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mjh/repos/retrospective-registration/data/final_rating/"/>
    </mc:Choice>
  </mc:AlternateContent>
  <xr:revisionPtr revIDLastSave="0" documentId="13_ncr:1_{295454F9-1D49-8C4F-911C-CC4F05B8E56B}" xr6:coauthVersionLast="47" xr6:coauthVersionMax="47" xr10:uidLastSave="{00000000-0000-0000-0000-000000000000}"/>
  <bookViews>
    <workbookView xWindow="80" yWindow="500" windowWidth="28720" windowHeight="16420" activeTab="2" xr2:uid="{3309A2D1-22F3-B34A-98BF-7AC4E31546B0}"/>
  </bookViews>
  <sheets>
    <sheet name="rating_table" sheetId="3" r:id="rId1"/>
    <sheet name="summary" sheetId="5" r:id="rId2"/>
    <sheet name="flowchart" sheetId="7" r:id="rId3"/>
    <sheet name="justification_themes" sheetId="4" r:id="rId4"/>
  </sheets>
  <definedNames>
    <definedName name="_i19" localSheetId="0">rating_table!$T$1047</definedName>
    <definedName name="_i24" localSheetId="0">rating_table!$T$762</definedName>
    <definedName name="_i6" localSheetId="0">rating_table!$T$1096</definedName>
    <definedName name="ExterneDaten_1" localSheetId="0" hidden="1">rating_table!$A$1:$AF$1225</definedName>
    <definedName name="ID0EQC" localSheetId="0">rating_table!$T$960</definedName>
    <definedName name="ID0EYE" localSheetId="0">rating_table!$T$1154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C36" i="3" l="1"/>
  <c r="AD36" i="3"/>
  <c r="AD33" i="3"/>
  <c r="AD34" i="3"/>
  <c r="AC33" i="3"/>
  <c r="B3" i="5"/>
  <c r="C3" i="5" s="1"/>
  <c r="B2" i="5"/>
  <c r="AE111" i="3"/>
  <c r="AE112" i="3"/>
  <c r="AD111" i="3"/>
  <c r="AD112" i="3"/>
  <c r="AC111" i="3"/>
  <c r="AC112" i="3"/>
  <c r="B9" i="5"/>
  <c r="C9" i="5" s="1"/>
  <c r="B15" i="5"/>
  <c r="B12" i="5"/>
  <c r="C12" i="5" s="1"/>
  <c r="B8" i="5"/>
  <c r="B14" i="5"/>
  <c r="B11" i="5"/>
  <c r="B4" i="5"/>
  <c r="C4" i="5" s="1"/>
  <c r="B5" i="5"/>
  <c r="C5" i="5" s="1"/>
  <c r="B6" i="5"/>
  <c r="C6" i="5" s="1"/>
  <c r="B28" i="4"/>
  <c r="B29" i="4" s="1"/>
  <c r="C28" i="4"/>
  <c r="C29" i="4" s="1"/>
  <c r="AE113" i="3"/>
  <c r="AE114" i="3"/>
  <c r="AE115" i="3"/>
  <c r="AE2" i="3"/>
  <c r="AE12" i="3"/>
  <c r="AE13" i="3"/>
  <c r="AE14" i="3"/>
  <c r="AE15" i="3"/>
  <c r="AE16" i="3"/>
  <c r="AE17" i="3"/>
  <c r="AE18" i="3"/>
  <c r="AE19" i="3"/>
  <c r="AE20" i="3"/>
  <c r="AE21" i="3"/>
  <c r="AE22" i="3"/>
  <c r="AE23" i="3"/>
  <c r="AE24" i="3"/>
  <c r="AE25" i="3"/>
  <c r="AE26" i="3"/>
  <c r="AE27" i="3"/>
  <c r="AE28" i="3"/>
  <c r="AE29" i="3"/>
  <c r="AE30" i="3"/>
  <c r="AE31" i="3"/>
  <c r="AE32" i="3"/>
  <c r="AE38" i="3"/>
  <c r="AE39" i="3"/>
  <c r="AE40" i="3"/>
  <c r="AE41" i="3"/>
  <c r="AE33" i="3"/>
  <c r="AE42" i="3"/>
  <c r="AE43" i="3"/>
  <c r="AE79" i="3"/>
  <c r="AE44" i="3"/>
  <c r="AE45" i="3"/>
  <c r="AE46" i="3"/>
  <c r="AE47" i="3"/>
  <c r="AE48" i="3"/>
  <c r="AE49" i="3"/>
  <c r="AE50" i="3"/>
  <c r="AE51" i="3"/>
  <c r="AE52" i="3"/>
  <c r="AE53" i="3"/>
  <c r="AE54" i="3"/>
  <c r="AE55" i="3"/>
  <c r="AE56" i="3"/>
  <c r="AE57" i="3"/>
  <c r="AE36" i="3"/>
  <c r="AE116" i="3"/>
  <c r="AE58" i="3"/>
  <c r="AE59" i="3"/>
  <c r="AE80" i="3"/>
  <c r="AE81" i="3"/>
  <c r="AE82" i="3"/>
  <c r="AE3" i="3"/>
  <c r="AE83" i="3"/>
  <c r="AE84" i="3"/>
  <c r="AE4" i="3"/>
  <c r="AE85" i="3"/>
  <c r="AE86" i="3"/>
  <c r="AE87" i="3"/>
  <c r="AE5" i="3"/>
  <c r="AE88" i="3"/>
  <c r="AE6" i="3"/>
  <c r="AE7" i="3"/>
  <c r="AE8" i="3"/>
  <c r="AE9" i="3"/>
  <c r="AE10" i="3"/>
  <c r="AE11" i="3"/>
  <c r="AE63" i="3"/>
  <c r="AE90" i="3"/>
  <c r="AE64" i="3"/>
  <c r="AE91" i="3"/>
  <c r="AE34" i="3"/>
  <c r="AE92" i="3"/>
  <c r="AE65" i="3"/>
  <c r="AE66" i="3"/>
  <c r="AE93" i="3"/>
  <c r="AE94" i="3"/>
  <c r="AE67" i="3"/>
  <c r="AE95" i="3"/>
  <c r="AE35" i="3"/>
  <c r="AE68" i="3"/>
  <c r="AE69" i="3"/>
  <c r="AE117" i="3"/>
  <c r="AE70" i="3"/>
  <c r="AE71" i="3"/>
  <c r="AE118" i="3"/>
  <c r="AE119" i="3"/>
  <c r="AE100" i="3"/>
  <c r="AE120" i="3"/>
  <c r="AE37" i="3"/>
  <c r="AE121" i="3"/>
  <c r="AE122" i="3"/>
  <c r="AE123" i="3"/>
  <c r="AE124" i="3"/>
  <c r="AE125" i="3"/>
  <c r="AE126" i="3"/>
  <c r="AE127" i="3"/>
  <c r="AE128" i="3"/>
  <c r="AE129" i="3"/>
  <c r="AE72" i="3"/>
  <c r="AE130" i="3"/>
  <c r="AE131" i="3"/>
  <c r="AE132" i="3"/>
  <c r="AE97" i="3"/>
  <c r="AE98" i="3"/>
  <c r="AE99" i="3"/>
  <c r="AE73" i="3"/>
  <c r="AE133" i="3"/>
  <c r="AE134" i="3"/>
  <c r="AE96" i="3"/>
  <c r="AE135" i="3"/>
  <c r="AE136" i="3"/>
  <c r="AE137" i="3"/>
  <c r="AE138" i="3"/>
  <c r="AE139" i="3"/>
  <c r="AE140" i="3"/>
  <c r="AE74" i="3"/>
  <c r="AE75" i="3"/>
  <c r="AE101" i="3"/>
  <c r="AE141" i="3"/>
  <c r="AE142" i="3"/>
  <c r="AE143" i="3"/>
  <c r="AE144" i="3"/>
  <c r="AE145" i="3"/>
  <c r="AE146" i="3"/>
  <c r="AE147" i="3"/>
  <c r="AE148" i="3"/>
  <c r="AE149" i="3"/>
  <c r="AE150" i="3"/>
  <c r="AE151" i="3"/>
  <c r="AE152" i="3"/>
  <c r="AE153" i="3"/>
  <c r="AE154" i="3"/>
  <c r="AE155" i="3"/>
  <c r="AE156" i="3"/>
  <c r="AE157" i="3"/>
  <c r="AE158" i="3"/>
  <c r="AE159" i="3"/>
  <c r="AE160" i="3"/>
  <c r="AE161" i="3"/>
  <c r="AE162" i="3"/>
  <c r="AE163" i="3"/>
  <c r="AE164" i="3"/>
  <c r="AE165" i="3"/>
  <c r="AE166" i="3"/>
  <c r="AE167" i="3"/>
  <c r="AE168" i="3"/>
  <c r="AE169" i="3"/>
  <c r="AE170" i="3"/>
  <c r="AE171" i="3"/>
  <c r="AE172" i="3"/>
  <c r="AE173" i="3"/>
  <c r="AE174" i="3"/>
  <c r="AE175" i="3"/>
  <c r="AE176" i="3"/>
  <c r="AE177" i="3"/>
  <c r="AE178" i="3"/>
  <c r="AE179" i="3"/>
  <c r="AE180" i="3"/>
  <c r="AE181" i="3"/>
  <c r="AE182" i="3"/>
  <c r="AE183" i="3"/>
  <c r="AE184" i="3"/>
  <c r="AE185" i="3"/>
  <c r="AE186" i="3"/>
  <c r="AE187" i="3"/>
  <c r="AE188" i="3"/>
  <c r="AE189" i="3"/>
  <c r="AE190" i="3"/>
  <c r="AE191" i="3"/>
  <c r="AE192" i="3"/>
  <c r="AE193" i="3"/>
  <c r="AE194" i="3"/>
  <c r="AE195" i="3"/>
  <c r="AE196" i="3"/>
  <c r="AE197" i="3"/>
  <c r="AE198" i="3"/>
  <c r="AE199" i="3"/>
  <c r="AE200" i="3"/>
  <c r="AE201" i="3"/>
  <c r="AE202" i="3"/>
  <c r="AE203" i="3"/>
  <c r="AE204" i="3"/>
  <c r="AE205" i="3"/>
  <c r="AE206" i="3"/>
  <c r="AE207" i="3"/>
  <c r="AE208" i="3"/>
  <c r="AE209" i="3"/>
  <c r="AE210" i="3"/>
  <c r="AE211" i="3"/>
  <c r="AE212" i="3"/>
  <c r="AE213" i="3"/>
  <c r="AE214" i="3"/>
  <c r="AE215" i="3"/>
  <c r="AE216" i="3"/>
  <c r="AE217" i="3"/>
  <c r="AE218" i="3"/>
  <c r="AE219" i="3"/>
  <c r="AE220" i="3"/>
  <c r="AE221" i="3"/>
  <c r="AE222" i="3"/>
  <c r="AE223" i="3"/>
  <c r="AE224" i="3"/>
  <c r="AE225" i="3"/>
  <c r="AE226" i="3"/>
  <c r="AE227" i="3"/>
  <c r="AE228" i="3"/>
  <c r="AE229" i="3"/>
  <c r="AE230" i="3"/>
  <c r="AE231" i="3"/>
  <c r="AE232" i="3"/>
  <c r="AE233" i="3"/>
  <c r="AE234" i="3"/>
  <c r="AE235" i="3"/>
  <c r="AE236" i="3"/>
  <c r="AE237" i="3"/>
  <c r="AE238" i="3"/>
  <c r="AE239" i="3"/>
  <c r="AE240" i="3"/>
  <c r="AE241" i="3"/>
  <c r="AE242" i="3"/>
  <c r="AE243" i="3"/>
  <c r="AE244" i="3"/>
  <c r="AE245" i="3"/>
  <c r="AE246" i="3"/>
  <c r="AE247" i="3"/>
  <c r="AE248" i="3"/>
  <c r="AE249" i="3"/>
  <c r="AE250" i="3"/>
  <c r="AE251" i="3"/>
  <c r="AE252" i="3"/>
  <c r="AE253" i="3"/>
  <c r="AE254" i="3"/>
  <c r="AE255" i="3"/>
  <c r="AE256" i="3"/>
  <c r="AE257" i="3"/>
  <c r="AE258" i="3"/>
  <c r="AE259" i="3"/>
  <c r="AE260" i="3"/>
  <c r="AE261" i="3"/>
  <c r="AE262" i="3"/>
  <c r="AE263" i="3"/>
  <c r="AE264" i="3"/>
  <c r="AE265" i="3"/>
  <c r="AE266" i="3"/>
  <c r="AE267" i="3"/>
  <c r="AE268" i="3"/>
  <c r="AE269" i="3"/>
  <c r="AE270" i="3"/>
  <c r="AE271" i="3"/>
  <c r="AE272" i="3"/>
  <c r="AE273" i="3"/>
  <c r="AE274" i="3"/>
  <c r="AE275" i="3"/>
  <c r="AE276" i="3"/>
  <c r="AE277" i="3"/>
  <c r="AE278" i="3"/>
  <c r="AE279" i="3"/>
  <c r="AE280" i="3"/>
  <c r="AE281" i="3"/>
  <c r="AE102" i="3"/>
  <c r="AE282" i="3"/>
  <c r="AE283" i="3"/>
  <c r="AE284" i="3"/>
  <c r="AE285" i="3"/>
  <c r="AE286" i="3"/>
  <c r="AE287" i="3"/>
  <c r="AE288" i="3"/>
  <c r="AE289" i="3"/>
  <c r="AE290" i="3"/>
  <c r="AE291" i="3"/>
  <c r="AE292" i="3"/>
  <c r="AE293" i="3"/>
  <c r="AE294" i="3"/>
  <c r="AE295" i="3"/>
  <c r="AE296" i="3"/>
  <c r="AE103" i="3"/>
  <c r="AE297" i="3"/>
  <c r="AE298" i="3"/>
  <c r="AE299" i="3"/>
  <c r="AE300" i="3"/>
  <c r="AE301" i="3"/>
  <c r="AE302" i="3"/>
  <c r="AE303" i="3"/>
  <c r="AE304" i="3"/>
  <c r="AE305" i="3"/>
  <c r="AE306" i="3"/>
  <c r="AE76" i="3"/>
  <c r="AE307" i="3"/>
  <c r="AE308" i="3"/>
  <c r="AE309" i="3"/>
  <c r="AE310" i="3"/>
  <c r="AE311" i="3"/>
  <c r="AE312" i="3"/>
  <c r="AE313" i="3"/>
  <c r="AE314" i="3"/>
  <c r="AE315" i="3"/>
  <c r="AE316" i="3"/>
  <c r="AE317" i="3"/>
  <c r="AE318" i="3"/>
  <c r="AE319" i="3"/>
  <c r="AE320" i="3"/>
  <c r="AE321" i="3"/>
  <c r="AE322" i="3"/>
  <c r="AE323" i="3"/>
  <c r="AE324" i="3"/>
  <c r="AE325" i="3"/>
  <c r="AE326" i="3"/>
  <c r="AE327" i="3"/>
  <c r="AE328" i="3"/>
  <c r="AE329" i="3"/>
  <c r="AE330" i="3"/>
  <c r="AE331" i="3"/>
  <c r="AE332" i="3"/>
  <c r="AE333" i="3"/>
  <c r="AE334" i="3"/>
  <c r="AE335" i="3"/>
  <c r="AE336" i="3"/>
  <c r="AE337" i="3"/>
  <c r="AE338" i="3"/>
  <c r="AE339" i="3"/>
  <c r="AE340" i="3"/>
  <c r="AE341" i="3"/>
  <c r="AE342" i="3"/>
  <c r="AE343" i="3"/>
  <c r="AE344" i="3"/>
  <c r="AE345" i="3"/>
  <c r="AE346" i="3"/>
  <c r="AE347" i="3"/>
  <c r="AE348" i="3"/>
  <c r="AE349" i="3"/>
  <c r="AE350" i="3"/>
  <c r="AE351" i="3"/>
  <c r="AE352" i="3"/>
  <c r="AE353" i="3"/>
  <c r="AE354" i="3"/>
  <c r="AE355" i="3"/>
  <c r="AE356" i="3"/>
  <c r="AE357" i="3"/>
  <c r="AE358" i="3"/>
  <c r="AE359" i="3"/>
  <c r="AE360" i="3"/>
  <c r="AE361" i="3"/>
  <c r="AE362" i="3"/>
  <c r="AE363" i="3"/>
  <c r="AE364" i="3"/>
  <c r="AE365" i="3"/>
  <c r="AE366" i="3"/>
  <c r="AE367" i="3"/>
  <c r="AE368" i="3"/>
  <c r="AE369" i="3"/>
  <c r="AE370" i="3"/>
  <c r="AE371" i="3"/>
  <c r="AE372" i="3"/>
  <c r="AE373" i="3"/>
  <c r="AE374" i="3"/>
  <c r="AE375" i="3"/>
  <c r="AE376" i="3"/>
  <c r="AE377" i="3"/>
  <c r="AE378" i="3"/>
  <c r="AE379" i="3"/>
  <c r="AE380" i="3"/>
  <c r="AE381" i="3"/>
  <c r="AE382" i="3"/>
  <c r="AE383" i="3"/>
  <c r="AE384" i="3"/>
  <c r="AE385" i="3"/>
  <c r="AE386" i="3"/>
  <c r="AE387" i="3"/>
  <c r="AE388" i="3"/>
  <c r="AE389" i="3"/>
  <c r="AE390" i="3"/>
  <c r="AE391" i="3"/>
  <c r="AE392" i="3"/>
  <c r="AE393" i="3"/>
  <c r="AE394" i="3"/>
  <c r="AE395" i="3"/>
  <c r="AE396" i="3"/>
  <c r="AE397" i="3"/>
  <c r="AE398" i="3"/>
  <c r="AE399" i="3"/>
  <c r="AE400" i="3"/>
  <c r="AE401" i="3"/>
  <c r="AE402" i="3"/>
  <c r="AE403" i="3"/>
  <c r="AE404" i="3"/>
  <c r="AE405" i="3"/>
  <c r="AE406" i="3"/>
  <c r="AE407" i="3"/>
  <c r="AE408" i="3"/>
  <c r="AE409" i="3"/>
  <c r="AE410" i="3"/>
  <c r="AE411" i="3"/>
  <c r="AE412" i="3"/>
  <c r="AE413" i="3"/>
  <c r="AE414" i="3"/>
  <c r="AE415" i="3"/>
  <c r="AE416" i="3"/>
  <c r="AE417" i="3"/>
  <c r="AE418" i="3"/>
  <c r="AE419" i="3"/>
  <c r="AE420" i="3"/>
  <c r="AE421" i="3"/>
  <c r="AE422" i="3"/>
  <c r="AE423" i="3"/>
  <c r="AE424" i="3"/>
  <c r="AE425" i="3"/>
  <c r="AE426" i="3"/>
  <c r="AE427" i="3"/>
  <c r="AE428" i="3"/>
  <c r="AE429" i="3"/>
  <c r="AE430" i="3"/>
  <c r="AE431" i="3"/>
  <c r="AE432" i="3"/>
  <c r="AE433" i="3"/>
  <c r="AE434" i="3"/>
  <c r="AE435" i="3"/>
  <c r="AE436" i="3"/>
  <c r="AE437" i="3"/>
  <c r="AE438" i="3"/>
  <c r="AE439" i="3"/>
  <c r="AE440" i="3"/>
  <c r="AE441" i="3"/>
  <c r="AE442" i="3"/>
  <c r="AE443" i="3"/>
  <c r="AE444" i="3"/>
  <c r="AE445" i="3"/>
  <c r="AE77" i="3"/>
  <c r="AE446" i="3"/>
  <c r="AE447" i="3"/>
  <c r="AE448" i="3"/>
  <c r="AE449" i="3"/>
  <c r="AE450" i="3"/>
  <c r="AE451" i="3"/>
  <c r="AE452" i="3"/>
  <c r="AE453" i="3"/>
  <c r="AE454" i="3"/>
  <c r="AE455" i="3"/>
  <c r="AE456" i="3"/>
  <c r="AE457" i="3"/>
  <c r="AE458" i="3"/>
  <c r="AE459" i="3"/>
  <c r="AE460" i="3"/>
  <c r="AE461" i="3"/>
  <c r="AE462" i="3"/>
  <c r="AE463" i="3"/>
  <c r="AE464" i="3"/>
  <c r="AE465" i="3"/>
  <c r="AE466" i="3"/>
  <c r="AE467" i="3"/>
  <c r="AE468" i="3"/>
  <c r="AE469" i="3"/>
  <c r="AE470" i="3"/>
  <c r="AE471" i="3"/>
  <c r="AE472" i="3"/>
  <c r="AE473" i="3"/>
  <c r="AE474" i="3"/>
  <c r="AE475" i="3"/>
  <c r="AE476" i="3"/>
  <c r="AE477" i="3"/>
  <c r="AE60" i="3"/>
  <c r="AE478" i="3"/>
  <c r="AE479" i="3"/>
  <c r="AE480" i="3"/>
  <c r="AE481" i="3"/>
  <c r="AE482" i="3"/>
  <c r="AE483" i="3"/>
  <c r="AE484" i="3"/>
  <c r="AE485" i="3"/>
  <c r="AE486" i="3"/>
  <c r="AE487" i="3"/>
  <c r="AE488" i="3"/>
  <c r="AE489" i="3"/>
  <c r="AE490" i="3"/>
  <c r="AE491" i="3"/>
  <c r="AE492" i="3"/>
  <c r="AE493" i="3"/>
  <c r="AE494" i="3"/>
  <c r="AE495" i="3"/>
  <c r="AE496" i="3"/>
  <c r="AE497" i="3"/>
  <c r="AE61" i="3"/>
  <c r="AE498" i="3"/>
  <c r="AE499" i="3"/>
  <c r="AE500" i="3"/>
  <c r="AE501" i="3"/>
  <c r="AE502" i="3"/>
  <c r="AE503" i="3"/>
  <c r="AE504" i="3"/>
  <c r="AE505" i="3"/>
  <c r="AE506" i="3"/>
  <c r="AE507" i="3"/>
  <c r="AE508" i="3"/>
  <c r="AE509" i="3"/>
  <c r="AE510" i="3"/>
  <c r="AE511" i="3"/>
  <c r="AE512" i="3"/>
  <c r="AE513" i="3"/>
  <c r="AE514" i="3"/>
  <c r="AE515" i="3"/>
  <c r="AE516" i="3"/>
  <c r="AE517" i="3"/>
  <c r="AE518" i="3"/>
  <c r="AE519" i="3"/>
  <c r="AE520" i="3"/>
  <c r="AE521" i="3"/>
  <c r="AE522" i="3"/>
  <c r="AE523" i="3"/>
  <c r="AE524" i="3"/>
  <c r="AE525" i="3"/>
  <c r="AE526" i="3"/>
  <c r="AE527" i="3"/>
  <c r="AE528" i="3"/>
  <c r="AE529" i="3"/>
  <c r="AE530" i="3"/>
  <c r="AE531" i="3"/>
  <c r="AE532" i="3"/>
  <c r="AE533" i="3"/>
  <c r="AE534" i="3"/>
  <c r="AE535" i="3"/>
  <c r="AE536" i="3"/>
  <c r="AE537" i="3"/>
  <c r="AE538" i="3"/>
  <c r="AE539" i="3"/>
  <c r="AE540" i="3"/>
  <c r="AE541" i="3"/>
  <c r="AE542" i="3"/>
  <c r="AE543" i="3"/>
  <c r="AE104" i="3"/>
  <c r="AE544" i="3"/>
  <c r="AE545" i="3"/>
  <c r="AE546" i="3"/>
  <c r="AE547" i="3"/>
  <c r="AE548" i="3"/>
  <c r="AE549" i="3"/>
  <c r="AE550" i="3"/>
  <c r="AE551" i="3"/>
  <c r="AE552" i="3"/>
  <c r="AE553" i="3"/>
  <c r="AE554" i="3"/>
  <c r="AE555" i="3"/>
  <c r="AE556" i="3"/>
  <c r="AE557" i="3"/>
  <c r="AE558" i="3"/>
  <c r="AE559" i="3"/>
  <c r="AE560" i="3"/>
  <c r="AE561" i="3"/>
  <c r="AE562" i="3"/>
  <c r="AE563" i="3"/>
  <c r="AE564" i="3"/>
  <c r="AE565" i="3"/>
  <c r="AE566" i="3"/>
  <c r="AE567" i="3"/>
  <c r="AE568" i="3"/>
  <c r="AE569" i="3"/>
  <c r="AE570" i="3"/>
  <c r="AE571" i="3"/>
  <c r="AE572" i="3"/>
  <c r="AE573" i="3"/>
  <c r="AE574" i="3"/>
  <c r="AE575" i="3"/>
  <c r="AE576" i="3"/>
  <c r="AE577" i="3"/>
  <c r="AE578" i="3"/>
  <c r="AE579" i="3"/>
  <c r="AE580" i="3"/>
  <c r="AE581" i="3"/>
  <c r="AE582" i="3"/>
  <c r="AE583" i="3"/>
  <c r="AE584" i="3"/>
  <c r="AE585" i="3"/>
  <c r="AE586" i="3"/>
  <c r="AE587" i="3"/>
  <c r="AE588" i="3"/>
  <c r="AE589" i="3"/>
  <c r="AE590" i="3"/>
  <c r="AE591" i="3"/>
  <c r="AE592" i="3"/>
  <c r="AE593" i="3"/>
  <c r="AE594" i="3"/>
  <c r="AE595" i="3"/>
  <c r="AE596" i="3"/>
  <c r="AE597" i="3"/>
  <c r="AE598" i="3"/>
  <c r="AE599" i="3"/>
  <c r="AE600" i="3"/>
  <c r="AE601" i="3"/>
  <c r="AE602" i="3"/>
  <c r="AE603" i="3"/>
  <c r="AE604" i="3"/>
  <c r="AE605" i="3"/>
  <c r="AE606" i="3"/>
  <c r="AE607" i="3"/>
  <c r="AE608" i="3"/>
  <c r="AE609" i="3"/>
  <c r="AE610" i="3"/>
  <c r="AE611" i="3"/>
  <c r="AE612" i="3"/>
  <c r="AE613" i="3"/>
  <c r="AE614" i="3"/>
  <c r="AE615" i="3"/>
  <c r="AE616" i="3"/>
  <c r="AE617" i="3"/>
  <c r="AE618" i="3"/>
  <c r="AE619" i="3"/>
  <c r="AE620" i="3"/>
  <c r="AE621" i="3"/>
  <c r="AE622" i="3"/>
  <c r="AE623" i="3"/>
  <c r="AE624" i="3"/>
  <c r="AE625" i="3"/>
  <c r="AE626" i="3"/>
  <c r="AE627" i="3"/>
  <c r="AE628" i="3"/>
  <c r="AE629" i="3"/>
  <c r="AE630" i="3"/>
  <c r="AE631" i="3"/>
  <c r="AE632" i="3"/>
  <c r="AE633" i="3"/>
  <c r="AE634" i="3"/>
  <c r="AE635" i="3"/>
  <c r="AE636" i="3"/>
  <c r="AE637" i="3"/>
  <c r="AE638" i="3"/>
  <c r="AE639" i="3"/>
  <c r="AE640" i="3"/>
  <c r="AE641" i="3"/>
  <c r="AE642" i="3"/>
  <c r="AE643" i="3"/>
  <c r="AE644" i="3"/>
  <c r="AE645" i="3"/>
  <c r="AE646" i="3"/>
  <c r="AE647" i="3"/>
  <c r="AE648" i="3"/>
  <c r="AE649" i="3"/>
  <c r="AE650" i="3"/>
  <c r="AE651" i="3"/>
  <c r="AE652" i="3"/>
  <c r="AE653" i="3"/>
  <c r="AE654" i="3"/>
  <c r="AE655" i="3"/>
  <c r="AE656" i="3"/>
  <c r="AE657" i="3"/>
  <c r="AE658" i="3"/>
  <c r="AE659" i="3"/>
  <c r="AE660" i="3"/>
  <c r="AE661" i="3"/>
  <c r="AE662" i="3"/>
  <c r="AE663" i="3"/>
  <c r="AE664" i="3"/>
  <c r="AE665" i="3"/>
  <c r="AE666" i="3"/>
  <c r="AE667" i="3"/>
  <c r="AE668" i="3"/>
  <c r="AE669" i="3"/>
  <c r="AE670" i="3"/>
  <c r="AE671" i="3"/>
  <c r="AE672" i="3"/>
  <c r="AE673" i="3"/>
  <c r="AE674" i="3"/>
  <c r="AE675" i="3"/>
  <c r="AE676" i="3"/>
  <c r="AE677" i="3"/>
  <c r="AE678" i="3"/>
  <c r="AE679" i="3"/>
  <c r="AE110" i="3"/>
  <c r="AE680" i="3"/>
  <c r="AE681" i="3"/>
  <c r="AE682" i="3"/>
  <c r="AE683" i="3"/>
  <c r="AE684" i="3"/>
  <c r="AE685" i="3"/>
  <c r="AE108" i="3"/>
  <c r="AE686" i="3"/>
  <c r="AE687" i="3"/>
  <c r="AE688" i="3"/>
  <c r="AE689" i="3"/>
  <c r="AE690" i="3"/>
  <c r="AE691" i="3"/>
  <c r="AE692" i="3"/>
  <c r="AE693" i="3"/>
  <c r="AE694" i="3"/>
  <c r="AE695" i="3"/>
  <c r="AE696" i="3"/>
  <c r="AE697" i="3"/>
  <c r="AE698" i="3"/>
  <c r="AE699" i="3"/>
  <c r="AE700" i="3"/>
  <c r="AE701" i="3"/>
  <c r="AE702" i="3"/>
  <c r="AE703" i="3"/>
  <c r="AE704" i="3"/>
  <c r="AE705" i="3"/>
  <c r="AE706" i="3"/>
  <c r="AE707" i="3"/>
  <c r="AE708" i="3"/>
  <c r="AE709" i="3"/>
  <c r="AE710" i="3"/>
  <c r="AE711" i="3"/>
  <c r="AE712" i="3"/>
  <c r="AE713" i="3"/>
  <c r="AE714" i="3"/>
  <c r="AE715" i="3"/>
  <c r="AE105" i="3"/>
  <c r="AE716" i="3"/>
  <c r="AE717" i="3"/>
  <c r="AE718" i="3"/>
  <c r="AE719" i="3"/>
  <c r="AE720" i="3"/>
  <c r="AE721" i="3"/>
  <c r="AE722" i="3"/>
  <c r="AE723" i="3"/>
  <c r="AE724" i="3"/>
  <c r="AE725" i="3"/>
  <c r="AE726" i="3"/>
  <c r="AE727" i="3"/>
  <c r="AE728" i="3"/>
  <c r="AE729" i="3"/>
  <c r="AE730" i="3"/>
  <c r="AE731" i="3"/>
  <c r="AE732" i="3"/>
  <c r="AE733" i="3"/>
  <c r="AE734" i="3"/>
  <c r="AE735" i="3"/>
  <c r="AE736" i="3"/>
  <c r="AE737" i="3"/>
  <c r="AE738" i="3"/>
  <c r="AE739" i="3"/>
  <c r="AE740" i="3"/>
  <c r="AE741" i="3"/>
  <c r="AE742" i="3"/>
  <c r="AE743" i="3"/>
  <c r="AE744" i="3"/>
  <c r="AE745" i="3"/>
  <c r="AE746" i="3"/>
  <c r="AE747" i="3"/>
  <c r="AE748" i="3"/>
  <c r="AE749" i="3"/>
  <c r="AE750" i="3"/>
  <c r="AE751" i="3"/>
  <c r="AE752" i="3"/>
  <c r="AE753" i="3"/>
  <c r="AE754" i="3"/>
  <c r="AE755" i="3"/>
  <c r="AE756" i="3"/>
  <c r="AE757" i="3"/>
  <c r="AE758" i="3"/>
  <c r="AE759" i="3"/>
  <c r="AE760" i="3"/>
  <c r="AE761" i="3"/>
  <c r="AE762" i="3"/>
  <c r="AE763" i="3"/>
  <c r="AE764" i="3"/>
  <c r="AE765" i="3"/>
  <c r="AE766" i="3"/>
  <c r="AE767" i="3"/>
  <c r="AE768" i="3"/>
  <c r="AE769" i="3"/>
  <c r="AE770" i="3"/>
  <c r="AE771" i="3"/>
  <c r="AE772" i="3"/>
  <c r="AE773" i="3"/>
  <c r="AE774" i="3"/>
  <c r="AE775" i="3"/>
  <c r="AE776" i="3"/>
  <c r="AE106" i="3"/>
  <c r="AE777" i="3"/>
  <c r="AE778" i="3"/>
  <c r="AE779" i="3"/>
  <c r="AE780" i="3"/>
  <c r="AE781" i="3"/>
  <c r="AE782" i="3"/>
  <c r="AE107" i="3"/>
  <c r="AE783" i="3"/>
  <c r="AE784" i="3"/>
  <c r="AE785" i="3"/>
  <c r="AE786" i="3"/>
  <c r="AE787" i="3"/>
  <c r="AE788" i="3"/>
  <c r="AE789" i="3"/>
  <c r="AE790" i="3"/>
  <c r="AE791" i="3"/>
  <c r="AE792" i="3"/>
  <c r="AE793" i="3"/>
  <c r="AE794" i="3"/>
  <c r="AE795" i="3"/>
  <c r="AE796" i="3"/>
  <c r="AE797" i="3"/>
  <c r="AE798" i="3"/>
  <c r="AE799" i="3"/>
  <c r="AE800" i="3"/>
  <c r="AE801" i="3"/>
  <c r="AE802" i="3"/>
  <c r="AE803" i="3"/>
  <c r="AE804" i="3"/>
  <c r="AE805" i="3"/>
  <c r="AE806" i="3"/>
  <c r="AE807" i="3"/>
  <c r="AE808" i="3"/>
  <c r="AE809" i="3"/>
  <c r="AE810" i="3"/>
  <c r="AE811" i="3"/>
  <c r="AE812" i="3"/>
  <c r="AE813" i="3"/>
  <c r="AE814" i="3"/>
  <c r="AE815" i="3"/>
  <c r="AE816" i="3"/>
  <c r="AE817" i="3"/>
  <c r="AE818" i="3"/>
  <c r="AE819" i="3"/>
  <c r="AE820" i="3"/>
  <c r="AE821" i="3"/>
  <c r="AE822" i="3"/>
  <c r="AE823" i="3"/>
  <c r="AE824" i="3"/>
  <c r="AE825" i="3"/>
  <c r="AE826" i="3"/>
  <c r="AE827" i="3"/>
  <c r="AE828" i="3"/>
  <c r="AE829" i="3"/>
  <c r="AE830" i="3"/>
  <c r="AE831" i="3"/>
  <c r="AE832" i="3"/>
  <c r="AE833" i="3"/>
  <c r="AE834" i="3"/>
  <c r="AE835" i="3"/>
  <c r="AE836" i="3"/>
  <c r="AE837" i="3"/>
  <c r="AE838" i="3"/>
  <c r="AE839" i="3"/>
  <c r="AE840" i="3"/>
  <c r="AE841" i="3"/>
  <c r="AE842" i="3"/>
  <c r="AE843" i="3"/>
  <c r="AE844" i="3"/>
  <c r="AE845" i="3"/>
  <c r="AE846" i="3"/>
  <c r="AE847" i="3"/>
  <c r="AE848" i="3"/>
  <c r="AE849" i="3"/>
  <c r="AE850" i="3"/>
  <c r="AE851" i="3"/>
  <c r="AE852" i="3"/>
  <c r="AE853" i="3"/>
  <c r="AE854" i="3"/>
  <c r="AE855" i="3"/>
  <c r="AE856" i="3"/>
  <c r="AE857" i="3"/>
  <c r="AE858" i="3"/>
  <c r="AE859" i="3"/>
  <c r="AE860" i="3"/>
  <c r="AE861" i="3"/>
  <c r="AE862" i="3"/>
  <c r="AE863" i="3"/>
  <c r="AE864" i="3"/>
  <c r="AE865" i="3"/>
  <c r="AE866" i="3"/>
  <c r="AE867" i="3"/>
  <c r="AE868" i="3"/>
  <c r="AE869" i="3"/>
  <c r="AE870" i="3"/>
  <c r="AE871" i="3"/>
  <c r="AE872" i="3"/>
  <c r="AE873" i="3"/>
  <c r="AE874" i="3"/>
  <c r="AE875" i="3"/>
  <c r="AE876" i="3"/>
  <c r="AE62" i="3"/>
  <c r="AE877" i="3"/>
  <c r="AE878" i="3"/>
  <c r="AE879" i="3"/>
  <c r="AE880" i="3"/>
  <c r="AE881" i="3"/>
  <c r="AE882" i="3"/>
  <c r="AE883" i="3"/>
  <c r="AE884" i="3"/>
  <c r="AE885" i="3"/>
  <c r="AE886" i="3"/>
  <c r="AE887" i="3"/>
  <c r="AE888" i="3"/>
  <c r="AE889" i="3"/>
  <c r="AE890" i="3"/>
  <c r="AE891" i="3"/>
  <c r="AE892" i="3"/>
  <c r="AE893" i="3"/>
  <c r="AE894" i="3"/>
  <c r="AE895" i="3"/>
  <c r="AE896" i="3"/>
  <c r="AE897" i="3"/>
  <c r="AE898" i="3"/>
  <c r="AE899" i="3"/>
  <c r="AE900" i="3"/>
  <c r="AE901" i="3"/>
  <c r="AE902" i="3"/>
  <c r="AE903" i="3"/>
  <c r="AE904" i="3"/>
  <c r="AE905" i="3"/>
  <c r="AE906" i="3"/>
  <c r="AE907" i="3"/>
  <c r="AE908" i="3"/>
  <c r="AE909" i="3"/>
  <c r="AE910" i="3"/>
  <c r="AE911" i="3"/>
  <c r="AE912" i="3"/>
  <c r="AE913" i="3"/>
  <c r="AE914" i="3"/>
  <c r="AE915" i="3"/>
  <c r="AE916" i="3"/>
  <c r="AE78" i="3"/>
  <c r="AE917" i="3"/>
  <c r="AE918" i="3"/>
  <c r="AE919" i="3"/>
  <c r="AE920" i="3"/>
  <c r="AE921" i="3"/>
  <c r="AE922" i="3"/>
  <c r="AE923" i="3"/>
  <c r="AE924" i="3"/>
  <c r="AE925" i="3"/>
  <c r="AE926" i="3"/>
  <c r="AE927" i="3"/>
  <c r="AE928" i="3"/>
  <c r="AE929" i="3"/>
  <c r="AE930" i="3"/>
  <c r="AE931" i="3"/>
  <c r="AE932" i="3"/>
  <c r="AE933" i="3"/>
  <c r="AE934" i="3"/>
  <c r="AE935" i="3"/>
  <c r="AE936" i="3"/>
  <c r="AE937" i="3"/>
  <c r="AE938" i="3"/>
  <c r="AE939" i="3"/>
  <c r="AE940" i="3"/>
  <c r="AE941" i="3"/>
  <c r="AE942" i="3"/>
  <c r="AE943" i="3"/>
  <c r="AE944" i="3"/>
  <c r="AE945" i="3"/>
  <c r="AE946" i="3"/>
  <c r="AE947" i="3"/>
  <c r="AE948" i="3"/>
  <c r="AE949" i="3"/>
  <c r="AE950" i="3"/>
  <c r="AE951" i="3"/>
  <c r="AE952" i="3"/>
  <c r="AE953" i="3"/>
  <c r="AE954" i="3"/>
  <c r="AE955" i="3"/>
  <c r="AE956" i="3"/>
  <c r="AE957" i="3"/>
  <c r="AE958" i="3"/>
  <c r="AE959" i="3"/>
  <c r="AE960" i="3"/>
  <c r="AE961" i="3"/>
  <c r="AE962" i="3"/>
  <c r="AE963" i="3"/>
  <c r="AE964" i="3"/>
  <c r="AE965" i="3"/>
  <c r="AE966" i="3"/>
  <c r="AE967" i="3"/>
  <c r="AE968" i="3"/>
  <c r="AE969" i="3"/>
  <c r="AE970" i="3"/>
  <c r="AE971" i="3"/>
  <c r="AE972" i="3"/>
  <c r="AE973" i="3"/>
  <c r="AE974" i="3"/>
  <c r="AE975" i="3"/>
  <c r="AE976" i="3"/>
  <c r="AE977" i="3"/>
  <c r="AE978" i="3"/>
  <c r="AE979" i="3"/>
  <c r="AE980" i="3"/>
  <c r="AE981" i="3"/>
  <c r="AE982" i="3"/>
  <c r="AE983" i="3"/>
  <c r="AE984" i="3"/>
  <c r="AE985" i="3"/>
  <c r="AE986" i="3"/>
  <c r="AE987" i="3"/>
  <c r="AE988" i="3"/>
  <c r="AE989" i="3"/>
  <c r="AE990" i="3"/>
  <c r="AE991" i="3"/>
  <c r="AE992" i="3"/>
  <c r="AE993" i="3"/>
  <c r="AE994" i="3"/>
  <c r="AE995" i="3"/>
  <c r="AE996" i="3"/>
  <c r="AE997" i="3"/>
  <c r="AE998" i="3"/>
  <c r="AE999" i="3"/>
  <c r="AE1000" i="3"/>
  <c r="AE1001" i="3"/>
  <c r="AE1002" i="3"/>
  <c r="AE1003" i="3"/>
  <c r="AE1004" i="3"/>
  <c r="AE1005" i="3"/>
  <c r="AE1006" i="3"/>
  <c r="AE1007" i="3"/>
  <c r="AE1008" i="3"/>
  <c r="AE1009" i="3"/>
  <c r="AE1010" i="3"/>
  <c r="AE1011" i="3"/>
  <c r="AE1012" i="3"/>
  <c r="AE89" i="3"/>
  <c r="AE1013" i="3"/>
  <c r="AE1014" i="3"/>
  <c r="AE1015" i="3"/>
  <c r="AE1016" i="3"/>
  <c r="AE1017" i="3"/>
  <c r="AE1018" i="3"/>
  <c r="AE1019" i="3"/>
  <c r="AE1020" i="3"/>
  <c r="AE1021" i="3"/>
  <c r="AE1022" i="3"/>
  <c r="AE1023" i="3"/>
  <c r="AE1024" i="3"/>
  <c r="AE1025" i="3"/>
  <c r="AE1026" i="3"/>
  <c r="AE1027" i="3"/>
  <c r="AE1028" i="3"/>
  <c r="AE1029" i="3"/>
  <c r="AE1030" i="3"/>
  <c r="AE1031" i="3"/>
  <c r="AE1032" i="3"/>
  <c r="AE1033" i="3"/>
  <c r="AE1034" i="3"/>
  <c r="AE1035" i="3"/>
  <c r="AE1036" i="3"/>
  <c r="AE1037" i="3"/>
  <c r="AE1038" i="3"/>
  <c r="AE1039" i="3"/>
  <c r="AE1040" i="3"/>
  <c r="AE1041" i="3"/>
  <c r="AE1042" i="3"/>
  <c r="AE1043" i="3"/>
  <c r="AE1044" i="3"/>
  <c r="AE1045" i="3"/>
  <c r="AE1046" i="3"/>
  <c r="AE1047" i="3"/>
  <c r="AE1048" i="3"/>
  <c r="AE1049" i="3"/>
  <c r="AE1050" i="3"/>
  <c r="AE1051" i="3"/>
  <c r="AE1052" i="3"/>
  <c r="AE1053" i="3"/>
  <c r="AE1054" i="3"/>
  <c r="AE1055" i="3"/>
  <c r="AE1056" i="3"/>
  <c r="AE1057" i="3"/>
  <c r="AE1058" i="3"/>
  <c r="AE1059" i="3"/>
  <c r="AE1060" i="3"/>
  <c r="AE1061" i="3"/>
  <c r="AE1062" i="3"/>
  <c r="AE1063" i="3"/>
  <c r="AE1064" i="3"/>
  <c r="AE1065" i="3"/>
  <c r="AE1066" i="3"/>
  <c r="AE1067" i="3"/>
  <c r="AE1068" i="3"/>
  <c r="AE1069" i="3"/>
  <c r="AE1070" i="3"/>
  <c r="AE1071" i="3"/>
  <c r="AE1072" i="3"/>
  <c r="AE1073" i="3"/>
  <c r="AE1074" i="3"/>
  <c r="AE1075" i="3"/>
  <c r="AE1076" i="3"/>
  <c r="AE1077" i="3"/>
  <c r="AE1078" i="3"/>
  <c r="AE1079" i="3"/>
  <c r="AE1080" i="3"/>
  <c r="AE1081" i="3"/>
  <c r="AE1082" i="3"/>
  <c r="AE1083" i="3"/>
  <c r="AE1084" i="3"/>
  <c r="AE1085" i="3"/>
  <c r="AE1086" i="3"/>
  <c r="AE1087" i="3"/>
  <c r="AE1088" i="3"/>
  <c r="AE1089" i="3"/>
  <c r="AE1090" i="3"/>
  <c r="AE1091" i="3"/>
  <c r="AE1092" i="3"/>
  <c r="AE1093" i="3"/>
  <c r="AE1094" i="3"/>
  <c r="AE1095" i="3"/>
  <c r="AE1096" i="3"/>
  <c r="AE1097" i="3"/>
  <c r="AE1098" i="3"/>
  <c r="AE1099" i="3"/>
  <c r="AE1100" i="3"/>
  <c r="AE109" i="3"/>
  <c r="AE1101" i="3"/>
  <c r="AE1102" i="3"/>
  <c r="AE1103" i="3"/>
  <c r="AE1104" i="3"/>
  <c r="AE1105" i="3"/>
  <c r="AE1106" i="3"/>
  <c r="AE1107" i="3"/>
  <c r="AE1108" i="3"/>
  <c r="AE1109" i="3"/>
  <c r="AE1110" i="3"/>
  <c r="AE1111" i="3"/>
  <c r="AE1112" i="3"/>
  <c r="AE1113" i="3"/>
  <c r="AE1114" i="3"/>
  <c r="AE1115" i="3"/>
  <c r="AE1116" i="3"/>
  <c r="AE1117" i="3"/>
  <c r="AE1118" i="3"/>
  <c r="AE1119" i="3"/>
  <c r="AE1120" i="3"/>
  <c r="AE1121" i="3"/>
  <c r="AE1122" i="3"/>
  <c r="AE1123" i="3"/>
  <c r="AE1124" i="3"/>
  <c r="AE1125" i="3"/>
  <c r="AE1126" i="3"/>
  <c r="AE1127" i="3"/>
  <c r="AE1128" i="3"/>
  <c r="AE1129" i="3"/>
  <c r="AE1130" i="3"/>
  <c r="AE1131" i="3"/>
  <c r="AE1132" i="3"/>
  <c r="AE1133" i="3"/>
  <c r="AE1134" i="3"/>
  <c r="AE1135" i="3"/>
  <c r="AE1136" i="3"/>
  <c r="AE1137" i="3"/>
  <c r="AE1138" i="3"/>
  <c r="AE1139" i="3"/>
  <c r="AE1140" i="3"/>
  <c r="AE1141" i="3"/>
  <c r="AE1142" i="3"/>
  <c r="AE1143" i="3"/>
  <c r="AE1144" i="3"/>
  <c r="AE1145" i="3"/>
  <c r="AE1146" i="3"/>
  <c r="AE1147" i="3"/>
  <c r="AE1148" i="3"/>
  <c r="AE1149" i="3"/>
  <c r="AE1150" i="3"/>
  <c r="AE1151" i="3"/>
  <c r="AE1152" i="3"/>
  <c r="AE1153" i="3"/>
  <c r="AE1154" i="3"/>
  <c r="AE1155" i="3"/>
  <c r="AE1156" i="3"/>
  <c r="AE1157" i="3"/>
  <c r="AE1158" i="3"/>
  <c r="AE1159" i="3"/>
  <c r="AE1160" i="3"/>
  <c r="AE1161" i="3"/>
  <c r="AE1162" i="3"/>
  <c r="AE1163" i="3"/>
  <c r="AE1164" i="3"/>
  <c r="AE1165" i="3"/>
  <c r="AE1166" i="3"/>
  <c r="AE1167" i="3"/>
  <c r="AE1168" i="3"/>
  <c r="AE1169" i="3"/>
  <c r="AE1170" i="3"/>
  <c r="AE1171" i="3"/>
  <c r="AE1172" i="3"/>
  <c r="AE1173" i="3"/>
  <c r="AE1174" i="3"/>
  <c r="AE1175" i="3"/>
  <c r="AE1176" i="3"/>
  <c r="AE1177" i="3"/>
  <c r="AE1178" i="3"/>
  <c r="AE1179" i="3"/>
  <c r="AE1180" i="3"/>
  <c r="AE1181" i="3"/>
  <c r="AE1182" i="3"/>
  <c r="AE1183" i="3"/>
  <c r="AE1184" i="3"/>
  <c r="AE1185" i="3"/>
  <c r="AE1186" i="3"/>
  <c r="AE1187" i="3"/>
  <c r="AE1188" i="3"/>
  <c r="AE1189" i="3"/>
  <c r="AE1190" i="3"/>
  <c r="AE1191" i="3"/>
  <c r="AE1192" i="3"/>
  <c r="AE1193" i="3"/>
  <c r="AE1194" i="3"/>
  <c r="AE1195" i="3"/>
  <c r="AE1196" i="3"/>
  <c r="AE1197" i="3"/>
  <c r="AE1198" i="3"/>
  <c r="AE1199" i="3"/>
  <c r="AE1200" i="3"/>
  <c r="AE1201" i="3"/>
  <c r="AE1202" i="3"/>
  <c r="AE1203" i="3"/>
  <c r="AE1204" i="3"/>
  <c r="AE1205" i="3"/>
  <c r="AE1206" i="3"/>
  <c r="AE1207" i="3"/>
  <c r="AE1208" i="3"/>
  <c r="AE1209" i="3"/>
  <c r="AE1210" i="3"/>
  <c r="AE1211" i="3"/>
  <c r="AE1212" i="3"/>
  <c r="AE1213" i="3"/>
  <c r="AE1214" i="3"/>
  <c r="AE1215" i="3"/>
  <c r="AE1216" i="3"/>
  <c r="AE1217" i="3"/>
  <c r="AE1218" i="3"/>
  <c r="AE1219" i="3"/>
  <c r="AE1220" i="3"/>
  <c r="AE1221" i="3"/>
  <c r="AE1222" i="3"/>
  <c r="AE1223" i="3"/>
  <c r="AE1224" i="3"/>
  <c r="AE1225" i="3"/>
  <c r="AD113" i="3"/>
  <c r="AD114" i="3"/>
  <c r="AD115" i="3"/>
  <c r="AD2" i="3"/>
  <c r="AD12" i="3"/>
  <c r="AD13" i="3"/>
  <c r="AD14" i="3"/>
  <c r="AD15" i="3"/>
  <c r="AD16" i="3"/>
  <c r="AD17" i="3"/>
  <c r="AD18" i="3"/>
  <c r="AD19" i="3"/>
  <c r="AD20" i="3"/>
  <c r="AD21" i="3"/>
  <c r="AD22" i="3"/>
  <c r="AD23" i="3"/>
  <c r="AD24" i="3"/>
  <c r="AD25" i="3"/>
  <c r="AD26" i="3"/>
  <c r="AD27" i="3"/>
  <c r="AD28" i="3"/>
  <c r="AD29" i="3"/>
  <c r="AD30" i="3"/>
  <c r="AD31" i="3"/>
  <c r="AD32" i="3"/>
  <c r="AD38" i="3"/>
  <c r="AD39" i="3"/>
  <c r="AD40" i="3"/>
  <c r="AD41" i="3"/>
  <c r="AD42" i="3"/>
  <c r="AD43" i="3"/>
  <c r="AD79" i="3"/>
  <c r="AD44" i="3"/>
  <c r="AD45" i="3"/>
  <c r="AD46" i="3"/>
  <c r="AD47" i="3"/>
  <c r="AD48" i="3"/>
  <c r="AD49" i="3"/>
  <c r="AD50" i="3"/>
  <c r="AD51" i="3"/>
  <c r="AD52" i="3"/>
  <c r="AD53" i="3"/>
  <c r="AD54" i="3"/>
  <c r="AD55" i="3"/>
  <c r="AD56" i="3"/>
  <c r="AD57" i="3"/>
  <c r="AD116" i="3"/>
  <c r="AD58" i="3"/>
  <c r="AD59" i="3"/>
  <c r="AD80" i="3"/>
  <c r="AD81" i="3"/>
  <c r="AD82" i="3"/>
  <c r="AD3" i="3"/>
  <c r="AD83" i="3"/>
  <c r="AD84" i="3"/>
  <c r="AD4" i="3"/>
  <c r="AD85" i="3"/>
  <c r="AD86" i="3"/>
  <c r="AD87" i="3"/>
  <c r="AD5" i="3"/>
  <c r="AD88" i="3"/>
  <c r="AD6" i="3"/>
  <c r="AD7" i="3"/>
  <c r="AD8" i="3"/>
  <c r="AD9" i="3"/>
  <c r="AD10" i="3"/>
  <c r="AD11" i="3"/>
  <c r="AD63" i="3"/>
  <c r="AD90" i="3"/>
  <c r="AD64" i="3"/>
  <c r="AD91" i="3"/>
  <c r="AD92" i="3"/>
  <c r="AD65" i="3"/>
  <c r="AD66" i="3"/>
  <c r="AD93" i="3"/>
  <c r="AD94" i="3"/>
  <c r="AD67" i="3"/>
  <c r="AD95" i="3"/>
  <c r="AD35" i="3"/>
  <c r="AD68" i="3"/>
  <c r="AD69" i="3"/>
  <c r="AD117" i="3"/>
  <c r="AD70" i="3"/>
  <c r="AD71" i="3"/>
  <c r="AD118" i="3"/>
  <c r="AD119" i="3"/>
  <c r="AD100" i="3"/>
  <c r="AD120" i="3"/>
  <c r="AD37" i="3"/>
  <c r="AD121" i="3"/>
  <c r="AD122" i="3"/>
  <c r="AD123" i="3"/>
  <c r="AD124" i="3"/>
  <c r="AD125" i="3"/>
  <c r="AD126" i="3"/>
  <c r="AD127" i="3"/>
  <c r="AD128" i="3"/>
  <c r="AD129" i="3"/>
  <c r="AD72" i="3"/>
  <c r="AD130" i="3"/>
  <c r="AD131" i="3"/>
  <c r="AD132" i="3"/>
  <c r="AD97" i="3"/>
  <c r="AD98" i="3"/>
  <c r="AD99" i="3"/>
  <c r="AD73" i="3"/>
  <c r="AD133" i="3"/>
  <c r="AD134" i="3"/>
  <c r="AD96" i="3"/>
  <c r="AD135" i="3"/>
  <c r="AD136" i="3"/>
  <c r="AD137" i="3"/>
  <c r="AD138" i="3"/>
  <c r="AD139" i="3"/>
  <c r="AD140" i="3"/>
  <c r="AD74" i="3"/>
  <c r="AD75" i="3"/>
  <c r="AD101" i="3"/>
  <c r="AD141" i="3"/>
  <c r="AD142" i="3"/>
  <c r="AD143" i="3"/>
  <c r="AD144" i="3"/>
  <c r="AD145" i="3"/>
  <c r="AD146" i="3"/>
  <c r="AD147" i="3"/>
  <c r="AD148" i="3"/>
  <c r="AD149" i="3"/>
  <c r="AD150" i="3"/>
  <c r="AD151" i="3"/>
  <c r="AD152" i="3"/>
  <c r="AD153" i="3"/>
  <c r="AD154" i="3"/>
  <c r="AD155" i="3"/>
  <c r="AD156" i="3"/>
  <c r="AD157" i="3"/>
  <c r="AD158" i="3"/>
  <c r="AD159" i="3"/>
  <c r="AD160" i="3"/>
  <c r="AD161" i="3"/>
  <c r="AD162" i="3"/>
  <c r="AD163" i="3"/>
  <c r="AD164" i="3"/>
  <c r="AD165" i="3"/>
  <c r="AD166" i="3"/>
  <c r="AD167" i="3"/>
  <c r="AD168" i="3"/>
  <c r="AD169" i="3"/>
  <c r="AD170" i="3"/>
  <c r="AD171" i="3"/>
  <c r="AD172" i="3"/>
  <c r="AD173" i="3"/>
  <c r="AD174" i="3"/>
  <c r="AD175" i="3"/>
  <c r="AD176" i="3"/>
  <c r="AD177" i="3"/>
  <c r="AD178" i="3"/>
  <c r="AD179" i="3"/>
  <c r="AD180" i="3"/>
  <c r="AD181" i="3"/>
  <c r="AD182" i="3"/>
  <c r="AD183" i="3"/>
  <c r="AD184" i="3"/>
  <c r="AD185" i="3"/>
  <c r="AD186" i="3"/>
  <c r="AD187" i="3"/>
  <c r="AD188" i="3"/>
  <c r="AD189" i="3"/>
  <c r="AD190" i="3"/>
  <c r="AD191" i="3"/>
  <c r="AD192" i="3"/>
  <c r="AD193" i="3"/>
  <c r="AD194" i="3"/>
  <c r="AD195" i="3"/>
  <c r="AD196" i="3"/>
  <c r="AD197" i="3"/>
  <c r="AD198" i="3"/>
  <c r="AD199" i="3"/>
  <c r="AD200" i="3"/>
  <c r="AD201" i="3"/>
  <c r="AD202" i="3"/>
  <c r="AD203" i="3"/>
  <c r="AD204" i="3"/>
  <c r="AD205" i="3"/>
  <c r="AD206" i="3"/>
  <c r="AD207" i="3"/>
  <c r="AD208" i="3"/>
  <c r="AD209" i="3"/>
  <c r="AD210" i="3"/>
  <c r="AD211" i="3"/>
  <c r="AD212" i="3"/>
  <c r="AD213" i="3"/>
  <c r="AD214" i="3"/>
  <c r="AD215" i="3"/>
  <c r="AD216" i="3"/>
  <c r="AD217" i="3"/>
  <c r="AD218" i="3"/>
  <c r="AD219" i="3"/>
  <c r="AD220" i="3"/>
  <c r="AD221" i="3"/>
  <c r="AD222" i="3"/>
  <c r="AD223" i="3"/>
  <c r="AD224" i="3"/>
  <c r="AD225" i="3"/>
  <c r="AD226" i="3"/>
  <c r="AD227" i="3"/>
  <c r="AD228" i="3"/>
  <c r="AD229" i="3"/>
  <c r="AD230" i="3"/>
  <c r="AD231" i="3"/>
  <c r="AD232" i="3"/>
  <c r="AD233" i="3"/>
  <c r="AD234" i="3"/>
  <c r="AD235" i="3"/>
  <c r="AD236" i="3"/>
  <c r="AD237" i="3"/>
  <c r="AD238" i="3"/>
  <c r="AD239" i="3"/>
  <c r="AD240" i="3"/>
  <c r="AD241" i="3"/>
  <c r="AD242" i="3"/>
  <c r="AD243" i="3"/>
  <c r="AD244" i="3"/>
  <c r="AD245" i="3"/>
  <c r="AD246" i="3"/>
  <c r="AD247" i="3"/>
  <c r="AD248" i="3"/>
  <c r="AD249" i="3"/>
  <c r="AD250" i="3"/>
  <c r="AD251" i="3"/>
  <c r="AD252" i="3"/>
  <c r="AD253" i="3"/>
  <c r="AD254" i="3"/>
  <c r="AD255" i="3"/>
  <c r="AD256" i="3"/>
  <c r="AD257" i="3"/>
  <c r="AD258" i="3"/>
  <c r="AD259" i="3"/>
  <c r="AD260" i="3"/>
  <c r="AD261" i="3"/>
  <c r="AD262" i="3"/>
  <c r="AD263" i="3"/>
  <c r="AD264" i="3"/>
  <c r="AD265" i="3"/>
  <c r="AD266" i="3"/>
  <c r="AD267" i="3"/>
  <c r="AD268" i="3"/>
  <c r="AD269" i="3"/>
  <c r="AD270" i="3"/>
  <c r="AD271" i="3"/>
  <c r="AD272" i="3"/>
  <c r="AD273" i="3"/>
  <c r="AD274" i="3"/>
  <c r="AD275" i="3"/>
  <c r="AD276" i="3"/>
  <c r="AD277" i="3"/>
  <c r="AD278" i="3"/>
  <c r="AD279" i="3"/>
  <c r="AD280" i="3"/>
  <c r="AD281" i="3"/>
  <c r="AD102" i="3"/>
  <c r="AD282" i="3"/>
  <c r="AD283" i="3"/>
  <c r="AD284" i="3"/>
  <c r="AD285" i="3"/>
  <c r="AD286" i="3"/>
  <c r="AD287" i="3"/>
  <c r="AD288" i="3"/>
  <c r="AD289" i="3"/>
  <c r="AD290" i="3"/>
  <c r="AD291" i="3"/>
  <c r="AD292" i="3"/>
  <c r="AD293" i="3"/>
  <c r="AD294" i="3"/>
  <c r="AD295" i="3"/>
  <c r="AD296" i="3"/>
  <c r="AD103" i="3"/>
  <c r="AD297" i="3"/>
  <c r="AD298" i="3"/>
  <c r="AD299" i="3"/>
  <c r="AD300" i="3"/>
  <c r="AD301" i="3"/>
  <c r="AD302" i="3"/>
  <c r="AD303" i="3"/>
  <c r="AD304" i="3"/>
  <c r="AD305" i="3"/>
  <c r="AD306" i="3"/>
  <c r="AD76" i="3"/>
  <c r="AD307" i="3"/>
  <c r="AD308" i="3"/>
  <c r="AD309" i="3"/>
  <c r="AD310" i="3"/>
  <c r="AD311" i="3"/>
  <c r="AD312" i="3"/>
  <c r="AD313" i="3"/>
  <c r="AD314" i="3"/>
  <c r="AD315" i="3"/>
  <c r="AD316" i="3"/>
  <c r="AD317" i="3"/>
  <c r="AD318" i="3"/>
  <c r="AD319" i="3"/>
  <c r="AD320" i="3"/>
  <c r="AD321" i="3"/>
  <c r="AD322" i="3"/>
  <c r="AD323" i="3"/>
  <c r="AD324" i="3"/>
  <c r="AD325" i="3"/>
  <c r="AD326" i="3"/>
  <c r="AD327" i="3"/>
  <c r="AD328" i="3"/>
  <c r="AD329" i="3"/>
  <c r="AD330" i="3"/>
  <c r="AD331" i="3"/>
  <c r="AD332" i="3"/>
  <c r="AD333" i="3"/>
  <c r="AD334" i="3"/>
  <c r="AD335" i="3"/>
  <c r="AD336" i="3"/>
  <c r="AD337" i="3"/>
  <c r="AD338" i="3"/>
  <c r="AD339" i="3"/>
  <c r="AD340" i="3"/>
  <c r="AD341" i="3"/>
  <c r="AD342" i="3"/>
  <c r="AD343" i="3"/>
  <c r="AD344" i="3"/>
  <c r="AD345" i="3"/>
  <c r="AD346" i="3"/>
  <c r="AD347" i="3"/>
  <c r="AD348" i="3"/>
  <c r="AD349" i="3"/>
  <c r="AD350" i="3"/>
  <c r="AD351" i="3"/>
  <c r="AD352" i="3"/>
  <c r="AD353" i="3"/>
  <c r="AD354" i="3"/>
  <c r="AD355" i="3"/>
  <c r="AD356" i="3"/>
  <c r="AD357" i="3"/>
  <c r="AD358" i="3"/>
  <c r="AD359" i="3"/>
  <c r="AD360" i="3"/>
  <c r="AD361" i="3"/>
  <c r="AD362" i="3"/>
  <c r="AD363" i="3"/>
  <c r="AD364" i="3"/>
  <c r="AD365" i="3"/>
  <c r="AD366" i="3"/>
  <c r="AD367" i="3"/>
  <c r="AD368" i="3"/>
  <c r="AD369" i="3"/>
  <c r="AD370" i="3"/>
  <c r="AD371" i="3"/>
  <c r="AD372" i="3"/>
  <c r="AD373" i="3"/>
  <c r="AD374" i="3"/>
  <c r="AD375" i="3"/>
  <c r="AD376" i="3"/>
  <c r="AD377" i="3"/>
  <c r="AD378" i="3"/>
  <c r="AD379" i="3"/>
  <c r="AD380" i="3"/>
  <c r="AD381" i="3"/>
  <c r="AD382" i="3"/>
  <c r="AD383" i="3"/>
  <c r="AD384" i="3"/>
  <c r="AD385" i="3"/>
  <c r="AD386" i="3"/>
  <c r="AD387" i="3"/>
  <c r="AD388" i="3"/>
  <c r="AD389" i="3"/>
  <c r="AD390" i="3"/>
  <c r="AD391" i="3"/>
  <c r="AD392" i="3"/>
  <c r="AD393" i="3"/>
  <c r="AD394" i="3"/>
  <c r="AD395" i="3"/>
  <c r="AD396" i="3"/>
  <c r="AD397" i="3"/>
  <c r="AD398" i="3"/>
  <c r="AD399" i="3"/>
  <c r="AD400" i="3"/>
  <c r="AD401" i="3"/>
  <c r="AD402" i="3"/>
  <c r="AD403" i="3"/>
  <c r="AD404" i="3"/>
  <c r="AD405" i="3"/>
  <c r="AD406" i="3"/>
  <c r="AD407" i="3"/>
  <c r="AD408" i="3"/>
  <c r="AD409" i="3"/>
  <c r="AD410" i="3"/>
  <c r="AD411" i="3"/>
  <c r="AD412" i="3"/>
  <c r="AD413" i="3"/>
  <c r="AD414" i="3"/>
  <c r="AD415" i="3"/>
  <c r="AD416" i="3"/>
  <c r="AD417" i="3"/>
  <c r="AD418" i="3"/>
  <c r="AD419" i="3"/>
  <c r="AD420" i="3"/>
  <c r="AD421" i="3"/>
  <c r="AD422" i="3"/>
  <c r="AD423" i="3"/>
  <c r="AD424" i="3"/>
  <c r="AD425" i="3"/>
  <c r="AD426" i="3"/>
  <c r="AD427" i="3"/>
  <c r="AD428" i="3"/>
  <c r="AD429" i="3"/>
  <c r="AD430" i="3"/>
  <c r="AD431" i="3"/>
  <c r="AD432" i="3"/>
  <c r="AD433" i="3"/>
  <c r="AD434" i="3"/>
  <c r="AD435" i="3"/>
  <c r="AD436" i="3"/>
  <c r="AD437" i="3"/>
  <c r="AD438" i="3"/>
  <c r="AD439" i="3"/>
  <c r="AD440" i="3"/>
  <c r="AD441" i="3"/>
  <c r="AD442" i="3"/>
  <c r="AD443" i="3"/>
  <c r="AD444" i="3"/>
  <c r="AD445" i="3"/>
  <c r="AD77" i="3"/>
  <c r="AD446" i="3"/>
  <c r="AD447" i="3"/>
  <c r="AD448" i="3"/>
  <c r="AD449" i="3"/>
  <c r="AD450" i="3"/>
  <c r="AD451" i="3"/>
  <c r="AD452" i="3"/>
  <c r="AD453" i="3"/>
  <c r="AD454" i="3"/>
  <c r="AD455" i="3"/>
  <c r="AD456" i="3"/>
  <c r="AD457" i="3"/>
  <c r="AD458" i="3"/>
  <c r="AD459" i="3"/>
  <c r="AD460" i="3"/>
  <c r="AD461" i="3"/>
  <c r="AD462" i="3"/>
  <c r="AD463" i="3"/>
  <c r="AD464" i="3"/>
  <c r="AD465" i="3"/>
  <c r="AD466" i="3"/>
  <c r="AD467" i="3"/>
  <c r="AD468" i="3"/>
  <c r="AD469" i="3"/>
  <c r="AD470" i="3"/>
  <c r="AD471" i="3"/>
  <c r="AD472" i="3"/>
  <c r="AD473" i="3"/>
  <c r="AD474" i="3"/>
  <c r="AD475" i="3"/>
  <c r="AD476" i="3"/>
  <c r="AD477" i="3"/>
  <c r="AD60" i="3"/>
  <c r="AD478" i="3"/>
  <c r="AD479" i="3"/>
  <c r="AD480" i="3"/>
  <c r="AD481" i="3"/>
  <c r="AD482" i="3"/>
  <c r="AD483" i="3"/>
  <c r="AD484" i="3"/>
  <c r="AD485" i="3"/>
  <c r="AD486" i="3"/>
  <c r="AD487" i="3"/>
  <c r="AD488" i="3"/>
  <c r="AD489" i="3"/>
  <c r="AD490" i="3"/>
  <c r="AD491" i="3"/>
  <c r="AD492" i="3"/>
  <c r="AD493" i="3"/>
  <c r="AD494" i="3"/>
  <c r="AD495" i="3"/>
  <c r="AD496" i="3"/>
  <c r="AD497" i="3"/>
  <c r="AD61" i="3"/>
  <c r="AD498" i="3"/>
  <c r="AD499" i="3"/>
  <c r="AD500" i="3"/>
  <c r="AD501" i="3"/>
  <c r="AD502" i="3"/>
  <c r="AD503" i="3"/>
  <c r="AD504" i="3"/>
  <c r="AD505" i="3"/>
  <c r="AD506" i="3"/>
  <c r="AD507" i="3"/>
  <c r="AD508" i="3"/>
  <c r="AD509" i="3"/>
  <c r="AD510" i="3"/>
  <c r="AD511" i="3"/>
  <c r="AD512" i="3"/>
  <c r="AD513" i="3"/>
  <c r="AD514" i="3"/>
  <c r="AD515" i="3"/>
  <c r="AD516" i="3"/>
  <c r="AD517" i="3"/>
  <c r="AD518" i="3"/>
  <c r="AD519" i="3"/>
  <c r="AD520" i="3"/>
  <c r="AD521" i="3"/>
  <c r="AD522" i="3"/>
  <c r="AD523" i="3"/>
  <c r="AD524" i="3"/>
  <c r="AD525" i="3"/>
  <c r="AD526" i="3"/>
  <c r="AD527" i="3"/>
  <c r="AD528" i="3"/>
  <c r="AD529" i="3"/>
  <c r="AD530" i="3"/>
  <c r="AD531" i="3"/>
  <c r="AD532" i="3"/>
  <c r="AD533" i="3"/>
  <c r="AD534" i="3"/>
  <c r="AD535" i="3"/>
  <c r="AD536" i="3"/>
  <c r="AD537" i="3"/>
  <c r="AD538" i="3"/>
  <c r="AD539" i="3"/>
  <c r="AD540" i="3"/>
  <c r="AD541" i="3"/>
  <c r="AD542" i="3"/>
  <c r="AD543" i="3"/>
  <c r="AD104" i="3"/>
  <c r="AD544" i="3"/>
  <c r="AD545" i="3"/>
  <c r="AD546" i="3"/>
  <c r="AD547" i="3"/>
  <c r="AD548" i="3"/>
  <c r="AD549" i="3"/>
  <c r="AD550" i="3"/>
  <c r="AD551" i="3"/>
  <c r="AD552" i="3"/>
  <c r="AD553" i="3"/>
  <c r="AD554" i="3"/>
  <c r="AD555" i="3"/>
  <c r="AD556" i="3"/>
  <c r="AD557" i="3"/>
  <c r="AD558" i="3"/>
  <c r="AD559" i="3"/>
  <c r="AD560" i="3"/>
  <c r="AD561" i="3"/>
  <c r="AD562" i="3"/>
  <c r="AD563" i="3"/>
  <c r="AD564" i="3"/>
  <c r="AD565" i="3"/>
  <c r="AD566" i="3"/>
  <c r="AD567" i="3"/>
  <c r="AD568" i="3"/>
  <c r="AD569" i="3"/>
  <c r="AD570" i="3"/>
  <c r="AD571" i="3"/>
  <c r="AD572" i="3"/>
  <c r="AD573" i="3"/>
  <c r="AD574" i="3"/>
  <c r="AD575" i="3"/>
  <c r="AD576" i="3"/>
  <c r="AD577" i="3"/>
  <c r="AD578" i="3"/>
  <c r="AD579" i="3"/>
  <c r="AD580" i="3"/>
  <c r="AD581" i="3"/>
  <c r="AD582" i="3"/>
  <c r="AD583" i="3"/>
  <c r="AD584" i="3"/>
  <c r="AD585" i="3"/>
  <c r="AD586" i="3"/>
  <c r="AD587" i="3"/>
  <c r="AD588" i="3"/>
  <c r="AD589" i="3"/>
  <c r="AD590" i="3"/>
  <c r="AD591" i="3"/>
  <c r="AD592" i="3"/>
  <c r="AD593" i="3"/>
  <c r="AD594" i="3"/>
  <c r="AD595" i="3"/>
  <c r="AD596" i="3"/>
  <c r="AD597" i="3"/>
  <c r="AD598" i="3"/>
  <c r="AD599" i="3"/>
  <c r="AD600" i="3"/>
  <c r="AD601" i="3"/>
  <c r="AD602" i="3"/>
  <c r="AD603" i="3"/>
  <c r="AD604" i="3"/>
  <c r="AD605" i="3"/>
  <c r="AD606" i="3"/>
  <c r="AD607" i="3"/>
  <c r="AD608" i="3"/>
  <c r="AD609" i="3"/>
  <c r="AD610" i="3"/>
  <c r="AD611" i="3"/>
  <c r="AD612" i="3"/>
  <c r="AD613" i="3"/>
  <c r="AD614" i="3"/>
  <c r="AD615" i="3"/>
  <c r="AD616" i="3"/>
  <c r="AD617" i="3"/>
  <c r="AD618" i="3"/>
  <c r="AD619" i="3"/>
  <c r="AD620" i="3"/>
  <c r="AD621" i="3"/>
  <c r="AD622" i="3"/>
  <c r="AD623" i="3"/>
  <c r="AD624" i="3"/>
  <c r="AD625" i="3"/>
  <c r="AD626" i="3"/>
  <c r="AD627" i="3"/>
  <c r="AD628" i="3"/>
  <c r="AD629" i="3"/>
  <c r="AD630" i="3"/>
  <c r="AD631" i="3"/>
  <c r="AD632" i="3"/>
  <c r="AD633" i="3"/>
  <c r="AD634" i="3"/>
  <c r="AD635" i="3"/>
  <c r="AD636" i="3"/>
  <c r="AD637" i="3"/>
  <c r="AD638" i="3"/>
  <c r="AD639" i="3"/>
  <c r="AD640" i="3"/>
  <c r="AD641" i="3"/>
  <c r="AD642" i="3"/>
  <c r="AD643" i="3"/>
  <c r="AD644" i="3"/>
  <c r="AD645" i="3"/>
  <c r="AD646" i="3"/>
  <c r="AD647" i="3"/>
  <c r="AD648" i="3"/>
  <c r="AD649" i="3"/>
  <c r="AD650" i="3"/>
  <c r="AD651" i="3"/>
  <c r="AD652" i="3"/>
  <c r="AD653" i="3"/>
  <c r="AD654" i="3"/>
  <c r="AD655" i="3"/>
  <c r="AD656" i="3"/>
  <c r="AD657" i="3"/>
  <c r="AD658" i="3"/>
  <c r="AD659" i="3"/>
  <c r="AD660" i="3"/>
  <c r="AD661" i="3"/>
  <c r="AD662" i="3"/>
  <c r="AD663" i="3"/>
  <c r="AD664" i="3"/>
  <c r="AD665" i="3"/>
  <c r="AD666" i="3"/>
  <c r="AD667" i="3"/>
  <c r="AD668" i="3"/>
  <c r="AD669" i="3"/>
  <c r="AD670" i="3"/>
  <c r="AD671" i="3"/>
  <c r="AD672" i="3"/>
  <c r="AD673" i="3"/>
  <c r="AD674" i="3"/>
  <c r="AD675" i="3"/>
  <c r="AD676" i="3"/>
  <c r="AD677" i="3"/>
  <c r="AD678" i="3"/>
  <c r="AD679" i="3"/>
  <c r="AD110" i="3"/>
  <c r="AD680" i="3"/>
  <c r="AD681" i="3"/>
  <c r="AD682" i="3"/>
  <c r="AD683" i="3"/>
  <c r="AD684" i="3"/>
  <c r="AD685" i="3"/>
  <c r="AD108" i="3"/>
  <c r="AD686" i="3"/>
  <c r="AD687" i="3"/>
  <c r="AD688" i="3"/>
  <c r="AD689" i="3"/>
  <c r="AD690" i="3"/>
  <c r="AD691" i="3"/>
  <c r="AD692" i="3"/>
  <c r="AD693" i="3"/>
  <c r="AD694" i="3"/>
  <c r="AD695" i="3"/>
  <c r="AD696" i="3"/>
  <c r="AD697" i="3"/>
  <c r="AD698" i="3"/>
  <c r="AD699" i="3"/>
  <c r="AD700" i="3"/>
  <c r="AD701" i="3"/>
  <c r="AD702" i="3"/>
  <c r="AD703" i="3"/>
  <c r="AD704" i="3"/>
  <c r="AD705" i="3"/>
  <c r="AD706" i="3"/>
  <c r="AD707" i="3"/>
  <c r="AD708" i="3"/>
  <c r="AD709" i="3"/>
  <c r="AD710" i="3"/>
  <c r="AD711" i="3"/>
  <c r="AD712" i="3"/>
  <c r="AD713" i="3"/>
  <c r="AD714" i="3"/>
  <c r="AD715" i="3"/>
  <c r="AD105" i="3"/>
  <c r="AD716" i="3"/>
  <c r="AD717" i="3"/>
  <c r="AD718" i="3"/>
  <c r="AD719" i="3"/>
  <c r="AD720" i="3"/>
  <c r="AD721" i="3"/>
  <c r="AD722" i="3"/>
  <c r="AD723" i="3"/>
  <c r="AD724" i="3"/>
  <c r="AD725" i="3"/>
  <c r="AD726" i="3"/>
  <c r="AD727" i="3"/>
  <c r="AD728" i="3"/>
  <c r="AD729" i="3"/>
  <c r="AD730" i="3"/>
  <c r="AD731" i="3"/>
  <c r="AD732" i="3"/>
  <c r="AD733" i="3"/>
  <c r="AD734" i="3"/>
  <c r="AD735" i="3"/>
  <c r="AD736" i="3"/>
  <c r="AD737" i="3"/>
  <c r="AD738" i="3"/>
  <c r="AD739" i="3"/>
  <c r="AD740" i="3"/>
  <c r="AD741" i="3"/>
  <c r="AD742" i="3"/>
  <c r="AD743" i="3"/>
  <c r="AD744" i="3"/>
  <c r="AD745" i="3"/>
  <c r="AD746" i="3"/>
  <c r="AD747" i="3"/>
  <c r="AD748" i="3"/>
  <c r="AD749" i="3"/>
  <c r="AD750" i="3"/>
  <c r="AD751" i="3"/>
  <c r="AD752" i="3"/>
  <c r="AD753" i="3"/>
  <c r="AD754" i="3"/>
  <c r="AD755" i="3"/>
  <c r="AD756" i="3"/>
  <c r="AD757" i="3"/>
  <c r="AD758" i="3"/>
  <c r="AD759" i="3"/>
  <c r="AD760" i="3"/>
  <c r="AD761" i="3"/>
  <c r="AD762" i="3"/>
  <c r="AD763" i="3"/>
  <c r="AD764" i="3"/>
  <c r="AD765" i="3"/>
  <c r="AD766" i="3"/>
  <c r="AD767" i="3"/>
  <c r="AD768" i="3"/>
  <c r="AD769" i="3"/>
  <c r="AD770" i="3"/>
  <c r="AD771" i="3"/>
  <c r="AD772" i="3"/>
  <c r="AD773" i="3"/>
  <c r="AD774" i="3"/>
  <c r="AD775" i="3"/>
  <c r="AD776" i="3"/>
  <c r="AD106" i="3"/>
  <c r="AD777" i="3"/>
  <c r="AD778" i="3"/>
  <c r="AD779" i="3"/>
  <c r="AD780" i="3"/>
  <c r="AD781" i="3"/>
  <c r="AD782" i="3"/>
  <c r="AD107" i="3"/>
  <c r="AD783" i="3"/>
  <c r="AD784" i="3"/>
  <c r="AD785" i="3"/>
  <c r="AD786" i="3"/>
  <c r="AD787" i="3"/>
  <c r="AD788" i="3"/>
  <c r="AD789" i="3"/>
  <c r="AD790" i="3"/>
  <c r="AD791" i="3"/>
  <c r="AD792" i="3"/>
  <c r="AD793" i="3"/>
  <c r="AD794" i="3"/>
  <c r="AD795" i="3"/>
  <c r="AD796" i="3"/>
  <c r="AD797" i="3"/>
  <c r="AD798" i="3"/>
  <c r="AD799" i="3"/>
  <c r="AD800" i="3"/>
  <c r="AD801" i="3"/>
  <c r="AD802" i="3"/>
  <c r="AD803" i="3"/>
  <c r="AD804" i="3"/>
  <c r="AD805" i="3"/>
  <c r="AD806" i="3"/>
  <c r="AD807" i="3"/>
  <c r="AD808" i="3"/>
  <c r="AD809" i="3"/>
  <c r="AD810" i="3"/>
  <c r="AD811" i="3"/>
  <c r="AD812" i="3"/>
  <c r="AD813" i="3"/>
  <c r="AD814" i="3"/>
  <c r="AD815" i="3"/>
  <c r="AD816" i="3"/>
  <c r="AD817" i="3"/>
  <c r="AD818" i="3"/>
  <c r="AD819" i="3"/>
  <c r="AD820" i="3"/>
  <c r="AD821" i="3"/>
  <c r="AD822" i="3"/>
  <c r="AD823" i="3"/>
  <c r="AD824" i="3"/>
  <c r="AD825" i="3"/>
  <c r="AD826" i="3"/>
  <c r="AD827" i="3"/>
  <c r="AD828" i="3"/>
  <c r="AD829" i="3"/>
  <c r="AD830" i="3"/>
  <c r="AD831" i="3"/>
  <c r="AD832" i="3"/>
  <c r="AD833" i="3"/>
  <c r="AD834" i="3"/>
  <c r="AD835" i="3"/>
  <c r="AD836" i="3"/>
  <c r="AD837" i="3"/>
  <c r="AD838" i="3"/>
  <c r="AD839" i="3"/>
  <c r="AD840" i="3"/>
  <c r="AD841" i="3"/>
  <c r="AD842" i="3"/>
  <c r="AD843" i="3"/>
  <c r="AD844" i="3"/>
  <c r="AD845" i="3"/>
  <c r="AD846" i="3"/>
  <c r="AD847" i="3"/>
  <c r="AD848" i="3"/>
  <c r="AD849" i="3"/>
  <c r="AD850" i="3"/>
  <c r="AD851" i="3"/>
  <c r="AD852" i="3"/>
  <c r="AD853" i="3"/>
  <c r="AD854" i="3"/>
  <c r="AD855" i="3"/>
  <c r="AD856" i="3"/>
  <c r="AD857" i="3"/>
  <c r="AD858" i="3"/>
  <c r="AD859" i="3"/>
  <c r="AD860" i="3"/>
  <c r="AD861" i="3"/>
  <c r="AD862" i="3"/>
  <c r="AD863" i="3"/>
  <c r="AD864" i="3"/>
  <c r="AD865" i="3"/>
  <c r="AD866" i="3"/>
  <c r="AD867" i="3"/>
  <c r="AD868" i="3"/>
  <c r="AD869" i="3"/>
  <c r="AD870" i="3"/>
  <c r="AD871" i="3"/>
  <c r="AD872" i="3"/>
  <c r="AD873" i="3"/>
  <c r="AD874" i="3"/>
  <c r="AD875" i="3"/>
  <c r="AD876" i="3"/>
  <c r="AD62" i="3"/>
  <c r="AD877" i="3"/>
  <c r="AD878" i="3"/>
  <c r="AD879" i="3"/>
  <c r="AD880" i="3"/>
  <c r="AD881" i="3"/>
  <c r="AD882" i="3"/>
  <c r="AD883" i="3"/>
  <c r="AD884" i="3"/>
  <c r="AD885" i="3"/>
  <c r="AD886" i="3"/>
  <c r="AD887" i="3"/>
  <c r="AD888" i="3"/>
  <c r="AD889" i="3"/>
  <c r="AD890" i="3"/>
  <c r="AD891" i="3"/>
  <c r="AD892" i="3"/>
  <c r="AD893" i="3"/>
  <c r="AD894" i="3"/>
  <c r="AD895" i="3"/>
  <c r="AD896" i="3"/>
  <c r="AD897" i="3"/>
  <c r="AD898" i="3"/>
  <c r="AD899" i="3"/>
  <c r="AD900" i="3"/>
  <c r="AD901" i="3"/>
  <c r="AD902" i="3"/>
  <c r="AD903" i="3"/>
  <c r="AD904" i="3"/>
  <c r="AD905" i="3"/>
  <c r="AD906" i="3"/>
  <c r="AD907" i="3"/>
  <c r="AD908" i="3"/>
  <c r="AD909" i="3"/>
  <c r="AD910" i="3"/>
  <c r="AD911" i="3"/>
  <c r="AD912" i="3"/>
  <c r="AD913" i="3"/>
  <c r="AD914" i="3"/>
  <c r="AD915" i="3"/>
  <c r="AD916" i="3"/>
  <c r="AD78" i="3"/>
  <c r="AD917" i="3"/>
  <c r="AD918" i="3"/>
  <c r="AD919" i="3"/>
  <c r="AD920" i="3"/>
  <c r="AD921" i="3"/>
  <c r="AD922" i="3"/>
  <c r="AD923" i="3"/>
  <c r="AD924" i="3"/>
  <c r="AD925" i="3"/>
  <c r="AD926" i="3"/>
  <c r="AD927" i="3"/>
  <c r="AD928" i="3"/>
  <c r="AD929" i="3"/>
  <c r="AD930" i="3"/>
  <c r="AD931" i="3"/>
  <c r="AD932" i="3"/>
  <c r="AD933" i="3"/>
  <c r="AD934" i="3"/>
  <c r="AD935" i="3"/>
  <c r="AD936" i="3"/>
  <c r="AD937" i="3"/>
  <c r="AD938" i="3"/>
  <c r="AD939" i="3"/>
  <c r="AD940" i="3"/>
  <c r="AD941" i="3"/>
  <c r="AD942" i="3"/>
  <c r="AD943" i="3"/>
  <c r="AD944" i="3"/>
  <c r="AD945" i="3"/>
  <c r="AD946" i="3"/>
  <c r="AD947" i="3"/>
  <c r="AD948" i="3"/>
  <c r="AD949" i="3"/>
  <c r="AD950" i="3"/>
  <c r="AD951" i="3"/>
  <c r="AD952" i="3"/>
  <c r="AD953" i="3"/>
  <c r="AD954" i="3"/>
  <c r="AD955" i="3"/>
  <c r="AD956" i="3"/>
  <c r="AD957" i="3"/>
  <c r="AD958" i="3"/>
  <c r="AD959" i="3"/>
  <c r="AD960" i="3"/>
  <c r="AD961" i="3"/>
  <c r="AD962" i="3"/>
  <c r="AD963" i="3"/>
  <c r="AD964" i="3"/>
  <c r="AD965" i="3"/>
  <c r="AD966" i="3"/>
  <c r="AD967" i="3"/>
  <c r="AD968" i="3"/>
  <c r="AD969" i="3"/>
  <c r="AD970" i="3"/>
  <c r="AD971" i="3"/>
  <c r="AD972" i="3"/>
  <c r="AD973" i="3"/>
  <c r="AD974" i="3"/>
  <c r="AD975" i="3"/>
  <c r="AD976" i="3"/>
  <c r="AD977" i="3"/>
  <c r="AD978" i="3"/>
  <c r="AD979" i="3"/>
  <c r="AD980" i="3"/>
  <c r="AD981" i="3"/>
  <c r="AD982" i="3"/>
  <c r="AD983" i="3"/>
  <c r="AD984" i="3"/>
  <c r="AD985" i="3"/>
  <c r="AD986" i="3"/>
  <c r="AD987" i="3"/>
  <c r="AD988" i="3"/>
  <c r="AD989" i="3"/>
  <c r="AD990" i="3"/>
  <c r="AD991" i="3"/>
  <c r="AD992" i="3"/>
  <c r="AD993" i="3"/>
  <c r="AD994" i="3"/>
  <c r="AD995" i="3"/>
  <c r="AD996" i="3"/>
  <c r="AD997" i="3"/>
  <c r="AD998" i="3"/>
  <c r="AD999" i="3"/>
  <c r="AD1000" i="3"/>
  <c r="AD1001" i="3"/>
  <c r="AD1002" i="3"/>
  <c r="AD1003" i="3"/>
  <c r="AD1004" i="3"/>
  <c r="AD1005" i="3"/>
  <c r="AD1006" i="3"/>
  <c r="AD1007" i="3"/>
  <c r="AD1008" i="3"/>
  <c r="AD1009" i="3"/>
  <c r="AD1010" i="3"/>
  <c r="AD1011" i="3"/>
  <c r="AD1012" i="3"/>
  <c r="AD89" i="3"/>
  <c r="AD1013" i="3"/>
  <c r="AD1014" i="3"/>
  <c r="AD1015" i="3"/>
  <c r="AD1016" i="3"/>
  <c r="AD1017" i="3"/>
  <c r="AD1018" i="3"/>
  <c r="AD1019" i="3"/>
  <c r="AD1020" i="3"/>
  <c r="AD1021" i="3"/>
  <c r="AD1022" i="3"/>
  <c r="AD1023" i="3"/>
  <c r="AD1024" i="3"/>
  <c r="AD1025" i="3"/>
  <c r="AD1026" i="3"/>
  <c r="AD1027" i="3"/>
  <c r="AD1028" i="3"/>
  <c r="AD1029" i="3"/>
  <c r="AD1030" i="3"/>
  <c r="AD1031" i="3"/>
  <c r="AD1032" i="3"/>
  <c r="AD1033" i="3"/>
  <c r="AD1034" i="3"/>
  <c r="AD1035" i="3"/>
  <c r="AD1036" i="3"/>
  <c r="AD1037" i="3"/>
  <c r="AD1038" i="3"/>
  <c r="AD1039" i="3"/>
  <c r="AD1040" i="3"/>
  <c r="AD1041" i="3"/>
  <c r="AD1042" i="3"/>
  <c r="AD1043" i="3"/>
  <c r="AD1044" i="3"/>
  <c r="AD1045" i="3"/>
  <c r="AD1046" i="3"/>
  <c r="AD1047" i="3"/>
  <c r="AD1048" i="3"/>
  <c r="AD1049" i="3"/>
  <c r="AD1050" i="3"/>
  <c r="AD1051" i="3"/>
  <c r="AD1052" i="3"/>
  <c r="AD1053" i="3"/>
  <c r="AD1054" i="3"/>
  <c r="AD1055" i="3"/>
  <c r="AD1056" i="3"/>
  <c r="AD1057" i="3"/>
  <c r="AD1058" i="3"/>
  <c r="AD1059" i="3"/>
  <c r="AD1060" i="3"/>
  <c r="AD1061" i="3"/>
  <c r="AD1062" i="3"/>
  <c r="AD1063" i="3"/>
  <c r="AD1064" i="3"/>
  <c r="AD1065" i="3"/>
  <c r="AD1066" i="3"/>
  <c r="AD1067" i="3"/>
  <c r="AD1068" i="3"/>
  <c r="AD1069" i="3"/>
  <c r="AD1070" i="3"/>
  <c r="AD1071" i="3"/>
  <c r="AD1072" i="3"/>
  <c r="AD1073" i="3"/>
  <c r="AD1074" i="3"/>
  <c r="AD1075" i="3"/>
  <c r="AD1076" i="3"/>
  <c r="AD1077" i="3"/>
  <c r="AD1078" i="3"/>
  <c r="AD1079" i="3"/>
  <c r="AD1080" i="3"/>
  <c r="AD1081" i="3"/>
  <c r="AD1082" i="3"/>
  <c r="AD1083" i="3"/>
  <c r="AD1084" i="3"/>
  <c r="AD1085" i="3"/>
  <c r="AD1086" i="3"/>
  <c r="AD1087" i="3"/>
  <c r="AD1088" i="3"/>
  <c r="AD1089" i="3"/>
  <c r="AD1090" i="3"/>
  <c r="AD1091" i="3"/>
  <c r="AD1092" i="3"/>
  <c r="AD1093" i="3"/>
  <c r="AD1094" i="3"/>
  <c r="AD1095" i="3"/>
  <c r="AD1096" i="3"/>
  <c r="AD1097" i="3"/>
  <c r="AD1098" i="3"/>
  <c r="AD1099" i="3"/>
  <c r="AD1100" i="3"/>
  <c r="AD109" i="3"/>
  <c r="AD1101" i="3"/>
  <c r="AD1102" i="3"/>
  <c r="AD1103" i="3"/>
  <c r="AD1104" i="3"/>
  <c r="AD1105" i="3"/>
  <c r="AD1106" i="3"/>
  <c r="AD1107" i="3"/>
  <c r="AD1108" i="3"/>
  <c r="AD1109" i="3"/>
  <c r="AD1110" i="3"/>
  <c r="AD1111" i="3"/>
  <c r="AD1112" i="3"/>
  <c r="AD1113" i="3"/>
  <c r="AD1114" i="3"/>
  <c r="AD1115" i="3"/>
  <c r="AD1116" i="3"/>
  <c r="AD1117" i="3"/>
  <c r="AD1118" i="3"/>
  <c r="AD1119" i="3"/>
  <c r="AD1120" i="3"/>
  <c r="AD1121" i="3"/>
  <c r="AD1122" i="3"/>
  <c r="AD1123" i="3"/>
  <c r="AD1124" i="3"/>
  <c r="AD1125" i="3"/>
  <c r="AD1126" i="3"/>
  <c r="AD1127" i="3"/>
  <c r="AD1128" i="3"/>
  <c r="AD1129" i="3"/>
  <c r="AD1130" i="3"/>
  <c r="AD1131" i="3"/>
  <c r="AD1132" i="3"/>
  <c r="AD1133" i="3"/>
  <c r="AD1134" i="3"/>
  <c r="AD1135" i="3"/>
  <c r="AD1136" i="3"/>
  <c r="AD1137" i="3"/>
  <c r="AD1138" i="3"/>
  <c r="AD1139" i="3"/>
  <c r="AD1140" i="3"/>
  <c r="AD1141" i="3"/>
  <c r="AD1142" i="3"/>
  <c r="AD1143" i="3"/>
  <c r="AD1144" i="3"/>
  <c r="AD1145" i="3"/>
  <c r="AD1146" i="3"/>
  <c r="AD1147" i="3"/>
  <c r="AD1148" i="3"/>
  <c r="AD1149" i="3"/>
  <c r="AD1150" i="3"/>
  <c r="AD1151" i="3"/>
  <c r="AD1152" i="3"/>
  <c r="AD1153" i="3"/>
  <c r="AD1154" i="3"/>
  <c r="AD1155" i="3"/>
  <c r="AD1156" i="3"/>
  <c r="AD1157" i="3"/>
  <c r="AD1158" i="3"/>
  <c r="AD1159" i="3"/>
  <c r="AD1160" i="3"/>
  <c r="AD1161" i="3"/>
  <c r="AD1162" i="3"/>
  <c r="AD1163" i="3"/>
  <c r="AD1164" i="3"/>
  <c r="AD1165" i="3"/>
  <c r="AD1166" i="3"/>
  <c r="AD1167" i="3"/>
  <c r="AD1168" i="3"/>
  <c r="AD1169" i="3"/>
  <c r="AD1170" i="3"/>
  <c r="AD1171" i="3"/>
  <c r="AD1172" i="3"/>
  <c r="AD1173" i="3"/>
  <c r="AD1174" i="3"/>
  <c r="AD1175" i="3"/>
  <c r="AD1176" i="3"/>
  <c r="AD1177" i="3"/>
  <c r="AD1178" i="3"/>
  <c r="AD1179" i="3"/>
  <c r="AD1180" i="3"/>
  <c r="AD1181" i="3"/>
  <c r="AD1182" i="3"/>
  <c r="AD1183" i="3"/>
  <c r="AD1184" i="3"/>
  <c r="AD1185" i="3"/>
  <c r="AD1186" i="3"/>
  <c r="AD1187" i="3"/>
  <c r="AD1188" i="3"/>
  <c r="AD1189" i="3"/>
  <c r="AD1190" i="3"/>
  <c r="AD1191" i="3"/>
  <c r="AD1192" i="3"/>
  <c r="AD1193" i="3"/>
  <c r="AD1194" i="3"/>
  <c r="AD1195" i="3"/>
  <c r="AD1196" i="3"/>
  <c r="AD1197" i="3"/>
  <c r="AD1198" i="3"/>
  <c r="AD1199" i="3"/>
  <c r="AD1200" i="3"/>
  <c r="AD1201" i="3"/>
  <c r="AD1202" i="3"/>
  <c r="AD1203" i="3"/>
  <c r="AD1204" i="3"/>
  <c r="AD1205" i="3"/>
  <c r="AD1206" i="3"/>
  <c r="AD1207" i="3"/>
  <c r="AD1208" i="3"/>
  <c r="AD1209" i="3"/>
  <c r="AD1210" i="3"/>
  <c r="AD1211" i="3"/>
  <c r="AD1212" i="3"/>
  <c r="AD1213" i="3"/>
  <c r="AD1214" i="3"/>
  <c r="AD1215" i="3"/>
  <c r="AD1216" i="3"/>
  <c r="AD1217" i="3"/>
  <c r="AD1218" i="3"/>
  <c r="AD1219" i="3"/>
  <c r="AD1220" i="3"/>
  <c r="AD1221" i="3"/>
  <c r="AD1222" i="3"/>
  <c r="AD1223" i="3"/>
  <c r="AD1224" i="3"/>
  <c r="AD1225" i="3"/>
  <c r="AC113" i="3"/>
  <c r="AC114" i="3"/>
  <c r="AC115" i="3"/>
  <c r="AC2" i="3"/>
  <c r="AC12" i="3"/>
  <c r="AC13" i="3"/>
  <c r="AC14" i="3"/>
  <c r="AC15" i="3"/>
  <c r="AC16" i="3"/>
  <c r="AC17" i="3"/>
  <c r="AC18" i="3"/>
  <c r="AC19" i="3"/>
  <c r="AC20" i="3"/>
  <c r="AC21" i="3"/>
  <c r="AC22" i="3"/>
  <c r="AC23" i="3"/>
  <c r="AC24" i="3"/>
  <c r="AC25" i="3"/>
  <c r="AC26" i="3"/>
  <c r="AC27" i="3"/>
  <c r="AC28" i="3"/>
  <c r="AC29" i="3"/>
  <c r="AC30" i="3"/>
  <c r="AC31" i="3"/>
  <c r="AC32" i="3"/>
  <c r="AC38" i="3"/>
  <c r="AC39" i="3"/>
  <c r="AC40" i="3"/>
  <c r="AC41" i="3"/>
  <c r="AC42" i="3"/>
  <c r="AC43" i="3"/>
  <c r="AC79" i="3"/>
  <c r="AC44" i="3"/>
  <c r="AC45" i="3"/>
  <c r="AC46" i="3"/>
  <c r="AC47" i="3"/>
  <c r="AC48" i="3"/>
  <c r="AC49" i="3"/>
  <c r="AC50" i="3"/>
  <c r="AC51" i="3"/>
  <c r="AC52" i="3"/>
  <c r="AC53" i="3"/>
  <c r="AC54" i="3"/>
  <c r="AC55" i="3"/>
  <c r="AC56" i="3"/>
  <c r="AC57" i="3"/>
  <c r="AC116" i="3"/>
  <c r="AC58" i="3"/>
  <c r="AC59" i="3"/>
  <c r="AC80" i="3"/>
  <c r="AC81" i="3"/>
  <c r="AC82" i="3"/>
  <c r="AC3" i="3"/>
  <c r="AC83" i="3"/>
  <c r="AC84" i="3"/>
  <c r="AC4" i="3"/>
  <c r="AC85" i="3"/>
  <c r="AC86" i="3"/>
  <c r="AC87" i="3"/>
  <c r="AC5" i="3"/>
  <c r="AC88" i="3"/>
  <c r="AC6" i="3"/>
  <c r="AC7" i="3"/>
  <c r="AC8" i="3"/>
  <c r="AC9" i="3"/>
  <c r="AC10" i="3"/>
  <c r="AC11" i="3"/>
  <c r="AC63" i="3"/>
  <c r="AC90" i="3"/>
  <c r="AC64" i="3"/>
  <c r="AC91" i="3"/>
  <c r="AC34" i="3"/>
  <c r="AC92" i="3"/>
  <c r="AC65" i="3"/>
  <c r="AC66" i="3"/>
  <c r="AC93" i="3"/>
  <c r="AC94" i="3"/>
  <c r="AC67" i="3"/>
  <c r="AC95" i="3"/>
  <c r="AC35" i="3"/>
  <c r="AC68" i="3"/>
  <c r="AC69" i="3"/>
  <c r="AC117" i="3"/>
  <c r="AC70" i="3"/>
  <c r="AC71" i="3"/>
  <c r="AC118" i="3"/>
  <c r="AC119" i="3"/>
  <c r="AC100" i="3"/>
  <c r="AC120" i="3"/>
  <c r="AC37" i="3"/>
  <c r="AC121" i="3"/>
  <c r="AC122" i="3"/>
  <c r="AC123" i="3"/>
  <c r="AC124" i="3"/>
  <c r="AC125" i="3"/>
  <c r="AC126" i="3"/>
  <c r="AC127" i="3"/>
  <c r="AC128" i="3"/>
  <c r="AC129" i="3"/>
  <c r="AC72" i="3"/>
  <c r="AC130" i="3"/>
  <c r="AC131" i="3"/>
  <c r="AC132" i="3"/>
  <c r="AC97" i="3"/>
  <c r="AC98" i="3"/>
  <c r="AC99" i="3"/>
  <c r="AC73" i="3"/>
  <c r="AC133" i="3"/>
  <c r="AC134" i="3"/>
  <c r="AC96" i="3"/>
  <c r="AC135" i="3"/>
  <c r="AC136" i="3"/>
  <c r="AC137" i="3"/>
  <c r="AC138" i="3"/>
  <c r="AC139" i="3"/>
  <c r="AC140" i="3"/>
  <c r="AC74" i="3"/>
  <c r="AC75" i="3"/>
  <c r="AC101" i="3"/>
  <c r="AC141" i="3"/>
  <c r="AC142" i="3"/>
  <c r="AC143" i="3"/>
  <c r="AC144" i="3"/>
  <c r="AC145" i="3"/>
  <c r="AC146" i="3"/>
  <c r="AC147" i="3"/>
  <c r="AC148" i="3"/>
  <c r="AC149" i="3"/>
  <c r="AC150" i="3"/>
  <c r="AC151" i="3"/>
  <c r="AC152" i="3"/>
  <c r="AC153" i="3"/>
  <c r="AC154" i="3"/>
  <c r="AC155" i="3"/>
  <c r="AC156" i="3"/>
  <c r="AC157" i="3"/>
  <c r="AC158" i="3"/>
  <c r="AC159" i="3"/>
  <c r="AC160" i="3"/>
  <c r="AC161" i="3"/>
  <c r="AC162" i="3"/>
  <c r="AC163" i="3"/>
  <c r="AC164" i="3"/>
  <c r="AC165" i="3"/>
  <c r="AC166" i="3"/>
  <c r="AC167" i="3"/>
  <c r="AC168" i="3"/>
  <c r="AC169" i="3"/>
  <c r="AC170" i="3"/>
  <c r="AC171" i="3"/>
  <c r="AC172" i="3"/>
  <c r="AC173" i="3"/>
  <c r="AC174" i="3"/>
  <c r="AC175" i="3"/>
  <c r="AC176" i="3"/>
  <c r="AC177" i="3"/>
  <c r="AC178" i="3"/>
  <c r="AC179" i="3"/>
  <c r="AC180" i="3"/>
  <c r="AC181" i="3"/>
  <c r="AC182" i="3"/>
  <c r="AC183" i="3"/>
  <c r="AC184" i="3"/>
  <c r="AC185" i="3"/>
  <c r="AC186" i="3"/>
  <c r="AC187" i="3"/>
  <c r="AC188" i="3"/>
  <c r="AC189" i="3"/>
  <c r="AC190" i="3"/>
  <c r="AC191" i="3"/>
  <c r="AC192" i="3"/>
  <c r="AC193" i="3"/>
  <c r="AC194" i="3"/>
  <c r="AC195" i="3"/>
  <c r="AC196" i="3"/>
  <c r="AC197" i="3"/>
  <c r="AC198" i="3"/>
  <c r="AC199" i="3"/>
  <c r="AC200" i="3"/>
  <c r="AC201" i="3"/>
  <c r="AC202" i="3"/>
  <c r="AC203" i="3"/>
  <c r="AC204" i="3"/>
  <c r="AC205" i="3"/>
  <c r="AC206" i="3"/>
  <c r="AC207" i="3"/>
  <c r="AC208" i="3"/>
  <c r="AC209" i="3"/>
  <c r="AC210" i="3"/>
  <c r="AC211" i="3"/>
  <c r="AC212" i="3"/>
  <c r="AC213" i="3"/>
  <c r="AC214" i="3"/>
  <c r="AC215" i="3"/>
  <c r="AC216" i="3"/>
  <c r="AC217" i="3"/>
  <c r="AC218" i="3"/>
  <c r="AC219" i="3"/>
  <c r="AC220" i="3"/>
  <c r="AC221" i="3"/>
  <c r="AC222" i="3"/>
  <c r="AC223" i="3"/>
  <c r="AC224" i="3"/>
  <c r="AC225" i="3"/>
  <c r="AC226" i="3"/>
  <c r="AC227" i="3"/>
  <c r="AC228" i="3"/>
  <c r="AC229" i="3"/>
  <c r="AC230" i="3"/>
  <c r="AC231" i="3"/>
  <c r="AC232" i="3"/>
  <c r="AC233" i="3"/>
  <c r="AC234" i="3"/>
  <c r="AC235" i="3"/>
  <c r="AC236" i="3"/>
  <c r="AC237" i="3"/>
  <c r="AC238" i="3"/>
  <c r="AC239" i="3"/>
  <c r="AC240" i="3"/>
  <c r="AC241" i="3"/>
  <c r="AC242" i="3"/>
  <c r="AC243" i="3"/>
  <c r="AC244" i="3"/>
  <c r="AC245" i="3"/>
  <c r="AC246" i="3"/>
  <c r="AC247" i="3"/>
  <c r="AC248" i="3"/>
  <c r="AC249" i="3"/>
  <c r="AC250" i="3"/>
  <c r="AC251" i="3"/>
  <c r="AC252" i="3"/>
  <c r="AC253" i="3"/>
  <c r="AC254" i="3"/>
  <c r="AC255" i="3"/>
  <c r="AC256" i="3"/>
  <c r="AC257" i="3"/>
  <c r="AC258" i="3"/>
  <c r="AC259" i="3"/>
  <c r="AC260" i="3"/>
  <c r="AC261" i="3"/>
  <c r="AC262" i="3"/>
  <c r="AC263" i="3"/>
  <c r="AC264" i="3"/>
  <c r="AC265" i="3"/>
  <c r="AC266" i="3"/>
  <c r="AC267" i="3"/>
  <c r="AC268" i="3"/>
  <c r="AC269" i="3"/>
  <c r="AC270" i="3"/>
  <c r="AC271" i="3"/>
  <c r="AC272" i="3"/>
  <c r="AC273" i="3"/>
  <c r="AC274" i="3"/>
  <c r="AC275" i="3"/>
  <c r="AC276" i="3"/>
  <c r="AC277" i="3"/>
  <c r="AC278" i="3"/>
  <c r="AC279" i="3"/>
  <c r="AC280" i="3"/>
  <c r="AC281" i="3"/>
  <c r="AC102" i="3"/>
  <c r="AC282" i="3"/>
  <c r="AC283" i="3"/>
  <c r="AC284" i="3"/>
  <c r="AC285" i="3"/>
  <c r="AC286" i="3"/>
  <c r="AC287" i="3"/>
  <c r="AC288" i="3"/>
  <c r="AC289" i="3"/>
  <c r="AC290" i="3"/>
  <c r="AC291" i="3"/>
  <c r="AC292" i="3"/>
  <c r="AC293" i="3"/>
  <c r="AC294" i="3"/>
  <c r="AC295" i="3"/>
  <c r="AC296" i="3"/>
  <c r="AC103" i="3"/>
  <c r="AC297" i="3"/>
  <c r="AC298" i="3"/>
  <c r="AC299" i="3"/>
  <c r="AC300" i="3"/>
  <c r="AC301" i="3"/>
  <c r="AC302" i="3"/>
  <c r="AC303" i="3"/>
  <c r="AC304" i="3"/>
  <c r="AC305" i="3"/>
  <c r="AC306" i="3"/>
  <c r="AC76" i="3"/>
  <c r="AC307" i="3"/>
  <c r="AC308" i="3"/>
  <c r="AC309" i="3"/>
  <c r="AC310" i="3"/>
  <c r="AC311" i="3"/>
  <c r="AC312" i="3"/>
  <c r="AC313" i="3"/>
  <c r="AC314" i="3"/>
  <c r="AC315" i="3"/>
  <c r="AC316" i="3"/>
  <c r="AC317" i="3"/>
  <c r="AC318" i="3"/>
  <c r="AC319" i="3"/>
  <c r="AC320" i="3"/>
  <c r="AC321" i="3"/>
  <c r="AC322" i="3"/>
  <c r="AC323" i="3"/>
  <c r="AC324" i="3"/>
  <c r="AC325" i="3"/>
  <c r="AC326" i="3"/>
  <c r="AC327" i="3"/>
  <c r="AC328" i="3"/>
  <c r="AC329" i="3"/>
  <c r="AC330" i="3"/>
  <c r="AC331" i="3"/>
  <c r="AC332" i="3"/>
  <c r="AC333" i="3"/>
  <c r="AC334" i="3"/>
  <c r="AC335" i="3"/>
  <c r="AC336" i="3"/>
  <c r="AC337" i="3"/>
  <c r="AC338" i="3"/>
  <c r="AC339" i="3"/>
  <c r="AC340" i="3"/>
  <c r="AC341" i="3"/>
  <c r="AC342" i="3"/>
  <c r="AC343" i="3"/>
  <c r="AC344" i="3"/>
  <c r="AC345" i="3"/>
  <c r="AC346" i="3"/>
  <c r="AC347" i="3"/>
  <c r="AC348" i="3"/>
  <c r="AC349" i="3"/>
  <c r="AC350" i="3"/>
  <c r="AC351" i="3"/>
  <c r="AC352" i="3"/>
  <c r="AC353" i="3"/>
  <c r="AC354" i="3"/>
  <c r="AC355" i="3"/>
  <c r="AC356" i="3"/>
  <c r="AC357" i="3"/>
  <c r="AC358" i="3"/>
  <c r="AC359" i="3"/>
  <c r="AC360" i="3"/>
  <c r="AC361" i="3"/>
  <c r="AC362" i="3"/>
  <c r="AC363" i="3"/>
  <c r="AC364" i="3"/>
  <c r="AC365" i="3"/>
  <c r="AC366" i="3"/>
  <c r="AC367" i="3"/>
  <c r="AC368" i="3"/>
  <c r="AC369" i="3"/>
  <c r="AC370" i="3"/>
  <c r="AC371" i="3"/>
  <c r="AC372" i="3"/>
  <c r="AC373" i="3"/>
  <c r="AC374" i="3"/>
  <c r="AC375" i="3"/>
  <c r="AC376" i="3"/>
  <c r="AC377" i="3"/>
  <c r="AC378" i="3"/>
  <c r="AC379" i="3"/>
  <c r="AC380" i="3"/>
  <c r="AC381" i="3"/>
  <c r="AC382" i="3"/>
  <c r="AC383" i="3"/>
  <c r="AC384" i="3"/>
  <c r="AC385" i="3"/>
  <c r="AC386" i="3"/>
  <c r="AC387" i="3"/>
  <c r="AC388" i="3"/>
  <c r="AC389" i="3"/>
  <c r="AC390" i="3"/>
  <c r="AC391" i="3"/>
  <c r="AC392" i="3"/>
  <c r="AC393" i="3"/>
  <c r="AC394" i="3"/>
  <c r="AC395" i="3"/>
  <c r="AC396" i="3"/>
  <c r="AC397" i="3"/>
  <c r="AC398" i="3"/>
  <c r="AC399" i="3"/>
  <c r="AC400" i="3"/>
  <c r="AC401" i="3"/>
  <c r="AC402" i="3"/>
  <c r="AC403" i="3"/>
  <c r="AC404" i="3"/>
  <c r="AC405" i="3"/>
  <c r="AC406" i="3"/>
  <c r="AC407" i="3"/>
  <c r="AC408" i="3"/>
  <c r="AC409" i="3"/>
  <c r="AC410" i="3"/>
  <c r="AC411" i="3"/>
  <c r="AC412" i="3"/>
  <c r="AC413" i="3"/>
  <c r="AC414" i="3"/>
  <c r="AC415" i="3"/>
  <c r="AC416" i="3"/>
  <c r="AC417" i="3"/>
  <c r="AC418" i="3"/>
  <c r="AC419" i="3"/>
  <c r="AC420" i="3"/>
  <c r="AC421" i="3"/>
  <c r="AC422" i="3"/>
  <c r="AC423" i="3"/>
  <c r="AC424" i="3"/>
  <c r="AC425" i="3"/>
  <c r="AC426" i="3"/>
  <c r="AC427" i="3"/>
  <c r="AC428" i="3"/>
  <c r="AC429" i="3"/>
  <c r="AC430" i="3"/>
  <c r="AC431" i="3"/>
  <c r="AC432" i="3"/>
  <c r="AC433" i="3"/>
  <c r="AC434" i="3"/>
  <c r="AC435" i="3"/>
  <c r="AC436" i="3"/>
  <c r="AC437" i="3"/>
  <c r="AC438" i="3"/>
  <c r="AC439" i="3"/>
  <c r="AC440" i="3"/>
  <c r="AC441" i="3"/>
  <c r="AC442" i="3"/>
  <c r="AC443" i="3"/>
  <c r="AC444" i="3"/>
  <c r="AC445" i="3"/>
  <c r="AC77" i="3"/>
  <c r="AC446" i="3"/>
  <c r="AC447" i="3"/>
  <c r="AC448" i="3"/>
  <c r="AC449" i="3"/>
  <c r="AC450" i="3"/>
  <c r="AC451" i="3"/>
  <c r="AC452" i="3"/>
  <c r="AC453" i="3"/>
  <c r="AC454" i="3"/>
  <c r="AC455" i="3"/>
  <c r="AC456" i="3"/>
  <c r="AC457" i="3"/>
  <c r="AC458" i="3"/>
  <c r="AC459" i="3"/>
  <c r="AC460" i="3"/>
  <c r="AC461" i="3"/>
  <c r="AC462" i="3"/>
  <c r="AC463" i="3"/>
  <c r="AC464" i="3"/>
  <c r="AC465" i="3"/>
  <c r="AC466" i="3"/>
  <c r="AC467" i="3"/>
  <c r="AC468" i="3"/>
  <c r="AC469" i="3"/>
  <c r="AC470" i="3"/>
  <c r="AC471" i="3"/>
  <c r="AC472" i="3"/>
  <c r="AC473" i="3"/>
  <c r="AC474" i="3"/>
  <c r="AC475" i="3"/>
  <c r="AC476" i="3"/>
  <c r="AC477" i="3"/>
  <c r="AC60" i="3"/>
  <c r="AC478" i="3"/>
  <c r="AC479" i="3"/>
  <c r="AC480" i="3"/>
  <c r="AC481" i="3"/>
  <c r="AC482" i="3"/>
  <c r="AC483" i="3"/>
  <c r="AC484" i="3"/>
  <c r="AC485" i="3"/>
  <c r="AC486" i="3"/>
  <c r="AC487" i="3"/>
  <c r="AC488" i="3"/>
  <c r="AC489" i="3"/>
  <c r="AC490" i="3"/>
  <c r="AC491" i="3"/>
  <c r="AC492" i="3"/>
  <c r="AC493" i="3"/>
  <c r="AC494" i="3"/>
  <c r="AC495" i="3"/>
  <c r="AC496" i="3"/>
  <c r="AC497" i="3"/>
  <c r="AC61" i="3"/>
  <c r="AC498" i="3"/>
  <c r="AC499" i="3"/>
  <c r="AC500" i="3"/>
  <c r="AC501" i="3"/>
  <c r="AC502" i="3"/>
  <c r="AC503" i="3"/>
  <c r="AC504" i="3"/>
  <c r="AC505" i="3"/>
  <c r="AC506" i="3"/>
  <c r="AC507" i="3"/>
  <c r="AC508" i="3"/>
  <c r="AC509" i="3"/>
  <c r="AC510" i="3"/>
  <c r="AC511" i="3"/>
  <c r="AC512" i="3"/>
  <c r="AC513" i="3"/>
  <c r="AC514" i="3"/>
  <c r="AC515" i="3"/>
  <c r="AC516" i="3"/>
  <c r="AC517" i="3"/>
  <c r="AC518" i="3"/>
  <c r="AC519" i="3"/>
  <c r="AC520" i="3"/>
  <c r="AC521" i="3"/>
  <c r="AC522" i="3"/>
  <c r="AC523" i="3"/>
  <c r="AC524" i="3"/>
  <c r="AC525" i="3"/>
  <c r="AC526" i="3"/>
  <c r="AC527" i="3"/>
  <c r="AC528" i="3"/>
  <c r="AC529" i="3"/>
  <c r="AC530" i="3"/>
  <c r="AC531" i="3"/>
  <c r="AC532" i="3"/>
  <c r="AC533" i="3"/>
  <c r="AC534" i="3"/>
  <c r="AC535" i="3"/>
  <c r="AC536" i="3"/>
  <c r="AC537" i="3"/>
  <c r="AC538" i="3"/>
  <c r="AC539" i="3"/>
  <c r="AC540" i="3"/>
  <c r="AC541" i="3"/>
  <c r="AC542" i="3"/>
  <c r="AC543" i="3"/>
  <c r="AC104" i="3"/>
  <c r="AC544" i="3"/>
  <c r="AC545" i="3"/>
  <c r="AC546" i="3"/>
  <c r="AC547" i="3"/>
  <c r="AC548" i="3"/>
  <c r="AC549" i="3"/>
  <c r="AC550" i="3"/>
  <c r="AC551" i="3"/>
  <c r="AC552" i="3"/>
  <c r="AC553" i="3"/>
  <c r="AC554" i="3"/>
  <c r="AC555" i="3"/>
  <c r="AC556" i="3"/>
  <c r="AC557" i="3"/>
  <c r="AC558" i="3"/>
  <c r="AC559" i="3"/>
  <c r="AC560" i="3"/>
  <c r="AC561" i="3"/>
  <c r="AC562" i="3"/>
  <c r="AC563" i="3"/>
  <c r="AC564" i="3"/>
  <c r="AC565" i="3"/>
  <c r="AC566" i="3"/>
  <c r="AC567" i="3"/>
  <c r="AC568" i="3"/>
  <c r="AC569" i="3"/>
  <c r="AC570" i="3"/>
  <c r="AC571" i="3"/>
  <c r="AC572" i="3"/>
  <c r="AC573" i="3"/>
  <c r="AC574" i="3"/>
  <c r="AC575" i="3"/>
  <c r="AC576" i="3"/>
  <c r="AC577" i="3"/>
  <c r="AC578" i="3"/>
  <c r="AC579" i="3"/>
  <c r="AC580" i="3"/>
  <c r="AC581" i="3"/>
  <c r="AC582" i="3"/>
  <c r="AC583" i="3"/>
  <c r="AC584" i="3"/>
  <c r="AC585" i="3"/>
  <c r="AC586" i="3"/>
  <c r="AC587" i="3"/>
  <c r="AC588" i="3"/>
  <c r="AC589" i="3"/>
  <c r="AC590" i="3"/>
  <c r="AC591" i="3"/>
  <c r="AC592" i="3"/>
  <c r="AC593" i="3"/>
  <c r="AC594" i="3"/>
  <c r="AC595" i="3"/>
  <c r="AC596" i="3"/>
  <c r="AC597" i="3"/>
  <c r="AC598" i="3"/>
  <c r="AC599" i="3"/>
  <c r="AC600" i="3"/>
  <c r="AC601" i="3"/>
  <c r="AC602" i="3"/>
  <c r="AC603" i="3"/>
  <c r="AC604" i="3"/>
  <c r="AC605" i="3"/>
  <c r="AC606" i="3"/>
  <c r="AC607" i="3"/>
  <c r="AC608" i="3"/>
  <c r="AC609" i="3"/>
  <c r="AC610" i="3"/>
  <c r="AC611" i="3"/>
  <c r="AC612" i="3"/>
  <c r="AC613" i="3"/>
  <c r="AC614" i="3"/>
  <c r="AC615" i="3"/>
  <c r="AC616" i="3"/>
  <c r="AC617" i="3"/>
  <c r="AC618" i="3"/>
  <c r="AC619" i="3"/>
  <c r="AC620" i="3"/>
  <c r="AC621" i="3"/>
  <c r="AC622" i="3"/>
  <c r="AC623" i="3"/>
  <c r="AC624" i="3"/>
  <c r="AC625" i="3"/>
  <c r="AC626" i="3"/>
  <c r="AC627" i="3"/>
  <c r="AC628" i="3"/>
  <c r="AC629" i="3"/>
  <c r="AC630" i="3"/>
  <c r="AC631" i="3"/>
  <c r="AC632" i="3"/>
  <c r="AC633" i="3"/>
  <c r="AC634" i="3"/>
  <c r="AC635" i="3"/>
  <c r="AC636" i="3"/>
  <c r="AC637" i="3"/>
  <c r="AC638" i="3"/>
  <c r="AC639" i="3"/>
  <c r="AC640" i="3"/>
  <c r="AC641" i="3"/>
  <c r="AC642" i="3"/>
  <c r="AC643" i="3"/>
  <c r="AC644" i="3"/>
  <c r="AC645" i="3"/>
  <c r="AC646" i="3"/>
  <c r="AC647" i="3"/>
  <c r="AC648" i="3"/>
  <c r="AC649" i="3"/>
  <c r="AC650" i="3"/>
  <c r="AC651" i="3"/>
  <c r="AC652" i="3"/>
  <c r="AC653" i="3"/>
  <c r="AC654" i="3"/>
  <c r="AC655" i="3"/>
  <c r="AC656" i="3"/>
  <c r="AC657" i="3"/>
  <c r="AC658" i="3"/>
  <c r="AC659" i="3"/>
  <c r="AC660" i="3"/>
  <c r="AC661" i="3"/>
  <c r="AC662" i="3"/>
  <c r="AC663" i="3"/>
  <c r="AC664" i="3"/>
  <c r="AC665" i="3"/>
  <c r="AC666" i="3"/>
  <c r="AC667" i="3"/>
  <c r="AC668" i="3"/>
  <c r="AC669" i="3"/>
  <c r="AC670" i="3"/>
  <c r="AC671" i="3"/>
  <c r="AC672" i="3"/>
  <c r="AC673" i="3"/>
  <c r="AC674" i="3"/>
  <c r="AC675" i="3"/>
  <c r="AC676" i="3"/>
  <c r="AC677" i="3"/>
  <c r="AC678" i="3"/>
  <c r="AC679" i="3"/>
  <c r="AC110" i="3"/>
  <c r="AC680" i="3"/>
  <c r="AC681" i="3"/>
  <c r="AC682" i="3"/>
  <c r="AC683" i="3"/>
  <c r="AC684" i="3"/>
  <c r="AC685" i="3"/>
  <c r="AC108" i="3"/>
  <c r="AC686" i="3"/>
  <c r="AC687" i="3"/>
  <c r="AC688" i="3"/>
  <c r="AC689" i="3"/>
  <c r="AC690" i="3"/>
  <c r="AC691" i="3"/>
  <c r="AC692" i="3"/>
  <c r="AC693" i="3"/>
  <c r="AC694" i="3"/>
  <c r="AC695" i="3"/>
  <c r="AC696" i="3"/>
  <c r="AC697" i="3"/>
  <c r="AC698" i="3"/>
  <c r="AC699" i="3"/>
  <c r="AC700" i="3"/>
  <c r="AC701" i="3"/>
  <c r="AC702" i="3"/>
  <c r="AC703" i="3"/>
  <c r="AC704" i="3"/>
  <c r="AC705" i="3"/>
  <c r="AC706" i="3"/>
  <c r="AC707" i="3"/>
  <c r="AC708" i="3"/>
  <c r="AC709" i="3"/>
  <c r="AC710" i="3"/>
  <c r="AC711" i="3"/>
  <c r="AC712" i="3"/>
  <c r="AC713" i="3"/>
  <c r="AC714" i="3"/>
  <c r="AC715" i="3"/>
  <c r="AC105" i="3"/>
  <c r="AC716" i="3"/>
  <c r="AC717" i="3"/>
  <c r="AC718" i="3"/>
  <c r="AC719" i="3"/>
  <c r="AC720" i="3"/>
  <c r="AC721" i="3"/>
  <c r="AC722" i="3"/>
  <c r="AC723" i="3"/>
  <c r="AC724" i="3"/>
  <c r="AC725" i="3"/>
  <c r="AC726" i="3"/>
  <c r="AC727" i="3"/>
  <c r="AC728" i="3"/>
  <c r="AC729" i="3"/>
  <c r="AC730" i="3"/>
  <c r="AC731" i="3"/>
  <c r="AC732" i="3"/>
  <c r="AC733" i="3"/>
  <c r="AC734" i="3"/>
  <c r="AC735" i="3"/>
  <c r="AC736" i="3"/>
  <c r="AC737" i="3"/>
  <c r="AC738" i="3"/>
  <c r="AC739" i="3"/>
  <c r="AC740" i="3"/>
  <c r="AC741" i="3"/>
  <c r="AC742" i="3"/>
  <c r="AC743" i="3"/>
  <c r="AC744" i="3"/>
  <c r="AC745" i="3"/>
  <c r="AC746" i="3"/>
  <c r="AC747" i="3"/>
  <c r="AC748" i="3"/>
  <c r="AC749" i="3"/>
  <c r="AC750" i="3"/>
  <c r="AC751" i="3"/>
  <c r="AC752" i="3"/>
  <c r="AC753" i="3"/>
  <c r="AC754" i="3"/>
  <c r="AC755" i="3"/>
  <c r="AC756" i="3"/>
  <c r="AC757" i="3"/>
  <c r="AC758" i="3"/>
  <c r="AC759" i="3"/>
  <c r="AC760" i="3"/>
  <c r="AC761" i="3"/>
  <c r="AC762" i="3"/>
  <c r="AC763" i="3"/>
  <c r="AC764" i="3"/>
  <c r="AC765" i="3"/>
  <c r="AC766" i="3"/>
  <c r="AC767" i="3"/>
  <c r="AC768" i="3"/>
  <c r="AC769" i="3"/>
  <c r="AC770" i="3"/>
  <c r="AC771" i="3"/>
  <c r="AC772" i="3"/>
  <c r="AC773" i="3"/>
  <c r="AC774" i="3"/>
  <c r="AC775" i="3"/>
  <c r="AC776" i="3"/>
  <c r="AC106" i="3"/>
  <c r="AC777" i="3"/>
  <c r="AC778" i="3"/>
  <c r="AC779" i="3"/>
  <c r="AC780" i="3"/>
  <c r="AC781" i="3"/>
  <c r="AC782" i="3"/>
  <c r="AC107" i="3"/>
  <c r="AC783" i="3"/>
  <c r="AC784" i="3"/>
  <c r="AC785" i="3"/>
  <c r="AC786" i="3"/>
  <c r="AC787" i="3"/>
  <c r="AC788" i="3"/>
  <c r="AC789" i="3"/>
  <c r="AC790" i="3"/>
  <c r="AC791" i="3"/>
  <c r="AC792" i="3"/>
  <c r="AC793" i="3"/>
  <c r="AC794" i="3"/>
  <c r="AC795" i="3"/>
  <c r="AC796" i="3"/>
  <c r="AC797" i="3"/>
  <c r="AC798" i="3"/>
  <c r="AC799" i="3"/>
  <c r="AC800" i="3"/>
  <c r="AC801" i="3"/>
  <c r="AC802" i="3"/>
  <c r="AC803" i="3"/>
  <c r="AC804" i="3"/>
  <c r="AC805" i="3"/>
  <c r="AC806" i="3"/>
  <c r="AC807" i="3"/>
  <c r="AC808" i="3"/>
  <c r="AC809" i="3"/>
  <c r="AC810" i="3"/>
  <c r="AC811" i="3"/>
  <c r="AC812" i="3"/>
  <c r="AC813" i="3"/>
  <c r="AC814" i="3"/>
  <c r="AC815" i="3"/>
  <c r="AC816" i="3"/>
  <c r="AC817" i="3"/>
  <c r="AC818" i="3"/>
  <c r="AC819" i="3"/>
  <c r="AC820" i="3"/>
  <c r="AC821" i="3"/>
  <c r="AC822" i="3"/>
  <c r="AC823" i="3"/>
  <c r="AC824" i="3"/>
  <c r="AC825" i="3"/>
  <c r="AC826" i="3"/>
  <c r="AC827" i="3"/>
  <c r="AC828" i="3"/>
  <c r="AC829" i="3"/>
  <c r="AC830" i="3"/>
  <c r="AC831" i="3"/>
  <c r="AC832" i="3"/>
  <c r="AC833" i="3"/>
  <c r="AC834" i="3"/>
  <c r="AC835" i="3"/>
  <c r="AC836" i="3"/>
  <c r="AC837" i="3"/>
  <c r="AC838" i="3"/>
  <c r="AC839" i="3"/>
  <c r="AC840" i="3"/>
  <c r="AC841" i="3"/>
  <c r="AC842" i="3"/>
  <c r="AC843" i="3"/>
  <c r="AC844" i="3"/>
  <c r="AC845" i="3"/>
  <c r="AC846" i="3"/>
  <c r="AC847" i="3"/>
  <c r="AC848" i="3"/>
  <c r="AC849" i="3"/>
  <c r="AC850" i="3"/>
  <c r="AC851" i="3"/>
  <c r="AC852" i="3"/>
  <c r="AC853" i="3"/>
  <c r="AC854" i="3"/>
  <c r="AC855" i="3"/>
  <c r="AC856" i="3"/>
  <c r="AC857" i="3"/>
  <c r="AC858" i="3"/>
  <c r="AC859" i="3"/>
  <c r="AC860" i="3"/>
  <c r="AC861" i="3"/>
  <c r="AC862" i="3"/>
  <c r="AC863" i="3"/>
  <c r="AC864" i="3"/>
  <c r="AC865" i="3"/>
  <c r="AC866" i="3"/>
  <c r="AC867" i="3"/>
  <c r="AC868" i="3"/>
  <c r="AC869" i="3"/>
  <c r="AC870" i="3"/>
  <c r="AC871" i="3"/>
  <c r="AC872" i="3"/>
  <c r="AC873" i="3"/>
  <c r="AC874" i="3"/>
  <c r="AC875" i="3"/>
  <c r="AC876" i="3"/>
  <c r="AC62" i="3"/>
  <c r="AC877" i="3"/>
  <c r="AC878" i="3"/>
  <c r="AC879" i="3"/>
  <c r="AC880" i="3"/>
  <c r="AC881" i="3"/>
  <c r="AC882" i="3"/>
  <c r="AC883" i="3"/>
  <c r="AC884" i="3"/>
  <c r="AC885" i="3"/>
  <c r="AC886" i="3"/>
  <c r="AC887" i="3"/>
  <c r="AC888" i="3"/>
  <c r="AC889" i="3"/>
  <c r="AC890" i="3"/>
  <c r="AC891" i="3"/>
  <c r="AC892" i="3"/>
  <c r="AC893" i="3"/>
  <c r="AC894" i="3"/>
  <c r="AC895" i="3"/>
  <c r="AC896" i="3"/>
  <c r="AC897" i="3"/>
  <c r="AC898" i="3"/>
  <c r="AC899" i="3"/>
  <c r="AC900" i="3"/>
  <c r="AC901" i="3"/>
  <c r="AC902" i="3"/>
  <c r="AC903" i="3"/>
  <c r="AC904" i="3"/>
  <c r="AC905" i="3"/>
  <c r="AC906" i="3"/>
  <c r="AC907" i="3"/>
  <c r="AC908" i="3"/>
  <c r="AC909" i="3"/>
  <c r="AC910" i="3"/>
  <c r="AC911" i="3"/>
  <c r="AC912" i="3"/>
  <c r="AC913" i="3"/>
  <c r="AC914" i="3"/>
  <c r="AC915" i="3"/>
  <c r="AC916" i="3"/>
  <c r="AC78" i="3"/>
  <c r="AC917" i="3"/>
  <c r="AC918" i="3"/>
  <c r="AC919" i="3"/>
  <c r="AC920" i="3"/>
  <c r="AC921" i="3"/>
  <c r="AC922" i="3"/>
  <c r="AC923" i="3"/>
  <c r="AC924" i="3"/>
  <c r="AC925" i="3"/>
  <c r="AC926" i="3"/>
  <c r="AC927" i="3"/>
  <c r="AC928" i="3"/>
  <c r="AC929" i="3"/>
  <c r="AC930" i="3"/>
  <c r="AC931" i="3"/>
  <c r="AC932" i="3"/>
  <c r="AC933" i="3"/>
  <c r="AC934" i="3"/>
  <c r="AC935" i="3"/>
  <c r="AC936" i="3"/>
  <c r="AC937" i="3"/>
  <c r="AC938" i="3"/>
  <c r="AC939" i="3"/>
  <c r="AC940" i="3"/>
  <c r="AC941" i="3"/>
  <c r="AC942" i="3"/>
  <c r="AC943" i="3"/>
  <c r="AC944" i="3"/>
  <c r="AC945" i="3"/>
  <c r="AC946" i="3"/>
  <c r="AC947" i="3"/>
  <c r="AC948" i="3"/>
  <c r="AC949" i="3"/>
  <c r="AC950" i="3"/>
  <c r="AC951" i="3"/>
  <c r="AC952" i="3"/>
  <c r="AC953" i="3"/>
  <c r="AC954" i="3"/>
  <c r="AC955" i="3"/>
  <c r="AC956" i="3"/>
  <c r="AC957" i="3"/>
  <c r="AC958" i="3"/>
  <c r="AC959" i="3"/>
  <c r="AC960" i="3"/>
  <c r="AC961" i="3"/>
  <c r="AC962" i="3"/>
  <c r="AC963" i="3"/>
  <c r="AC964" i="3"/>
  <c r="AC965" i="3"/>
  <c r="AC966" i="3"/>
  <c r="AC967" i="3"/>
  <c r="AC968" i="3"/>
  <c r="AC969" i="3"/>
  <c r="AC970" i="3"/>
  <c r="AC971" i="3"/>
  <c r="AC972" i="3"/>
  <c r="AC973" i="3"/>
  <c r="AC974" i="3"/>
  <c r="AC975" i="3"/>
  <c r="AC976" i="3"/>
  <c r="AC977" i="3"/>
  <c r="AC978" i="3"/>
  <c r="AC979" i="3"/>
  <c r="AC980" i="3"/>
  <c r="AC981" i="3"/>
  <c r="AC982" i="3"/>
  <c r="AC983" i="3"/>
  <c r="AC984" i="3"/>
  <c r="AC985" i="3"/>
  <c r="AC986" i="3"/>
  <c r="AC987" i="3"/>
  <c r="AC988" i="3"/>
  <c r="AC989" i="3"/>
  <c r="AC990" i="3"/>
  <c r="AC991" i="3"/>
  <c r="AC992" i="3"/>
  <c r="AC993" i="3"/>
  <c r="AC994" i="3"/>
  <c r="AC995" i="3"/>
  <c r="AC996" i="3"/>
  <c r="AC997" i="3"/>
  <c r="AC998" i="3"/>
  <c r="AC999" i="3"/>
  <c r="AC1000" i="3"/>
  <c r="AC1001" i="3"/>
  <c r="AC1002" i="3"/>
  <c r="AC1003" i="3"/>
  <c r="AC1004" i="3"/>
  <c r="AC1005" i="3"/>
  <c r="AC1006" i="3"/>
  <c r="AC1007" i="3"/>
  <c r="AC1008" i="3"/>
  <c r="AC1009" i="3"/>
  <c r="AC1010" i="3"/>
  <c r="AC1011" i="3"/>
  <c r="AC1012" i="3"/>
  <c r="AC89" i="3"/>
  <c r="AC1013" i="3"/>
  <c r="AC1014" i="3"/>
  <c r="AC1015" i="3"/>
  <c r="AC1016" i="3"/>
  <c r="AC1017" i="3"/>
  <c r="AC1018" i="3"/>
  <c r="AC1019" i="3"/>
  <c r="AC1020" i="3"/>
  <c r="AC1021" i="3"/>
  <c r="AC1022" i="3"/>
  <c r="AC1023" i="3"/>
  <c r="AC1024" i="3"/>
  <c r="AC1025" i="3"/>
  <c r="AC1026" i="3"/>
  <c r="AC1027" i="3"/>
  <c r="AC1028" i="3"/>
  <c r="AC1029" i="3"/>
  <c r="AC1030" i="3"/>
  <c r="AC1031" i="3"/>
  <c r="AC1032" i="3"/>
  <c r="AC1033" i="3"/>
  <c r="AC1034" i="3"/>
  <c r="AC1035" i="3"/>
  <c r="AC1036" i="3"/>
  <c r="AC1037" i="3"/>
  <c r="AC1038" i="3"/>
  <c r="AC1039" i="3"/>
  <c r="AC1040" i="3"/>
  <c r="AC1041" i="3"/>
  <c r="AC1042" i="3"/>
  <c r="AC1043" i="3"/>
  <c r="AC1044" i="3"/>
  <c r="AC1045" i="3"/>
  <c r="AC1046" i="3"/>
  <c r="AC1047" i="3"/>
  <c r="AC1048" i="3"/>
  <c r="AC1049" i="3"/>
  <c r="AC1050" i="3"/>
  <c r="AC1051" i="3"/>
  <c r="AC1052" i="3"/>
  <c r="AC1053" i="3"/>
  <c r="AC1054" i="3"/>
  <c r="AC1055" i="3"/>
  <c r="AC1056" i="3"/>
  <c r="AC1057" i="3"/>
  <c r="AC1058" i="3"/>
  <c r="AC1059" i="3"/>
  <c r="AC1060" i="3"/>
  <c r="AC1061" i="3"/>
  <c r="AC1062" i="3"/>
  <c r="AC1063" i="3"/>
  <c r="AC1064" i="3"/>
  <c r="AC1065" i="3"/>
  <c r="AC1066" i="3"/>
  <c r="AC1067" i="3"/>
  <c r="AC1068" i="3"/>
  <c r="AC1069" i="3"/>
  <c r="AC1070" i="3"/>
  <c r="AC1071" i="3"/>
  <c r="AC1072" i="3"/>
  <c r="AC1073" i="3"/>
  <c r="AC1074" i="3"/>
  <c r="AC1075" i="3"/>
  <c r="AC1076" i="3"/>
  <c r="AC1077" i="3"/>
  <c r="AC1078" i="3"/>
  <c r="AC1079" i="3"/>
  <c r="AC1080" i="3"/>
  <c r="AC1081" i="3"/>
  <c r="AC1082" i="3"/>
  <c r="AC1083" i="3"/>
  <c r="AC1084" i="3"/>
  <c r="AC1085" i="3"/>
  <c r="AC1086" i="3"/>
  <c r="AC1087" i="3"/>
  <c r="AC1088" i="3"/>
  <c r="AC1089" i="3"/>
  <c r="AC1090" i="3"/>
  <c r="AC1091" i="3"/>
  <c r="AC1092" i="3"/>
  <c r="AC1093" i="3"/>
  <c r="AC1094" i="3"/>
  <c r="AC1095" i="3"/>
  <c r="AC1096" i="3"/>
  <c r="AC1097" i="3"/>
  <c r="AC1098" i="3"/>
  <c r="AC1099" i="3"/>
  <c r="AC1100" i="3"/>
  <c r="AC109" i="3"/>
  <c r="AC1101" i="3"/>
  <c r="AC1102" i="3"/>
  <c r="AC1103" i="3"/>
  <c r="AC1104" i="3"/>
  <c r="AC1105" i="3"/>
  <c r="AC1106" i="3"/>
  <c r="AC1107" i="3"/>
  <c r="AC1108" i="3"/>
  <c r="AC1109" i="3"/>
  <c r="AC1110" i="3"/>
  <c r="AC1111" i="3"/>
  <c r="AC1112" i="3"/>
  <c r="AC1113" i="3"/>
  <c r="AC1114" i="3"/>
  <c r="AC1115" i="3"/>
  <c r="AC1116" i="3"/>
  <c r="AC1117" i="3"/>
  <c r="AC1118" i="3"/>
  <c r="AC1119" i="3"/>
  <c r="AC1120" i="3"/>
  <c r="AC1121" i="3"/>
  <c r="AC1122" i="3"/>
  <c r="AC1123" i="3"/>
  <c r="AC1124" i="3"/>
  <c r="AC1125" i="3"/>
  <c r="AC1126" i="3"/>
  <c r="AC1127" i="3"/>
  <c r="AC1128" i="3"/>
  <c r="AC1129" i="3"/>
  <c r="AC1130" i="3"/>
  <c r="AC1131" i="3"/>
  <c r="AC1132" i="3"/>
  <c r="AC1133" i="3"/>
  <c r="AC1134" i="3"/>
  <c r="AC1135" i="3"/>
  <c r="AC1136" i="3"/>
  <c r="AC1137" i="3"/>
  <c r="AC1138" i="3"/>
  <c r="AC1139" i="3"/>
  <c r="AC1140" i="3"/>
  <c r="AC1141" i="3"/>
  <c r="AC1142" i="3"/>
  <c r="AC1143" i="3"/>
  <c r="AC1144" i="3"/>
  <c r="AC1145" i="3"/>
  <c r="AC1146" i="3"/>
  <c r="AC1147" i="3"/>
  <c r="AC1148" i="3"/>
  <c r="AC1149" i="3"/>
  <c r="AC1150" i="3"/>
  <c r="AC1151" i="3"/>
  <c r="AC1152" i="3"/>
  <c r="AC1153" i="3"/>
  <c r="AC1154" i="3"/>
  <c r="AC1155" i="3"/>
  <c r="AC1156" i="3"/>
  <c r="AC1157" i="3"/>
  <c r="AC1158" i="3"/>
  <c r="AC1159" i="3"/>
  <c r="AC1160" i="3"/>
  <c r="AC1161" i="3"/>
  <c r="AC1162" i="3"/>
  <c r="AC1163" i="3"/>
  <c r="AC1164" i="3"/>
  <c r="AC1165" i="3"/>
  <c r="AC1166" i="3"/>
  <c r="AC1167" i="3"/>
  <c r="AC1168" i="3"/>
  <c r="AC1169" i="3"/>
  <c r="AC1170" i="3"/>
  <c r="AC1171" i="3"/>
  <c r="AC1172" i="3"/>
  <c r="AC1173" i="3"/>
  <c r="AC1174" i="3"/>
  <c r="AC1175" i="3"/>
  <c r="AC1176" i="3"/>
  <c r="AC1177" i="3"/>
  <c r="AC1178" i="3"/>
  <c r="AC1179" i="3"/>
  <c r="AC1180" i="3"/>
  <c r="AC1181" i="3"/>
  <c r="AC1182" i="3"/>
  <c r="AC1183" i="3"/>
  <c r="AC1184" i="3"/>
  <c r="AC1185" i="3"/>
  <c r="AC1186" i="3"/>
  <c r="AC1187" i="3"/>
  <c r="AC1188" i="3"/>
  <c r="AC1189" i="3"/>
  <c r="AC1190" i="3"/>
  <c r="AC1191" i="3"/>
  <c r="AC1192" i="3"/>
  <c r="AC1193" i="3"/>
  <c r="AC1194" i="3"/>
  <c r="AC1195" i="3"/>
  <c r="AC1196" i="3"/>
  <c r="AC1197" i="3"/>
  <c r="AC1198" i="3"/>
  <c r="AC1199" i="3"/>
  <c r="AC1200" i="3"/>
  <c r="AC1201" i="3"/>
  <c r="AC1202" i="3"/>
  <c r="AC1203" i="3"/>
  <c r="AC1204" i="3"/>
  <c r="AC1205" i="3"/>
  <c r="AC1206" i="3"/>
  <c r="AC1207" i="3"/>
  <c r="AC1208" i="3"/>
  <c r="AC1209" i="3"/>
  <c r="AC1210" i="3"/>
  <c r="AC1211" i="3"/>
  <c r="AC1212" i="3"/>
  <c r="AC1213" i="3"/>
  <c r="AC1214" i="3"/>
  <c r="AC1215" i="3"/>
  <c r="AC1216" i="3"/>
  <c r="AC1217" i="3"/>
  <c r="AC1218" i="3"/>
  <c r="AC1219" i="3"/>
  <c r="AC1220" i="3"/>
  <c r="AC1221" i="3"/>
  <c r="AC1222" i="3"/>
  <c r="AC1223" i="3"/>
  <c r="AC1224" i="3"/>
  <c r="AC1225" i="3"/>
  <c r="C15" i="5" l="1"/>
  <c r="C11" i="5"/>
  <c r="C14" i="5"/>
  <c r="C8" i="5"/>
  <c r="B7" i="5"/>
  <c r="C7" i="5" s="1"/>
  <c r="B13" i="5"/>
  <c r="C13" i="5" s="1"/>
  <c r="B10" i="5"/>
  <c r="C10" i="5"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7C3F477-B9E9-394F-9617-D6957D64A808}" keepAlive="1" name="Abfrage - 04_ReRe_merged_after_coding" description="Verbindung mit der Abfrage '04_ReRe_merged_after_coding' in der Arbeitsmappe." type="5" refreshedVersion="7" background="1" saveData="1">
    <dbPr connection="Provider=Microsoft.Mashup.OleDb.1;Data Source=$Workbook$;Location=04_ReRe_merged_after_coding;Extended Properties=&quot;&quot;" command="SELECT * FROM [04_ReRe_merged_after_coding]"/>
  </connection>
  <connection id="2" xr16:uid="{3988466D-75DB-6A44-8C6A-4BEB7006DDD4}" keepAlive="1" name="Abfrage - 04_ReRe_merged_after_coding (2)" description="Verbindung mit der Abfrage '04_ReRe_merged_after_coding (2)' in der Arbeitsmappe." type="5" refreshedVersion="7" background="1" saveData="1">
    <dbPr connection="Provider=Microsoft.Mashup.OleDb.1;Data Source=$Workbook$;Location=&quot;04_ReRe_merged_after_coding (2)&quot;;Extended Properties=&quot;&quot;" command="SELECT * FROM [04_ReRe_merged_after_coding (2)]"/>
  </connection>
</connections>
</file>

<file path=xl/sharedStrings.xml><?xml version="1.0" encoding="utf-8"?>
<sst xmlns="http://schemas.openxmlformats.org/spreadsheetml/2006/main" count="22223" uniqueCount="5246">
  <si>
    <t>id</t>
  </si>
  <si>
    <t>pub_title.x</t>
  </si>
  <si>
    <t>doi.x</t>
  </si>
  <si>
    <t>pmid.x</t>
  </si>
  <si>
    <t>registration_date</t>
  </si>
  <si>
    <t>start_date</t>
  </si>
  <si>
    <t>completion_date</t>
  </si>
  <si>
    <t>has_iv_trn_abstract</t>
  </si>
  <si>
    <t>has_iv_trn_ft</t>
  </si>
  <si>
    <t>has_reg_pub_link</t>
  </si>
  <si>
    <t>reg_1y_after_start.x</t>
  </si>
  <si>
    <t>reg_after_cd.x</t>
  </si>
  <si>
    <t>reg_after_pub.x</t>
  </si>
  <si>
    <t>has_crossreg_eudract</t>
  </si>
  <si>
    <t>has_crossreg_isrctn</t>
  </si>
  <si>
    <t>ab_addressed</t>
  </si>
  <si>
    <t>ab_justified</t>
  </si>
  <si>
    <t>ab_wording</t>
  </si>
  <si>
    <t>ft_addressed</t>
  </si>
  <si>
    <t>ft_justified</t>
  </si>
  <si>
    <t>ft_wording</t>
  </si>
  <si>
    <t>trn_reported</t>
  </si>
  <si>
    <t>trn_location</t>
  </si>
  <si>
    <t>reg_reported</t>
  </si>
  <si>
    <t>reg_location</t>
  </si>
  <si>
    <t>reg_wording</t>
  </si>
  <si>
    <t>comment</t>
  </si>
  <si>
    <t>NCT02868320</t>
  </si>
  <si>
    <t>SMS education for the promotion of diabetes self-management in low &amp; middle income countries: a pilot randomized controlled trial in Egypt</t>
  </si>
  <si>
    <t>10.1186/s12889-017-4973-5</t>
  </si>
  <si>
    <t>2015-07-01</t>
  </si>
  <si>
    <t>TRUE</t>
  </si>
  <si>
    <t>FALSE</t>
  </si>
  <si>
    <t>Trial registration:�ClinicalTrials.gov�NCT02868320�. Registered 9 August 2016. Retrospectively registered.</t>
  </si>
  <si>
    <t>Given the amount of paperwork, approvals� and signatures that were needed from university administration, hospital management, faculty members, or participating team members through the different stages of the study, following a strict time plan was not always possible. Consequently, the delays in all study phases led to a 2-week overlap of the study period with the month of Ramadan, which forced us to start our final interviews 2�weeks ahead of schedule. Though this might not have had a noticeable impact on our results, it could still be seen as a limitation of our study.�</t>
  </si>
  <si>
    <t>abstract</t>
  </si>
  <si>
    <t>NA</t>
  </si>
  <si>
    <t>DRKS00000328</t>
  </si>
  <si>
    <t>Stability of hearing preservation and regeneration capacity of the cochlear nerve following vestibular schwannoma surgery via a retrosigmoid approach</t>
  </si>
  <si>
    <t>10.3171/2015.10.jns15926</t>
  </si>
  <si>
    <t>2013-02-26</t>
  </si>
  <si>
    <t>Clinical trial registration nos.: 2009-012088-32 ( clinicaltrialsregister.eu ) and DRKS 00000328 ("AkNiPro," drks-neu.uniklinik-freiburg.de/drks_web/ ).</t>
  </si>
  <si>
    <t>Clinical trial registration nos.: 2009-012088-32 (clinicaltrialsregister.eu) and DRKS 00000328 (�AkNiPro,� drks-neu.uniklinik-freiburg.de/drks_web/)</t>
  </si>
  <si>
    <t>DRKS00004652</t>
  </si>
  <si>
    <t>Anticoagulation with rivaroxaban for livedoid vasculopathy (RILIVA): a multicentre, single-arm, open-label, phase 2a, proof-of-concept trial</t>
  </si>
  <si>
    <t>10.1016/s2352-3026(15)00251-3</t>
  </si>
  <si>
    <t>2014-09-11</t>
  </si>
  <si>
    <t>This trial is registered with the EU Clinical Trials Register, EudraCT number 2012-000108-13-DE,</t>
  </si>
  <si>
    <t>NCT02658370</t>
  </si>
  <si>
    <t>A prospective pilot study to evaluate an animated home-based physical exercise program as a treatment option for patients with rheumatoid arthritis</t>
  </si>
  <si>
    <t>10.1186/s12891-016-1208-3</t>
  </si>
  <si>
    <t>2014-07-01</t>
  </si>
  <si>
    <t>Trial registration:�ClinicalTrials.gov ID:�NCT02658370�(19-Jan-2016).</t>
  </si>
  <si>
    <t>DRKS00000060</t>
  </si>
  <si>
    <t>Analgesic efficacy and tolerability of intravenous morphine versus combined intravenous morphine and oxycodone in a 2-center, randomized, double-blind, pilot trial of patients with moderate to severe pain after total hip replacement</t>
  </si>
  <si>
    <t>10.1016/j.clinthera.2012.06.023</t>
  </si>
  <si>
    <t>2010-05-24</t>
  </si>
  <si>
    <t>European Clinical Trials Data Base registration code: EudraCT-No. 2008-008527-14.</t>
  </si>
  <si>
    <t>NCT01859429</t>
  </si>
  <si>
    <t>Effects of stepped psychooncological care on referral to psychosocial services and emotional well-being in cancer patients: A cluster-randomized phase III trial</t>
  </si>
  <si>
    <t>10.1002/pon.4492</t>
  </si>
  <si>
    <t>2015-03-01</t>
  </si>
  <si>
    <t>Trial Registration:�www.clinicaltrials.gov�NCT01859429, registration date May 17, 2013.</t>
  </si>
  <si>
    <t>NCT03141697</t>
  </si>
  <si>
    <t>Is CO2 insufflation an amelioration of routine colonoscopy?</t>
  </si>
  <si>
    <t>10.23736/s1121-421x.18.02478-9</t>
  </si>
  <si>
    <t>2014-08-31</t>
  </si>
  <si>
    <t>DRKS00009552</t>
  </si>
  <si>
    <t>Parallel study about the effects of psychotherapy on patients with dental phobia determined by anxiety scores and saliva secretion and composition</t>
  </si>
  <si>
    <t>10.1186/s12903-016-0264-2</t>
  </si>
  <si>
    <t>2015-08-31</t>
  </si>
  <si>
    <t>Trial registration:�This study has been retrospectively registered in the German Clinical Trials Register (# DRKS00009552 ) on 10/19/15.</t>
  </si>
  <si>
    <t>Registration was done after the study has been conducted and the results suggested a publication and further continuation of this research. The authors confirm that all ongoing and related trials for this drug/intervention are registered.�</t>
  </si>
  <si>
    <t>NCT02027038</t>
  </si>
  <si>
    <t>Pelvic Belt Effects on Health Outcomes and Functional Parameters of Patients with Sacroiliac Joint Pain</t>
  </si>
  <si>
    <t>10.1371/journal.pone.0136375</t>
  </si>
  <si>
    <t>2013-01-01</t>
  </si>
  <si>
    <t>The principal investigator (N.H.) delayed the registration of the study until data acquisition was completed for confidentiality reasons concerning the study methods, especially the magnetic resonance with the related morphometric measurements [38]. The authors confirm that all ongoing and related trials for this intervention are registered.</t>
  </si>
  <si>
    <t>Trial registration:�ClinicalTrials.gov�NCT02027038.</t>
  </si>
  <si>
    <t>NCT02056951</t>
  </si>
  <si>
    <t>Long-term effects of interprofessional biopsychosocial rehabilitation for adults with chronic non-specific low back pain: a multicentre, quasi-experimental study</t>
  </si>
  <si>
    <t>10.1371/journal.pone.0118609</t>
  </si>
  <si>
    <t>2011-03-01</t>
  </si>
  <si>
    <t>This trial has been registered at ClinicalTrials.gov (http://clinicaltrials.gov) under�NCT02056951�after enrolment of participants started. This study was planned in 2006 and received a public funding from the German pension insurance in 2007. A trial registration was not required by the German pension insurance or the independent research ethics committee of the Medical Faculty at Friedrich-Alexander-University of Erlangen-N�rnberg. The public awareness, that the registration of all studies meeting the WHO definition of a clinical trial should be considered as a scientific, ethical and moral responsibility (http://www.who.int/ictrp/faq/en/), has increased in Germany during the last years. However, during the planning period of this trial (2006�2007) the registration of studies that evaluated the effectiveness of interventions with a primary educational focus within the German rehabilitation setting was not a necessary and well-established procedure in Germany. Since 2010 all interventional studies of our working group are registered in the trial registry ClinicalTrials.gov. Furthermore, the authors confirm that all ongoing and related trials for this intervention are registered.</t>
  </si>
  <si>
    <t>Trial registration:�ClinicalTrials.gov�NCT02056951.</t>
  </si>
  <si>
    <t>NCT02168790</t>
  </si>
  <si>
    <t>Sutureless fixation of amniotic membrane for therapy of ocular surface disorders</t>
  </si>
  <si>
    <t>10.1371/journal.pone.0125035</t>
  </si>
  <si>
    <t>2013-08-01</t>
  </si>
  <si>
    <t>According to national laws it is stipulated to inform the respective ethics committee, but it was not necessary to register the study in an official registry or to obtain an ethics committee vote, because it was an expanded access study (�Heilversuch�). Despite this, we prospectively obtained a vote of the ethics committee. Study design and patient information form were approved by the local ethics committee (ethics committee of the regional medical association; approval no. EK-BR-50/10-1, date of approval December 10th, 2010). In addition, the study was registered at�www.clinicaltrials.gov�(ID no.�NCT02168790). The authors confirm that all ongoing and related trials for this drug/intervention are registered as required by national laws.</t>
  </si>
  <si>
    <t>Trial Registration:ClinicalTrials.gov�NCT02168790</t>
  </si>
  <si>
    <t>NCT02196545</t>
  </si>
  <si>
    <t>Effects of physical activity training in patients with Alzheimer's dementia: results of a pilot RCT study</t>
  </si>
  <si>
    <t>10.1371/journal.pone.0121478</t>
  </si>
  <si>
    <t>2013-07-01</t>
  </si>
  <si>
    <t>At the time of submission of the study protocol, the Ethics Committee did not require registration for feasibility or proof of concept studies. The study was registered in ClinicalTrials.gov (NCT02196545) in July 2014 in preparation of a manuscript for publication of the data. The authors confirm that all ongoing and related trials for this intervention are registered.�</t>
  </si>
  <si>
    <t>Trial registration:�ClinicalTrials.gov�NCT02196545.</t>
  </si>
  <si>
    <t>NCT02697539</t>
  </si>
  <si>
    <t>Impact of the Daily Use of a Microcrystal Hydroxyapatite Dentifrice on De Novo Plaque Formation and Clinical/Microbiological Parameters of Periodontal Health. A Randomized Trial</t>
  </si>
  <si>
    <t>10.1371/journal.pone.0160142</t>
  </si>
  <si>
    <t>2011-12-01</t>
  </si>
  <si>
    <t>Initially the authors did not register the trial because the used toothpastes were cosmetics and no drugs; however, the trial was registered subsequently at�www.clinicaltrials.gov(ClinicalTrials.gov�NCT 02697539).</t>
  </si>
  <si>
    <t>Trial registration:�ClincalTrials.gov�NCT02697539.</t>
  </si>
  <si>
    <t>NCT02920164</t>
  </si>
  <si>
    <t>Auricular Acupuncture for Exam Anxiety in Medical Students-A Randomized Crossover Investigation</t>
  </si>
  <si>
    <t>10.1371/journal.pone.0168338</t>
  </si>
  <si>
    <t>2012-07-01</t>
  </si>
  <si>
    <t>The trial was registered at clinicaltrials.gov (registration number�NCT02920164) after the enrollment of the participants was started since initially the authors regarded the project as an experimental investigation. The authors confirm that all ongoing and related trials for this drug/intervention are registered.�</t>
  </si>
  <si>
    <t>methods</t>
  </si>
  <si>
    <t>NCT01914965</t>
  </si>
  <si>
    <t>Bupropion for the treatment of apathy in Huntington's disease: A multicenter, randomised, double-blind, placebo-controlled, prospective crossover trial</t>
  </si>
  <si>
    <t>10.1371/journal.pone.0173872</t>
  </si>
  <si>
    <t>2014-05-01</t>
  </si>
  <si>
    <t>The ACTION-HD trial was registered at the EudraCT clinical trial register (EudraCT number 2009-013698-16) on 24th�March 2011 prior to inclusion of the first patient. We later registered the trial at clinicaltrials.gov. The authors confirm that all ongoing and related trials for this drug/intervention are registered.</t>
  </si>
  <si>
    <t>ClinicalTrials.gov�01914965</t>
  </si>
  <si>
    <t>NCT03093584</t>
  </si>
  <si>
    <t>Auricular stimulation vs. expressive writing for exam anxiety in medical students - A randomized crossover investigation</t>
  </si>
  <si>
    <t>10.1371/journal.pone.0238307</t>
  </si>
  <si>
    <t>was registered at clinicaltrials.gov (registration number�NCT03093584). This registration was performed later than the enrolment of the participants was started, since initially the authors regarded the project as an experimental investigation. The authors confirm that all ongoing and related trials for auricular stimulation for anxiety are registered at clinicaltrials.gov.�</t>
  </si>
  <si>
    <t>NCT02670265</t>
  </si>
  <si>
    <t>Early Parenteral Nutrition in Patients with Biliopancreatic Mass Lesions, a Prospective, Randomized Intervention Trial</t>
  </si>
  <si>
    <t>10.1371/journal.pone.0166513</t>
  </si>
  <si>
    <t>2014-02-01</t>
  </si>
  <si>
    <t>It did not fall under the regulations of either the legal requirements for testing medical devices nor under the legal requirements for testing medications and thus a registration in a clinical trials registry was not mandatory prior to recruitment of patients (S1 Checklist). Due to this reason and because of funding issues the study was launched as early as possible. After translation of the CRF and all protocols into English (S1�and�S2Protocols) it was registered belated at ClinicalTrials.gov (NCT02670265). Currently there are no ongoing and related trials for this intervention study.</t>
  </si>
  <si>
    <t>Trial registration:�ClinicalTrials.gov�NCT02670265.</t>
  </si>
  <si>
    <t>NCT02044913</t>
  </si>
  <si>
    <t>Effectiveness of telephone-based aftercare case management for adult patients with unipolar depression compared to usual care: A randomized controlled trial</t>
  </si>
  <si>
    <t>10.1371/journal.pone.0186967</t>
  </si>
  <si>
    <t>2015-06-01</t>
  </si>
  <si>
    <t>Due to organisational changes in the research project shortly before the start of the recruitment we put great efforts into avoiding a delayed start of the data collection in the cooperating inpatient units, which resulted in retrospective study registration and a delayed publication of our study protocol. The authors confirm that all ongoing and related trials for this intervention are registered.</t>
  </si>
  <si>
    <t>The study was registered in the German Clinical Trials Register (NCT02044913).</t>
  </si>
  <si>
    <t>NCT00678275</t>
  </si>
  <si>
    <t>Antilymphocyte Globulin for Prevention of Chronic Graft-versus-Host Disease</t>
  </si>
  <si>
    <t>10.1056/nejmoa1506002</t>
  </si>
  <si>
    <t>The study started recruitment in October 2006. At the time, there was confusion among European investigators regarding the need to register the trial before initiation of enrollment; the trial was registered in May 2008.</t>
  </si>
  <si>
    <t>(Funded by the Neovii Biotech and the European Society for Blood and Marrow Transplantation; ClinicalTrials.gov number,�NCT00678275.).</t>
  </si>
  <si>
    <t>NCT02993510</t>
  </si>
  <si>
    <t>A Randomized, Controlled Trial Comparing Autologous Matrix-Induced Chondrogenesis (AMIC®) to Microfracture: Analysis of 1- and 2-Year Follow-Up Data of 2 Centers</t>
  </si>
  <si>
    <t>10.2174/1874325001307010133</t>
  </si>
  <si>
    <t>2016-07-01</t>
  </si>
  <si>
    <t>It was not registered at a clinical trial register, because at the time of setup in 2003, such a registration was not obligatory.</t>
  </si>
  <si>
    <t>NCT02253563</t>
  </si>
  <si>
    <t>Resistance versus Balance Training to Improve Postural Control in Parkinson's Disease: A Randomized Rater Blinded Controlled Study</t>
  </si>
  <si>
    <t>10.1371/journal.pone.0140584</t>
  </si>
  <si>
    <t>The study was registered online at ClinicalTrials.gov (ID:�NCT02253563). Registration of the trial was delayed after the enrollment of the first patient due to an administrative error. The authors confirm that all ongoing and related trials for this intervention are registered.</t>
  </si>
  <si>
    <t>Trial registration:�ClinicalTrials.gov ID:�NCT02253563.</t>
  </si>
  <si>
    <t>DRKS00008023</t>
  </si>
  <si>
    <t>Continuous wound infiltration versus epidural analgesia for midline abdominal incisions - a randomized-controlled pilot trial (Painless-Pilot trial; DRKS Number: DRKS00008023)</t>
  </si>
  <si>
    <t>10.1371/journal.pone.0229898</t>
  </si>
  <si>
    <t>2017-01-15</t>
  </si>
  <si>
    <t>It was registered at the German Clinical Trials Register (DRKS00008023) and no changes to the methods or the design of the study occurred after registration. Registration of the study was applied for in April 2015. All queries from the DRKS were answered until the 31st�August 2015 except the planned inclusion date of the first patient (first-patient-in), which was correct in the DRKS registry on 1st�December 2015. Confirmation of registration occurred on 4th�December 2015. The first patient was recruited and randomized into the study on 20th�October 2015. Until 4th�December 2015 eight patients were randomized into the trial. The authors confirm that all ongoing and related trials for this drug/intervention are registered.</t>
  </si>
  <si>
    <t>title</t>
  </si>
  <si>
    <t>DRKS Number: DRKS00008023</t>
  </si>
  <si>
    <t>NCT00956566</t>
  </si>
  <si>
    <t>Randomized comparison of reduced fat and reduced carbohydrate hypocaloric diets on intrahepatic fat in overweight and obese human subjects</t>
  </si>
  <si>
    <t>10.1002/hep.24242</t>
  </si>
  <si>
    <t>The data were generated as part of the B-SMART study (ClinicalTrials.gov Identifier: NCT00956566), which compared weight loss and associated metabolic and cardiovascular markers with reduced carbohydrate and reduced fat hypocaloric diets</t>
  </si>
  <si>
    <t>footnotes</t>
  </si>
  <si>
    <t>Trial registration:�ClinicalTrials.gov�NCT00956566.</t>
  </si>
  <si>
    <t>secondary analysis?</t>
  </si>
  <si>
    <t>NCT01601496</t>
  </si>
  <si>
    <t>Outcome of the FUSION vascular graft for above-knee femoropopliteal bypass</t>
  </si>
  <si>
    <t>10.1016/j.jvs.2014.10.005</t>
  </si>
  <si>
    <t>2013-07-24</t>
  </si>
  <si>
    <t>The study was sponsored by Maquet Cardiovascular and was registered on the�ClinicalTrials.govWeb site (NCT01601496, April 23, 2012).�</t>
  </si>
  <si>
    <t>NCT00746720</t>
  </si>
  <si>
    <t>Preoperative administration of etoricoxib in patients undergoing hip replacement causes inhibition of inflammatory mediators and pain relief</t>
  </si>
  <si>
    <t>10.1002/j.1532-2149.2011.00062.x</t>
  </si>
  <si>
    <t>2010-12-01</t>
  </si>
  <si>
    <t>The clinical trial is registered at EudraCT (#2005-003854-80) and at ClinicalTrails.gov (#NCT00746720).</t>
  </si>
  <si>
    <t>Trial registration:�ClinicalTrials.gov�NCT00746720.</t>
  </si>
  <si>
    <t>NCT01182428</t>
  </si>
  <si>
    <t>A randomized multicenter trial comparing the XIENCE everolimus eluting stent with the CYPHER sirolimus eluting stent in the treatment of female patients with de novo coronary artery lesions: The SPIRIT WOMEN study</t>
  </si>
  <si>
    <t>10.1371/journal.pone.0182632</t>
  </si>
  <si>
    <t>2011-07-01</t>
  </si>
  <si>
    <t>The trial was conceived as a substudy of the main SPIRIT Women study that was registered in 2007 (NCT00496938). Subsequent changes in the original protocol were made and the randomized study was registered a separate one in 2010 (NCT01182428).</t>
  </si>
  <si>
    <t>Trial registration:�ClinicalTrials.gov�NCT01182428. https://clinicaltrials.gov/.</t>
  </si>
  <si>
    <t>NCT00938743</t>
  </si>
  <si>
    <t>Driving performance in adults with ADHD: results from a randomized, waiting list controlled trial with atomoxetine</t>
  </si>
  <si>
    <t>10.1016/j.eurpsy.2012.08.001</t>
  </si>
  <si>
    <t>2009-12-01</t>
  </si>
  <si>
    <t>registered at the Federal Institute for Drugs and Medical Devices in Germany (BfArM) and at ClinicalTrials.gov (NCT00619840).</t>
  </si>
  <si>
    <t>NCT01271595</t>
  </si>
  <si>
    <t>Autonomic Function in Seasonal Allergic Rhinitis and Acupuncture - an Experimental Pilot Study within a Randomized Trial</t>
  </si>
  <si>
    <t>10.1159/000381086</t>
  </si>
  <si>
    <t>2011-05-01</t>
  </si>
  <si>
    <t>ACUSAR was conducted according to the common guidelines for clinical trials (Declaration of Helsinki, ICH-GCP) and was registered at ClinicalTrials.gov (NCT00610584). AUTO-ACUSAR was registered at ClinicalTrials.gov registration number NCT01271595. AUTO-ACUSAR was declared as an amendment of the ACUSAR study in February 2009, and was approved by the Charit� ethics commission.�</t>
  </si>
  <si>
    <t>NCT01309178</t>
  </si>
  <si>
    <t>Therapy of CF-patients with amitriptyline and placebo--a randomised, double-blind, placebo-controlled phase IIb multicenter, cohort-study</t>
  </si>
  <si>
    <t>10.1159/000350071</t>
  </si>
  <si>
    <t>The phase IIb study was registered at EudraCT 2008-002673-13 and ClinicalTrials.gov, number NCT01309178.</t>
  </si>
  <si>
    <t>NCT01921777</t>
  </si>
  <si>
    <t>Effects of Traumeel (Tr14) on recovery and inflammatory immune response after repeated bouts of exercise: a double-blind RCT</t>
  </si>
  <si>
    <t>10.1007/s00421-017-3554-8</t>
  </si>
  <si>
    <t>2013-12-01</t>
  </si>
  <si>
    <t>The approval of the study protocol was conducted by the local ethics committee and the Federal Institute for Drugs and Medical Devices (EudraCT 2009-010899-17) and registered with ClinicalTrials.gov (NCT01921777).</t>
  </si>
  <si>
    <t>DRKS00000481</t>
  </si>
  <si>
    <t>Trimethoprim-metformin interaction and its genetic modulation by OCT2 and MATE1 transporters</t>
  </si>
  <si>
    <t>10.1111/bcp.12079</t>
  </si>
  <si>
    <t>2011-03-10</t>
  </si>
  <si>
    <t>The study protocol was approved by the Ethics Committee of the Medical Faculty of the University of Heidelberg and the competent authority in Germany (EudraCT no. 2010-019890-14) and was registered in the German Clinical Trials Register (DRKS-ID: DRKS00000481).�</t>
  </si>
  <si>
    <t>DRKS00000657</t>
  </si>
  <si>
    <t>Phase I study of panobinostat and imatinib in patients with treatment-refractory metastatic gastrointestinal stromal tumors</t>
  </si>
  <si>
    <t>10.1038/bjc.2013.826</t>
  </si>
  <si>
    <t>2012-11-30</t>
  </si>
  <si>
    <t>WTZ-GIST-09-01 (EudraCT number: 2009-011417-24; German Clinical Trials Register: DRKS00000657)</t>
  </si>
  <si>
    <t>NCT02720952</t>
  </si>
  <si>
    <t>Absorption and tolerability of taste-masked hydrocortisone granules in neonates, infants and children under 6 years of age with adrenal insufficiency</t>
  </si>
  <si>
    <t>10.1111/cen.13447</t>
  </si>
  <si>
    <t>Clinical trial registration number: EudraCT No. 2014-002265-30; ClinicalTrials.gov NCT02720952.</t>
  </si>
  <si>
    <t>ethics</t>
  </si>
  <si>
    <t>NCT02169115</t>
  </si>
  <si>
    <t>Omalizumab is effective in symptomatic dermographism-results of a randomized placebo-controlled trial</t>
  </si>
  <si>
    <t>10.1016/j.jaci.2017.01.042</t>
  </si>
  <si>
    <t>2014-12-01</t>
  </si>
  <si>
    <t>The study was registered with EudraCT (EudraCT no. 2011-005615-87) and with ClinicalTrials.gov (NCT 02169115) before its start.</t>
  </si>
  <si>
    <t>NCT03013322</t>
  </si>
  <si>
    <t>Effect of physostigmine on recovery from septic shock following intra-abdominal infection - Results from a randomized, double-blind, placebo-controlled, monocentric pilot trial (Anticholium® per Se)</t>
  </si>
  <si>
    <t>10.1016/j.jcrc.2019.04.012</t>
  </si>
  <si>
    <t>2017-02-18</t>
  </si>
  <si>
    <t>Trial registration: EudraCT Number 2012-001650-26, ClinicalTrials.gov identifier NCT03013322.</t>
  </si>
  <si>
    <t>NCT02054468</t>
  </si>
  <si>
    <t>Effects of single-shot and steady-state propofol anaesthesia on rocuronium dose-response relationship: a randomised trial</t>
  </si>
  <si>
    <t>10.1111/aas.12523</t>
  </si>
  <si>
    <t>This single centre, randomised, controlled double-blinded trial is registered at the European Clinical Trial Database with the EudraCT-number: 2009-012815-16 on 14 May 2009</t>
  </si>
  <si>
    <t>The trial is registered with the Eudra-CT: 2009-012815-16.</t>
  </si>
  <si>
    <t>NCT01788254</t>
  </si>
  <si>
    <t>Translational learning from clinical studies predicts drug pharmacokinetics across patient populations</t>
  </si>
  <si>
    <t>10.1038/s41540-017-0012-5</t>
  </si>
  <si>
    <t>2015-05-01</t>
  </si>
  <si>
    <t>Two open label single-dose PK studies, conducted in healthy volunteers patients (EudraCT 2011-002291-16, ClinicalTrials.gov�NCT01788254) and diseased patients (EudraCT 2012-000447-27), received regulatory approval by the German Federal Drug Administration (BfArM) and have been given favorable opinion by the local ethics committees of the University of Tuebingen and Kiel, respectively. The studies were operated in accordance with the principles of the Declaration of Helsinki and the German Drug Law (AMG).�</t>
  </si>
  <si>
    <t>NCT02061722</t>
  </si>
  <si>
    <t>PET Molecular Imaging of Phosphodiesterase 10A: An Early Biomarker of Huntington's Disease Progression</t>
  </si>
  <si>
    <t>10.1002/mds.27963</t>
  </si>
  <si>
    <t>2016-05-01</t>
  </si>
  <si>
    <t>This was a cross-sectional imaging study (NCT02061722) using [18F]MNI-659 and [11C]Raclopride, followed by a longitudinal follow-up (EudraCT-2014-002750-39/NCT02956148) to evaluate the availability of PDE10A in HDGECs over time.</t>
  </si>
  <si>
    <t>The cross-sectional study (NCT02061722)</t>
  </si>
  <si>
    <t>DRKS00005941</t>
  </si>
  <si>
    <t>Phase I study of orally administered S-1 in combination with epirubicin and oxaliplatin in patients with advanced solid tumors and chemotherapy-naïve advanced or metastatic esophagogastric cancer</t>
  </si>
  <si>
    <t>10.1007/s10120-016-0618-0</t>
  </si>
  <si>
    <t>2015-06-04</t>
  </si>
  <si>
    <t>The study is registered with EudraCT (no: 2011_003471_11).</t>
  </si>
  <si>
    <t>DRKS00009368</t>
  </si>
  <si>
    <t>Adjuvant antifungal therapy using tissue tolerable plasma on oral mucosa and removable dentures in oral candidiasis patients: a randomised double-blinded split-mouth pilot study</t>
  </si>
  <si>
    <t>10.1111/myc.12495</t>
  </si>
  <si>
    <t>2015-08-05</t>
  </si>
  <si>
    <t>To meet the requirements of the International Committee of Medical Journal Editors (ICMJE), this study was registered at the German Clinical Trials Register (DRKS): �Adjuvant Antifungal Therapy Using TTP on Oral Mucosa and Removable Dentures in Oral Candidiasis Patients: A Double-Blinded Split-Mouth Pilot Study� (DRKS00009368).�</t>
  </si>
  <si>
    <t>To meet the requirements of the International Committee of Medical Journal Editors (ICMJE), tthis study was registered at the German Clinical Trials Register (DRKS): �Adjuvant Antifungal Therapy Using TTP on Oral Mucosa and Removable Dentures in Oral Candidiasis Patients: A Double-Blinded Split-Mouth Pilot Study� (DRKS00009368).�</t>
  </si>
  <si>
    <t>DRKS00009391</t>
  </si>
  <si>
    <t>Volatile organic compounds in the breath of oral candidiasis patients: a pilot study</t>
  </si>
  <si>
    <t>10.1007/s00784-017-2147-6</t>
  </si>
  <si>
    <t>2016-01-07</t>
  </si>
  <si>
    <t>To meet the requirements of the International Committee of Medical Journal Editors (ICMJE), the present study was registered at the German Clinical Trials Register (DRKS): DRKS00009391. All patients gave informed consent in writing before inclusion.</t>
  </si>
  <si>
    <t>DRKS00009539</t>
  </si>
  <si>
    <t>Volatile Organic Compounds in the Breath of Oral Squamous Cell Carcinoma Patients: A Pilot Study</t>
  </si>
  <si>
    <t>10.1177/0194599817711411</t>
  </si>
  <si>
    <t>2015-09-14</t>
  </si>
  <si>
    <t>To meet the requirements of the International Committee of Medical Journal Editors (ICMJE), the study was registered at the German Clinical Trials Register (DRKS): DRKS00009539.�</t>
  </si>
  <si>
    <t>DRKS00004537</t>
  </si>
  <si>
    <t>Combination of general anesthesia and peripheral nerve block with low-dose ropivacaine reduces postoperative pain for several days after outpatient arthroscopy: A randomized controlled clinical trial</t>
  </si>
  <si>
    <t>10.1097/md.0000000000006046</t>
  </si>
  <si>
    <t>2015-07-31</t>
  </si>
  <si>
    <t>This prospective randomized trial was conducted between June 15, 2012 and August 25, 2012 in an orthopedic outpatient clinic (Baunatal, Germany) after approval by the institutional review board of the University Medical Center G�ttingen (No. 9/8/11). It was registered with the German Clinical Trials Register under the clinical trial number DRKS00004537 on May 2012.</t>
  </si>
  <si>
    <t>DRKS00003537</t>
  </si>
  <si>
    <t>The effect of serum BDNF levels on central serotonin transporter availability in obese versus non-obese adults: A [(11)C]DASB positron emission tomography study</t>
  </si>
  <si>
    <t>10.1016/j.neuropharm.2016.04.030</t>
  </si>
  <si>
    <t>2015-03-02</t>
  </si>
  <si>
    <t>The study was registered at the European clinical trial database (EudraCT 2012-000568-32) and the German Clinical Trials Register (DRKS).</t>
  </si>
  <si>
    <t>DRKS00006359</t>
  </si>
  <si>
    <t>Long-Term Effect of Rifaximin with and without Lactulose on the Active Bacterial Assemblages in the Proximal Small Bowel and Faeces in Patients with Minimal Hepatic Encephalopathy</t>
  </si>
  <si>
    <t>10.1159/000494216</t>
  </si>
  <si>
    <t>2016-11-05</t>
  </si>
  <si>
    <t>The study was registered as EUDRA-CT 2013-004414-18 and the study protocol was in accordance with current GCP guidelines and the Declaration of Helsinki</t>
  </si>
  <si>
    <t>NCT02925377</t>
  </si>
  <si>
    <t>Time-dependent postural control adaptations following a neuromuscular warm-up in female handball players: a randomized controlled trial</t>
  </si>
  <si>
    <t>10.1186/s13102-016-0058-5</t>
  </si>
  <si>
    <t>Trial registration:�Retrospectively registered on 4th October 2016. Registry: clinicaltrials.gov. Trial number:�NCT02925377.</t>
  </si>
  <si>
    <t>The trial was retrospectively registered (trial registration number�NCT02925377).</t>
  </si>
  <si>
    <t>NCT01540877</t>
  </si>
  <si>
    <t>Ipsilateral and contralateral sensory changes in healthy subjects after experimentally induced concomitant sensitization and hypoesthesia</t>
  </si>
  <si>
    <t>10.1186/s12883-017-0839-9</t>
  </si>
  <si>
    <t>Trial registration:�ClinicalTrials.gov Identifier�NCT01540877�, registered on 23 February 2012.</t>
  </si>
  <si>
    <t>trial registration number: ClinicalTrials.gov Identifier�NCT01540877, registered on 23 February 2012)</t>
  </si>
  <si>
    <t>DRKS00004327</t>
  </si>
  <si>
    <t>Remifentanil added to sufentanil-sevoflurane anesthesia suppresses hemodynamic and metabolic stress responses to intense surgical stimuli more effectively than high-dose sufentanil-sevoflurane alone</t>
  </si>
  <si>
    <t>10.1186/1471-2253-15-3</t>
  </si>
  <si>
    <t>2013-04-12</t>
  </si>
  <si>
    <t>Clinical trial number:�DRKS00004327, August 31, 2012.</t>
  </si>
  <si>
    <t>This prospective, randomized double-blinded study was conducted with the approval of our clinical research ethics committee (Universit�tsmedizin G�ttingen, Ethikkommission 14/2/11, on 29 March 2012). It was registered on August 31, 2012 with the German registry of clinical trials (Deutsches Register f�r klinische Studien (http://drks-neu.uniklinik-freiburg.de/drks_web/navigate.do?navigationId=trial.HTML&amp;TRIAL_ID=DRKS00004327) under the trial number DRKS 00004327</t>
  </si>
  <si>
    <t>NCT03184272</t>
  </si>
  <si>
    <t>Perioperative non-invasive versus semi-invasive cardiac index monitoring in patients with bariatric surgery - a prospective observational study</t>
  </si>
  <si>
    <t>10.1186/s12871-020-01110-x</t>
  </si>
  <si>
    <t>2017-06-01</t>
  </si>
  <si>
    <t>Trial registration:�The study was registered retrospectively on June 12, 2017 with the registration number�NCT03184272�.</t>
  </si>
  <si>
    <t>The study was registered retrospectively on June 12, 2017 at https://clinicaltrials.gov/ct2/show/NCT03184272.</t>
  </si>
  <si>
    <t>NCT03404232</t>
  </si>
  <si>
    <t>The use of the DTO™ hybrid dynamic device: a clinical outcome- and radiological-based prospective clinical trial</t>
  </si>
  <si>
    <t>10.1186/s12891-018-2103-x</t>
  </si>
  <si>
    <t>2017-12-31</t>
  </si>
  <si>
    <t>Trial registration:�This trial was registered at the ClinicalTrials Register (�#NCT03404232�, 2018/01/18, registered retrospectively).</t>
  </si>
  <si>
    <t>This trial was registered at the ClinicalTrials Register (#NCT03404232, 2018/01/18, registered retrospectively).</t>
  </si>
  <si>
    <t>DRKS00008548</t>
  </si>
  <si>
    <t>Predictors of medication adherence among patients with severe psychiatric disorders: findings from the baseline assessment of a randomized controlled trial (Tecla)</t>
  </si>
  <si>
    <t>10.1186/s12888-018-1737-4</t>
  </si>
  <si>
    <t>2017-07-21</t>
  </si>
  <si>
    <t>Trial registration:�This study is retrospectively registered at the German Clinical Trials Register with the trial registration number DRKS00008548 at 21/05/2015.</t>
  </si>
  <si>
    <t>Tecla is retrospectively registered at 2015\05\21 at the German Clinical Trials Register (DRKS00008548)</t>
  </si>
  <si>
    <t>DRKS00012382</t>
  </si>
  <si>
    <t>Does dual task training improve walking performance of older adults with concern of falling?</t>
  </si>
  <si>
    <t>10.1186/s12877-017-0610-5</t>
  </si>
  <si>
    <t>2016-07-15</t>
  </si>
  <si>
    <t>Trial registration:�The study was retrospectively registered in the German Clinical Trials Register (DRKS; Identification number DRKS00012382 , 11.05.2017).</t>
  </si>
  <si>
    <t>The study was retrospectively registered in the German Clinical Trials Register�(DRKS;�Identification number DRKS00012382, 11.05.2017)</t>
  </si>
  <si>
    <t>DRKS00008668</t>
  </si>
  <si>
    <t>Sequential learning of psychomotor and visuospatial skills for laparoscopic suturing and knot tying - study protocol for a randomized controlled trial "The shoebox study"</t>
  </si>
  <si>
    <t>10.1186/s13063-015-1145-8</t>
  </si>
  <si>
    <t>2015-08-08</t>
  </si>
  <si>
    <t>Trial registration:�This trial was registered on 12 August 2015 with the trial registration number DRKS00008668 .</t>
  </si>
  <si>
    <t>This trial was registered with the German Clinical Trials Register (DRKS) in Freiburg, Germany on 12 August 2015 with the trial registration number DRKS00008668.</t>
  </si>
  <si>
    <t>DRKS00011853</t>
  </si>
  <si>
    <t>Trainer in a pocket - proof-of-concept of mobile, real-time, foot kinematics feedback for gait pattern normalization in individuals after stroke, incomplete spinal cord injury and elderly patients</t>
  </si>
  <si>
    <t>10.1186/s12984-018-0389-4</t>
  </si>
  <si>
    <t>2016-11-30</t>
  </si>
  <si>
    <t>Trial registration:�DRKS00011853 , retrospectively registered on 2017/03/23.</t>
  </si>
  <si>
    <t>DRKS00011853, retrospectively registered on 2017/03/23.</t>
  </si>
  <si>
    <t>NCT02267499</t>
  </si>
  <si>
    <t>Gains in cognition through combined cognitive and physical training: the role of training dosage and severity of neurocognitive disorder</t>
  </si>
  <si>
    <t>10.3389/fnagi.2015.00152</t>
  </si>
  <si>
    <t>2013-04-01</t>
  </si>
  <si>
    <t>The trial was registered retrospectively in ClinicalTrials.gov (Identifier:�NCT02267499).</t>
  </si>
  <si>
    <t>NCT02643602</t>
  </si>
  <si>
    <t>Sodium Bicarbonate Prevents Contrast-Induced Nephropathy in Addition to Theophylline: A Randomized Controlled Trial</t>
  </si>
  <si>
    <t>10.1097/md.0000000000003720</t>
  </si>
  <si>
    <t>2012-12-01</t>
  </si>
  <si>
    <t>and was registered at the registration site of the US National Institute of Health (clinicaltrials.gov; Identifier:�NCT02643602; principal investigator: Huber Wolfgang; date of registration: December 30, 2015).</t>
  </si>
  <si>
    <t>DRKS00004595</t>
  </si>
  <si>
    <t>Safety and Efficacy of Botulinum Toxin to Preserve Gland Function after Radiotherapy in Patients with Head and Neck Cancer: A Prospective, Randomized, Placebo-Controlled, Double-Blinded Phase I Clinical Trial</t>
  </si>
  <si>
    <t>10.1371/journal.pone.0151316</t>
  </si>
  <si>
    <t>2012-11-01</t>
  </si>
  <si>
    <t>The study registration was performed in delay after enrolment of the first patient. The authors confirm that all ongoing and related trials for the study drug are registered.</t>
  </si>
  <si>
    <t>Trial Registration German Registry for Clinical Trails DRKS00004595.</t>
  </si>
  <si>
    <t>NCT02997137</t>
  </si>
  <si>
    <t>Impact of a Specific Amino Acid Composition with Micronutrients on Well-Being in Subjects with Chronic Psychological Stress and Exhaustion Conditions: A Pilot Study</t>
  </si>
  <si>
    <t>10.3390/nu10050551</t>
  </si>
  <si>
    <t>2016-02-01</t>
  </si>
  <si>
    <t>In December 2016, this study was retrospectively registered with the U.S. National Institutes of Health Clinical Trials.gov (NCT02997137).</t>
  </si>
  <si>
    <t>NCT02970838</t>
  </si>
  <si>
    <t>A structured weight loss program increases gut microbiota phylogenetic diversity and reduces levels of Collinsella in obese type 2 diabetics: A pilot study</t>
  </si>
  <si>
    <t>10.1371/journal.pone.0219489</t>
  </si>
  <si>
    <t>The study protocol that accompanies the present manuscript relates to the TADIA study which was approved by the local ethics committee of Greifswald University Hospital, Germany (No. BB062/12, 30/05/2012) and registered at ClinicalTrials.gov (NCT02970838).�</t>
  </si>
  <si>
    <t>Trial registration: ClinicalTrials.gov�NCT02970838.</t>
  </si>
  <si>
    <t>Not sure if this is the main results publication - https://www.ncbi.nlm.nih.gov/pubmed/27110719/</t>
  </si>
  <si>
    <t>DRKS00009792</t>
  </si>
  <si>
    <t>The Cardiovascular Effect of Musical Genres</t>
  </si>
  <si>
    <t>10.3238/arztebl.2016.0347</t>
  </si>
  <si>
    <t>2015-11-30</t>
  </si>
  <si>
    <t>The study was retrospectively registered in the German Clinical Trials Register (DRKS) (DRKS00009792).</t>
  </si>
  <si>
    <t>acknowledgments</t>
  </si>
  <si>
    <t>DRKS00009347</t>
  </si>
  <si>
    <t>Contactless recording of sleep apnea and periodic leg movements by nocturnal 3-D-video and subsequent visual perceptive computing</t>
  </si>
  <si>
    <t>10.1038/s41598-019-53050-3</t>
  </si>
  <si>
    <t>2016-11-20</t>
  </si>
  <si>
    <t>DRKS-ID: DRKS00009347; registration date: 27/11/2015.</t>
  </si>
  <si>
    <t>DRKS00005408</t>
  </si>
  <si>
    <t>Noninvasive Neurally Adjusted Ventilator Assist Ventilation in the Postoperative Period Produces Better Patient-Ventilator Synchrony but Not Comfort</t>
  </si>
  <si>
    <t>10.1155/2020/4705042</t>
  </si>
  <si>
    <t>2016-03-31</t>
  </si>
  <si>
    <t>The trial was registered at the German clinical Trials Register (DRKS no.: DRKS00005408).</t>
  </si>
  <si>
    <t>DRKS00009565</t>
  </si>
  <si>
    <t>Anterior Suprascapular Nerve Block Versus Interscalene Brachial Plexus Block for Shoulder Surgery in the Outpatient Setting: A Randomized Controlled Patient- and Assessor-Blinded Trial</t>
  </si>
  <si>
    <t>10.1097/aap.0000000000000573</t>
  </si>
  <si>
    <t>2014-04-17</t>
  </si>
  <si>
    <t>Trial Registry Number: This trial was registered retrospectively with the German Clinical Trials Register (DRKS00009565).</t>
  </si>
  <si>
    <t>DRKS00009602</t>
  </si>
  <si>
    <t>Long-term Rehabilitation in Patients With Acquired Brain Injury</t>
  </si>
  <si>
    <t>10.3238/arztebl.2016.0634</t>
  </si>
  <si>
    <t>2015-09-30</t>
  </si>
  <si>
    <t>It was entered in the German Clinical Trials Register (DRKS, Deutsches Register Klinischer Studien) after it had begun (trial ID: DRKS00009602).</t>
  </si>
  <si>
    <t>NCT00410631</t>
  </si>
  <si>
    <t>Treatment and outcome of Ganglioneuroma and Ganglioneuroblastoma intermixed</t>
  </si>
  <si>
    <t>10.1186/s12885-016-2513-9</t>
  </si>
  <si>
    <t>Trial registration:�ClinicalTrials.gov identifiers - NB97 (NCT00017225; registered June 6, 2001); NB2004 (NCT00410631; registered December 11, 2006).</t>
  </si>
  <si>
    <t>secondary analysis of ct data</t>
  </si>
  <si>
    <t>NCT01573117</t>
  </si>
  <si>
    <t>Rapid Induction of COOLing in Stroke Patients (iCOOL1): a randomised pilot study comparing cold infusions with nasopharyngeal cooling</t>
  </si>
  <si>
    <t>10.1186/s13054-014-0582-1</t>
  </si>
  <si>
    <t>Trial registration:�ClinicalTrials.gov�NCT01573117. Registered 31 March 2012.</t>
  </si>
  <si>
    <t>NCT02038062</t>
  </si>
  <si>
    <t>Effect of ischemic and pharmacological preconditioning of lower limb muscle tissue on tissue oxygenation measured by near-infrared spectroscopy--a pilot study</t>
  </si>
  <si>
    <t>10.1186/1471-2253-14-54</t>
  </si>
  <si>
    <t>2012-01-01</t>
  </si>
  <si>
    <t>Trial number:�NCT02038062�at 14 January 2014.</t>
  </si>
  <si>
    <t>NCT02181101</t>
  </si>
  <si>
    <t>The influence of obesity on survival in early, high-risk breast cancer: results from the randomized SUCCESS A trial</t>
  </si>
  <si>
    <t>10.1186/s13058-015-0639-3</t>
  </si>
  <si>
    <t>2013-09-01</t>
  </si>
  <si>
    <t>Trial registration:�Clinicaltrials.gov�NCT02181101�. Registered September 2005.</t>
  </si>
  <si>
    <t>NCT02595229</t>
  </si>
  <si>
    <t>Pronator quadratus repair after volar plating of distal radius fractures or not? Results of a prospective randomized trial</t>
  </si>
  <si>
    <t>10.1186/s40001-015-0187-4</t>
  </si>
  <si>
    <t>2013-03-01</t>
  </si>
  <si>
    <t>Trial registration number:�NCT02595229�(ClinicalTrials.gov, registered 02 November 2015).</t>
  </si>
  <si>
    <t>NCT01686893</t>
  </si>
  <si>
    <t>Efficacy and safety of nasal high-flow oxygen in COPD patients</t>
  </si>
  <si>
    <t>10.1186/s12890-017-0486-3</t>
  </si>
  <si>
    <t>ClinicalTrials.gov�NCT01686893�13.09.2012 retrospectively registered (STIT-1) and�NCT01693146�14.09.2012 retrospectively registered (STIT-2).</t>
  </si>
  <si>
    <t>DRKS00000492</t>
  </si>
  <si>
    <t>Effect of individualized communication skills training on physicians' discussion of clinical trials in oncology: results from a randomized controlled trial</t>
  </si>
  <si>
    <t>10.1186/s12885-017-3238-0</t>
  </si>
  <si>
    <t>2010-05-31</t>
  </si>
  <si>
    <t>The study was registered retrospectively in 2010/07/22 under DRKS-ID: DRKS00000492 .</t>
  </si>
  <si>
    <t>NCT02990039</t>
  </si>
  <si>
    <t>Do sociodemographic variables and cardiometabolic risk factors moderate the mere-measurement effect on physical activity and sedentary time?</t>
  </si>
  <si>
    <t>10.1186/s12872-020-01551-9</t>
  </si>
  <si>
    <t>2016-09-01</t>
  </si>
  <si>
    <t>Trial registration:�ClinicalTrials.govNCT02990039. Registered 7 December 2016. Retrospectively registered.</t>
  </si>
  <si>
    <t>NCT03860129</t>
  </si>
  <si>
    <t>Use of MIRUS™ for MAC-driven application of isoflurane, sevoflurane, and desflurane in postoperative ICU patients: a randomized controlled trial</t>
  </si>
  <si>
    <t>10.1186/s13613-019-0594-8</t>
  </si>
  <si>
    <t>2017-05-31</t>
  </si>
  <si>
    <t>Trial registration Clinical Trials Registry (ref.:�NCT03860129). Registered 24 September 2018-Retrospectively registered.</t>
  </si>
  <si>
    <t>NCT03524755</t>
  </si>
  <si>
    <t>Progressive resistance training in cachectic head and neck cancer patients undergoing radiotherapy: a randomized controlled pilot feasibility trial</t>
  </si>
  <si>
    <t>10.1186/s13014-018-1157-0</t>
  </si>
  <si>
    <t>2015-05-07</t>
  </si>
  <si>
    <t>Trial registration:�ClinicalTrials.gov,�NCT03524755�. Registered 15 May 2018 - Retrospectively registered.</t>
  </si>
  <si>
    <t>NCT03272490</t>
  </si>
  <si>
    <t>Polyaxial locking plates in treating distal humeral fractures: a comparative randomized trial for clinical outcome</t>
  </si>
  <si>
    <t>10.1186/s12891-017-1910-9</t>
  </si>
  <si>
    <t>2017-07-01</t>
  </si>
  <si>
    <t>Trial registration:�https://clinicaltrials.gov/ct2/show/NCT03272490 Retrospectively Registered 1. September 2017.</t>
  </si>
  <si>
    <t>NCT02990208</t>
  </si>
  <si>
    <t>Diaphragmatic breathing during virtual reality exposure therapy for aviophobia: functional coping strategy or avoidance behavior? a pilot study</t>
  </si>
  <si>
    <t>10.1186/s12888-016-1181-2</t>
  </si>
  <si>
    <t>2015-10-01</t>
  </si>
  <si>
    <t>Trial registration:�Retrospectively registered. ClinicalTrials.gov�NCT02990208�. Registered 07 December 2016.</t>
  </si>
  <si>
    <t>DRKS00003574</t>
  </si>
  <si>
    <t>Is employment-focused case management effective for patients with substance use disorders? Results from a controlled multi-site trial in Germany covering a 2-years-period after inpatient rehabilitation</t>
  </si>
  <si>
    <t>10.1186/s12888-016-0990-7</t>
  </si>
  <si>
    <t>2014-09-30</t>
  </si>
  <si>
    <t>Trial registration:�Identifier: DRKS00003574 ; March 12, 2012. The trial was retrospectively registered.</t>
  </si>
  <si>
    <t>DRKS00013627</t>
  </si>
  <si>
    <t>Feasibility, acceptability and adaption of dignity therapy: a mixed methods study achieving 360° feedback</t>
  </si>
  <si>
    <t>10.1186/s12904-018-0326-0</t>
  </si>
  <si>
    <t>2016-04-30</t>
  </si>
  <si>
    <t>Trial registration: The study was registered retrospectively on the 22nd of December 2017 at the German Clinical Trials Register ( DRKS00013627 ).</t>
  </si>
  <si>
    <t>Trial registration:�The study was registered retrospectively on the 22nd of December 2017 at the German Clinical Trials Register ( DRKS00013627 ).</t>
  </si>
  <si>
    <t>DRKS00013233</t>
  </si>
  <si>
    <t>Sequential activation of the AKT pathway in human osteoblasts treated with Oscarvit: a bioactive product with positive effect both on skeletal pain and mineralization in osteoblasts</t>
  </si>
  <si>
    <t>10.1186/s12891-017-1860-2</t>
  </si>
  <si>
    <t>2015-04-01</t>
  </si>
  <si>
    <t>Trial registration:�DRKS00013233 , 06th November 2017, retrospectively registered.</t>
  </si>
  <si>
    <t>NCT01628627</t>
  </si>
  <si>
    <t>Frequency-modulated electromagnetic neural stimulation (FREMS) as a treatment for symptomatic diabetic neuropathy: results from a double-blind, randomised, multicentre, long-term, placebo-controlled clinical trial</t>
  </si>
  <si>
    <t>10.1007/s00125-012-2795-7</t>
  </si>
  <si>
    <t>2010-04-01</t>
  </si>
  <si>
    <t>Trial registration:�ClinicalTrials.gov�NCT01628627.</t>
  </si>
  <si>
    <t>NCT01631123</t>
  </si>
  <si>
    <t>Changes of Dietary Fat and Carbohydrate Content Alter Central and Peripheral Clock in Humans</t>
  </si>
  <si>
    <t>10.1210/jc.2014-3868</t>
  </si>
  <si>
    <t>2012-09-01</t>
  </si>
  <si>
    <t>The study was conducted in the outpatient department of the German Institute of Human Nutrition in accordance with the Declaration of Helsinki and registered at�www.clinicaltrials.gov�(registration no. NCT01631123).</t>
  </si>
  <si>
    <t>NCT01652391</t>
  </si>
  <si>
    <t>Amelioration of cognitive control in depression by transcranial direct current stimulation</t>
  </si>
  <si>
    <t>10.1016/j.biopsych.2012.10.010</t>
  </si>
  <si>
    <t>The study was registered at ClinicalTrials.gov (Identifier: NCT01652391).</t>
  </si>
  <si>
    <t>NCT01654679</t>
  </si>
  <si>
    <t>Impact of preoperative local water-filtered infrared A irradiation on postoperative wound healing: a randomized patient- and observer-blinded controlled clinical trial</t>
  </si>
  <si>
    <t>10.1097/sla.0000000000000235</t>
  </si>
  <si>
    <t>Trial registration:�ClinicalTrials.gov�NCT01654679.</t>
  </si>
  <si>
    <t>NCT01656928</t>
  </si>
  <si>
    <t>Positive impact of a pre-school-based nutritional intervention on children's fruit and vegetable intake: results of a cluster-randomized trial</t>
  </si>
  <si>
    <t>10.1017/s136898001100200x</t>
  </si>
  <si>
    <t>2011-04-01</t>
  </si>
  <si>
    <t>NCT01668485</t>
  </si>
  <si>
    <t>Magnitude and mechanisms of glucose counterregulation following islet transplantation in patients with type 1 diabetes suffering from severe hypoglycaemic episodes</t>
  </si>
  <si>
    <t>10.1007/s00125-013-3120-9</t>
  </si>
  <si>
    <t>2011-11-01</t>
  </si>
  <si>
    <t>Trial registration:�ClinicalTrials.gov�NCT01668485.</t>
  </si>
  <si>
    <t>NCT01673048</t>
  </si>
  <si>
    <t>Modification of elastic stable intramedullary nailing with a 3rd nail in a femoral spiral fracture model - results of biomechanical testing and a prospective clinical study</t>
  </si>
  <si>
    <t>10.1186/1471-2474-15-3</t>
  </si>
  <si>
    <t>ClinicalTrials.gov Identifier:�NCT01673048.</t>
  </si>
  <si>
    <t>NCT01685775</t>
  </si>
  <si>
    <t>Transvaginal/transumbilical hybrid--NOTES--versus 3-trocar needlescopic cholecystectomy: short-term results of a randomized clinical trial</t>
  </si>
  <si>
    <t>10.1097/sla.0000000000000218</t>
  </si>
  <si>
    <t>This study is registered in the�ClinicalTrials.gov�Register, ID:�NCT01685775, and in the German Clinical Trials Register, ID: DRKS00000341. The Universal Trial Number was U1111-1114-7386.</t>
  </si>
  <si>
    <t>NCT01716286</t>
  </si>
  <si>
    <t>Olive oil aroma extract modulates cerebral blood flow in gustatory brain areas in humans</t>
  </si>
  <si>
    <t>10.3945/ajcn.113.062679</t>
  </si>
  <si>
    <t>2012-03-01</t>
  </si>
  <si>
    <t>This trial was registered at clinicaltrials.gov as�NCT01716286.</t>
  </si>
  <si>
    <t>NCT01724437</t>
  </si>
  <si>
    <t>Benefit of pulmonary vein isolation guided by loss of pace capture on the ablation line: results from a prospective 2-center randomized trial</t>
  </si>
  <si>
    <t>10.1016/j.jacc.2013.03.059</t>
  </si>
  <si>
    <t>NCT01724437).</t>
  </si>
  <si>
    <t>NCT01731249</t>
  </si>
  <si>
    <t>Sustained efficacy and safety of a 300IR daily dose of a sublingual solution of birch pollen allergen extract in adults with allergic rhinoconjunctivitis: results of a double-blind, placebo-controlled study</t>
  </si>
  <si>
    <t>10.1186/2045-7022-4-7</t>
  </si>
  <si>
    <t>2012-10-01</t>
  </si>
  <si>
    <t>Trial registration:�ClinicalTrials.gov:�NCT01731249.</t>
  </si>
  <si>
    <t>NCT01737034</t>
  </si>
  <si>
    <t>Carbohydrate quality and quantity affect glucose and lipid metabolism during weight regain in healthy men</t>
  </si>
  <si>
    <t>10.3945/jn.113.179390</t>
  </si>
  <si>
    <t>2012-08-01</t>
  </si>
  <si>
    <t>Trial registration:�ClinicalTrials.gov�NCT01737034.</t>
  </si>
  <si>
    <t>NCT01777815</t>
  </si>
  <si>
    <t>Off-pump transapical implantation of artificial neo-chordae to correct mitral regurgitation: the TACT Trial (Transapical Artificial Chordae Tendinae) proof of concept</t>
  </si>
  <si>
    <t>10.1016/j.jacc.2013.07.090</t>
  </si>
  <si>
    <t>2014-08-01</t>
  </si>
  <si>
    <t>(Safety and Performance Study of the NeoChord Device [TACT];�NCT01777815).</t>
  </si>
  <si>
    <t>NCT01778270</t>
  </si>
  <si>
    <t>Feasibility of bioelectrical impedance spectroscopy measurement before and after thoracentesis</t>
  </si>
  <si>
    <t>10.1155/2015/810797</t>
  </si>
  <si>
    <t>The trial is registered with Registration Numbers IRB EK206/11 and�NCT01778270.</t>
  </si>
  <si>
    <t>NCT01806012</t>
  </si>
  <si>
    <t>A prospective, randomized clinical comparison between UltraCision and the novel sealing and cutting device BiCision in patients with laparoscopic supracervical hysterectomy</t>
  </si>
  <si>
    <t>10.1007/s00464-013-2994-4</t>
  </si>
  <si>
    <t>2011-08-01</t>
  </si>
  <si>
    <t>( www.clinicaltrials.gov ; study identifier�NCT01806012).</t>
  </si>
  <si>
    <t>NCT01810471</t>
  </si>
  <si>
    <t>Effect of kinesiotaping, non-elastic taping and bracing on segmental foot kinematics during drop landing in healthy subjects and subjects with chronic ankle instability</t>
  </si>
  <si>
    <t>10.1016/j.physio.2015.07.004</t>
  </si>
  <si>
    <t>Clinical trial registration number:�ClinicalTrials.gov�NCT01810471.</t>
  </si>
  <si>
    <t>NCT01812304</t>
  </si>
  <si>
    <t>Objective Structured Assessment of Technical Skills (OSATS) evaluation of theoretical versus hands-on training of vaginal breech delivery management: a randomized trial</t>
  </si>
  <si>
    <t>10.1016/j.ejogrb.2013.09.015</t>
  </si>
  <si>
    <t>2013-11-01</t>
  </si>
  <si>
    <t>This trial was registered with ClinicalTrials.gov (NCT01812304).</t>
  </si>
  <si>
    <t>NCT01845194</t>
  </si>
  <si>
    <t>Heritability of metoprolol and torsemide pharmacokinetics</t>
  </si>
  <si>
    <t>10.1002/cpt.258</t>
  </si>
  <si>
    <t>2013-10-01</t>
  </si>
  <si>
    <t>Trial Registration:�ClinicalTrials.gov�Identifier: NCT01845194</t>
  </si>
  <si>
    <t>NCT01886014</t>
  </si>
  <si>
    <t>Effect of oxytocin on placebo analgesia: a randomized study</t>
  </si>
  <si>
    <t>10.1001/jama.2013.277446</t>
  </si>
  <si>
    <t>funding</t>
  </si>
  <si>
    <t>additional</t>
  </si>
  <si>
    <t>�This work (NCT01886014) was supported by grants from the German Research Foundation</t>
  </si>
  <si>
    <t>Research letter</t>
  </si>
  <si>
    <t>NCT01886365</t>
  </si>
  <si>
    <t>Perioperative glycemic control with a computerized algorithm versus conventional glycemic control in cardiac surgical patients undergoing cardiopulmonary bypass with blood cardioplegia</t>
  </si>
  <si>
    <t>10.1053/j.jvca.2014.04.017</t>
  </si>
  <si>
    <t>Trial registration:�ClinicalTrials.gov�NCT01886365.</t>
  </si>
  <si>
    <t>NCT01917305</t>
  </si>
  <si>
    <t>Influence of platform switching on bone-level alterations: a three-year randomized clinical trial</t>
  </si>
  <si>
    <t>10.1177/0022034513504953</t>
  </si>
  <si>
    <t>Trial registration:�ClinicalTrials.gov�NCT01917305.</t>
  </si>
  <si>
    <t>NCT02007005</t>
  </si>
  <si>
    <t>Mistletoe Plant Extract in Patients with Nonmuscle Invasive Bladder Cancer: Results of a Phase Ib/IIa Single Group Dose Escalation Study</t>
  </si>
  <si>
    <t>10.1016/j.juro.2015.04.073</t>
  </si>
  <si>
    <t>NCT02130115</t>
  </si>
  <si>
    <t>Bronchoscopic transparenchymal nodule access (BTPNA): first in human trial of a novel procedure for sampling solitary pulmonary nodules</t>
  </si>
  <si>
    <t>10.1136/thoraxjnl-2014-206211</t>
  </si>
  <si>
    <t>Trial registration number:�NCT02130115.</t>
  </si>
  <si>
    <t>NCT02189408</t>
  </si>
  <si>
    <t>Does intraoperative application of leukocyte-poor platelet-rich plasma during arthroscopy for knee degeneration affect postoperative pain, function and quality of life? A 12-month randomized controlled double-blind trial</t>
  </si>
  <si>
    <t>10.1007/s00402-015-2227-5</t>
  </si>
  <si>
    <t>Gov identifier:�NCT02189408.</t>
  </si>
  <si>
    <t>NCT02220764</t>
  </si>
  <si>
    <t>Prospective evaluation of zirconia based tooth- and implant-supported fixed dental prostheses: 3-year results</t>
  </si>
  <si>
    <t>10.1016/j.jdent.2014.10.011</t>
  </si>
  <si>
    <t>The study was registered in ClinicalTrials.gov with the ID Number�NCT02220764.</t>
  </si>
  <si>
    <t>NCT02349490</t>
  </si>
  <si>
    <t>Efficacy and safety of bovine activated factors IIa/VIIa/IXa/Xa in patients with active gastrointestinal bleeding: a proof of concept study</t>
  </si>
  <si>
    <t>10.1055/s-0034-1393312</t>
  </si>
  <si>
    <t>2015-01-01</t>
  </si>
  <si>
    <t>ClinicalTrials.gov identifier:�NCT02349490.</t>
  </si>
  <si>
    <t>NCT02586181</t>
  </si>
  <si>
    <t>One year B and D vitamins supplementation improves metabolic bone markers</t>
  </si>
  <si>
    <t>10.1515/cclm-2012-0599</t>
  </si>
  <si>
    <t>NCT02799069</t>
  </si>
  <si>
    <t>Photodynamic therapy with BF-200 ALA for the treatment of actinic keratosis: results of a multicentre, randomized, observer-blind phase III study in comparison with a registered methyl-5-aminolaevulinate cream and placebo</t>
  </si>
  <si>
    <t>10.1111/j.1365-2133.2011.10613.x</t>
  </si>
  <si>
    <t>2009-08-01</t>
  </si>
  <si>
    <t>NCT02935413</t>
  </si>
  <si>
    <t>Combined Transcranial Direct Current Stimulation and Vision Restoration Training in Subacute Stroke Rehabilitation: A Pilot Study</t>
  </si>
  <si>
    <t>10.1016/j.pmrj.2016.12.003</t>
  </si>
  <si>
    <t>(ClinicalTrials.gov ID:�NCT02935413).</t>
  </si>
  <si>
    <t>NCT00170287</t>
  </si>
  <si>
    <t>Impact of Substrate Modification by Catheter Ablation on Implantable Cardioverter-Defibrillator Interventions in Patients With Unstable Ventricular Arrhythmias and Coronary Artery Disease: Results From the Multicenter Randomized Controlled SMS (Substrate Modification Study)</t>
  </si>
  <si>
    <t>10.1161/circep.116.004422</t>
  </si>
  <si>
    <t>Clinical trial registration:�https://clinicaltrials.gov. Unique identifier:�NCT00170287.</t>
  </si>
  <si>
    <t>NCT00623402</t>
  </si>
  <si>
    <t>Cutaneous side effects of combined therapy with sorafenib and pegylated interferon alpha-2b in metastatic melanoma (phase II DeCOG trial)</t>
  </si>
  <si>
    <t>10.1111/ddg.12100</t>
  </si>
  <si>
    <t>In a multicenter phase-II-DeCOG study (NCT00623402)�</t>
  </si>
  <si>
    <t>NCT01016002</t>
  </si>
  <si>
    <t>Photodynamic therapy for hilar bile duct cancer: clinical evidence for improved tumoricidal tissue penetration by temoporfin</t>
  </si>
  <si>
    <t>10.1039/c3pp25425a</t>
  </si>
  <si>
    <t>(NCT01016002)</t>
  </si>
  <si>
    <t>NCT01593540</t>
  </si>
  <si>
    <t>Clinical efficacy and patients' acceptance of a rubber interdental bristle. A randomized controlled trial</t>
  </si>
  <si>
    <t>10.1007/s00784-013-1164-3</t>
  </si>
  <si>
    <t>2011-09-01</t>
  </si>
  <si>
    <t>The study was approved by the local Research Ethics Committee of the University of Freiburg i.B., Baden-W�rttemberg, Germany (ref no. 365/09) prior assessment and registered (www.clinicaltrials.gov, ref no. NCT01593540).</t>
  </si>
  <si>
    <t>NCT02435056</t>
  </si>
  <si>
    <t>The added value of an electronic monitoring and alerting system in the management of medication-overuse headache: A controlled multicentre study</t>
  </si>
  <si>
    <t>10.1177/0333102416660549</t>
  </si>
  <si>
    <t>2010-06-01</t>
  </si>
  <si>
    <t>The trial was registered at ClinicalTrials.gov (no.�NCT02435056).</t>
  </si>
  <si>
    <t>NCT00030680</t>
  </si>
  <si>
    <t>Results of a phase II pilot study of moderate dose radiotherapy for inoperable desmoid-type fibromatosis--an EORTC STBSG and ROG study (EORTC 62991-22998)</t>
  </si>
  <si>
    <t>10.1093/annonc/mdt254</t>
  </si>
  <si>
    <t>The study was registered with ClinicalTrials.gov, number NCT00030680.</t>
  </si>
  <si>
    <t>NCT00047099</t>
  </si>
  <si>
    <t>Randomised phase III trial of FEC120 vs EC-docetaxel in patients with high-risk node-positive primary breast cancer: final survival analysis of the ADEBAR study</t>
  </si>
  <si>
    <t>10.1038/bjc.2016.82</t>
  </si>
  <si>
    <t>NCT00124813</t>
  </si>
  <si>
    <t>Treatment with Thalidomide and Cyclophosphamide (TCID) is Superior to Vincristine (VID) and to Vinorelbine (VRID) Regimens in Patients with Refractory or Recurrent Multiple Myeloma</t>
  </si>
  <si>
    <t>10.1007/s12288-011-0103-1</t>
  </si>
  <si>
    <t>2010-11-01</t>
  </si>
  <si>
    <t>NCT00170573</t>
  </si>
  <si>
    <t>Biweekly pegylated liposomal doxorubicin in patients with relapsed ovarian cancer: results of a multicenter phase-II trial</t>
  </si>
  <si>
    <t>10.1093/annonc/mdl079</t>
  </si>
  <si>
    <t>2010-08-01</t>
  </si>
  <si>
    <t>NCT00170690</t>
  </si>
  <si>
    <t>Preference of elderly patients' to oral or intravenous chemotherapy in heavily pre-treated recurrent ovarian cancer: final results of a prospective multicenter trial</t>
  </si>
  <si>
    <t>10.1186/s40661-017-0040-2</t>
  </si>
  <si>
    <t>2012-04-01</t>
  </si>
  <si>
    <t>Eudract nr:�2004-000719-25;�NCT 00170690.</t>
  </si>
  <si>
    <t>NCT00180128</t>
  </si>
  <si>
    <t>Two cycles of risk-adapted consolidation therapy in patients with acute promyelocytic leukemia. Results from the SAL-AIDA2000 trial</t>
  </si>
  <si>
    <t>10.1007/s00277-014-2242-6</t>
  </si>
  <si>
    <t>The AIDA2000 trial was registered at the NCI website�www.clinicaltrials.gov�and received the NCT number NCT00180128.</t>
  </si>
  <si>
    <t>NCT00204581</t>
  </si>
  <si>
    <t>High response rate after intratumoral treatment with interleukin-2: results from a phase 2 study in 51 patients with metastasized melanoma</t>
  </si>
  <si>
    <t>10.1002/cncr.25156</t>
  </si>
  <si>
    <t>The study protocol (National Clinical Trials [NCT] clinicaltrials.gov identifier NCT00204581) was approved by the local ethics committees</t>
  </si>
  <si>
    <t>NCT00324779</t>
  </si>
  <si>
    <t>Translocations activating IRF4 identify a subtype of germinal center-derived B-cell lymphoma affecting predominantly children and young adults</t>
  </si>
  <si>
    <t>10.1182/blood-2011-01-330795</t>
  </si>
  <si>
    <t>Part of the study has been registered at�www.Clinicaltrials.gov�as NCT00324779.</t>
  </si>
  <si>
    <t>NCT00326079</t>
  </si>
  <si>
    <t>Combined iStent trabecular micro-bypass stent implantation and phacoemulsification for coexistent open-angle glaucoma and cataract: a long-term study</t>
  </si>
  <si>
    <t>10.1136/bjophthalmol-2011-300218</t>
  </si>
  <si>
    <t>2013-05-01</t>
  </si>
  <si>
    <t>NCT00398554</t>
  </si>
  <si>
    <t>Feasibility of VECOPA, a dose-intensive chemotherapy regimen for children and adolescents with intermediate and advanced stage Hodgkin lymphoma: results of the GPOH-HD-2002/VECOPA pilot trial</t>
  </si>
  <si>
    <t>10.3109/10428194.2014.961011</t>
  </si>
  <si>
    <t>This trial (EudraCT Number 2004-005244-28; NCT00398554) was opened</t>
  </si>
  <si>
    <t>NCT00402532</t>
  </si>
  <si>
    <t>Everolimus Versus Mycophenolate Mofetil De Novo After Lung Transplantation: A Prospective, Randomized, Open-Label Trial</t>
  </si>
  <si>
    <t>10.1111/ajt.13835</t>
  </si>
  <si>
    <t>The full trial protocol can be accessed from�www.clinicaltrials.gov, NCT00402532</t>
  </si>
  <si>
    <t>NCT00403884</t>
  </si>
  <si>
    <t>Selective Retina Therapy in Acute and Chronic-Recurrent Central Serous Chorioretinopathy</t>
  </si>
  <si>
    <t>10.1159/000439188</t>
  </si>
  <si>
    <t>The study was approved by the local ethics committees and registered at www.clinicaltrials.gov as NCT00403884 (Regensburg site) and as NCT02088151 (Bern site).</t>
  </si>
  <si>
    <t>NCT00431561</t>
  </si>
  <si>
    <t>Targeted therapy for high-grade glioma with the TGF-β2 inhibitor trabedersen: results of a randomized and controlled phase IIb study</t>
  </si>
  <si>
    <t>10.1093/neuonc/noq142</t>
  </si>
  <si>
    <t>2009-03-01</t>
  </si>
  <si>
    <t>NCT00490984</t>
  </si>
  <si>
    <t>A study of the new generation of the advance system tongue implants: three- and six-month effects of tongue to mandible tethering for obstructive sleep apnea</t>
  </si>
  <si>
    <t>10.1002/lary.22173</t>
  </si>
  <si>
    <t>2009-07-01</t>
  </si>
  <si>
    <t>NCT00505570</t>
  </si>
  <si>
    <t>Percutaneous closure of patent foramen ovale in migraine with aura, a randomized controlled trial</t>
  </si>
  <si>
    <t>10.1093/eurheartj/ehw027</t>
  </si>
  <si>
    <t>2013-02-01</t>
  </si>
  <si>
    <t>Trial registration:�ClinicalTrials.gov�NCT00505570.</t>
  </si>
  <si>
    <t>NCT00512993</t>
  </si>
  <si>
    <t>Zoledronate for patients with invasive residual disease after anthracyclines-taxane-based chemotherapy for early breast cancer - The Phase III NeoAdjuvant Trial Add-oN (NaTaN) study (GBG 36/ABCSG 29)</t>
  </si>
  <si>
    <t>10.1016/j.ejca.2016.05.015</t>
  </si>
  <si>
    <t>The trial is registered under�Clinicaltrials.gov�NCT00512993.</t>
  </si>
  <si>
    <t>NCT00528671</t>
  </si>
  <si>
    <t>Efficacy and safety of very low-dose self-management of oral anticoagulation in patients with mechanical heart valve replacement</t>
  </si>
  <si>
    <t>10.1016/j.athoracsur.2010.06.069</t>
  </si>
  <si>
    <t>�The study was registered at�NCT00528671.</t>
  </si>
  <si>
    <t>NCT00545493</t>
  </si>
  <si>
    <t>Rasmussen encephalitis: incidence and course under randomized therapy with tacrolimus or intravenous immunoglobulins</t>
  </si>
  <si>
    <t>10.1111/epi.12042</t>
  </si>
  <si>
    <t>The study was registered as NCT00545493 at�http://www.ClinicalTrials.gov.</t>
  </si>
  <si>
    <t>NCT00567801</t>
  </si>
  <si>
    <t>Controlled reperfusion versus conventional treatment of the acutely ischemic limb: results of a randomized, open-label, multicenter trial</t>
  </si>
  <si>
    <t>10.1161/circinterventions.112.000371</t>
  </si>
  <si>
    <t>2010-09-01</t>
  </si>
  <si>
    <t>Clinical trial registration url:�http://www.drks.de. Unique identifier: DRKS00000579.</t>
  </si>
  <si>
    <t>NCT00596700</t>
  </si>
  <si>
    <t>Validation of the Capsule Endoscopy Crohn's Disease Activity Index (CECDAI or Niv score): a multicenter prospective study</t>
  </si>
  <si>
    <t>10.1055/s-0031-1291385</t>
  </si>
  <si>
    <t>This was a multicenter, multi-country (Israel, Greece, and Ireland), prospective, double-blind study, validating the CECDAI (Niv score) in patients with isolated small-bowel Crohn�s disease (Clinicaltrials.gov identifier number: NCT00596700).</t>
  </si>
  <si>
    <t>NCT00610116</t>
  </si>
  <si>
    <t>Phrenic nerve stimulation in CRT patients and benefits of electronic lead repositioning: the ERACE trial</t>
  </si>
  <si>
    <t>10.1007/s10840-013-9811-9</t>
  </si>
  <si>
    <t>2008-09-01</t>
  </si>
  <si>
    <t>NCT00710190</t>
  </si>
  <si>
    <t>Novel baroreflex activation therapy in resistant hypertension: results of a European multi-center feasibility study</t>
  </si>
  <si>
    <t>10.1016/j.jacc.2010.03.089</t>
  </si>
  <si>
    <t>2011-10-01</t>
  </si>
  <si>
    <t>NCT00710294</t>
  </si>
  <si>
    <t>NCT00749996</t>
  </si>
  <si>
    <t>Herniectomy versus herniectomy with the DIAM spinal stabilization system in patients with sciatica and concomitant low back pain: results of a prospective randomized controlled multicenter trial</t>
  </si>
  <si>
    <t>10.1007/s00586-016-4796-6</t>
  </si>
  <si>
    <t>2013-06-01</t>
  </si>
  <si>
    <t>In this multicenter trial (NCT00749996)</t>
  </si>
  <si>
    <t>NCT00752336</t>
  </si>
  <si>
    <t>Health-related quality of life and exercise tolerance in recipients of heart transplants and left ventricular assist devices: a prospective, comparative study</t>
  </si>
  <si>
    <t>10.1016/j.healun.2010.08.030</t>
  </si>
  <si>
    <t>2009-09-01</t>
  </si>
  <si>
    <t>NCT00763464</t>
  </si>
  <si>
    <t>Detection of coronary artery disease in postmenopausal women: the significance of integrated stress imaging tests in a 4-year prognostic study</t>
  </si>
  <si>
    <t>10.1007/s00392-014-0780-5</t>
  </si>
  <si>
    <t>2011-06-01</t>
  </si>
  <si>
    <t>Number clinical trial: link:�http://clinicaltrials.gov/ct2/show/NCT00763464?term=CAD++and+FEMCAD&amp;rank=1�unique identifier: CAD-female 2006-MB NCT-number: NCT 00763464.</t>
  </si>
  <si>
    <t>NCT00783653</t>
  </si>
  <si>
    <t>A phase I/II study of sunitinib and intensive chemotherapy in patients over 60 years of age with acute myeloid leukaemia and activating FLT3 mutations</t>
  </si>
  <si>
    <t>10.1111/bjh.13353</t>
  </si>
  <si>
    <t>The study was registered at ClinicalTrials.gov (identifier: NCT00783653).�</t>
  </si>
  <si>
    <t>NCT00785421</t>
  </si>
  <si>
    <t>Efficacy of Prophylactic Low-Molecular Weight Heparin for Ambulatory Patients With Advanced Pancreatic Cancer: Outcomes From the CONKO-004 Trial</t>
  </si>
  <si>
    <t>10.1200/jco.2014.55.1481</t>
  </si>
  <si>
    <t>2009-06-01</t>
  </si>
  <si>
    <t>International announcement was made at the International Standard Randomised Controlled Trial Number register and at the controlled-trials register. The protocol and study were conducted in accordance with the Declaration of Helsinki and Good Clinical Practice Guidelines.30�Furthermore, we adhered to the national principles for the proper execution of the clinical examination of drugs (Bundesanzeiger No. 243 of 30.12.1987), the national regulations of the German drug law, and the German drug test guidelines. Documents were tendered to the Bundesinstitut f�r Arzneimittel und Medizinprodukte (Federal Institution for Drugs and Medicine Products).</t>
  </si>
  <si>
    <t>NCT00804817</t>
  </si>
  <si>
    <t>Interdisciplinary care programme to improve self-management for cancer patients undergoing stem cell transplantation: a prospective non-randomised intervention study</t>
  </si>
  <si>
    <t>10.1111/ecc.12458</t>
  </si>
  <si>
    <t>The study was approved by the ethics committee of the Medical Faculty Martin-Luther-University Halle and registered at clinical trials NCT00804817.</t>
  </si>
  <si>
    <t>NCT00831688</t>
  </si>
  <si>
    <t>Effect of transtympanic low-pressure therapy in patients with unilateral Menière's disease unresponsive to betahistine: a randomised, placebo-controlled, double-blinded, clinical trial</t>
  </si>
  <si>
    <t>10.1017/s0022215112000102</t>
  </si>
  <si>
    <t>2009-04-01</t>
  </si>
  <si>
    <t>NCT00832234</t>
  </si>
  <si>
    <t>Dexamethasone, rituximab, and cyclophosphamide as primary treatment of Waldenström macroglobulinemia: final analysis of a phase 2 study</t>
  </si>
  <si>
    <t>10.1182/blood-2015-05-647420</t>
  </si>
  <si>
    <t>text</t>
  </si>
  <si>
    <t>DRC is one of the most commonly used regimens for symptomatic WM and is evaluated, with or without bortezomib, in the randomized European Consortium for Waldenstr�m Macroglobulinemia (ECWM-1) study (NCT01788020</t>
  </si>
  <si>
    <t>correspondence</t>
  </si>
  <si>
    <t>NCT00867750</t>
  </si>
  <si>
    <t>Pilot randomized trial of selective internal radiation therapy vs. chemoembolization in unresectable hepatocellular carcinoma</t>
  </si>
  <si>
    <t>10.1111/liv.12750</t>
  </si>
  <si>
    <t>This pilot study of SIRT with�90Y-resin microspheres (SIR-Spheres�; Sirtex Medical, Sydney Australia) vs. TACE in patients with unresectable primary HCC (SIRTACE; clinical trials identifier: NCT00867750)</t>
  </si>
  <si>
    <t>NCT00869726</t>
  </si>
  <si>
    <t>A phase III study evaluating the efficacy and safety of MBP8298 in secondary progressive MS</t>
  </si>
  <si>
    <t>10.1212/wnl.0b013e318233b240</t>
  </si>
  <si>
    <t>2009-05-01</t>
  </si>
  <si>
    <t>The trial was registered under 2 public registries (clinicaltrials.gov; trial identification number�NCT00869726�and�ISRCTN 98373474).</t>
  </si>
  <si>
    <t>NCT00887744</t>
  </si>
  <si>
    <t>Clinical evaluation of the preliminary safety and effectiveness of a minimally invasive interspinous process device APERIUS(®) in degenerative lumbar spinal stenosis with symptomatic neurogenic intermittent claudication</t>
  </si>
  <si>
    <t>10.1007/s00586-012-2330-z</t>
  </si>
  <si>
    <t>2010-03-01</t>
  </si>
  <si>
    <t>NCT00900107</t>
  </si>
  <si>
    <t>Time-dependent mobilization of circulating progenitor cells during strenuous exercise in healthy individuals</t>
  </si>
  <si>
    <t>10.1152/japplphysiol.00532.2009</t>
  </si>
  <si>
    <t>NCT00904657</t>
  </si>
  <si>
    <t>Pharmacokinetic/pharmacodynamic modeling of biomarker response to sunitinib in healthy volunteers</t>
  </si>
  <si>
    <t>10.1038/clpt.2010.20</t>
  </si>
  <si>
    <t>NCT00905268</t>
  </si>
  <si>
    <t>The heart in Friedreich ataxia: definition of cardiomyopathy, disease severity, and correlation with neurological symptoms</t>
  </si>
  <si>
    <t>10.1161/circulationaha.111.059477</t>
  </si>
  <si>
    <t>2010-01-01</t>
  </si>
  <si>
    <t>Clinical Trial�Registration�https://www.clinicaltrials.gov. Unique�identifier: NCT00905268.</t>
  </si>
  <si>
    <t>NCT00905840</t>
  </si>
  <si>
    <t>A double-blind randomized controlled trial (RCT) of Titanium-13Zirconium versus Titanium Grade IV small-diameter bone level implants in edentulous mandibles--results from a 1-year observation period</t>
  </si>
  <si>
    <t>10.1111/j.1708-8208.2010.00324.x</t>
  </si>
  <si>
    <t>NCT00927797</t>
  </si>
  <si>
    <t>Pentostatin, cyclophosphamide and rituximab is a safe and effective treatment in patients with Waldenström's macroglobulinemia</t>
  </si>
  <si>
    <t>10.3109/10428194.2014.911869</t>
  </si>
  <si>
    <t>NCT00928616</t>
  </si>
  <si>
    <t>Plant sterol ester diet supplementation increases serum plant sterols and markers of cholesterol synthesis, but has no effect on total cholesterol levels</t>
  </si>
  <si>
    <t>10.1016/j.jsbmb.2016.07.016</t>
  </si>
  <si>
    <t>The protocol was registered at Clinical-Trials.gov (Identifier NCT00928616) and approved by the ethics committee of the Saarland, Germany (number 159/07).</t>
  </si>
  <si>
    <t>NCT00930475</t>
  </si>
  <si>
    <t>The mTOR inhibitor everolimus in combination with carboplatin in metastatic breast cancer--a phase I trial</t>
  </si>
  <si>
    <t>This study is registered at the clinical trial web site�ClinicalTrials.gov�under number�NCT00930475.</t>
  </si>
  <si>
    <t>NCT00953264</t>
  </si>
  <si>
    <t>Relation between fibroblast growth factor-21, adiposity, metabolism, and weight reduction</t>
  </si>
  <si>
    <t>10.1016/j.metabol.2010.02.016</t>
  </si>
  <si>
    <t>Clinical trial registry number:�NCT00953264</t>
  </si>
  <si>
    <t>NCT00955565</t>
  </si>
  <si>
    <t>Three-dimensional navigation is more accurate than two-dimensional navigation or conventional fluoroscopy for percutaneous sacroiliac screw fixation in the dysmorphic sacrum: a randomized multicenter study</t>
  </si>
  <si>
    <t>10.1097/bot.0000000000000092</t>
  </si>
  <si>
    <t>NCT00958750</t>
  </si>
  <si>
    <t>A randomized, single-blind trial of 5% minoxidil foam once daily versus 2% minoxidil solution twice daily in the treatment of androgenetic alopecia in women</t>
  </si>
  <si>
    <t>10.1016/j.jaad.2010.09.724</t>
  </si>
  <si>
    <t>The study protocol was approved by the Federal Institute for Drugs and Medical Devices (Bundesinstitut f�ur Arzneimittel und Medizinprodukte [BfArM]) in Germany (European Union Drug Regulating Authorities Clinical Trials [EudraCT] number 2008-001770-33) (European Union Drug Regulating Authorities Clinical Trials)</t>
  </si>
  <si>
    <t>NCT01013259</t>
  </si>
  <si>
    <t>Tolerability and clinical outcome of coseasonal treatment with Escherichia coli strain Nissle 1917 in grass pollen-allergic subjects</t>
  </si>
  <si>
    <t>10.1159/000356328</t>
  </si>
  <si>
    <t>2009-10-01</t>
  </si>
  <si>
    <t>It is registered in ClinicalTrials.gov (identifier: NCT01013259) and was conducted in accordance with the principles of the Declaration of Helsinki.�</t>
  </si>
  <si>
    <t>NCT01032681</t>
  </si>
  <si>
    <t>A phase I dose-escalation study of the immunocytokine EMD 521873 (Selectikine) in patients with advanced solid tumours</t>
  </si>
  <si>
    <t>10.1016/j.ejca.2012.07.015</t>
  </si>
  <si>
    <t>NCT01049971</t>
  </si>
  <si>
    <t>Reduction of wound infections in laparoscopic-assisted colorectal resections by plastic wound ring drapes (REDWIL)?--A randomized controlled trial</t>
  </si>
  <si>
    <t>10.1007/s00423-012-0954-4</t>
  </si>
  <si>
    <t>2011-01-01</t>
  </si>
  <si>
    <t>This trial is registered at http:www.ClinicalTrials.gov(ID: NCT01049971).</t>
  </si>
  <si>
    <t>NCT01051518</t>
  </si>
  <si>
    <t>Four-year experience with the CoreValve transcatheter heart valve</t>
  </si>
  <si>
    <t>10.4244/eijy15m10_10</t>
  </si>
  <si>
    <t>ClinicalTrials.gov Identifier: NCT01051518</t>
  </si>
  <si>
    <t>NCT01060501</t>
  </si>
  <si>
    <t>Prognostic factors influencing the survival of patients with colon cancer receiving adjuvant 5-FU treatment</t>
  </si>
  <si>
    <t>10.1016/j.ejso.2008.01.019</t>
  </si>
  <si>
    <t>NCT01072305</t>
  </si>
  <si>
    <t>Peristaltic pneumatic compression of the legs reduces fluid demand and improves hemodynamic stability during surgery: a randomized, prospective study</t>
  </si>
  <si>
    <t>10.1097/aln.0b013e31820c3973</t>
  </si>
  <si>
    <t>An institutional ethics committee (University of Bonn, Germany) approved this prospective, randomized, and blinded study, which has been registered (NCT01072305).</t>
  </si>
  <si>
    <t>NCT01094678</t>
  </si>
  <si>
    <t>Sustained safety and effectiveness of paclitaxel-eluting stents for femoropopliteal lesions: 2-year follow-up from the Zilver PTX randomized and single-arm clinical studies</t>
  </si>
  <si>
    <t>10.1016/j.jacc.2013.03.034</t>
  </si>
  <si>
    <t>(Evaluation of the Zilver PTX Drug-Eluting Stent in the Above-the-Knee Femoropopliteal Artery;�NCT00120406; Zilver(�) PTX� Global Registry;�NCT01094678).</t>
  </si>
  <si>
    <t>NCT01116466</t>
  </si>
  <si>
    <t>Towards physiological ankle movements with the ActiGait implantable drop foot stimulator in chronic stroke</t>
  </si>
  <si>
    <t>10.3233/rnn-120283</t>
  </si>
  <si>
    <t>NCT01137305</t>
  </si>
  <si>
    <t>Do soft skills predict surgical performance?: a single-center randomized controlled trial evaluating predictors of skill acquisition in virtual reality laparoscopy</t>
  </si>
  <si>
    <t>10.1007/s00268-010-0933-2</t>
  </si>
  <si>
    <t>The study was registered at clinicaltrials.gov (identifier NCT01137305).</t>
  </si>
  <si>
    <t>NCT01145092</t>
  </si>
  <si>
    <t>A single nucleotide polymorphism associates with the response of muscle ATP synthesis to long-term exercise training in relatives of type 2 diabetic humans</t>
  </si>
  <si>
    <t>10.2337/dc11-1426</t>
  </si>
  <si>
    <t>Clinical trial reg. no.�NCT01145092,�clinicaltrials.gov.</t>
  </si>
  <si>
    <t>NCT01145248</t>
  </si>
  <si>
    <t>A novel method of forceps biopsy improves the diagnosis of proximal biliary malignancies</t>
  </si>
  <si>
    <t>10.1007/s10620-010-1535-4</t>
  </si>
  <si>
    <t>This prospective study was registered at ClinicalTrials.gov (NCT 01145248) and was approved by the Human Subjects Committees of both medical centers.</t>
  </si>
  <si>
    <t>NCT01159366</t>
  </si>
  <si>
    <t>Incidence and distribution of occluded culprit arteries and impact of coronary collaterals on outcome in patients with non-ST-segment elevation myocardial infarction and early invasive treatment strategy</t>
  </si>
  <si>
    <t>10.1007/s00392-010-0269-9</t>
  </si>
  <si>
    <t>NCT01171820</t>
  </si>
  <si>
    <t>The SPIRIT V diabetic study: a randomized clinical evaluation of the XIENCE V everolimus-eluting stent vs the TAXUS Liberté paclitaxel-eluting stent in diabetic patients with de novo coronary artery lesions</t>
  </si>
  <si>
    <t>10.1016/j.ahj.2012.02.006</t>
  </si>
  <si>
    <t>2010-07-01</t>
  </si>
  <si>
    <t>Trial registration:�www.clinicaltrials.gov; identifier:�NCT00402272.</t>
  </si>
  <si>
    <t>NCT01206790</t>
  </si>
  <si>
    <t>The effect of trauma-focused therapy on the altered T cell distribution in individuals with PTSD: evidence from a randomized controlled trial</t>
  </si>
  <si>
    <t>10.1016/j.jpsychires.2014.03.016</t>
  </si>
  <si>
    <t>The study was registered at�http://clinicaltrials.gov/ct2/show/NCT01206790.</t>
  </si>
  <si>
    <t>NCT01212718</t>
  </si>
  <si>
    <t>Response prediction in metastasised colorectal cancer using intratumoural thymidylate synthase: results of a randomised multicentre trial</t>
  </si>
  <si>
    <t>10.1016/j.ejca.2011.11.007</t>
  </si>
  <si>
    <t>The trial was registered at ClinicalTrials.gov (NCT01212718).</t>
  </si>
  <si>
    <t>NCT01215266</t>
  </si>
  <si>
    <t>Prospective randomized double-blind multicentre phase II study comparing gemcitabine and cisplatin plus sorafenib chemotherapy with gemcitabine and cisplatin plus placebo in locally advanced and/or metastasized urothelial cancer: SUSE (AUO-AB 31/05)</t>
  </si>
  <si>
    <t>10.1111/bju.12437</t>
  </si>
  <si>
    <t>NCT01216605</t>
  </si>
  <si>
    <t>Oxytocin differentially modulates eye gaze to naturalistic social signals of happiness and anger</t>
  </si>
  <si>
    <t>10.1016/j.psyneuen.2012.10.002</t>
  </si>
  <si>
    <t>NCT01220544</t>
  </si>
  <si>
    <t>Tracking in vivo dynamics of NK cells transferred in patients undergoing stem cell transplantation</t>
  </si>
  <si>
    <t>10.1002/eji.201444586</t>
  </si>
  <si>
    <t>The trial is registered at ClinicalTrials.gov with the identifier NCT01220544.</t>
  </si>
  <si>
    <t>NCT01234194</t>
  </si>
  <si>
    <t>The response of the composite variability index to a standardized noxious stimulus during propofol-remifentanil anesthesia</t>
  </si>
  <si>
    <t>10.1213/ane.0b013e31827ced18</t>
  </si>
  <si>
    <t>This trial was registered at clinicaltrials.gov (NCT01234194).</t>
  </si>
  <si>
    <t>NCT01237756</t>
  </si>
  <si>
    <t>Electrical impedance tomography for verification of correct endotracheal tube placement in paediatric patients: a feasibility study</t>
  </si>
  <si>
    <t>10.1111/aas.12143</t>
  </si>
  <si>
    <t>2010-05-01</t>
  </si>
  <si>
    <t>The study has been registered in the ClinicalTrials.gov registry (ClinicalTrials.gov Identifier: NCT01237756).</t>
  </si>
  <si>
    <t>NCT01282827</t>
  </si>
  <si>
    <t>Non-invasive alternating current stimulation improves vision in optic neuropathy</t>
  </si>
  <si>
    <t>10.3233/rnn-2011-0624</t>
  </si>
  <si>
    <t>NCT01293266</t>
  </si>
  <si>
    <t>Effect of propofol and sevoflurane on acid-base balance during pediatric heart catheterization</t>
  </si>
  <si>
    <t>NCT01313013</t>
  </si>
  <si>
    <t>Effects of a question prompt sheet on active patient behaviour: a randomized controlled trial with depressed outpatients</t>
  </si>
  <si>
    <t>10.1177/0020764013482311</t>
  </si>
  <si>
    <t>The study was registered at clinicaltrials.gov (NCT01313013).</t>
  </si>
  <si>
    <t>NCT01315002</t>
  </si>
  <si>
    <t>The effect of nicotine on sensorimotor gating is modulated by a CHRNA3 polymorphism</t>
  </si>
  <si>
    <t>10.1007/s00213-013-3081-1</t>
  </si>
  <si>
    <t>the study was registered with�http://www.clinicaltrials.gov�(ClinicalTrials.gov Identifier: NCT01315002)</t>
  </si>
  <si>
    <t>NCT01328795</t>
  </si>
  <si>
    <t>Cardiogoniometry as a diagnostic tool in patients with acute coronary syndromes: results of the CGM@ACS trial</t>
  </si>
  <si>
    <t>10.1007/s00392-012-0452-2</t>
  </si>
  <si>
    <t>NCT01330823</t>
  </si>
  <si>
    <t>L-Carnitine-supplementation in advanced pancreatic cancer (CARPAN)--a randomized multicentre trial</t>
  </si>
  <si>
    <t>10.1186/1475-2891-11-52</t>
  </si>
  <si>
    <t>registered at clinical-trials.gov (NCT01330823) and under ISRCTN83465351</t>
  </si>
  <si>
    <t>NCT01331798</t>
  </si>
  <si>
    <t>Randomized, prospective study of TissuGlu® surgical adhesive in the management of wound drainage following abdominoplasty</t>
  </si>
  <si>
    <t>10.1007/s00266-011-9844-3</t>
  </si>
  <si>
    <t>NCT01386619</t>
  </si>
  <si>
    <t>IL-2 stimulated but not unstimulated NK cells induce selective disappearance of peripheral blood cells: concomitant results to a phase I/II study</t>
  </si>
  <si>
    <t>10.1371/journal.pone.0027351</t>
  </si>
  <si>
    <t>Clin Gov No.�NCT 01386619</t>
  </si>
  <si>
    <t>NCT01420211</t>
  </si>
  <si>
    <t>Visualization of hepatic uptake transporter function in healthy subjects by using gadoxetic acid-enhanced MR imaging</t>
  </si>
  <si>
    <t>10.1148/radiol.12112061</t>
  </si>
  <si>
    <t>The study protocol was approved by the German Federal Department of Drugs and Medicinal Products and by the independent Ethics Committee of the University Medicine of Greifswald and was registered by EudraCT (2006-13--005249-13) and�www.ClinicalTrials.gov�(NCT01420211).</t>
  </si>
  <si>
    <t>NCT01468740</t>
  </si>
  <si>
    <t>Stage-adapted treatment of HIV-associated Hodgkin lymphoma: results of a prospective multicenter study</t>
  </si>
  <si>
    <t>10.1200/jco.2012.41.8137</t>
  </si>
  <si>
    <t>Clinical trial information: NCT01468740.</t>
  </si>
  <si>
    <t>NCT01481155</t>
  </si>
  <si>
    <t>A randomized, half-side comparative study of aminolaevulinate photodynamic therapy vs. CO(2)  laser ablation in immunocompetent patients with multiple actinic keratoses</t>
  </si>
  <si>
    <t>10.1111/j.1365-2133.2012.11103.x</t>
  </si>
  <si>
    <t>The study was registered on ClinicalTrials.gov (Identifier: NCT01481155).</t>
  </si>
  <si>
    <t>NCT01481909</t>
  </si>
  <si>
    <t>Rupatadine improves quality of life in mastocytosis: a randomized, double-blind, placebo-controlled trial</t>
  </si>
  <si>
    <t>10.1111/all.12159</t>
  </si>
  <si>
    <t>The study was designed as a double-blind, placebo-controlled, cross-over trial, approved by the Ethics Committee of Berlin and conducted according to the regulatory authorities and the Declaration of Helsinki (ClinicalTrials.gov identifier: NCT01481909</t>
  </si>
  <si>
    <t>NCT01485952</t>
  </si>
  <si>
    <t>An exploratory double-blind, randomized clinical trial with selisistat, a SirT1 inhibitor, in patients with Huntington's disease</t>
  </si>
  <si>
    <t>10.1111/bcp.12512</t>
  </si>
  <si>
    <t>conflict of interest</t>
  </si>
  <si>
    <t>this clinical trial (ClinicalTrials.gov Identifier�NCT01485952)</t>
  </si>
  <si>
    <t>NCT01510860</t>
  </si>
  <si>
    <t>Therapeutic Equivalence of Ursodeoxycholic Acid Tablets and Ursodeoxycholic Acid Capsules for the Treatment of Primary Biliary Cirrhosis</t>
  </si>
  <si>
    <t>10.1002/cpdd.24</t>
  </si>
  <si>
    <t>The human medical ethics committees of the participating centers in Germany and in The Netherlands approved the study, the trial was registered at�http://www.clinicaltrial.govNCT0151086)</t>
  </si>
  <si>
    <t>NCT01522911</t>
  </si>
  <si>
    <t>Atrial and Brain Natriuretic Peptide Secretion After Percutaneous Closure of the Left Atrial Appendage With the Watchman Device</t>
  </si>
  <si>
    <t>All of the procedures were adequately explained to the patients, and informed consent was obtained. The study was approved by the Ethics committee of the University Leipzig (clinical trial NCT01522911).</t>
  </si>
  <si>
    <t>NCT01538173</t>
  </si>
  <si>
    <t>The role of hydroxyethyl starch in preventing surgical-site infections and nipple necrosis in patients undergoing reduction mammaplasty: a prospective case-control study of 334 patients</t>
  </si>
  <si>
    <t>10.1007/s00266-013-0113-5</t>
  </si>
  <si>
    <t>2012-02-01</t>
  </si>
  <si>
    <t>NCT01541410</t>
  </si>
  <si>
    <t>Total aortic arch replacement with a novel four-branched frozen elephant trunk graft: first-in-man results</t>
  </si>
  <si>
    <t>10.1093/ejcts/ezs296</t>
  </si>
  <si>
    <t>NCT01556529</t>
  </si>
  <si>
    <t>Testosterone and type 2 diabetes in men</t>
  </si>
  <si>
    <t>10.3109/13685538.2013.879113</t>
  </si>
  <si>
    <t>ClinicalTrials.gov Identifier NCT01556529</t>
  </si>
  <si>
    <t>NCT01581346</t>
  </si>
  <si>
    <t>Exercise in patients with non-small cell lung cancer</t>
  </si>
  <si>
    <t>10.1249/mss.0000000000000158</t>
  </si>
  <si>
    <t>The study protocol was approved by the ethics committee of the medical faculty of Heidelberg, registered at clinicaltrials.gov (NCT01581346)</t>
  </si>
  <si>
    <t>NCT01583075</t>
  </si>
  <si>
    <t>Single-ring ablation compared with standard circumferential pulmonary vein isolation using remote magnetic catheter navigation</t>
  </si>
  <si>
    <t>10.1007/s10840-014-9915-x</t>
  </si>
  <si>
    <t>The study was registered at clinicaltrials.gov (NCT01583075).�</t>
  </si>
  <si>
    <t>NCT01587157</t>
  </si>
  <si>
    <t>Capnography improves detection of apnea during procedural sedation for percutaneous transhepatic cholangiodrainage</t>
  </si>
  <si>
    <t>10.1155/2013/852454</t>
  </si>
  <si>
    <t>The study protocol was approved by the local ethics committee and registered at�ClinicalTrials.gov(Identifier:�NCT01587157).</t>
  </si>
  <si>
    <t>NCT01596777</t>
  </si>
  <si>
    <t>Extended-release but not immediate-release and subcutaneous methylnaltrexone antagonizes the loperamide-induced delay of whole-gut transit time in healthy subjects</t>
  </si>
  <si>
    <t>10.1002/jcph.624</t>
  </si>
  <si>
    <t>The clinical study was approved by the Independent Ethics Committee of the University Medicine Greifswald and by the German Federal Institute for Drugs and Medical Devices (BfArM), and it was registered by EudraCT (2009-014357-32) and�ClinicalTrials.gov(NCT01596777).�</t>
  </si>
  <si>
    <t>NCT01601769</t>
  </si>
  <si>
    <t>A multicentric randomized study comparing two techniques of magnification assisted loop excision of high-grade cervical intraepithelial neoplasia: video exoscopy and colposcopy</t>
  </si>
  <si>
    <t>10.1007/s00404-013-3134-z</t>
  </si>
  <si>
    <t>The NIH registration number of this study is: NCT01601769.�</t>
  </si>
  <si>
    <t>NCT01607775</t>
  </si>
  <si>
    <t>Influence of cervical bone mineral density on cage subsidence in patients following stand-alone anterior cervical discectomy and fusion</t>
  </si>
  <si>
    <t>10.1007/s00586-014-3725-9</t>
  </si>
  <si>
    <t>This trial has been approved by the local ethics committee and has been registered at ClinicalTrials.gov with the trial-ID: NCT01607775</t>
  </si>
  <si>
    <t>NCT01607970</t>
  </si>
  <si>
    <t>Oxytocin facilitates protective responses to aversive social stimuli in males</t>
  </si>
  <si>
    <t>10.1073/pnas.1208852109</t>
  </si>
  <si>
    <t>2012-05-01</t>
  </si>
  <si>
    <t>The present study was approved by the institutional review board of the Medical Faculty of the University of Bonn, registered as a controlled clinical trial (ClinicalTrials.gov�Identifiers:�NCT01606462�and�NCT01607970), and carried out in compliance with the latest revision of the Declaration of Helsinki.</t>
  </si>
  <si>
    <t>NCT01612754</t>
  </si>
  <si>
    <t>A noise-reduction program in a pediatric operation theatre is associated with surgeon's benefits and a reduced rate of complications: a prospective controlled clinical trial</t>
  </si>
  <si>
    <t>10.1097/sla.0000000000000253</t>
  </si>
  <si>
    <t>The ClinicalTrials.gov identifier is NCT01612754.</t>
  </si>
  <si>
    <t>NCT01616966</t>
  </si>
  <si>
    <t>Anesthesia with Propofol versus Sevoflurane: Does the Longer Neuromuscular Block under Sevoflurane Anesthesia Reduce Laryngeal Injuries?</t>
  </si>
  <si>
    <t>10.1155/2013/723168</t>
  </si>
  <si>
    <t>The study was registrated at ClinicalTrialsGov under number�NCT01616966.</t>
  </si>
  <si>
    <t>NCT01627457</t>
  </si>
  <si>
    <t>Evaluation of a newly designed shirt-based ECG and breathing sensor for home-based training as part of cardiac rehabilitation for coronary artery disease</t>
  </si>
  <si>
    <t>10.1177/2047487313493227</t>
  </si>
  <si>
    <t>NCT01664832</t>
  </si>
  <si>
    <t>Effects of Synchronization during Noninvasive Intermittent Mandatory Ventilation in Preterm Infants with Respiratory Distress Syndrome Immediately after Extubation</t>
  </si>
  <si>
    <t>10.1159/000431074</t>
  </si>
  <si>
    <t>The study was approved by the local ethics committee and was registered at http://clinicaltrials.gov (No. NCT01664832).�</t>
  </si>
  <si>
    <t>NCT01676246</t>
  </si>
  <si>
    <t>Metabolic activation and analgesic effect of flupirtine in healthy subjects, influence of the polymorphic NAT2, UGT1A1 and GSTP1</t>
  </si>
  <si>
    <t>10.1111/bcp.12522</t>
  </si>
  <si>
    <t>The study was registered at EudraCT 2007-007483-17 and ClinicalTrials.gov (NCT01676246).</t>
  </si>
  <si>
    <t>NCT01693497</t>
  </si>
  <si>
    <t>A Randomized Controlled Clinical Trial of Dialogical Exposure Therapy versus Cognitive Processing Therapy for Adult Outpatients Suffering from PTSD after Type I Trauma in Adulthood</t>
  </si>
  <si>
    <t>10.1159/000440726</t>
  </si>
  <si>
    <t>NCT01697306</t>
  </si>
  <si>
    <t>The impact of intravesical gemcitabine and 1/3 dose Bacillus Calmette-Guérin instillation therapy on the quality of life in patients with nonmuscle invasive bladder cancer: results of a prospective, randomized, phase II trial</t>
  </si>
  <si>
    <t>10.1016/j.juro.2013.03.097</t>
  </si>
  <si>
    <t>NCT01716832</t>
  </si>
  <si>
    <t>Mindful walking in psychologically distressed individuals: a randomized controlled trial</t>
  </si>
  <si>
    <t>10.1155/2013/489856</t>
  </si>
  <si>
    <t>The study was registered at ClinicalTrials.gov (NCT01716832).</t>
  </si>
  <si>
    <t>NCT01750489</t>
  </si>
  <si>
    <t>Sympathetic Activation is Associated with Exercise Limitation in COPD</t>
  </si>
  <si>
    <t>10.3109/15412555.2015.1136272</t>
  </si>
  <si>
    <t>This study was registered with clinicaltrials.gov (NCT01750489) and approved by the Ethics Committee of G�ttingen University (application number 11/10/08).</t>
  </si>
  <si>
    <t>NCT01752725</t>
  </si>
  <si>
    <t>NCT01767545</t>
  </si>
  <si>
    <t>Twelve-month experience with Ozurdex for the treatment of macular edema associated with retinal vein occlusion</t>
  </si>
  <si>
    <t>10.1038/eye.2013.79</t>
  </si>
  <si>
    <t>NCT01798160</t>
  </si>
  <si>
    <t>Randomized comparison of selective internal radiotherapy (SIRT) versus drug-eluting bead transarterial chemoembolization (DEB-TACE) for the treatment of hepatocellular carcinoma</t>
  </si>
  <si>
    <t>10.1007/s00270-014-1012-0</t>
  </si>
  <si>
    <t>�The study is registered at�www.clinicaltrials.gov�as�NCT01798160.</t>
  </si>
  <si>
    <t>NCT01811615</t>
  </si>
  <si>
    <t>Randomized controlled trial on the efficacy of new alcohol-free chlorhexidine mouthrinses after 8 weeks</t>
  </si>
  <si>
    <t>10.1111/idh.12111</t>
  </si>
  <si>
    <t>The trial was registered at the Clinical Trials Register of the National Institute of Health (NCT01811615,�www.clinicaltrials.gov).</t>
  </si>
  <si>
    <t>NCT01820702</t>
  </si>
  <si>
    <t>Musculoskeletal effects of 5 days of bed rest with and without locomotion replacement training</t>
  </si>
  <si>
    <t>10.1007/s00421-014-3045-0</t>
  </si>
  <si>
    <t>NCT01831947</t>
  </si>
  <si>
    <t>Efficacy and safety of a fixed bimonthly ranibizumab treatment regimen in eyes with neovascular age-related macular degeneration: results from the RABIMO trial</t>
  </si>
  <si>
    <t>10.1007/s00417-017-3589-x</t>
  </si>
  <si>
    <t>The RABIMO study is registered with clinicaltrialsregister.eu under Eudra-CT number 2009-017324-11.</t>
  </si>
  <si>
    <t>NCT01859416</t>
  </si>
  <si>
    <t>Effects of a low-volume, nutrient- and energy-dense oral nutritional supplement on nutritional and functional status: a randomized, controlled trial in nursing home residents</t>
  </si>
  <si>
    <t>10.1016/j.jamda.2013.05.011</t>
  </si>
  <si>
    <t>NCT01880970</t>
  </si>
  <si>
    <t>Starter formula enriched in prebiotics and probiotics ensures normal growth of infants and promotes gut health: a randomized clinical trial</t>
  </si>
  <si>
    <t>10.1038/pr.2016.270</t>
  </si>
  <si>
    <t>financing</t>
  </si>
  <si>
    <t>Clinical trial registration: clinicaltrials.gov NCT01880970</t>
  </si>
  <si>
    <t>NCT01900067</t>
  </si>
  <si>
    <t>Active perioperative patient warming using a self-warming blanket (BARRIER EasyWarm) is superior to passive thermal insulation: a multinational, multicenter, randomized trial</t>
  </si>
  <si>
    <t>10.1016/j.jclinane.2016.06.030</t>
  </si>
  <si>
    <t>The trial was registered on�ClinicalTrials.gov�(NCT01900067).</t>
  </si>
  <si>
    <t>NCT01903538</t>
  </si>
  <si>
    <t>Keep calm and carry on: improved frustration tolerance and processing speed by transcranial direct current stimulation (tDCS)</t>
  </si>
  <si>
    <t>10.1371/journal.pone.0122578</t>
  </si>
  <si>
    <t>NCT01905254</t>
  </si>
  <si>
    <t>Transient elastography in autoimmune hepatitis: Timing determines the impact of inflammation and fibrosis</t>
  </si>
  <si>
    <t>10.1016/j.jhep.2016.05.023</t>
  </si>
  <si>
    <t>NCT01933191</t>
  </si>
  <si>
    <t>Clinical and neurobiological effects of aerobic exercise in dental phobia: A randomized controlled trial</t>
  </si>
  <si>
    <t>10.1002/da.22659</t>
  </si>
  <si>
    <t>registered (ClinicalTrials.gov Identifier: NCT01933191).</t>
  </si>
  <si>
    <t>NCT01939639</t>
  </si>
  <si>
    <t>An oxytocin-induced facilitation of neural and emotional responses to social touch correlates inversely with autism traits</t>
  </si>
  <si>
    <t>10.1038/npp.2014.78</t>
  </si>
  <si>
    <t>NCT01981915</t>
  </si>
  <si>
    <t>Optimum insufflation capacity and peak cough flow in neuromuscular disorders</t>
  </si>
  <si>
    <t>10.1513/annalsats.201406-264oc</t>
  </si>
  <si>
    <t>The protocol was published on�ClinicalTrials.gov�(Identifier: NCT01981915).</t>
  </si>
  <si>
    <t>NCT01993056</t>
  </si>
  <si>
    <t>Injury prevention in male veteran football players - a randomised controlled trial using "FIFA 11+"</t>
  </si>
  <si>
    <t>10.1080/02640414.2014.975736</t>
  </si>
  <si>
    <t>2012-06-01</t>
  </si>
  <si>
    <t>Furthermore, it was registered at ClinicalTrials.gov (identifier: NCT01993056).</t>
  </si>
  <si>
    <t>NCT02001636</t>
  </si>
  <si>
    <t>Impact of protein supplementation after bariatric surgery: A randomized controlled double-blind pilot study</t>
  </si>
  <si>
    <t>10.1016/j.nut.2015.08.005</t>
  </si>
  <si>
    <t>NCT02039648</t>
  </si>
  <si>
    <t>Extract from Rumex acetosa L. for prophylaxis of periodontitis: inhibition of bacterial in vitro adhesion and of gingipains of Porphyromonas gingivalis by epicatechin-3-O-(4β→8)-epicatechin-3-O-gallate (procyanidin-B2-Di-gallate)</t>
  </si>
  <si>
    <t>10.1371/journal.pone.0120130</t>
  </si>
  <si>
    <t>NCT02112396</t>
  </si>
  <si>
    <t>Efficacy of the Community Reinforcement and Family Training for concerned significant others of treatment-refusing individuals with alcohol dependence: A randomized controlled trial</t>
  </si>
  <si>
    <t>10.1016/j.drugalcdep.2016.04.015</t>
  </si>
  <si>
    <t>NCT02125669</t>
  </si>
  <si>
    <t>The role of the 595-nm pulsed dye laser in treating superficial basal cell carcinoma: outcome of a double-blind randomized placebo-controlled trial</t>
  </si>
  <si>
    <t>10.1111/bjd.13266</t>
  </si>
  <si>
    <t>The protocol was approved by the ethics committee of the Medical Council of Hesse, Germany (file number: FF 57/2012) and registered at�ClinicalTrials.gov�(identifier: NCT02125669).</t>
  </si>
  <si>
    <t>NCT02154607</t>
  </si>
  <si>
    <t>Clinical trial analyzing the impact of continuous defocused CO2 laser vaporisation on the malignant transformation of erosive oral lichen planus</t>
  </si>
  <si>
    <t>10.1016/j.jcms.2015.06.044</t>
  </si>
  <si>
    <t>NCT02197546</t>
  </si>
  <si>
    <t>Acupuncture Reduces Pain and Autonomic Distress During Injection of Local Anesthetic in Children: A Pragmatic Crossover Investigation</t>
  </si>
  <si>
    <t>10.1097/ajp.0000000000000222</t>
  </si>
  <si>
    <t>NCT02199106</t>
  </si>
  <si>
    <t>Neuronavigated left temporal continuous theta burst stimulation in chronic tinnitus</t>
  </si>
  <si>
    <t>10.3233/rnn-150518</t>
  </si>
  <si>
    <t>NCT02297646</t>
  </si>
  <si>
    <t>Carbohydrate intake and training efficacy - a randomized cross-over study</t>
  </si>
  <si>
    <t>10.1080/02640414.2017.1346276</t>
  </si>
  <si>
    <t>This trial was registered at clinicaltrials.gov as NCT02297646.</t>
  </si>
  <si>
    <t>NCT02340351</t>
  </si>
  <si>
    <t>Auricular Acupuncture Versus Progressive Muscle Relaxation in Patients with Anxiety Disorders or Major Depressive Disorder: A Prospective Parallel Group Clinical Trial</t>
  </si>
  <si>
    <t>10.1016/j.jams.2016.03.008</t>
  </si>
  <si>
    <t>NCT02359266</t>
  </si>
  <si>
    <t>Vitamin D supplementation reduces depressive symptoms in patients with chronic liver disease</t>
  </si>
  <si>
    <t>10.1016/j.clnu.2015.07.004</t>
  </si>
  <si>
    <t>Registration no:�DRKS00007782 German Clinical Trials Registry (DRKS).</t>
  </si>
  <si>
    <t>NCT02515019</t>
  </si>
  <si>
    <t>Bispectral index guided titration of sevoflurane in on-pump cardiac surgery reduces plasma sevoflurane concentration and vasopressor requirements: a prospective, controlled, sequential two-arm clinical study</t>
  </si>
  <si>
    <t>10.1097/eja.0000000000000106</t>
  </si>
  <si>
    <t>NCT02529358</t>
  </si>
  <si>
    <t>Evaluation of a text-message-based maintenance intervention for Major Depressive Disorder after inpatient cognitive behavioral therapy</t>
  </si>
  <si>
    <t>10.1016/j.jad.2017.10.047</t>
  </si>
  <si>
    <t>The study was registered with clinical trials (Nct02529358).</t>
  </si>
  <si>
    <t>NCT02548208</t>
  </si>
  <si>
    <t>Effect of a Single Administration of Focused Extracorporeal Shock Wave in the Relief of Delayed-Onset Muscle Soreness: Results of a Partially Blinded Randomized Controlled Trial</t>
  </si>
  <si>
    <t>10.1016/j.apmr.2016.11.013</t>
  </si>
  <si>
    <t>Trial registration:�ClinicalTrials.gov�NCT02548208.</t>
  </si>
  <si>
    <t>NCT02557113</t>
  </si>
  <si>
    <t>Small cavity creation in the vertebral body reduces the rate of cement leakage during vertebroplasty</t>
  </si>
  <si>
    <t>10.1002/jor.23215</t>
  </si>
  <si>
    <t>NCT02651766</t>
  </si>
  <si>
    <t>The Effects of Cupping Massage in Patients with Chronic Neck Pain - A Randomised Controlled Trial</t>
  </si>
  <si>
    <t>10.1159/000454872</t>
  </si>
  <si>
    <t>2011-02-01</t>
  </si>
  <si>
    <t>registered at ClinicalTrials.gov (registration number: NCT02651766</t>
  </si>
  <si>
    <t>NCT02711202</t>
  </si>
  <si>
    <t>Sequential Targeting of CD52 and TNF Allows Early Minimization Therapy in Kidney Transplantation: From a Biomarker to Targeting in a Proof-Of-Concept Trial</t>
  </si>
  <si>
    <t>10.1371/journal.pone.0169624</t>
  </si>
  <si>
    <t>Trial registration:�EudraCT Number: 2006-003110-18.</t>
  </si>
  <si>
    <t>Healthcare products Regulatory Agency (European Union Drug Regulating Authorities Clinical Trials [EudraCT] Number 2006-003110-18) under the umbrella of the 6th�Frame Program of the European Union �Reprogramming the Immune System for the Establishment of Tolerance (RISET)� project (clinicaltrials.gov register entry:�NCT02711202)</t>
  </si>
  <si>
    <t>NCT02771652</t>
  </si>
  <si>
    <t>Internet-Supported Physical Exercise Training for Persons with Multiple Sclerosis-A Randomised, Controlled Study</t>
  </si>
  <si>
    <t>10.3390/ijms17101667</t>
  </si>
  <si>
    <t>A more detailed intervention description is available on the clinicaltrials.gov entry [36] for the study (NCT02771652, study documents).</t>
  </si>
  <si>
    <t>NCT02804412</t>
  </si>
  <si>
    <t>Constraint-Induced Aphasia Therapy in the Acute Stage: What Is the Key Factor for Efficacy? A Randomized Controlled Study</t>
  </si>
  <si>
    <t>10.1177/1545968316662707</t>
  </si>
  <si>
    <t>Trial registration:�ClinicalTrials.gov�NCT02804412.</t>
  </si>
  <si>
    <t>NCT03063008</t>
  </si>
  <si>
    <t>Transforaminal lumbar interbody fusion using polyetheretherketone oblique cages with and without a titanium coating: a randomised clinical pilot study</t>
  </si>
  <si>
    <t>10.1302/0301-620x.99b10.bjj-2016-1292.r2</t>
  </si>
  <si>
    <t>The study was registered at Clinicaltrials.gov (NCT03063008).�</t>
  </si>
  <si>
    <t>DRKS00000005</t>
  </si>
  <si>
    <t>Efficacy of stapler versus hand-sewn closure after distal pancreatectomy (DISPACT): a randomised, controlled multicentre trial</t>
  </si>
  <si>
    <t>10.1016/s0140-6736(11)60237-7</t>
  </si>
  <si>
    <t>2009-07-03</t>
  </si>
  <si>
    <t>This trial is registered, ISRCTN18452029</t>
  </si>
  <si>
    <t>DRKS00000053</t>
  </si>
  <si>
    <t>A multicentre RCT on community occupational therapy in Alzheimer's disease: 10 sessions are not better than one consultation</t>
  </si>
  <si>
    <t>10.1136/bmjopen-2011-000096</t>
  </si>
  <si>
    <t>2010-08-31</t>
  </si>
  <si>
    <t>International Clinical Trials Registry Platform DRKS00000053;</t>
  </si>
  <si>
    <t>DRKS00000081</t>
  </si>
  <si>
    <t>Does internet-based prevention reduce the risk of relapse for anorexia nervosa?</t>
  </si>
  <si>
    <t>10.1016/j.brat.2011.12.003</t>
  </si>
  <si>
    <t>2013-03-31</t>
  </si>
  <si>
    <t>introduction</t>
  </si>
  <si>
    <t>This RCT was registered with Current Controlled Trials (ISRCTN20173615) and in the �Deutsches Register Klinischer Studien� (DRKS00000081; German Registry of Clinical Trials).</t>
  </si>
  <si>
    <t>DRKS00000093</t>
  </si>
  <si>
    <t>Comparison of endothelial changes and power settings between torsional and longitudinal phacoemulsification</t>
  </si>
  <si>
    <t>10.1016/j.jcrs.2010.06.060</t>
  </si>
  <si>
    <t>The study was approved by the Local Ethics Committee, University of Leipzig, and was reported to the German Clinical Trials Register (ID: DRKS00000093).</t>
  </si>
  <si>
    <t>DRKS00000104</t>
  </si>
  <si>
    <t>Hypocaloric vs Normocaloric Nutrition in Critically Ill Patients: A Prospective Randomized Pilot Trial</t>
  </si>
  <si>
    <t>10.1177/0148607114528980</t>
  </si>
  <si>
    <t>2011-02-28</t>
  </si>
  <si>
    <t>Trial registration number: DRKS00000104 (German Clinical Trials Register).</t>
  </si>
  <si>
    <t>DRKS00000145</t>
  </si>
  <si>
    <t>Effects of a team-based assessment and intervention on patient safety culture in general practice: an open randomised controlled trial</t>
  </si>
  <si>
    <t>10.1136/bmjqs-2013-001899</t>
  </si>
  <si>
    <t>2011-12-31</t>
  </si>
  <si>
    <t>Trial registration: German Clinical Trials Register (Deutsches Register Klinischer Studien, DRKS) No. DRKS00000145.</t>
  </si>
  <si>
    <t>DRKS00000150</t>
  </si>
  <si>
    <t>Effects of treatment with etanercept versus methotrexate on sleep quality, fatigue and selected immune parameters in patients with active rheumatoid arthritis</t>
  </si>
  <si>
    <t>2009-07-31</t>
  </si>
  <si>
    <t>The trial is registered at http://register.germanctr.de, number DRKS00000150.</t>
  </si>
  <si>
    <t>DRKS00000157</t>
  </si>
  <si>
    <t>Closed-loop automatic oxygen control (CLAC) in preterm infants: a randomized controlled trial</t>
  </si>
  <si>
    <t>10.1542/peds.2013-1834</t>
  </si>
  <si>
    <t>2012-03-31</t>
  </si>
  <si>
    <t>The trial was approved by the institutional review board (project 7/2006) and registered in the German Clinical Trials Register (DRKS00000157).</t>
  </si>
  <si>
    <t>DRKS00000184</t>
  </si>
  <si>
    <t>Inhaled vasoactive intestinal peptide exerts immunoregulatory effects in sarcoidosis</t>
  </si>
  <si>
    <t>10.1164/rccm.200909-1451oc</t>
  </si>
  <si>
    <t>2009-09-30</t>
  </si>
  <si>
    <t>DRKS00000245</t>
  </si>
  <si>
    <t>Implementing panic-focused psychodynamic psychotherapy into clinical practice</t>
  </si>
  <si>
    <t>10.1177/070674371305800604</t>
  </si>
  <si>
    <t>2011-05-29</t>
  </si>
  <si>
    <t>Clinical trial registration number:�German Clinical Trials Register, DRKS00000245; Universal Trial Number, U1111-1112-4245).</t>
  </si>
  <si>
    <t>DRKS00000337</t>
  </si>
  <si>
    <t>Inpatient-based intensive interdisciplinary pain treatment for highly impaired children with severe chronic pain: randomized controlled trial of efficacy and economic effects</t>
  </si>
  <si>
    <t>10.1016/j.pain.2013.09.015</t>
  </si>
  <si>
    <t>2011-09-07</t>
  </si>
  <si>
    <t>The study was approved by the Ethics Committee of the Witten/Herdecke University (Nr. 78/2007) and registered in the Deutsches Studienregister f�r Klinische Studien (trial number DRKS00000337) and the ISRCTN register (trial number ISRCTN91385238).</t>
  </si>
  <si>
    <t>DRKS00000449</t>
  </si>
  <si>
    <t>Oxygen supplementation in noninvasive home mechanical ventilation: the crucial roles of CO2 exhalation systems and leakages</t>
  </si>
  <si>
    <t>10.4187/respcare.02596</t>
  </si>
  <si>
    <t>2010-08-05</t>
  </si>
  <si>
    <t>(German Clinical Trials Registry, www.drks.de, DRKS00000449).</t>
  </si>
  <si>
    <t>DRKS00000450</t>
  </si>
  <si>
    <t>Home mechanical ventilation for COPD: high-intensity versus target volume noninvasive ventilation</t>
  </si>
  <si>
    <t>10.4187/respcare.02941</t>
  </si>
  <si>
    <t>2011-02-15</t>
  </si>
  <si>
    <t>(German Clinical Trials Register [www.drks.de] Registration DRKS00000450.).</t>
  </si>
  <si>
    <t>DRKS00000575</t>
  </si>
  <si>
    <t>Disclosure of new health problems and intervention planning using a geriatric assessment in a primary care setting</t>
  </si>
  <si>
    <t>10.3325/cmj.2010.51.493</t>
  </si>
  <si>
    <t>2010-05-27</t>
  </si>
  <si>
    <t>Registration number: DRKS00000575</t>
  </si>
  <si>
    <t>DRKS00000639</t>
  </si>
  <si>
    <t>Minute ventilation during spontaneous breathing, high-intensity noninvasive positive pressure ventilation and intelligent volume assured pressure support in hypercapnic COPD</t>
  </si>
  <si>
    <t>10.3109/15412555.2013.829437</t>
  </si>
  <si>
    <t>2011-09-10</t>
  </si>
  <si>
    <t>DRKS00000644</t>
  </si>
  <si>
    <t>First clinical experiences with CAD/CAM-fabricated PMMA-based fixed dental prostheses as long-term temporaries</t>
  </si>
  <si>
    <t>10.1007/s00784-015-1475-7</t>
  </si>
  <si>
    <t>2013-01-14</t>
  </si>
  <si>
    <t>This clinical trial was approved by the Ethics Committee of Tuebingen University (30/2009MPG2) and is listed at the German Clinical Trials Register (DRKS00000644)</t>
  </si>
  <si>
    <t>DRKS00000651</t>
  </si>
  <si>
    <t>Exercise therapy in hip osteoarthritis--a randomized controlled trial</t>
  </si>
  <si>
    <t>10.3238/arztebl.2014.0592</t>
  </si>
  <si>
    <t>2013-01-22</t>
  </si>
  <si>
    <t>The study was registered with the German Clinical Trials Register (DRKS, Deutsches Register f�r Klinische Studien), No DRKS00000651</t>
  </si>
  <si>
    <t>DRKS00000662</t>
  </si>
  <si>
    <t>A Telephone- and Text Message-Based Telemedicine Concept for Patients with Mental Health Disorders: Results of a Randomized Controlled Trial</t>
  </si>
  <si>
    <t>10.1159/000369468</t>
  </si>
  <si>
    <t>2013-01-31</t>
  </si>
  <si>
    <t>The study was registered in the German Clinical Trials Register (DRKS00000662).�</t>
  </si>
  <si>
    <t>DRKS00000671</t>
  </si>
  <si>
    <t>Trans-Sector Integrated Treatment in Psychosis and Addiction</t>
  </si>
  <si>
    <t>10.3238/arztebl.2015.0683</t>
  </si>
  <si>
    <t>2013-07-05</t>
  </si>
  <si>
    <t>The study was registered with ClinicalTrials.gov (U1111�1119�5851) and the German Clinical Trials Register (Deutsches Register Klinischer Studien; DRKS-ID: DRKS00000671).</t>
  </si>
  <si>
    <t>DRKS00000710</t>
  </si>
  <si>
    <t>The effect of continuous positive airway pressure on stair-climbing performance in severe COPD patients</t>
  </si>
  <si>
    <t>10.3109/15412555.2012.734872</t>
  </si>
  <si>
    <t>The trial was registered at the German Clinical Trials Register (Trial Registration number: DRKS00000710).</t>
  </si>
  <si>
    <t>DRKS00000723</t>
  </si>
  <si>
    <t>Mobilisation of hematopoietic CD34+ precursor cells in patients with acute stroke is safe--results of an open-labeled non randomized phase I/II trial</t>
  </si>
  <si>
    <t>10.1371/journal.pone.0023099</t>
  </si>
  <si>
    <t>Trial registration:�German Clinical Trial Register DRKS 00000723</t>
  </si>
  <si>
    <t>DRKS00000788</t>
  </si>
  <si>
    <t>A common SCN1A splice-site polymorphism modifies the effect of carbamazepine on cortical excitability--a pharmacogenetic transcranial magnetic stimulation study</t>
  </si>
  <si>
    <t>10.1111/epi.12515</t>
  </si>
  <si>
    <t>2011-06-24</t>
  </si>
  <si>
    <t>The study was approved by the local institutional review board (IRB) and the German Federal Institute of Drugs and Medical Devices (BfArM; eudraCT number 2008-003392-40).</t>
  </si>
  <si>
    <t>DRKS00001901</t>
  </si>
  <si>
    <t>Illness beliefs, treatment beliefs and information needs as starting points for patient information--evaluation of an intervention for patients with chronic back pain</t>
  </si>
  <si>
    <t>10.1016/j.pec.2011.05.028</t>
  </si>
  <si>
    <t>2011-04-30</t>
  </si>
  <si>
    <t>DRKS00003111</t>
  </si>
  <si>
    <t>Effect of a fermented dietary supplement containing chromium and zinc on metabolic control in patients with type 2 diabetes: a randomized, placebo-controlled, double-blind cross-over study</t>
  </si>
  <si>
    <t>10.3402/fnr.v60.30298</t>
  </si>
  <si>
    <t>2012-03-09</t>
  </si>
  <si>
    <t>It was registered in the German Clinical Trials Register (DRKS 00003111)</t>
  </si>
  <si>
    <t>DRKS00003172</t>
  </si>
  <si>
    <t>Magnetic resonance imaging study of the in vivo position of the extraglottic airway devices i-gel™ and LMA-Supreme™ in anaesthetized human volunteers</t>
  </si>
  <si>
    <t>10.1093/bja/aes314</t>
  </si>
  <si>
    <t>2011-02-20</t>
  </si>
  <si>
    <t>This study was approved by our institutional review board (Clinical Trial Number, German Clinical Trial Registry: DRKS00003172</t>
  </si>
  <si>
    <t>DRKS00003174</t>
  </si>
  <si>
    <t>The effect of changing the sequence of cuff inflation and device fixation with the LMA-Supreme® on device position, ventilatory complications, and airway morbidity: a clinical and fiberscopic study</t>
  </si>
  <si>
    <t>10.1186/1471-2253-14-2</t>
  </si>
  <si>
    <t>2012-04-25</t>
  </si>
  <si>
    <t>public registry number DRKS00003174).�</t>
  </si>
  <si>
    <t>DRKS00003332</t>
  </si>
  <si>
    <t>Early functional results after hemiarthroplasty for femoral neck fracture: a randomized comparison between a minimal invasive and a conventional approach</t>
  </si>
  <si>
    <t>10.1186/1471-2474-13-141</t>
  </si>
  <si>
    <t>2010-12-31</t>
  </si>
  <si>
    <t>The study is registered in the German clinical trials register (DRKS Number: DRKS00003332).�</t>
  </si>
  <si>
    <t>DRKS00003488</t>
  </si>
  <si>
    <t>Improving oral hygiene skills by computer-based training: a randomized controlled comparison of the modified Bass and the Fones techniques</t>
  </si>
  <si>
    <t>10.1371/journal.pone.0037072</t>
  </si>
  <si>
    <t>2010-09-06</t>
  </si>
  <si>
    <t>Trial registration:�German Clinical Trials Register DRKS00003488</t>
  </si>
  <si>
    <t>DRKS00003545</t>
  </si>
  <si>
    <t>Cognitive-perceptual factors in noncardiac chest pain and cardiac chest pain</t>
  </si>
  <si>
    <t>10.1097/psy.0b013e31826ae4ae</t>
  </si>
  <si>
    <t>DRKS00003567</t>
  </si>
  <si>
    <t>The combination of exercise and respiratory training improves respiratory muscle function in pulmonary hypertension</t>
  </si>
  <si>
    <t>10.1007/s00408-013-9542-9</t>
  </si>
  <si>
    <t>2009-11-27</t>
  </si>
  <si>
    <t>�The study was registered at the WHO Primary Register of Germany (German Clinical Trials Register DRKS00003567).</t>
  </si>
  <si>
    <t>DRKS00003577</t>
  </si>
  <si>
    <t>Passive auditory stimulation improves vision in hemianopia</t>
  </si>
  <si>
    <t>10.1371/journal.pone.0031603</t>
  </si>
  <si>
    <t>2011-07-02</t>
  </si>
  <si>
    <t>Trial registration:�DRKS00003577</t>
  </si>
  <si>
    <t>DRKS00003728</t>
  </si>
  <si>
    <t>Vesselplasty: a new minimally invasive approach to treat pathological vertebral fractures in selected tumor patients - preliminary results</t>
  </si>
  <si>
    <t>10.1055/s-0032-1330443</t>
  </si>
  <si>
    <t>2010-10-11</t>
  </si>
  <si>
    <t>DRKS00003788</t>
  </si>
  <si>
    <t>Analyses of treatment variables for patients with childhood craniopharyngioma--results of the multicenter prospective trial KRANIOPHARYNGEOM 2000 after three years of follow-up</t>
  </si>
  <si>
    <t>10.1159/000284358</t>
  </si>
  <si>
    <t>DRKS00003802</t>
  </si>
  <si>
    <t>p53 protein expression independently predicts outcome in patients with lower-risk myelodysplastic syndromes with del(5q)</t>
  </si>
  <si>
    <t>10.3324/haematol.2013.098103</t>
  </si>
  <si>
    <t>This study was based on data from the MDS 004 trial (clinicaltrials.gov identifier:�NCT00179621).</t>
  </si>
  <si>
    <t>DRKS00003856</t>
  </si>
  <si>
    <t>Reducing stress and supporting positive relations in families of young children with type 1 diabetes: a randomized controlled study for evaluating the effects of the DELFIN parenting program</t>
  </si>
  <si>
    <t>10.1186/1471-2431-12-152</t>
  </si>
  <si>
    <t>DRKS00003894</t>
  </si>
  <si>
    <t>Exercise program improves therapy-related side-effects and quality of life in lymphoma patients undergoing therapy</t>
  </si>
  <si>
    <t>10.1093/annonc/mdt568</t>
  </si>
  <si>
    <t>German clinical trials register number:�DRKS00003894.</t>
  </si>
  <si>
    <t>DRKS00003934</t>
  </si>
  <si>
    <t>Quetiapine and flupentixol differentially improve anterior cingulate cortex function in schizophrenia patients: an event-related potential study</t>
  </si>
  <si>
    <t>10.1017/s1461145713000540</t>
  </si>
  <si>
    <t>2012-01-10</t>
  </si>
  <si>
    <t>Trial registry name: German Clinical Trials Register; registration identification number: DRKS00003934; registry URL:�https://://drks-neu.uniklinik-freiburg.de/drks_web/navigate.do?navigationId=trial.HTML&amp;TRIAL_ID=DRKS00003934.</t>
  </si>
  <si>
    <t>DRKS00004097</t>
  </si>
  <si>
    <t>Sacral nerve stimulation for intractable constipation</t>
  </si>
  <si>
    <t>10.1136/gut.2009.187989</t>
  </si>
  <si>
    <t>Clinical Trial Number�NCT00200005.</t>
  </si>
  <si>
    <t>DRKS00004163</t>
  </si>
  <si>
    <t>Conventional versus neutral positioning in central neurological disease: a multicenter randomized controlled trial</t>
  </si>
  <si>
    <t>10.3238/arztebl.2015.0035</t>
  </si>
  <si>
    <t>2012-09-30</t>
  </si>
  <si>
    <t>references</t>
  </si>
  <si>
    <t>The study was registered with the German Clinical Trials Register (15). 15. German Clinical Trials Register. ID: DRKS00004163. https://drks-neu.uniklinik-freiburg.de. (last accessed on 12 September 2013)</t>
  </si>
  <si>
    <t>DRKS00004454</t>
  </si>
  <si>
    <t>Acute beneficial hemodynamic effects of a novel 3D-echocardiographic optimization protocol in cardiac resynchronization therapy</t>
  </si>
  <si>
    <t>10.1371/journal.pone.0030964</t>
  </si>
  <si>
    <t>2011-12-20</t>
  </si>
  <si>
    <t>DRKS00004524</t>
  </si>
  <si>
    <t>Development of a hydrophilic liquid interaction chromatography-high-performance liquid chromatography-tandem mass spectrometry based stable isotope dilution analysis and pharmacokinetic studies on bioactive pyridines in human plasma and urine after coffee consumption</t>
  </si>
  <si>
    <t>10.1021/ac902616k</t>
  </si>
  <si>
    <t>2012-12-14</t>
  </si>
  <si>
    <t>DRKS00004558</t>
  </si>
  <si>
    <t>Combined semirigid and flexible ureterorenoscopy via a large ureteral access sheath for kidney stones &gt;2 cm: a bicentric prospective assessment</t>
  </si>
  <si>
    <t>10.1007/s00345-013-1126-z</t>
  </si>
  <si>
    <t>German Clinical Trial Register ID: DRKS00004558 (approved primary WHO register).</t>
  </si>
  <si>
    <t>DRKS00005118</t>
  </si>
  <si>
    <t>Effects of combining 2 weeks of passive sensory stimulation with active hand motor training in healthy adults</t>
  </si>
  <si>
    <t>10.1371/journal.pone.0084402</t>
  </si>
  <si>
    <t>2012-12-28</t>
  </si>
  <si>
    <t>DRKS00005353</t>
  </si>
  <si>
    <t>Group therapy task training versus individual task training during inpatient stroke rehabilitation: a randomised controlled trial</t>
  </si>
  <si>
    <t>10.1177/0269215515600206</t>
  </si>
  <si>
    <t>2012-05-02</t>
  </si>
  <si>
    <t>The trial is registered at the German Trial register (DRKS 00005353).</t>
  </si>
  <si>
    <t>DRKS00000101</t>
  </si>
  <si>
    <t>Day-patient treatment after short inpatient care versus continued inpatient treatment in adolescents with anorexia nervosa (ANDI): a multicentre, randomised, open-label, non-inferiority trial</t>
  </si>
  <si>
    <t>10.1016/s0140-6736(13)62411-3</t>
  </si>
  <si>
    <t>2012-10-18</t>
  </si>
  <si>
    <t>This trial is registered with the International Standard Randomised Controlled Trial Number Register, number ISRCTN67783402, and the Deutsches Register Klinischer Studien, number DRKS00000101.</t>
  </si>
  <si>
    <t>DRKS00000520</t>
  </si>
  <si>
    <t>Noninvasive ventilation in COPD: impact of inspiratory pressure levels on sleep quality</t>
  </si>
  <si>
    <t>10.1378/chest.11-0253</t>
  </si>
  <si>
    <t>German Clinical Trials Register (DRKS); No.: DRKS00000520; URL: www.drks.de.</t>
  </si>
  <si>
    <t>DRKS00000751</t>
  </si>
  <si>
    <t>Short term non-invasive ventilation post-surgery improves arterial blood-gases in obese subjects compared to supplemental oxygen delivery - a randomized controlled trial</t>
  </si>
  <si>
    <t>10.1186/1471-2253-11-10</t>
  </si>
  <si>
    <t>TRIAL REGISTRATION#: DRKS00000751; http://www.germanctr.de.</t>
  </si>
  <si>
    <t>DRKS00000752</t>
  </si>
  <si>
    <t>Impact of regional femoral nerve block during general anesthesia for hip arthoplasty on blood pressure, heart rate and pain control: A randomized controlled study</t>
  </si>
  <si>
    <t>10.3233/thc-150898</t>
  </si>
  <si>
    <t>2010-10-01</t>
  </si>
  <si>
    <t>After registration at German Clinical Trial Register (DRKS-ID): DRKS00000752. and Ethics Committee approval (University Hospital of Marburg), 80 patients who underwent elective hip surgery were included</t>
  </si>
  <si>
    <t>DRKS00000760</t>
  </si>
  <si>
    <t>Randomized comparison of the i-gel™, the LMA Supreme™, and the Laryngeal Tube Suction-D using clinical and fibreoptic assessments in elective patients</t>
  </si>
  <si>
    <t>10.1186/1471-2253-12-18</t>
  </si>
  <si>
    <t>2010-02-12</t>
  </si>
  <si>
    <t>Trial registration:�German Clinical Trial Register DRKS00000760.</t>
  </si>
  <si>
    <t>DRKS00000792</t>
  </si>
  <si>
    <t>A geriatric assessment in general practice: prevalence, location, impact and doctor-patient perceptions of pain</t>
  </si>
  <si>
    <t>10.1186/s12875-016-0409-z</t>
  </si>
  <si>
    <t>2010-07-05</t>
  </si>
  <si>
    <t>Trial registration:�This study is registered in the German Clinical Trial Register ( DRKS00000792 )</t>
  </si>
  <si>
    <t>DRKS00004061</t>
  </si>
  <si>
    <t>The tumour-targeting human L19-IL2 immunocytokine: preclinical safety studies, phase I clinical trial in patients with solid tumours and expansion into patients with advanced renal cell carcinoma</t>
  </si>
  <si>
    <t>10.1016/j.ejca.2010.07.033</t>
  </si>
  <si>
    <t>2009-11-01</t>
  </si>
  <si>
    <t>PM abstract</t>
  </si>
  <si>
    <t>Trial registration:�ClinicalTrials.gov�NCT01058538.</t>
  </si>
  <si>
    <t>DRKS00004685</t>
  </si>
  <si>
    <t>Effects of mobile augmented reality learning compared to textbook learning on medical students: randomized controlled pilot study</t>
  </si>
  <si>
    <t>10.2196/jmir.2497</t>
  </si>
  <si>
    <t>2012-02-24</t>
  </si>
  <si>
    <t>Trial registration:�German Clinical Trial Register (DRKS), DRKS-ID: DRKS00004685; https://drks-neu.uniklinik-freiburg.de/drks_web/navigate.do?navigationId=trial.HTML&amp;TRIAL_ID=DRKS00004685.</t>
  </si>
  <si>
    <t>DRKS00004846</t>
  </si>
  <si>
    <t>Three-dimensional evaluation of postoperative swelling in treatment of zygomatic bone fractures using two different cooling therapy methods: a randomized, observer-blind, prospective study</t>
  </si>
  <si>
    <t>10.1186/1745-6215-14-238</t>
  </si>
  <si>
    <t>2012-10-30</t>
  </si>
  <si>
    <t>Trial registration:�German Clinical Trials Register ID: DRKS00004846.</t>
  </si>
  <si>
    <t>DRKS00005050</t>
  </si>
  <si>
    <t>Thinking dimensional: prevalence of DSM-5 early adolescent full syndrome, partial and subthreshold eating disorders in a cross-sectional survey in German schools</t>
  </si>
  <si>
    <t>10.1136/bmjopen-2015-010843</t>
  </si>
  <si>
    <t>2011-02-16</t>
  </si>
  <si>
    <t>Trial registration number:�DRKS00005050; Results.</t>
  </si>
  <si>
    <t>DRKS00005132</t>
  </si>
  <si>
    <t>Nasal high-flow oxygen therapy in patients with hypoxic respiratory failure: effect on functional and subjective respiratory parameters compared to conventional oxygen therapy and non-invasive ventilation (NIV)</t>
  </si>
  <si>
    <t>10.1186/1471-2253-14-66</t>
  </si>
  <si>
    <t>2011-03-24</t>
  </si>
  <si>
    <t>Trial registration:�GERMAN CLINICAL TRIALS REGISTER: DRKS00005132.</t>
  </si>
  <si>
    <t>DRKS00005181</t>
  </si>
  <si>
    <t>Evaluation of computer-assisted mandibular reconstruction with vascularized iliac crest bone graft compared to conventional surgery: a randomized prospective clinical trial</t>
  </si>
  <si>
    <t>10.1186/1745-6215-15-114</t>
  </si>
  <si>
    <t>2013-08-21</t>
  </si>
  <si>
    <t>Trial registration:�DRKS00005181.</t>
  </si>
  <si>
    <t>DRKS00005295</t>
  </si>
  <si>
    <t>Blood pressure response to combined general anaesthesia/interscalene brachial plexus block for outpatient shoulder arthroscopy</t>
  </si>
  <si>
    <t>10.1186/1471-2253-14-50</t>
  </si>
  <si>
    <t>2013-05-13</t>
  </si>
  <si>
    <t>Clinical trial number:�DRKS00005295.</t>
  </si>
  <si>
    <t>DRKS00000068</t>
  </si>
  <si>
    <t>Psychoanalytic-Interactional Therapy versus Psychodynamic Therapy by Experts for Personality Disorders: A Randomized Controlled Efficacy-Effectiveness Study in Cluster B Personality Disorders</t>
  </si>
  <si>
    <t>10.1159/000441731</t>
  </si>
  <si>
    <t>2012-06-26</t>
  </si>
  <si>
    <t>The study is registered at the German Clinical Trials Register (No. DRKS00000068).</t>
  </si>
  <si>
    <t>DRKS00000165</t>
  </si>
  <si>
    <t>Water-jet-aided transurethral dissection of urothelial carcinoma: a prospective clinical study</t>
  </si>
  <si>
    <t>10.1089/end.2011.0042</t>
  </si>
  <si>
    <t>DRKS00000297</t>
  </si>
  <si>
    <t>Cardiovascular risk in pediatric type 1 diabetes: sex-specific intima-media thickening verified by automatic contour identification and analyzing systems</t>
  </si>
  <si>
    <t>10.1111/j.1399-5448.2011.00814.x</t>
  </si>
  <si>
    <t>2010-07-31</t>
  </si>
  <si>
    <t>German Clinical Trials Register: DRKS00000297, Registry URL:�http://www.germanctr.de)</t>
  </si>
  <si>
    <t>DRKS00000345</t>
  </si>
  <si>
    <t>Dietary supplementation with n-3-fatty acids in patients with pancreatic cancer and cachexia: marine phospholipids versus fish oil - a randomized controlled double-blind trial</t>
  </si>
  <si>
    <t>10.1186/s12944-017-0495-5</t>
  </si>
  <si>
    <t>2011-02-23</t>
  </si>
  <si>
    <t>The study protocol was approved by the Ethics Committee of the University of Freiburg, Germany (Ethics Committee number 25/10, study number DRKS0000345, UTN U1111�1113-6181).</t>
  </si>
  <si>
    <t>DRKS00000373</t>
  </si>
  <si>
    <t>Effectiveness of focused meditation for patients with chronic low back pain-A randomized controlled clinical trial</t>
  </si>
  <si>
    <t>10.1016/j.ctim.2016.03.010</t>
  </si>
  <si>
    <t>2010-11-11</t>
  </si>
  <si>
    <t>German Clinical Trials Register: DRKS00000373.</t>
  </si>
  <si>
    <t>DRKS00000393</t>
  </si>
  <si>
    <t>Changes in physical activity and health-related quality of life during the first year after total knee arthroplasty</t>
  </si>
  <si>
    <t>10.1002/acr.20384</t>
  </si>
  <si>
    <t>2010-03-15</t>
  </si>
  <si>
    <t>German Clinical Trials Register: DRKS00000393</t>
  </si>
  <si>
    <t>DRKS00000396</t>
  </si>
  <si>
    <t>Acceptance of uncoated mini-tablets in young children: results from a prospective exploratory cross-over study</t>
  </si>
  <si>
    <t>10.1136/archdischild-2011-300958</t>
  </si>
  <si>
    <t>2010-06-16</t>
  </si>
  <si>
    <t>This pilot study was registered with the German Study Register under number DRKS00000396.</t>
  </si>
  <si>
    <t>DRKS00000397</t>
  </si>
  <si>
    <t>Submucosal injection with waterjet improves endoscopic mucosal resection of colorectal adenoma - a randomised controlled clinical trial</t>
  </si>
  <si>
    <t>10.1080/00365521.2016.1246606</t>
  </si>
  <si>
    <t>2012-03-30</t>
  </si>
  <si>
    <t>The trial was registered in the German Clinical Trials Register (DRKS), DRKS-Id: DRKS00000397.</t>
  </si>
  <si>
    <t>DRKS00000419</t>
  </si>
  <si>
    <t>Randomized controlled single-center trial comparing pancreatogastrostomy versus pancreaticojejunostomy after partial pancreatoduodenectomy</t>
  </si>
  <si>
    <t>10.1007/s11605-012-1940-4</t>
  </si>
  <si>
    <t>2011-06-30</t>
  </si>
  <si>
    <t>This trial is registered in the German Clinical Trials Register (trial ID DRKS00000419), initial trial registration as UKF000532 on March 15, 2006</t>
  </si>
  <si>
    <t>DRKS00000432</t>
  </si>
  <si>
    <t>Favorable acceptance of mini-tablets compared with syrup: a randomized controlled trial in infants and preschool children</t>
  </si>
  <si>
    <t>10.1016/j.jpeds.2013.07.014</t>
  </si>
  <si>
    <t>2011-05-31</t>
  </si>
  <si>
    <t>Registered with the German Clinical Trials Register: DRKS00000432.</t>
  </si>
  <si>
    <t>DRKS00000454</t>
  </si>
  <si>
    <t>Yoga for chronic neck pain: a pilot randomized controlled clinical trial</t>
  </si>
  <si>
    <t>10.1016/j.jpain.2012.08.004</t>
  </si>
  <si>
    <t>2010-08-30</t>
  </si>
  <si>
    <t>Trial Registration: German Clinical Trials Register: DRKS00000454.</t>
  </si>
  <si>
    <t>DRKS00000460</t>
  </si>
  <si>
    <t>Effectiveness of jyoti meditation for patients with chronic neck pain and psychological distress--a randomized controlled clinical trial</t>
  </si>
  <si>
    <t>10.1016/j.jpain.2014.10.009</t>
  </si>
  <si>
    <t>This trial is registered at German Clinical Trials Register: DRKS00000373.</t>
  </si>
  <si>
    <t>DRKS00000539</t>
  </si>
  <si>
    <t>Shared Decision Making and the Use of Decision Aids</t>
  </si>
  <si>
    <t>10.3238/arztebl.2015.0672</t>
  </si>
  <si>
    <t>2012-06-05</t>
  </si>
  <si>
    <t>The study was entered in the German Clinical Trials Register (DRKS, Deutsches Register Klinischer Studien) under number DRKS00000539.</t>
  </si>
  <si>
    <t>DRKS00000579</t>
  </si>
  <si>
    <t>2009-01-13</t>
  </si>
  <si>
    <t>Clinical trial registration url:�http://www.drks.de. Unique identifier: DRKS00000579</t>
  </si>
  <si>
    <t>DRKS00000688</t>
  </si>
  <si>
    <t>Spot check analysis of gas exchange: invasive versus noninvasive methods</t>
  </si>
  <si>
    <t>10.1159/000371769</t>
  </si>
  <si>
    <t>2011-02-14</t>
  </si>
  <si>
    <t>The study was registered by the German Clinical Trials Register under DRKS00000688</t>
  </si>
  <si>
    <t>DRKS00000696</t>
  </si>
  <si>
    <t>Anxiety and fear in patients with short waiting times before coronary artery bypass surgery--a qualitative study</t>
  </si>
  <si>
    <t>10.1111/jocn.12467</t>
  </si>
  <si>
    <t>2012-04-30</t>
  </si>
  <si>
    <t>and registered with the German Clinical Trials Register (DRKS00000696)</t>
  </si>
  <si>
    <t>DRKS00000713</t>
  </si>
  <si>
    <t>Impact of intelligent volume-assured pressure support on sleep quality in stable hypercapnic chronic obstructive pulmonary disease patients: a randomized, crossover study</t>
  </si>
  <si>
    <t>10.1159/000364946</t>
  </si>
  <si>
    <t>2011-11-15</t>
  </si>
  <si>
    <t>DRKS00000738</t>
  </si>
  <si>
    <t>The Treatment of School Avoidance in Children and Adolescents With Psychiatric Illness</t>
  </si>
  <si>
    <t>10.3238/arztebl.2015.0655</t>
  </si>
  <si>
    <t>The reported study was registered with the German Clinical Trials Register (DRKS-ID: DRKS00000738).�</t>
  </si>
  <si>
    <t>DRKS00001900</t>
  </si>
  <si>
    <t>[Evaluation of a collaborative goal setting intervention in patients with chronic back pain]</t>
  </si>
  <si>
    <t>10.1055/s-0032-1327724</t>
  </si>
  <si>
    <t>DRKS00003086</t>
  </si>
  <si>
    <t>Anterior Open Bite In 27 Months Old Children after Use of a Novel Pacifier - A Cohort Study</t>
  </si>
  <si>
    <t>10.17796/1053-4628-40.4.328</t>
  </si>
  <si>
    <t>2009-06-30</t>
  </si>
  <si>
    <t>The trial was registered at the German Clinical Trials Register (https://drks-neu.uniklinik-freiburg.de/ drks_web/; registration number DRKS 00003086)</t>
  </si>
  <si>
    <t>DRKS00003167</t>
  </si>
  <si>
    <t>Internet-based program for coping with cancer: a randomized controlled trial with hematologic cancer patients</t>
  </si>
  <si>
    <t>10.1002/pon.3104</t>
  </si>
  <si>
    <t>Trial registration: German Clinical Trials Register; DRKS00003167.</t>
  </si>
  <si>
    <t>DRKS00003269</t>
  </si>
  <si>
    <t>[Topical cyclosporine A 0.05% in the treatment of keratoconjunctivitis sicca]</t>
  </si>
  <si>
    <t>10.1055/s-0031-1281862</t>
  </si>
  <si>
    <t>2009-11-16</t>
  </si>
  <si>
    <t>DRKS00003270</t>
  </si>
  <si>
    <t>2010-08-19</t>
  </si>
  <si>
    <t>DRKS00003286</t>
  </si>
  <si>
    <t>[Evaluation of the treatment approach AOK-proReha by comparison with a historical control group: an application of the propensity score matching method]</t>
  </si>
  <si>
    <t>10.1055/s-0034-1387779</t>
  </si>
  <si>
    <t>2013-04-30</t>
  </si>
  <si>
    <t>DRKS00003512</t>
  </si>
  <si>
    <t>Training in different brushing techniques in relation to efficacy of oral hygiene in young adults: a randomized controlled trial</t>
  </si>
  <si>
    <t>10.1111/jcpe.12489</t>
  </si>
  <si>
    <t>2012-05-04</t>
  </si>
  <si>
    <t>The trial has been registered in the German Clinical Trials Register (# DRKS00003512;�http://www.drks.de/DRKS00003512).</t>
  </si>
  <si>
    <t>DRKS00003839</t>
  </si>
  <si>
    <t>Sequential combination of gemtuzumab ozogamicin and standard chemotherapy in older patients with newly diagnosed acute myeloid leukemia: results of a randomized phase III trial by the EORTC and GIMEMA consortium (AML-17)</t>
  </si>
  <si>
    <t>10.1200/jco.2013.49.0771</t>
  </si>
  <si>
    <t>Trial registration:�ClinicalTrials.gov�NCT00052299.</t>
  </si>
  <si>
    <t>DRKS00003961</t>
  </si>
  <si>
    <t>Anthocyanins from fruit juices improve the antioxidant status of healthy young female volunteers without affecting anti-inflammatory parameters: results from the randomised, double-blind, placebo-controlled, cross-over ANTHONIA (ANTHOcyanins in Nutrition Investigation Alliance) study</t>
  </si>
  <si>
    <t>10.1017/s0007114514001482</t>
  </si>
  <si>
    <t>reports only ethics approval</t>
  </si>
  <si>
    <t>DRKS00004034</t>
  </si>
  <si>
    <t>Multipeptide immune response to cancer vaccine IMA901 after single-dose cyclophosphamide associates with longer patient survival</t>
  </si>
  <si>
    <t>10.1038/nm.2883</t>
  </si>
  <si>
    <t>The phase 2 trial is registered and has ClinicalTrials.gov identifier NCT01265901. The ongoing phase 3 trial, which is mentioned in the Discussion section, has the ClinicalTrials.gov identifier NCT00523159.</t>
  </si>
  <si>
    <t>reports multiple trials</t>
  </si>
  <si>
    <t>DRKS00004164</t>
  </si>
  <si>
    <t>A randomised, controlled, single-blinded study on the impact of a single rhythmical massage (anthroposophic medicine) on well-being and salivary cortisol in healthy adults</t>
  </si>
  <si>
    <t>10.1016/j.ctim.2015.07.008</t>
  </si>
  <si>
    <t>2010-05-03</t>
  </si>
  <si>
    <t>DRKS00004223</t>
  </si>
  <si>
    <t>Brief report: leaking esophageal probe may lead to false ventilator settings when guiding positive end-expiratory pressure by transpulmonary pressure</t>
  </si>
  <si>
    <t>10.1213/ane.0b013e31829ec090</t>
  </si>
  <si>
    <t>2013-03-25</t>
  </si>
  <si>
    <t>The study is registered under DRKS-ID: DRKS00004223 at the German Clinical Trials Register.</t>
  </si>
  <si>
    <t>DRKS00004227</t>
  </si>
  <si>
    <t>Propofol sedation for colonoscopy with a new ultrathin or a standard endoscope: a prospective randomized controlled study</t>
  </si>
  <si>
    <t>10.1055/s-0032-1326270</t>
  </si>
  <si>
    <t>2012-01-27</t>
  </si>
  <si>
    <t>The project was approved by the Ethics Committee of the Faculty of Medicine of Cologne University and by the International Medical and Dental Ethics Commission in Freiburg, Germany (registered at the German Federal Institute for Drugs and Medical Devices and at the Office of Human Research Protections of the V.S._Department of Health and Human Services [IRB Identifier IRB00002522]).</t>
  </si>
  <si>
    <t>DRKS00004239</t>
  </si>
  <si>
    <t>Nonpharmacologic Pain Management Interventions in German Nursing Homes: A Cluster Randomized Trial</t>
  </si>
  <si>
    <t>10.1016/j.pmn.2014.09.002</t>
  </si>
  <si>
    <t>2012-12-31</t>
  </si>
  <si>
    <t>The study is registered with the German Clinical Trials Register (DRKS-ID: DRKS00004239)</t>
  </si>
  <si>
    <t>DRKS00004257</t>
  </si>
  <si>
    <t>Comparison of portable oxygen concentrators in a simulated airplane environment</t>
  </si>
  <si>
    <t>10.1016/j.rmed.2012.10.001</t>
  </si>
  <si>
    <t>2011-07-30</t>
  </si>
  <si>
    <t>DRKS00004275</t>
  </si>
  <si>
    <t>Parallel Randomized Controlled Clinical Trial in Patients with Temporomandibular Disorders Treated with a CAD/CAM Versus a Conventional Stabilization Splint</t>
  </si>
  <si>
    <t>10.11607/ijp.4711</t>
  </si>
  <si>
    <t>2013-10-31</t>
  </si>
  <si>
    <t>The study was registered in the World Health Organization International Clinical Trials Registry Platform (DRKS00004275)</t>
  </si>
  <si>
    <t>DRKS00004335</t>
  </si>
  <si>
    <t>Postprandial activation of metabolic and inflammatory signalling pathways in human peripheral mononuclear cells</t>
  </si>
  <si>
    <t>10.1017/s0007114514000208</t>
  </si>
  <si>
    <t>2010-12-20</t>
  </si>
  <si>
    <t>The study was registered at the German Clinical Trials Register as DRKS00004335 (www.germanctr.de).</t>
  </si>
  <si>
    <t>DRKS00004541</t>
  </si>
  <si>
    <t>The effects of heart rate variability biofeedback in patients with preterm labour</t>
  </si>
  <si>
    <t>10.1007/s10484-013-9238-1</t>
  </si>
  <si>
    <t>2009-10-28</t>
  </si>
  <si>
    <t>The study was registered in the German Clinical Trials Register (DRKS00004541).</t>
  </si>
  <si>
    <t>DRKS00004653</t>
  </si>
  <si>
    <t>Synergistic effects of noradrenergic modulation with atomoxetine and 10 Hz repetitive transcranial magnetic stimulation on motor learning in healthy humans</t>
  </si>
  <si>
    <t>10.1186/1471-2202-15-46</t>
  </si>
  <si>
    <t>The study is registered in German Clinical Trials Register (DRKS-ID: DRKS00004653).</t>
  </si>
  <si>
    <t>DRKS00004721</t>
  </si>
  <si>
    <t>Geriatric patients with cognitive impairment</t>
  </si>
  <si>
    <t>10.3238/arztebl.2015.0103</t>
  </si>
  <si>
    <t>2013-08-30</t>
  </si>
  <si>
    <t>The study of the LUCAS hospital cohort (BMBF registration numbers 01ET0708 and 01ET002A; German Clinical Trials Registry number [DRKS-ID]: DRKS00004721)�</t>
  </si>
  <si>
    <t>DRKS00004726</t>
  </si>
  <si>
    <t>Standardized, App-based disinfection of iPads in a clinical and nonclinical setting: comparative analysis</t>
  </si>
  <si>
    <t>10.2196/jmir.2643</t>
  </si>
  <si>
    <t>2011-10-21</t>
  </si>
  <si>
    <t>DRKS00004826</t>
  </si>
  <si>
    <t>Influence of a patient information program on adherence and persistence with an aromatase inhibitor in breast cancer treatment--the COMPAS study</t>
  </si>
  <si>
    <t>10.1186/1471-2407-13-407</t>
  </si>
  <si>
    <t>DRKS00005054</t>
  </si>
  <si>
    <t>Effect of 10% fluoride on the remineralization of dentin in situ</t>
  </si>
  <si>
    <t>10.1590/1678-775720150239</t>
  </si>
  <si>
    <t>2011-09-13</t>
  </si>
  <si>
    <t>The study has the following German Clinical Trials Register number: DRKS00005054.�</t>
  </si>
  <si>
    <t>DRKS00005596</t>
  </si>
  <si>
    <t>Psychophysiological effects of stress management in patients with atopic dermatitis: a randomized controlled trial</t>
  </si>
  <si>
    <t>10.2340/00015555-1415</t>
  </si>
  <si>
    <t>2010-08-04</t>
  </si>
  <si>
    <t>DRKS00005602</t>
  </si>
  <si>
    <t>Long-term effectiveness of telephone-based health coaching for heart failure patients: A post-only randomised controlled trial</t>
  </si>
  <si>
    <t>10.1177/1357633x16668436</t>
  </si>
  <si>
    <t>The study is registered in the German Register of Clinical Trials (DRKS): DRKS00005602.</t>
  </si>
  <si>
    <t>NCT01351246</t>
  </si>
  <si>
    <t>Long-Term Effectiveness of Guided Self-Help for Parents of Children With ADHD in Routine Care-An Observational Study</t>
  </si>
  <si>
    <t>10.1177/1087054718810797</t>
  </si>
  <si>
    <t>2014-03-01</t>
  </si>
  <si>
    <t>NCT00749723</t>
  </si>
  <si>
    <t>Treatment of children under 4 years of age with medulloblastoma and ependymoma in the HIT2000/HIT-REZ 2005 trials: Neuropsychological outcome 5 years after treatment</t>
  </si>
  <si>
    <t>10.1371/journal.pone.0227693</t>
  </si>
  <si>
    <t>2016-01-31</t>
  </si>
  <si>
    <t>NCT01934699</t>
  </si>
  <si>
    <t>Intra-procedural determination of viability by myocardial deformation imaging: a randomized prospective study in the cardiac catheter laboratory</t>
  </si>
  <si>
    <t>10.1007/s00392-017-1099-9</t>
  </si>
  <si>
    <t>Clinical Trial Registration: Clinicaltrial.gov; NCT01934699.</t>
  </si>
  <si>
    <t>NCT02694926</t>
  </si>
  <si>
    <t>Standardised patient education in adrenal insufficiency: a prospective multi-centre evaluation</t>
  </si>
  <si>
    <t>10.1530/eje-20-0181</t>
  </si>
  <si>
    <t>2017-12-01</t>
  </si>
  <si>
    <t>Clinicaltrials.gov identifier: NCT02694926.</t>
  </si>
  <si>
    <t>NCT03587324</t>
  </si>
  <si>
    <t>Preoperative platelet transfusions to reverse antiplatelet therapy for urgent non-cardiac surgery: an observational cohort study</t>
  </si>
  <si>
    <t>10.1111/jth.13962</t>
  </si>
  <si>
    <t>NCT02313493</t>
  </si>
  <si>
    <t>The Relevance of Infant Outcome Measures: A Pilot-RCT Comparing Baby Triple P Positive Parenting Program With Care as Usual</t>
  </si>
  <si>
    <t>10.3389/fpsyg.2019.02425</t>
  </si>
  <si>
    <t>2015-11-01</t>
  </si>
  <si>
    <t>Clinical Trial Registration: www.ClinicalTrials.gov, identifier NCT02313493.</t>
  </si>
  <si>
    <t>NCT03829839</t>
  </si>
  <si>
    <t>Common and dissociable effects of oxytocin and lorazepam on the neurocircuitry of fear</t>
  </si>
  <si>
    <t>10.1073/pnas.1920147117</t>
  </si>
  <si>
    <t>2017-08-16</t>
  </si>
  <si>
    <t>NCT03265899</t>
  </si>
  <si>
    <t>Oxytocin reduces a chemosensory-induced stress bias in social perception</t>
  </si>
  <si>
    <t>10.1038/s41386-018-0063-3</t>
  </si>
  <si>
    <t>NCT03011970</t>
  </si>
  <si>
    <t>Kinetics and Dose Dependency of Intranasal Oxytocin Effects on Amygdala Reactivity</t>
  </si>
  <si>
    <t>10.1016/j.biopsych.2017.04.015</t>
  </si>
  <si>
    <t>ClinicalTrials.gov: Temporal Dynamics and�Pharmacokinetics�of Intranasally Administered Oxytocin;�https://clinicaltrials.gov/ct2/show/NCT03011970?term=Pharmacokinetics+Oxytocin&amp;rank=4; NCT03011970.</t>
  </si>
  <si>
    <t>NCT02701933</t>
  </si>
  <si>
    <t>Effects of ketamine on brain function during smooth pursuit eye movements</t>
  </si>
  <si>
    <t>10.1002/hbm.23294</t>
  </si>
  <si>
    <t>The study is registered on�http://www.ClinicalTrials.gov�(NCT02701933).</t>
  </si>
  <si>
    <t>NCT02156661</t>
  </si>
  <si>
    <t>The influence of oxytocin on volitional and emotional ambivalence</t>
  </si>
  <si>
    <t>10.1093/scan/nsu147</t>
  </si>
  <si>
    <t>2014-06-01</t>
  </si>
  <si>
    <t>NCT01852149</t>
  </si>
  <si>
    <t>Treatment of Chronic Functional Mitral Valve Regurgitation With a Percutaneous Annuloplasty System</t>
  </si>
  <si>
    <t>10.1016/j.jacc.2016.03.591</t>
  </si>
  <si>
    <t>2015-09-01</t>
  </si>
  <si>
    <t>(Mitralign Percutaneous Annuloplasty First in Man Study;�NCT01852149).</t>
  </si>
  <si>
    <t>NCT03281616</t>
  </si>
  <si>
    <t>Lifestyle interventions in Muslim patients with metabolic syndrome-a feasibility study</t>
  </si>
  <si>
    <t>10.1038/s41430-018-0371-z</t>
  </si>
  <si>
    <t>Our institutional review board approved the study (clinicaltrials.govas NCT03281616)</t>
  </si>
  <si>
    <t>NCT02896062</t>
  </si>
  <si>
    <t>Effects of a Workplace-Based Sleep Health Program on Sleep in Members of the German Armed Forces</t>
  </si>
  <si>
    <t>10.5664/jcsm.7666</t>
  </si>
  <si>
    <t>2017-11-01</t>
  </si>
  <si>
    <t>Clinical trial registration: Registry: ClinicalTrials.gov; Title: Development and Evaluation of a Sleep-coaching Program; Identifier: NCT02896062; URL: https://clinicaltrials.gov/ct2/show/record/NCT02896062.</t>
  </si>
  <si>
    <t>NCT02569619</t>
  </si>
  <si>
    <t>Increasing physical activity and healthy diet in outpatients with mental disorders: a randomized-controlled evaluation of two psychological interventions</t>
  </si>
  <si>
    <t>10.1007/s00406-018-0941-z</t>
  </si>
  <si>
    <t>2016-03-01</t>
  </si>
  <si>
    <t>The study was registered (ClinicalTrials.gov Identifier: NCT02569619) and approved</t>
  </si>
  <si>
    <t>NCT02557698</t>
  </si>
  <si>
    <t>The effectiveness of using a bath oil to reduce signs of dry skin: A randomized controlled pragmatic study</t>
  </si>
  <si>
    <t>10.1016/j.ijnurstu.2016.10.010</t>
  </si>
  <si>
    <t>Trial registration:�ClinicalTrials.gov Identifier�NCT02557698.</t>
  </si>
  <si>
    <t>NCT02541071</t>
  </si>
  <si>
    <t>Influence of the noradrenergic system on the formation of intrusive memories in women: an experimental approach with a trauma film paradigm</t>
  </si>
  <si>
    <t>10.1017/s0033291716001379</t>
  </si>
  <si>
    <t>2014-10-01</t>
  </si>
  <si>
    <t>NCT02338388</t>
  </si>
  <si>
    <t>Longitudinal transvaginal ultrasound evaluation of cesarean scar niche incidence and depth in the first two years after single- or double-layer uterotomy closure: a randomized controlled trial</t>
  </si>
  <si>
    <t>10.1111/aogs.13213</t>
  </si>
  <si>
    <t>�[Clinicaltrials.gov (NCT02338388)].</t>
  </si>
  <si>
    <t>NCT01928823</t>
  </si>
  <si>
    <t>Heart rate variability in patients with agoraphobia with or without panic disorder remains stable during CBT but increases following in-vivo exposure</t>
  </si>
  <si>
    <t>10.1016/j.janxdis.2019.03.001</t>
  </si>
  <si>
    <t>Study registration (ClinicalTrials.gov Identifier: NCT01928823)</t>
  </si>
  <si>
    <t>NCT01928810</t>
  </si>
  <si>
    <t>Running for extinction? Aerobic exercise as an augmentation of exposure therapy in panic disorder with agoraphobia</t>
  </si>
  <si>
    <t>10.1016/j.jpsychires.2018.03.001</t>
  </si>
  <si>
    <t>keywords</t>
  </si>
  <si>
    <t>NCT01924702</t>
  </si>
  <si>
    <t>Electrical stimulation of the motor cortex enhances treatment outcome in post-stroke aphasia</t>
  </si>
  <si>
    <t>10.1093/brain/aww002</t>
  </si>
  <si>
    <t>2015-12-01</t>
  </si>
  <si>
    <t>The trial was registered (clinicaltrials.gov NCT01924702),</t>
  </si>
  <si>
    <t>NCT01693393</t>
  </si>
  <si>
    <t>A phase II investigator-initiated pilot study with low-dose cyclosporine A for the treatment of articular involvement in primary Sjögren's syndrome</t>
  </si>
  <si>
    <t>10.1007/s10067-016-3360-4</t>
  </si>
  <si>
    <t>ClinicalTrials.gov Identifier:�NCT01693393�.</t>
  </si>
  <si>
    <t>NCT00590447</t>
  </si>
  <si>
    <t>Response to Rituximab Induction Is a Predictive Marker in B-Cell Post-Transplant Lymphoproliferative Disorder and Allows Successful Stratification Into Rituximab or R-CHOP Consolidation in an International, Prospective, Multicenter Phase II Trial</t>
  </si>
  <si>
    <t>10.1200/jco.2016.69.3564</t>
  </si>
  <si>
    <t>Clinical trial information: NCT00590447.</t>
  </si>
  <si>
    <t>NCT03584451</t>
  </si>
  <si>
    <t>Sports Therapy Interventions Following Total Hip Replacement</t>
  </si>
  <si>
    <t>10.3238/arztebl.2019.0001</t>
  </si>
  <si>
    <t>This prospective, randomized clinical trial (ethics committee approval EK 152042014, Clinical Trials no.�NCT03584451) was conducted�</t>
  </si>
  <si>
    <t>NCT02334813</t>
  </si>
  <si>
    <t>A Randomized Trial of Daily Prednisone versus Pulsed Dexamethasone in Treatment-Naïve Adult Patients with Immune Thrombocytopenia: EIS 2002 Study</t>
  </si>
  <si>
    <t>10.1159/000445420</t>
  </si>
  <si>
    <t>The trial was approved by the Ethics Committee of the University of Duisburg-Essen (No. 02-1900; May 13, 2002) and the Federal Institute for Drugs and Medical Devices, Bonn, Germany (BfArM, No. 4019209; July 22, 2002) and registered with the US National Institutes of Health (ClinicalTrials.gov identifier: NCT02334813).�</t>
  </si>
  <si>
    <t>NCT02728466</t>
  </si>
  <si>
    <t>Assessing the respective contributions of dietary flavanol monomers and procyanidins in mediating cardiovascular effects in humans: randomized, controlled, double-masked intervention trial</t>
  </si>
  <si>
    <t>10.1093/ajcn/nqy229</t>
  </si>
  <si>
    <t>This trial was registered at clinicaltrials.gov as NCT02728466.</t>
  </si>
  <si>
    <t>NCT02520830</t>
  </si>
  <si>
    <t>Circulating Anthocyanin Metabolites Mediate Vascular Benefits of Blueberries: Insights From Randomized Controlled Trials, Metabolomics, and Nutrigenomics</t>
  </si>
  <si>
    <t>10.1093/gerona/glz047</t>
  </si>
  <si>
    <t>Human study 4 was registered at ClinicalTrials.gov (NCT02520830).</t>
  </si>
  <si>
    <t>wrong nct in abstract!</t>
  </si>
  <si>
    <t>NCT02220517</t>
  </si>
  <si>
    <t>Comparison of patient comfort between MR-guided in-bore and MRI/ultrasound fusion-guided prostate biopsies within a prospective randomized trial</t>
  </si>
  <si>
    <t>10.1007/s00345-015-1612-6</t>
  </si>
  <si>
    <t>The detailed design of this trial (ClinicalTrials. gov identifier: NCT02220517) has been published previously [4].</t>
  </si>
  <si>
    <t>NCT02149238</t>
  </si>
  <si>
    <t>Methylxanthines enhance the effects of cocoa flavanols on cardiovascular function: randomized, double-masked controlled studies</t>
  </si>
  <si>
    <t>10.3945/ajcn.116.140046</t>
  </si>
  <si>
    <t>This trial was registered at clinicaltrials.gov as NCT02149238.</t>
  </si>
  <si>
    <t>NCT03268720</t>
  </si>
  <si>
    <t>Influence of low FODMAP and gluten-free diets on disease activity and intestinal microbiota in patients with non-celiac gluten sensitivity</t>
  </si>
  <si>
    <t>10.1016/j.clnu.2018.03.017</t>
  </si>
  <si>
    <t>2016-12-01</t>
  </si>
  <si>
    <t>Gov id:�NCT03268720.</t>
  </si>
  <si>
    <t>NCT03012750</t>
  </si>
  <si>
    <t>Pilot Assessment of the Angiosome Concept by Intra-operative Fluorescence Angiography After Tibial Bypass Surgery</t>
  </si>
  <si>
    <t>10.1016/j.ejvs.2017.11.024</t>
  </si>
  <si>
    <t>2016-10-01</t>
  </si>
  <si>
    <t>Clinicaltrials.gov:�NCT03012750.</t>
  </si>
  <si>
    <t>NCT02992236</t>
  </si>
  <si>
    <t>Effects of the nitric oxide synthase inhibitor ronopterin (VAS203) on renal function in healthy volunteers</t>
  </si>
  <si>
    <t>10.1111/bcp.13870</t>
  </si>
  <si>
    <t>2016-11-01</t>
  </si>
  <si>
    <t>The study was registered at�www.clinicaltrials.gov�(ID:�NCT02992236).</t>
  </si>
  <si>
    <t>NCT02356016</t>
  </si>
  <si>
    <t>Whole-body electromyostimulation to fight sarcopenic obesity in community-dwelling older women at risk. Resultsof the randomized controlled FORMOsA-sarcopenic obesity study</t>
  </si>
  <si>
    <t>10.1007/s00198-016-3662-z</t>
  </si>
  <si>
    <t>The FORMOsA-SOS trial was registered under (NCT02356016).</t>
  </si>
  <si>
    <t>NCT03331159</t>
  </si>
  <si>
    <t>Clinical Outcome After Anterior Lumbar Interbody Fusion With a New Osteoinductive Bone Substitute Material: A Randomized Clinical Pilot Study</t>
  </si>
  <si>
    <t>10.1097/bsd.0000000000000802</t>
  </si>
  <si>
    <t>2015-10-31</t>
  </si>
  <si>
    <t>NCT02345200</t>
  </si>
  <si>
    <t>Body composition, muscle strength and hormonal status in patients with ataxia telangiectasia: a cohort study</t>
  </si>
  <si>
    <t>10.1186/s13023-015-0373-z</t>
  </si>
  <si>
    <t>2014-04-01</t>
  </si>
  <si>
    <t>Trial registration:�ClinicalTrials.gov�NCT02345200.</t>
  </si>
  <si>
    <t>NCT02102919</t>
  </si>
  <si>
    <t>Sensory-motor training targeting motor dysfunction and muscle weakness in long-term care elderly combined with motivational strategies: a single blind randomized controlled study</t>
  </si>
  <si>
    <t>10.1186/s11556-016-0164-0</t>
  </si>
  <si>
    <t>2015-02-01</t>
  </si>
  <si>
    <t>The study protocol was registered at U.S. National Institute of Health (NCT02102919; https://clinicaltrials.gov/ct2/show/NCT02102919).</t>
  </si>
  <si>
    <t>NCT01841476</t>
  </si>
  <si>
    <t>Mobilization of hematopoietic stem cells with the novel CXCR4 antagonist POL6326 (balixafortide) in healthy volunteers-results of a dose escalation trial</t>
  </si>
  <si>
    <t>10.1186/s12967-016-1107-2</t>
  </si>
  <si>
    <t>Trial Registration European Medicines Agency (EudraCT-Nr. 2011-003316-23) and clinicaltrials.gov (NCT01841476).</t>
  </si>
  <si>
    <t>NCT01564004</t>
  </si>
  <si>
    <t>The Effects of Clinical Hypnosis versus Neurolinguistic Programming (NLP) before External Cephalic Version (ECV): A Prospective Off-Centre Randomised, Double-Blind, Controlled Trial</t>
  </si>
  <si>
    <t>10.1155/2012/626740</t>
  </si>
  <si>
    <t>2014-09-01</t>
  </si>
  <si>
    <t>The study received ethical approval at the local ethics committee and has been registered at clinical trials (NCT01564004).</t>
  </si>
  <si>
    <t>NCT03753841</t>
  </si>
  <si>
    <t>Flexible endoscopic evaluation of swallowing (FEES) to determine neurological intensive care patients' oral diet</t>
  </si>
  <si>
    <t>10.1080/17549507.2020.1744727</t>
  </si>
  <si>
    <t>2016-09-16</t>
  </si>
  <si>
    <t>NCT01812291</t>
  </si>
  <si>
    <t>Assessment of diabetes acceptance can help identify patients with ineffective diabetes self-care and poor diabetes control</t>
  </si>
  <si>
    <t>10.1111/dme.12553</t>
  </si>
  <si>
    <t>This study is part of an ongoing study funded by the German Federal Ministry of Education and Research (clinical trial identifier NCT01812291).</t>
  </si>
  <si>
    <t>NCT02679833</t>
  </si>
  <si>
    <t>Vitamin B-12-fortified toothpaste improves vitamin status in vegans: a 12-wk randomized placebo-controlled study</t>
  </si>
  <si>
    <t>10.3945/ajcn.116.141978</t>
  </si>
  <si>
    <t>This trial was registered at clinicaltrials.gov as�NCT02679833.</t>
  </si>
  <si>
    <t>NCT03402490</t>
  </si>
  <si>
    <t>Motivational interviewing can support physical activity in elderly patients with diastolic heart failure: results from a pilot study</t>
  </si>
  <si>
    <t>10.1002/ehf2.12436</t>
  </si>
  <si>
    <t>2015-12-08</t>
  </si>
  <si>
    <t>notes</t>
  </si>
  <si>
    <t>Trial registration:�ClinicalTrials.gov�NCT03402490.</t>
  </si>
  <si>
    <t>NCT02724592</t>
  </si>
  <si>
    <t>Self-assembling Peptide P11-4 and Fluoride for Regenerating Enamel</t>
  </si>
  <si>
    <t>10.1177/0022034517730531</t>
  </si>
  <si>
    <t>( ClinicalTrials.gov�NCT02724592).</t>
  </si>
  <si>
    <t>NCT02596594</t>
  </si>
  <si>
    <t>The effect of intraumbilical fetal nutrition via a subcutaneously implanted port system on amino acid concentration by severe IUGR human fetuses</t>
  </si>
  <si>
    <t>10.1515/jpm-2016-0155</t>
  </si>
  <si>
    <t>NCT02596594, ClinicalTrials.gov)</t>
  </si>
  <si>
    <t>NCT01203228</t>
  </si>
  <si>
    <t>Dose-Reduced Versus Standard Conditioning Followed by Allogeneic Stem-Cell Transplantation for Patients With Myelodysplastic Syndrome: A Prospective Randomized Phase III Study of the EBMT (RICMAC Trial)</t>
  </si>
  <si>
    <t>10.1200/jco.2016.70.7349</t>
  </si>
  <si>
    <t>Clinical trial information: NCT01203228.</t>
  </si>
  <si>
    <t>NCT02703519</t>
  </si>
  <si>
    <t>Does ultrasound-guided intervention during repeat cesarean sections improve uterine scar architecture and reduce the number of scars? A prospective controlled clinical intervention trial</t>
  </si>
  <si>
    <t>10.1515/jpm-2017-0394</t>
  </si>
  <si>
    <t>2016-08-01</t>
  </si>
  <si>
    <t>registered at the time of patient enrollment at www.clinicaltrials.gov (ID: NCT02703519).</t>
  </si>
  <si>
    <t>NCT02675660</t>
  </si>
  <si>
    <t>Oral supplementation with L-homoarginine in young volunteers</t>
  </si>
  <si>
    <t>10.1111/bcp.13068</t>
  </si>
  <si>
    <t>2016-01-01</t>
  </si>
  <si>
    <t>The investigation was conducted in accordance with the Declaration of Helsinki and registered at�clinicaltrials.gov�(NCT02675660).</t>
  </si>
  <si>
    <t>NCT02276469</t>
  </si>
  <si>
    <t>Effectiveness of one-to-one peer support for patients with severe mental illness - a randomised controlled trial</t>
  </si>
  <si>
    <t>10.1016/j.eurpsy.2016.12.007</t>
  </si>
  <si>
    <t>This trial is registered at clinicaltrial.gov: NCT02276469</t>
  </si>
  <si>
    <t>NCT02181140</t>
  </si>
  <si>
    <t>22-gauge core vs 22-gauge aspiration needle for endoscopic ultrasound-guided sampling of abdominal masses</t>
  </si>
  <si>
    <t>10.3748/wjg.v22.i39.8820</t>
  </si>
  <si>
    <t>The study protocol was approved by the Institutional Clinical Research Ethics Committee (study number: PV 3835) and was registered at Clinicaltrials.gov (ID: NCT02181140).</t>
  </si>
  <si>
    <t>NCT01683240</t>
  </si>
  <si>
    <t>Prospective evaluation of the short access cholangioscopy for stone clearance and evaluation of indeterminate strictures</t>
  </si>
  <si>
    <t>10.1016/s1499-3872(16)60170-4</t>
  </si>
  <si>
    <t>The study proto- col was approved by the Institutional Clinical Research Ethics Committee (PV3526) and was registered in Clini- caltrials.gov (NCT01683240).</t>
  </si>
  <si>
    <t>NCT01580124</t>
  </si>
  <si>
    <t>Pulmonary Vein Isolation Versus Defragmentation: The CHASE-AF Clinical Trial</t>
  </si>
  <si>
    <t>10.1016/j.jacc.2015.09.088</t>
  </si>
  <si>
    <t>(The Randomized Catheter Ablation of Persist End Atrial Fibrillation Study [CHASE-AF];�NCT01580124).</t>
  </si>
  <si>
    <t>NCT01445171</t>
  </si>
  <si>
    <t>One-year outcomes of the Surgical Treatment of Aortic Stenosis With a Next Generation Surgical Aortic Valve (TRITON) trial: a prospective multicenter study of rapid-deployment aortic valve replacement with the EDWARDS INTUITY Valve System</t>
  </si>
  <si>
    <t>10.1016/j.jtcvs.2012.07.108</t>
  </si>
  <si>
    <t>Trial registration:�ClinicalTrials.gov�NCT01445171.</t>
  </si>
  <si>
    <t>NCT02976532</t>
  </si>
  <si>
    <t>Electromagnetic tracking for femoral derotation osteotomy-an in vivo study</t>
  </si>
  <si>
    <t>10.1002/jor.23579</t>
  </si>
  <si>
    <t>2017-10-01</t>
  </si>
  <si>
    <t>NCT02881216</t>
  </si>
  <si>
    <t>Procedural advantages of a novel coronary stent design with ultra-thin struts and bioabsorbable abluminal polymer coating in an all-comers registry</t>
  </si>
  <si>
    <t>10.5114/aic.2018.78326</t>
  </si>
  <si>
    <t>2016-06-01</t>
  </si>
  <si>
    <t>Clinical trial registration (http://www.clinicaltrials.gov) unique identifier�NCT02881216.</t>
  </si>
  <si>
    <t>NCT02637544</t>
  </si>
  <si>
    <t>Comparison of acupuncture on specific and non-specific points for the treatment of painful temporomandibular disorders: A randomised controlled trial</t>
  </si>
  <si>
    <t>10.1111/joor.12952</t>
  </si>
  <si>
    <t>The study protocol was approved by the ethics committee of the Medical Faculty of Heidelberg University (approval no.: S-099/2014), and the trial was registered on ClinicalTrials.gov (NCT02637544).</t>
  </si>
  <si>
    <t>NCT02575612</t>
  </si>
  <si>
    <t>Can a pathological complete response of breast cancer after neoadjuvant chemotherapy be diagnosed by minimal invasive biopsy?</t>
  </si>
  <si>
    <t>10.1016/j.ejca.2016.09.034</t>
  </si>
  <si>
    <t>Data collection was planned prospectively; the study�protocol was published on�clinicaltrials.gov�(NCT02575612)�</t>
  </si>
  <si>
    <t>NCT01858987</t>
  </si>
  <si>
    <t>Randomized clinical trial of stapler hepatectomy versus LigaSure™ transection in elective hepatic resection</t>
  </si>
  <si>
    <t>10.1002/bjs.10902</t>
  </si>
  <si>
    <t>2014-08-14</t>
  </si>
  <si>
    <t>Registration number:�NCT01858987�(http://www.clinicaltrials.gov).</t>
  </si>
  <si>
    <t>NCT02157389</t>
  </si>
  <si>
    <t>Positive Treatment Expectancies Reduce Clinical Pain and Perceived Limitations in Movement Ability Despite Increased Experimental Pain: A Randomized Controlled Trial on Sham Opioid Infusion in Patients with Chronic Back Pain</t>
  </si>
  <si>
    <t>10.1159/000501385</t>
  </si>
  <si>
    <t>It was registered at www.clinicaltrials.gov under clinical trial identifier NCT02157389.</t>
  </si>
  <si>
    <t>NCT00055874</t>
  </si>
  <si>
    <t>Allogeneic hematopoietic stem cell transplantation (allo SCT) for chronic myeloid leukemia in the imatinib era: evaluation of its impact within a subgroup of the randomized German CML Study IV</t>
  </si>
  <si>
    <t>10.1182/blood-2009-08-237115</t>
  </si>
  <si>
    <t>2017-03-31</t>
  </si>
  <si>
    <t>The study is registered at the National Institutes of Health, http://clinicaltrials.gov:�NCT00055874.</t>
  </si>
  <si>
    <t>NCT03467087</t>
  </si>
  <si>
    <t>Safety and feasibility of electrical muscle stimulation in patients undergoing autologous and allogeneic stem cell transplantation or intensive chemotherapy</t>
  </si>
  <si>
    <t>10.1007/s00520-018-4390-z</t>
  </si>
  <si>
    <t>2017-03-16</t>
  </si>
  <si>
    <t>Trial registration:�NCT03467087.</t>
  </si>
  <si>
    <t>NCT02226770</t>
  </si>
  <si>
    <t>Heart-focused anxiety in patients with chronic heart failure before implantation of an implantable cardioverter defibrillator: baseline findings of the Anxiety-CHF Study</t>
  </si>
  <si>
    <t>10.1007/s00392-015-0909-1</t>
  </si>
  <si>
    <t>NCT03042429</t>
  </si>
  <si>
    <t>Treatment and outcomes of patients with relapsed, high-risk neuroblastoma: results of German trials</t>
  </si>
  <si>
    <t>10.1002/pbc.22693</t>
  </si>
  <si>
    <t>2016-12-31</t>
  </si>
  <si>
    <t>Not a CT publication - register study!</t>
  </si>
  <si>
    <t>NCT01795040</t>
  </si>
  <si>
    <t>Efficacy of Omega-3/Omega-6 Fatty Acids in Preschool Children at Risk of ADHD: A Randomized Placebo-Controlled Trial</t>
  </si>
  <si>
    <t>10.1177/1087054719883023</t>
  </si>
  <si>
    <t>2017-05-01</t>
  </si>
  <si>
    <t>The study was approved by the Medical Ethical Committee of the University Hospital of Cologne, Germany, and by the Medical Ethical Committee of the Central Institute of Mental Health in Mannheim, Germany, and registered online at clinicaltrials.gov (ID: NCT01795040).</t>
  </si>
  <si>
    <t>NCT03663491</t>
  </si>
  <si>
    <t>Necessity of transnasal gastroscopy in routine diagnostics: a patient-centred requirement analysis</t>
  </si>
  <si>
    <t>10.1136/bmjgast-2018-000264</t>
  </si>
  <si>
    <t>Trial registration number:�NCT03663491.</t>
  </si>
  <si>
    <t>NCT03567278</t>
  </si>
  <si>
    <t>Transapical aortic valve implantation using a new self-expandable bioprosthesis (ACURATE TA™): 6-month outcomes</t>
  </si>
  <si>
    <t>10.1093/ejcts/ezs139</t>
  </si>
  <si>
    <t>NCT02672553</t>
  </si>
  <si>
    <t>A randomized multicenter trial of minimally invasive rapid deployment versus conventional full sternotomy aortic valve replacement</t>
  </si>
  <si>
    <t>10.1016/j.athoracsur.2014.09.022</t>
  </si>
  <si>
    <t>2015-08-01</t>
  </si>
  <si>
    <t>NCT02158468</t>
  </si>
  <si>
    <t>Cardioprotection by combined intrahospital remote ischaemic perconditioning and postconditioning in ST-elevation myocardial infarction: the randomized LIPSIA CONDITIONING trial</t>
  </si>
  <si>
    <t>10.1093/eurheartj/ehv463</t>
  </si>
  <si>
    <t>The study was registered at ClinicalTrials.gov (Identifier: NCT02158468).</t>
  </si>
  <si>
    <t>NCT02007772</t>
  </si>
  <si>
    <t>Nasal high-flow versus noninvasive ventilation in patients with chronic hypercapnic COPD</t>
  </si>
  <si>
    <t>10.2147/copd.s206111</t>
  </si>
  <si>
    <t>The trial registered with clinicaltrials.gov (NCT02007772).</t>
  </si>
  <si>
    <t>NCT01612312</t>
  </si>
  <si>
    <t>Effect of aspiration thrombectomy on microvascular obstruction in NSTEMI patients: the TATORT-NSTEMI trial</t>
  </si>
  <si>
    <t>10.1016/j.jacc.2014.05.064</t>
  </si>
  <si>
    <t>(Thrombus Aspiration in Thrombus Containing Culprit Lesions in Non-ST-Elevation Myocardial Infarction [TATORT-NSTEMI];�NCT01612312).</t>
  </si>
  <si>
    <t>NCT02429219</t>
  </si>
  <si>
    <t>Absorption of irrigation fluid occurs frequently during high power 532 nm laser vaporization of the prostate</t>
  </si>
  <si>
    <t>10.1016/j.juro.2014.07.117</t>
  </si>
  <si>
    <t>NCT00807300</t>
  </si>
  <si>
    <t>Radioablation by Image-Guided (HDR) Brachytherapy and Transarterial Chemoembolization in Hepatocellular Carcinoma: A Randomized Phase II Trial</t>
  </si>
  <si>
    <t>10.1007/s00270-018-2127-5</t>
  </si>
  <si>
    <t>The study was registered at clinicaltrials.gov (NCT00807300), and the study protocol conformed with the Declaration of Helsinki</t>
  </si>
  <si>
    <t>NCT02238392</t>
  </si>
  <si>
    <t>Arrhythmia Termination Versus Elimination of Dormant Pulmonary Vein Conduction as a Procedural End Point of Catheter Ablation for Paroxysmal Atrial Fibrillation: A Prospective Randomized Trial</t>
  </si>
  <si>
    <t>10.1161/circep.115.002786</t>
  </si>
  <si>
    <t>Clinical trial registration:�URL: http://www.clinicaltrials.gov. Unique identifier:�NCT02238392.</t>
  </si>
  <si>
    <t>NCT02099292</t>
  </si>
  <si>
    <t>Rituximab combined with DexaBEAM followed by high dose therapy as salvage therapy in patients with relapsed or refractory B-cell lymphoma: mature results of a phase II multicentre study</t>
  </si>
  <si>
    <t>10.1111/bjh.13234</t>
  </si>
  <si>
    <t>The trial was registered at ClinicalTrials.gov (Identifier: NCT02099292).</t>
  </si>
  <si>
    <t>NCT01818115</t>
  </si>
  <si>
    <t>A Randomized Trial of a Schlemm's Canal Microstent with Phacoemulsification for Reducing Intraocular Pressure in Open-Angle Glaucoma</t>
  </si>
  <si>
    <t>10.1016/j.ophtha.2015.03.031</t>
  </si>
  <si>
    <t>The study was registered in the National Library of Medicine database (clinicaltrials.govidentifier,�NCT01818115).</t>
  </si>
  <si>
    <t>NCT02475603</t>
  </si>
  <si>
    <t>Tourniquet application during TKA did not affect the accuracy of implant positioning: a randomized clinical trial</t>
  </si>
  <si>
    <t>10.1007/s00167-017-4760-y</t>
  </si>
  <si>
    <t>Clinical-Trials.gov NCT02475603</t>
  </si>
  <si>
    <t>NCT01668498</t>
  </si>
  <si>
    <t>AIO LQ-0110: a randomized phase II trial comparing oral doxycycline versus local administration of erythromycin as preemptive treatment strategies of panitumumab-mediated skin toxicity in patients with metastatic colorectal cancer</t>
  </si>
  <si>
    <t>10.18632/oncotarget.21249</t>
  </si>
  <si>
    <t>NCT03666338</t>
  </si>
  <si>
    <t>Influence of the initial level of consciousness on early, goal-directed mobilization: a post hoc analysis</t>
  </si>
  <si>
    <t>10.1007/s00134-019-05528-x</t>
  </si>
  <si>
    <t>2016-02-04</t>
  </si>
  <si>
    <t>For this analysis was obtained by the institutional review board of Massachusetts General Hospital (protocol number 2016P002199) and registered at Clinical Trials (NCT03666338).</t>
  </si>
  <si>
    <t>NCT02888028</t>
  </si>
  <si>
    <t>The INFluence of Remote monitoring on Anxiety/depRession, quality of lifE, and Device acceptance in ICD patients: a prospective, randomized, controlled, single-center trial</t>
  </si>
  <si>
    <t>10.1007/s00392-020-01667-0</t>
  </si>
  <si>
    <t>The study was approved by the local ethics committee (registration no. 166-11) and registered at clinicaltrials.gov (Identifier:�NCT02888028).</t>
  </si>
  <si>
    <t>NCT02588300</t>
  </si>
  <si>
    <t>Drug-induced sleep endoscopy with target-controlled infusion using propofol and monitored depth of sedation to determine treatment strategies in obstructive sleep apnea</t>
  </si>
  <si>
    <t>10.1007/s11325-017-1491-8</t>
  </si>
  <si>
    <t>REGISTRATION NUMBER:�NCT02588300.</t>
  </si>
  <si>
    <t>NCT02349880</t>
  </si>
  <si>
    <t>Training patients with schizophrenia to share decisions with their psychiatrists: a randomized-controlled trial</t>
  </si>
  <si>
    <t>10.1007/s00127-016-1327-z</t>
  </si>
  <si>
    <t>The study was registered at clinicaltrials.gov (NCT02349880).</t>
  </si>
  <si>
    <t>NCT02217657</t>
  </si>
  <si>
    <t>Benefit of Contact Force Sensing Catheter Technology for Successful Left Atrial Anterior Line Formation: A Prospective Randomized Trial</t>
  </si>
  <si>
    <t>10.1155/2018/9784259</t>
  </si>
  <si>
    <t>Clinical trial registration: The trial was registered at http://www.clinicaltrials.gov by identifier: NCT02217657.</t>
  </si>
  <si>
    <t>NCT01921036</t>
  </si>
  <si>
    <t>Individualized vs. group exercise in improving quality of life and physical activity in patients with cardiac disease and low exercise capacity: results from the DOPPELHERZ trial</t>
  </si>
  <si>
    <t>10.1080/09638288.2016.1242174</t>
  </si>
  <si>
    <t>the trial has been registered at ClinicalTrials.gov (NCT01921036).</t>
  </si>
  <si>
    <t>NCT00338689</t>
  </si>
  <si>
    <t>Lower protein in infant formula is associated with lower weight up to age 2 y: a randomized clinical trial</t>
  </si>
  <si>
    <t>10.3945/ajcn.2008.27091</t>
  </si>
  <si>
    <t>2022-09-01</t>
  </si>
  <si>
    <t>This trial was registered at clinicaltrials.gov as�NCT00338689.</t>
  </si>
  <si>
    <t>NCT01970384</t>
  </si>
  <si>
    <t>Randomized trial of transcranial direct current stimulation for poststroke dysphagia</t>
  </si>
  <si>
    <t>10.1002/ana.25151</t>
  </si>
  <si>
    <t>The study was registered as an RCT (ClinicalTrials. gov NCT01970384).</t>
  </si>
  <si>
    <t>NCT04209309</t>
  </si>
  <si>
    <t>Repetitive Transcranial Magnetic Stimulation as a Potential Tool to Reduce Sexual Arousal: A Proof of Concept Study</t>
  </si>
  <si>
    <t>10.1016/j.jsxm.2020.05.002</t>
  </si>
  <si>
    <t>NCT01540344</t>
  </si>
  <si>
    <t>Perioperative Systemic Chemotherapy, Cytoreductive Surgery, and Hyperthermic Intraperitoneal Chemotherapy in Patients With Colorectal Peritoneal Metastasis: Results of the Prospective Multicenter Phase 2 COMBATAC Trial</t>
  </si>
  <si>
    <t>10.1016/j.clcc.2018.07.011</t>
  </si>
  <si>
    <t>ClinicalTrials.gov Identifier: NCT01540344, EudraCT number: 2009-014040-11</t>
  </si>
  <si>
    <t>NCT02051621</t>
  </si>
  <si>
    <t>Pulmonary vein triggers play an important role in the initiation of atrial flutter: Initial results from the prospective randomized Atrial Fibrillation Ablation in Atrial Flutter (Triple A) trial</t>
  </si>
  <si>
    <t>10.1016/j.hrthm.2015.01.040</t>
  </si>
  <si>
    <t>2017-08-01</t>
  </si>
  <si>
    <t>pubmed</t>
  </si>
  <si>
    <t>Trial registration: ClinicalTrials.gov NCT02051621.</t>
  </si>
  <si>
    <t>NCT02902861</t>
  </si>
  <si>
    <t>An intensified dosing schedule of subcutaneous methotrexate in patients with moderate to severe plaque-type psoriasis (METOP): a 52 week, multicentre, randomised, double-blind, placebo-controlled, phase 3 trial</t>
  </si>
  <si>
    <t>10.1016/s0140-6736(16)32127-4</t>
  </si>
  <si>
    <t>This study is registered with EudraCT, number 2012-002716-10.</t>
  </si>
  <si>
    <t>NCT02744638</t>
  </si>
  <si>
    <t>Effect of a yoghurt drink containing Lactobacillus strains on bacterial vaginosis in women - a double-blind, randomised, controlled clinical pilot trial</t>
  </si>
  <si>
    <t>10.3920/bm2017.0018</t>
  </si>
  <si>
    <t>The study was registered at ClinicalTrials.gov (identifier: NCT02744638).</t>
  </si>
  <si>
    <t>NCT02694588</t>
  </si>
  <si>
    <t>Vedolizumab is associated with changes in innate rather than adaptive immunity in patients with inflammatory bowel disease</t>
  </si>
  <si>
    <t>10.1136/gutjnl-2018-316023</t>
  </si>
  <si>
    <t>Trial registration number NCT02694588</t>
  </si>
  <si>
    <t>NCT02559141</t>
  </si>
  <si>
    <t>Non-invasive hemodynamic optimization in major abdominal surgery: a feasibility study</t>
  </si>
  <si>
    <t>The trial was registered on ClinicalTrials.gov (NCT02559141)</t>
  </si>
  <si>
    <t>NCT02189473</t>
  </si>
  <si>
    <t>Radiotherapy With 4 Gy × 5 Versus 3 Gy × 10 for Metastatic Epidural Spinal Cord Compression: Final Results of the SCORE-2 Trial (ARO 2009/01)</t>
  </si>
  <si>
    <t>10.1200/jco.2015.64.0862</t>
  </si>
  <si>
    <t>Trial registration: ClinicalTrials.gov NCT02189473.</t>
  </si>
  <si>
    <t>NCT01423747</t>
  </si>
  <si>
    <t>Monitoring of minimal residual disease after allogeneic stem-cell transplantation in relapsed childhood acute lymphoblastic leukemia allows for the identification of impending relapse: results of the ALL-BFM-SCT 2003 trial</t>
  </si>
  <si>
    <t>10.1200/jco.2014.58.4631</t>
  </si>
  <si>
    <t>Clinical trial information: NCT01423747.</t>
  </si>
  <si>
    <t>NCT03519698</t>
  </si>
  <si>
    <t>Increasing Warmth in Adolescents with Anorexia Nervosa: A Randomized Controlled Crossover Trial Examining the Efficacy of Mustard and Ginger Footbaths</t>
  </si>
  <si>
    <t>10.1155/2020/2416582</t>
  </si>
  <si>
    <t>2017-06-22</t>
  </si>
  <si>
    <t>The study was approved by the local ethics committee and was registered at the US National Institutes of Health (NCT03519698).</t>
  </si>
  <si>
    <t>NCT03140397</t>
  </si>
  <si>
    <t>The Oral Bioavailability of 8-Prenylnaringenin from Hops (Humulus Lupulus L.) in Healthy Women and Men is Significantly Higher than that of its Positional Isomer 6-Prenylnaringenin in a Randomized Crossover Trial</t>
  </si>
  <si>
    <t>10.1002/mnfr.201700838</t>
  </si>
  <si>
    <t>This study was registered at clinical trials.gov as NCT03140397</t>
  </si>
  <si>
    <t>NCT02874911</t>
  </si>
  <si>
    <t>Individualized exergame training improves postural control in advanced degenerative spinocerebellar ataxia: A rater-blinded, intra-individually controlled trial</t>
  </si>
  <si>
    <t>10.1016/j.parkreldis.2017.03.016</t>
  </si>
  <si>
    <t>This study is registered with ClinicalTrials.gov,�NCT02874911).</t>
  </si>
  <si>
    <t>NCT02222675</t>
  </si>
  <si>
    <t>Ultrasound-Assisted Tumor Surgery in Breast Cancer - A Prospective, Randomized, Single-Center Study (MAC 001)</t>
  </si>
  <si>
    <t>10.1055/a-0637-1725</t>
  </si>
  <si>
    <t>The trial was registered under ClinicalTrials.gov NCT02222675.</t>
  </si>
  <si>
    <t>NCT01947595</t>
  </si>
  <si>
    <t>A high-risk phenotype associates with reduced improvement in glycaemia during a lifestyle intervention in prediabetes</t>
  </si>
  <si>
    <t>10.1007/s00125-015-3760-z</t>
  </si>
  <si>
    <t>NCT01894113</t>
  </si>
  <si>
    <t>Bleeding risk of transbronchial cryobiopsy compared to transbronchial forceps biopsy in interstitial lung disease - a prospective, randomized, multicentre cross-over trial</t>
  </si>
  <si>
    <t>10.1186/s12931-019-1091-1</t>
  </si>
  <si>
    <t>Trial registration:�The study was registered with clinicaltrials.gov (�NCT01894113�).</t>
  </si>
  <si>
    <t>NCT03147131</t>
  </si>
  <si>
    <t>Bone remodelling after femoral short stem implantation in total hip arthroplasty: 1-year results from a randomized DEXA study</t>
  </si>
  <si>
    <t>10.1007/s00402-015-2370-z</t>
  </si>
  <si>
    <t>NCT02962518</t>
  </si>
  <si>
    <t>Treatment of ear keloids: algorithm for a multimodal therapy regimen</t>
  </si>
  <si>
    <t>10.1007/s00405-017-4714-5</t>
  </si>
  <si>
    <t>NCT01392079</t>
  </si>
  <si>
    <t>Telomere length in poor-risk chronic lymphocytic leukemia: associations with disease characteristics and outcome</t>
  </si>
  <si>
    <t>10.1080/10428194.2017.1390236</t>
  </si>
  <si>
    <t>(clinicaltrials.gov:�NCT01392079).</t>
  </si>
  <si>
    <t>NCT02705456</t>
  </si>
  <si>
    <t>Impact of a non-fluoridated microcrystalline hydroxyapatite dentifrice on enamel caries progression in highly caries-susceptible orthodontic patients: A randomized, controlled 6-month trial</t>
  </si>
  <si>
    <t>10.1111/jicd.12399</t>
  </si>
  <si>
    <t>(ClinicalTrials.gov: NCT02705456).</t>
  </si>
  <si>
    <t>DRKS00007697</t>
  </si>
  <si>
    <t>[Adherence to Phase III Cardiac Rehabilitation Programs: A Prospective, Randomized Comparison between a Conventionally Conducted Program and a Tai Chi-Based Program]</t>
  </si>
  <si>
    <t>10.1055/s-0042-100952</t>
  </si>
  <si>
    <t>2014-06-30</t>
  </si>
  <si>
    <t>Die Studie (siehe DRKS00_007_697) wurde von der Ethikkommission der Medizinischen Fakult�t der Martin-Luther-Universit�t Halle-Wittenberg gepr�ft und zustimmend bewertet</t>
  </si>
  <si>
    <t>DRKS00007844</t>
  </si>
  <si>
    <t>[Standardized national medication plan : The pilot projects MetropolMediplan 2016, model region Erfurt, and PRIMA]</t>
  </si>
  <si>
    <t>10.1007/s00103-018-2789-9</t>
  </si>
  <si>
    <t>DRKS00011936</t>
  </si>
  <si>
    <t>Ultrasound diagnosis of juvenile forearm fractures</t>
  </si>
  <si>
    <t>10.1007/s10396-010-0263-x</t>
  </si>
  <si>
    <t>2014-11-20</t>
  </si>
  <si>
    <t>DRKS00012439</t>
  </si>
  <si>
    <t>Acute effects of blood flow restriction on exercise-induced free radical production in young and healthy subjects</t>
  </si>
  <si>
    <t>10.1080/10715762.2018.1440293</t>
  </si>
  <si>
    <t>2017-09-29</t>
  </si>
  <si>
    <t>DRKS00004844</t>
  </si>
  <si>
    <t>DRKS00004887</t>
  </si>
  <si>
    <t>[Supporting Patients with Diabetes mellitus type 2 and Obesity in Transfer of Medically Indicated Lifestyle Changes into Everyday Life by a Planning Competence Training in a Randomized Controlled Trial]</t>
  </si>
  <si>
    <t>10.1055/a-0891-3505</t>
  </si>
  <si>
    <t>2015-04-30</t>
  </si>
  <si>
    <t>DRKS-ID: 00004887</t>
  </si>
  <si>
    <t>DRKS00012871</t>
  </si>
  <si>
    <t>Evaluation of electrical impedance tomography for determination of urinary bladder volume: comparison with standard ultrasound methods in healthy volunteers</t>
  </si>
  <si>
    <t>10.1186/s12938-018-0526-0</t>
  </si>
  <si>
    <t>2014-12-31</t>
  </si>
  <si>
    <t>This prospective, monocentric pilot study was approved by the board of the local Ethics committee of the Medical Faculty at the University Hospital of RWTH Aachen (Trial registration EK 169/13) and has been registered at the WHO (Clinical Registration Number: DRKS00012871).</t>
  </si>
  <si>
    <t>DRKS00000446</t>
  </si>
  <si>
    <t>Automatic positive airway pressure for obstructive sleep apnea in heart failure with reduced ejection fraction</t>
  </si>
  <si>
    <t>10.1007/s00392-020-01701-1</t>
  </si>
  <si>
    <t>2016-11-23</t>
  </si>
  <si>
    <t>the trial is registered at Deutsches Register Klinischer Studien (German Clinical Trials Register; DRKS00000446</t>
  </si>
  <si>
    <t>DRKS00010845</t>
  </si>
  <si>
    <t>Safety of femtosecond laser-assisted primary posterior capsulotomy immediately after cataract surgery</t>
  </si>
  <si>
    <t>10.1016/j.jcrs.2017.06.041</t>
  </si>
  <si>
    <t>2016-07-07</t>
  </si>
  <si>
    <t>the study was registered in the German Clinical Trials Register (DRKS00010845).</t>
  </si>
  <si>
    <t>DRKS00011600</t>
  </si>
  <si>
    <t>Prospective multicenter trial of a small-aperture intraocular lens in cataract surgery</t>
  </si>
  <si>
    <t>10.1016/j.jcrs.2017.04.038</t>
  </si>
  <si>
    <t>2016-11-10</t>
  </si>
  <si>
    <t>The study was registered under the German Clinical Trials Register (DRKS00011600).A</t>
  </si>
  <si>
    <t>DRKS00011500</t>
  </si>
  <si>
    <t>Effects of an Alkalizing or Acidizing Diet on High-Intensity Exercise Performance under Normoxic and Hypoxic Conditions in Physically Active Adults: A Randomized, Crossover Trial</t>
  </si>
  <si>
    <t>10.3390/nu12030688</t>
  </si>
  <si>
    <t>2016-12-03</t>
  </si>
  <si>
    <t>DRKS00005076</t>
  </si>
  <si>
    <t>Effects of the flavonol quercetin and α-linolenic acid on n-3 PUFA status in metabolically healthy men and women: a randomised, double-blinded, placebo-controlled, crossover trial</t>
  </si>
  <si>
    <t>10.1017/s0007114517000241</t>
  </si>
  <si>
    <t>The trial was registered at�www.germanctr.de/�and�http://apps.who.int/trialsearch/as DRKS00005076.</t>
  </si>
  <si>
    <t>DRKS00005595</t>
  </si>
  <si>
    <t>[Early Selection of At-risk Patients for Type 2 Diabetes in the GP Surgery by Medical Assistants - A Feasibility Study]</t>
  </si>
  <si>
    <t>10.1055/s-0035-1548858</t>
  </si>
  <si>
    <t>2015-04-15</t>
  </si>
  <si>
    <t>DRKS00009614</t>
  </si>
  <si>
    <t>Matrix stimulation in cancer pain: Methodology, safety and effectiveness</t>
  </si>
  <si>
    <t>10.1002/ejp.1089</t>
  </si>
  <si>
    <t>2015-05-31</t>
  </si>
  <si>
    <t>The study design and protocol were reviewed and approved by the local ethics committee, registered in�the German Clinical Trials Register No. DRKS00009614 (Deutsches Register klinischer Studien, DRKS) and performed in accordance with the Declaration of Helsinki and in compliance with Good Clinical Practice.�</t>
  </si>
  <si>
    <t>DRKS00010553</t>
  </si>
  <si>
    <t>Comparison between piezosurgery and conventional osteotomy in cranioplasty with fronto-orbital advancement</t>
  </si>
  <si>
    <t>10.1016/j.jcms.2016.12.018</t>
  </si>
  <si>
    <t>2016-05-22</t>
  </si>
  <si>
    <t>registry information</t>
  </si>
  <si>
    <t>The study was registered at WHO, number (DRKS00010553). The authors confirm that all ongoing and related trials for this intervention are registered.</t>
  </si>
  <si>
    <t>DRKS00013340</t>
  </si>
  <si>
    <t>Effect of transcutaneous vagus nerve stimulation on muscle activity in the gastrointestinal tract (transVaGa): a prospective clinical trial</t>
  </si>
  <si>
    <t>10.1007/s00384-018-3204-6</t>
  </si>
  <si>
    <t>2016-10-24</t>
  </si>
  <si>
    <t>Clinical trial register number:�DRKS00013340.</t>
  </si>
  <si>
    <t>DRKS00003568</t>
  </si>
  <si>
    <t>The Efficacy of Goal Setting in Cardiac Rehabilitation-a Gender-Specific Randomized Controlled Trial</t>
  </si>
  <si>
    <t>10.3238/arztebl.2016.0525</t>
  </si>
  <si>
    <t>registered with the German Clinical Trials Register (DRKS00003568)</t>
  </si>
  <si>
    <t>DRKS00007117</t>
  </si>
  <si>
    <t>The Charité cesarean birth: a family orientated approach of cesarean section</t>
  </si>
  <si>
    <t>10.3109/14767058.2014.991917</t>
  </si>
  <si>
    <t>DRKS00011212</t>
  </si>
  <si>
    <t>A Randomized Controlled Trial of Green Tea Beverages on the in vivo Radical Scavenging Activity in Human Skin</t>
  </si>
  <si>
    <t>10.1159/000477355</t>
  </si>
  <si>
    <t>2016-06-10</t>
  </si>
  <si>
    <t>DRKS00012499</t>
  </si>
  <si>
    <t>Low Sensitivity of Simtomax Point of Care Test in Detection of Celiac Disease in a Prospective Multicenter Study</t>
  </si>
  <si>
    <t>10.1016/j.cgh.2018.09.032</t>
  </si>
  <si>
    <t>2017-12-29</t>
  </si>
  <si>
    <t>Study ID no: DRKS00012499.</t>
  </si>
  <si>
    <t>DRKS00012795</t>
  </si>
  <si>
    <t>Characterization of Respiratory Events in Obstructive Sleep Apnea Using Suprasternal Pressure Monitoring</t>
  </si>
  <si>
    <t>10.5664/jcsm.6978</t>
  </si>
  <si>
    <t>2014-12-17</t>
  </si>
  <si>
    <t>DRKS00004911</t>
  </si>
  <si>
    <t>Aerobic versus isometric handgrip exercise in hypertension: a randomized controlled trial</t>
  </si>
  <si>
    <t>10.1097/hjh.0000000000001445</t>
  </si>
  <si>
    <t>2014-11-28</t>
  </si>
  <si>
    <t>DRKS00011688</t>
  </si>
  <si>
    <t>Combined glutamate and glutamine levels in pain-processing brain regions are associated with individual pain sensitivity</t>
  </si>
  <si>
    <t>10.1097/j.pain.0000000000000634</t>
  </si>
  <si>
    <t>2017-03-07</t>
  </si>
  <si>
    <t>DRKS00011719</t>
  </si>
  <si>
    <t>Eight-week, multimodal exercise counteracts a progress of chemotherapy-induced peripheral neuropathy and improves balance and strength in metastasized colorectal cancer patients: a randomized controlled trial</t>
  </si>
  <si>
    <t>10.1007/s00520-017-3875-5</t>
  </si>
  <si>
    <t>2016-04-10</t>
  </si>
  <si>
    <t>DRKS00004271</t>
  </si>
  <si>
    <t>Willingness to participate in mammography screening: a randomized controlled questionnaire study of responses to two patient information leaflets with different factual content</t>
  </si>
  <si>
    <t>10.3238/arztebl.2015.0061</t>
  </si>
  <si>
    <t>2014-05-28</t>
  </si>
  <si>
    <t>and was registered with TRIALS (DRKS00004271).</t>
  </si>
  <si>
    <t>DRKS00006887</t>
  </si>
  <si>
    <t>The prevention of musculoskeletal complaints: a randomized controlled trial on additional effects of a work-related psychosocial coaching intervention compared to physiotherapy alone</t>
  </si>
  <si>
    <t>10.1007/s00420-017-1202-6</t>
  </si>
  <si>
    <t>2016-09-30</t>
  </si>
  <si>
    <t>Furthermore, the study was registered at the German Clinical Trial Register. Registration DRKS00006887</t>
  </si>
  <si>
    <t>DRKS00010522</t>
  </si>
  <si>
    <t>The effects of brief chat-based and face-to-face psychotherapy for insomnia: a randomized waiting list controlled trial</t>
  </si>
  <si>
    <t>10.1016/j.sleep.2019.03.024</t>
  </si>
  <si>
    <t>2016-02-23</t>
  </si>
  <si>
    <t>The current trial was approved by the institutional review board and registered in the German Clinical Trials Register (DRKS00010522).</t>
  </si>
  <si>
    <t>DRKS00009914</t>
  </si>
  <si>
    <t>Prospective intraindividual comparison of gadoterate and gadobutrol for cervical and intracranial contrast-enhanced magnetic resonance angiography</t>
  </si>
  <si>
    <t>10.1007/s00234-017-1922-z</t>
  </si>
  <si>
    <t>2016-01-14</t>
  </si>
  <si>
    <t>The trial was registered at the �Deutsches Register Klinischer Studien� (DRKS;�https://drks-neu.uniklinik-freiburg.de/drks_web/navigate.do?navigationId=start; No DRKS00009914).</t>
  </si>
  <si>
    <t>DRKS00009915</t>
  </si>
  <si>
    <t>Standardized acquisition and post-processing of dynamic susceptibility contrast perfusion in patients with brain tumors, cerebrovascular disease and dementia: comparability of post-processing software</t>
  </si>
  <si>
    <t>10.1259/bjr.20190543</t>
  </si>
  <si>
    <t>DRKS00012769</t>
  </si>
  <si>
    <t>An app-based blended intervention to reduce body dissatisfaction: A randomized controlled pilot study</t>
  </si>
  <si>
    <t>10.1037/ccp0000246</t>
  </si>
  <si>
    <t>2017-07-18</t>
  </si>
  <si>
    <t>DRKS00013047</t>
  </si>
  <si>
    <t>Intraoperative continuous cerebral microcirculation measurement in patients with aneurysmal subarachnoid hemorrhage: preliminary data on the early administration of magnesium sulfate</t>
  </si>
  <si>
    <t>10.1186/s12871-017-0435-y</t>
  </si>
  <si>
    <t>2017-10-21</t>
  </si>
  <si>
    <t>Furthermore, the study was registered at the German Clinical Trials Register (DRKS00010011).�</t>
  </si>
  <si>
    <t>DRKS00010011</t>
  </si>
  <si>
    <t>Does therapist's attitude affect clinical outcome of lumbar facet joint injections?</t>
  </si>
  <si>
    <t>10.4329/wjr.v8.i6.628</t>
  </si>
  <si>
    <t>2015-12-31</t>
  </si>
  <si>
    <t>DRKS00010623</t>
  </si>
  <si>
    <t>The pain threshold of high-threshold mechanosensitive receptors subsequent to maximal eccentric exercise is a potential marker in the prediction of DOMS associated impairment</t>
  </si>
  <si>
    <t>10.1371/journal.pone.0185463</t>
  </si>
  <si>
    <t>DRKS00012863</t>
  </si>
  <si>
    <t>Infrabony defects 20 years after open flap debridement and guided tissue regeneration</t>
  </si>
  <si>
    <t>10.1111/jcpe.13110</t>
  </si>
  <si>
    <t>2017-12-12</t>
  </si>
  <si>
    <t>Clinical trial number:�DRKS00012863 (URL:�https://www.drks.de)</t>
  </si>
  <si>
    <t>DRKS00000697</t>
  </si>
  <si>
    <t>The COSTA Study: Sternal Closure in High-Risk Patients - A Prospective Randomized Multicenter Trial</t>
  </si>
  <si>
    <t>10.1055/s-0037-1618584</t>
  </si>
  <si>
    <t>2014-05-02</t>
  </si>
  <si>
    <t>Clinical Registration Number�German Clinical Trials Register (DRKS): DRKS00000697</t>
  </si>
  <si>
    <t>DRKS00003132</t>
  </si>
  <si>
    <t>GREAT-a randomized controlled trial comparing HydroSoft/HydroFrame and bare platinum coils for endovascular aneurysm treatment: procedural safety and core-lab-assessedangiographic results</t>
  </si>
  <si>
    <t>10.1007/s00234-016-1693-y</t>
  </si>
  <si>
    <t>2016-05-02</t>
  </si>
  <si>
    <t>Trial registration:�http://www.germanctr.de , DRKS00003132</t>
  </si>
  <si>
    <t>DRKS00003159</t>
  </si>
  <si>
    <t>Effects of a hospital-based education programme on self-care behaviour, care dependency and quality of life in patients with heart failure--a randomised controlled trial</t>
  </si>
  <si>
    <t>10.1111/jocn.12766</t>
  </si>
  <si>
    <t>2014-01-02</t>
  </si>
  <si>
    <t>This trial is registered at�www.drks.de, number DRKS00003159.</t>
  </si>
  <si>
    <t>DRKS00003658</t>
  </si>
  <si>
    <t>Quality of life after pulmonary stereotactic fractionated radiotherapy (SBRT): Results of the phase II STRIPE trial</t>
  </si>
  <si>
    <t>10.1016/j.radonc.2020.03.018</t>
  </si>
  <si>
    <t>2016-11-26</t>
  </si>
  <si>
    <t>The study Stereotactic Fractionated Radiotherapyin Patients with Medically Inoperable Small Lung Tumors: a Phase II Study (STRIPE) was registered at the German Clinical Trials Register [DRKS00003658].</t>
  </si>
  <si>
    <t>DRKS00003943</t>
  </si>
  <si>
    <t>A phase III, open label, randomized multicenter controlled trial of oral versus intravenous treosulfan in heavily pretreated recurrent ovarian cancer: a study of the North-Eastern German Society of Gynecological Oncology (NOGGO)</t>
  </si>
  <si>
    <t>10.1007/s00432-016-2307-0</t>
  </si>
  <si>
    <t>2014-02-04</t>
  </si>
  <si>
    <t>DRKS00005720</t>
  </si>
  <si>
    <t>Walking with Non-Invasive Ventilation Does Not Prevent Exercise-Induced Hypoxaemia in Stable Hypercapnic COPD Patients</t>
  </si>
  <si>
    <t>10.3109/15412555.2015.1008690</t>
  </si>
  <si>
    <t>2014-02-28</t>
  </si>
  <si>
    <t>All procedures conformed to the standards set by the Declaration of Helsinki in its latest revision. The trial was registered at the German Clinical Trials Register (Trial registration number: DRKS00005720).</t>
  </si>
  <si>
    <t>DRKS00006755</t>
  </si>
  <si>
    <t>Improvement of activity-related knee joint discomfort following supplementation of specific collagen peptides</t>
  </si>
  <si>
    <t>10.1139/apnm-2016-0390</t>
  </si>
  <si>
    <t>2014-03-26</t>
  </si>
  <si>
    <t>Trial registration: DRKS00006755.</t>
  </si>
  <si>
    <t>DRKS00007171</t>
  </si>
  <si>
    <t>Non-invasive high-frequency oscillatory ventilation in preterm infants: a randomised controlled cross-over trial</t>
  </si>
  <si>
    <t>10.1136/archdischild-2017-313190</t>
  </si>
  <si>
    <t>2016-09-23</t>
  </si>
  <si>
    <t>Trial registration number:�DRKS00007171, results.</t>
  </si>
  <si>
    <t>DRKS00007634</t>
  </si>
  <si>
    <t>Telemedically Supported Case Management of Living-Donor Renal Transplant Recipients to Optimize Routine Evidence-Based Aftercare: A Single-Center Randomized Controlled Trial</t>
  </si>
  <si>
    <t>10.1111/ajt.14138</t>
  </si>
  <si>
    <t>2014-04-30</t>
  </si>
  <si>
    <t>The trial was registered with the German Clinical Trials Register (www.DRKS.de), DKRS00007634.</t>
  </si>
  <si>
    <t>DRKS00011892</t>
  </si>
  <si>
    <t>Whole-body vibration impedes the deterioration of postural control in patients with multiple sclerosis</t>
  </si>
  <si>
    <t>10.1016/j.msard.2019.03.026</t>
  </si>
  <si>
    <t>The study was registered at the German Clinical Trials Register with the ID DRKS00011892.</t>
  </si>
  <si>
    <t>DRKS00009778</t>
  </si>
  <si>
    <t>Validity and Usability of Physical Activity Monitoring in Patients with Chronic Obstructive Pulmonary Disease (COPD)</t>
  </si>
  <si>
    <t>10.1371/journal.pone.0157229</t>
  </si>
  <si>
    <t>2015-12-10</t>
  </si>
  <si>
    <t>This was a prospective single-center study. Trial registration number German Clinical Trial Register (DRKS): 00009778. The study was approved by the Ethics Committee of the Medical Faculty of the University of Marburg (No 111/15).</t>
  </si>
  <si>
    <t>DRKS00010492</t>
  </si>
  <si>
    <t>Identifying Patients With Coronary Artery Disease Using Rest and Exercise Seismocardiography</t>
  </si>
  <si>
    <t>10.3389/fphys.2019.01211</t>
  </si>
  <si>
    <t>2017-03-06</t>
  </si>
  <si>
    <t>DRKS00010860</t>
  </si>
  <si>
    <t>Development of a home-based auditory training to improve speech recognition on the telephone for patients with cochlear implants: A randomised trial</t>
  </si>
  <si>
    <t>10.1111/coa.12871</t>
  </si>
  <si>
    <t>The protocol was registered with the German Clinical Trials Register (www.drks.de, reference number DRKS00010860).</t>
  </si>
  <si>
    <t>DRKS00004220</t>
  </si>
  <si>
    <t>Clinical performance during 48 months of two current glass ionomer restorative systems with coatings: a randomized clinical trial in the field</t>
  </si>
  <si>
    <t>10.1186/s13063-016-1339-8</t>
  </si>
  <si>
    <t>Trial registration:�Deutsches Register Klinischer Studien (German Clinical Trials Register): DRKS00004220. ( www.germanctr.de ). Registration date: 6 Sept 2012.</t>
  </si>
  <si>
    <t>DRKS00008833</t>
  </si>
  <si>
    <t>Percutaneous Stabilization System Osseofix® for Treatment of Osteoporotic Vertebral Compression Fractures - Clinical and Radiological Results after 12 Months</t>
  </si>
  <si>
    <t>10.1371/journal.pone.0065119</t>
  </si>
  <si>
    <t>DRKS00007607</t>
  </si>
  <si>
    <t>Trans sectoral care of geriatric cancer patients based on comprehensive geriatric assessment and patient-reported quality of life - Results of a multicenter study to develop and pilot test a patient-centered interdisciplinary care concept for geriatric oncology patients (PIVOG)</t>
  </si>
  <si>
    <t>10.1016/j.jgo.2017.04.002</t>
  </si>
  <si>
    <t>2016-01-19</t>
  </si>
  <si>
    <t>registered at the German Register of Clinical Studies: DRKS-ID: DRKS00007607</t>
  </si>
  <si>
    <t>DRKS00011783</t>
  </si>
  <si>
    <t>Reduced risk of venous thromboembolism with the use of intermittent pneumatic compression after craniotomy: a randomized controlled prospective study</t>
  </si>
  <si>
    <t>10.3171/2017.9.jns17533</t>
  </si>
  <si>
    <t>2015-04-28</t>
  </si>
  <si>
    <t>Clinical trial registration no.: DRKS00011783 (https://www.drks.de).</t>
  </si>
  <si>
    <t>DRKS00013512</t>
  </si>
  <si>
    <t>Positive impact of retrograde autologous priming in adult patients undergoing cardiac surgery: a randomized clinical trial</t>
  </si>
  <si>
    <t>10.1186/s13019-018-0739-0</t>
  </si>
  <si>
    <t>2015-10-21</t>
  </si>
  <si>
    <t>Trial registration:�German Clinical Trials Register ID: DRKS00013512 , registered 04 December 2017.</t>
  </si>
  <si>
    <t>DRKS00007140</t>
  </si>
  <si>
    <t>Daytime sleep has no effect on the time course of motor sequence and visuomotor adaptation learning</t>
  </si>
  <si>
    <t>10.1016/j.nlm.2016.03.017</t>
  </si>
  <si>
    <t>2017-09-30</t>
  </si>
  <si>
    <t>DRKS00007888</t>
  </si>
  <si>
    <t>Effects of online intervention for depression on mood and positive symptoms in schizophrenia</t>
  </si>
  <si>
    <t>10.1016/j.schres.2016.04.033</t>
  </si>
  <si>
    <t>2015-01-15</t>
  </si>
  <si>
    <t>The trial was registered (registration: DRKS00007888).</t>
  </si>
  <si>
    <t>DRKS00009249</t>
  </si>
  <si>
    <t>Immediate Pain Relief in Adhesive Capsulitis by Acupuncture-A Randomized Controlled Double-Blinded Study</t>
  </si>
  <si>
    <t>10.1093/pm/pnx052</t>
  </si>
  <si>
    <t>The study was registered by the German Clinical Trials Register (DRKS00009249).�</t>
  </si>
  <si>
    <t>DRKS00009883</t>
  </si>
  <si>
    <t>Improved nutrition in adolescents and young adults after childhood cancer - INAYA study</t>
  </si>
  <si>
    <t>10.1186/s12885-016-2896-7</t>
  </si>
  <si>
    <t>2015-10-08</t>
  </si>
  <si>
    <t>Trial registration:�Clinical trial identifier DRKS00009883 on DRKS.</t>
  </si>
  <si>
    <t>DRKS00010523</t>
  </si>
  <si>
    <t>Turnout in Classical Dance: Is It Possible to Enhance the External Rotation of the Lower Limb by a Myofascial Manipulation? A Pilot Study</t>
  </si>
  <si>
    <t>10.12678/1089-313x.21.4.168</t>
  </si>
  <si>
    <t>2014-07-10</t>
  </si>
  <si>
    <t>The study was registered with the German Clinical Trial Register (DRKS00010523)</t>
  </si>
  <si>
    <t>DRKS00010625</t>
  </si>
  <si>
    <t>Acupuncture for chemotherapy-induced peripheral neuropathy (CIPN): a pilot study using neurography</t>
  </si>
  <si>
    <t>10.1136/acupmed-2011-010034</t>
  </si>
  <si>
    <t>2015-09-22</t>
  </si>
  <si>
    <t>DRKS00011153</t>
  </si>
  <si>
    <t>Somatotrope Pituitary Function in Professional Soccer Players</t>
  </si>
  <si>
    <t>10.1055/s-0043-119876</t>
  </si>
  <si>
    <t>2016-05-31</t>
  </si>
  <si>
    <t>DRKS00007907</t>
  </si>
  <si>
    <t>Efficacy of Metacognitive Training for Depression: A Randomized Controlled Trial</t>
  </si>
  <si>
    <t>10.1159/000443699</t>
  </si>
  <si>
    <t>letter</t>
  </si>
  <si>
    <t>The study was approved by the Ethics Committee of the German Psychological Association and was registered at the German Clinical Trials Register (No. DRKS00007907).</t>
  </si>
  <si>
    <t>DRKS00006130</t>
  </si>
  <si>
    <t>Acute hemodynamic effects of adaptive servoventilation in patients with pre-capillary and post-capillary pulmonary hypertension</t>
  </si>
  <si>
    <t>10.1186/s12931-015-0298-z</t>
  </si>
  <si>
    <t>2015-02-25</t>
  </si>
  <si>
    <t>DRKS00012980</t>
  </si>
  <si>
    <t>Mobile Augmented Reality as a Feature for Self-Oriented, Blended Learning in Medicine: Randomized Controlled Trial</t>
  </si>
  <si>
    <t>10.2196/mhealth.7943</t>
  </si>
  <si>
    <t>Trial registration:�German Clinical Trials Register (DRKS): 00012980; http://www.drks.de/drks_web/navigate.do? navigationId=trial.HTML&amp;TRIAL_ID=DRKS00012980 (Archived by WebCite at http://www.webcitation.org/ 6tCWoM2Jb).</t>
  </si>
  <si>
    <t>DRKS00010960</t>
  </si>
  <si>
    <t>Promoting Hand Hygiene Compliance: PSYGIENE—a Cluster-Randomized Controlled Trial of Tailored Interventions</t>
  </si>
  <si>
    <t>10.3238/arztebl.2017.0029</t>
  </si>
  <si>
    <t>2016-02-11</t>
  </si>
  <si>
    <t>PSYGIENE was approved by the MHH�s ethics committee (1434�2012) and employee committee (2012�10�18) and entered in the German Clinical Trials Register (DRKS, Deutsches Register Klinischer Studien) (DRKS00010960).</t>
  </si>
  <si>
    <t>DRKS00004245</t>
  </si>
  <si>
    <t>Immediate Loading of Two Dental Implants, in Edentulous Mandibles, with Locator® Attachments or Dolder® Bars: First Results from a Prospective Randomized Clinical Study</t>
  </si>
  <si>
    <t>10.1111/cid.12173</t>
  </si>
  <si>
    <t>2014-11-30</t>
  </si>
  <si>
    <t>DRKS00004675</t>
  </si>
  <si>
    <t>One or two trainees per workplace for laparoscopic surgery training courses: results from a randomized controlled trial</t>
  </si>
  <si>
    <t>10.1007/s00464-018-6440-5</t>
  </si>
  <si>
    <t>2014-12-23</t>
  </si>
  <si>
    <t>Trial registration German Clinical Trials Register: DRKS00004675.</t>
  </si>
  <si>
    <t>DRKS00005497</t>
  </si>
  <si>
    <t>Immediate and delayed loading of two-piece reduced-diameter implants with locator-analog attachments in edentulous mandibles: One-year results from a randomized clinical trial examining clinical outcome and patient expectation</t>
  </si>
  <si>
    <t>10.1111/cid.12489</t>
  </si>
  <si>
    <t>2016-10-05</t>
  </si>
  <si>
    <t>registered at clinical trials (DRKS00005497)</t>
  </si>
  <si>
    <t>DRKS00006137</t>
  </si>
  <si>
    <t>Music Therapy in Palliative Care</t>
  </si>
  <si>
    <t>10.3238/arztebl.2015.0788</t>
  </si>
  <si>
    <t>2015-03-10</t>
  </si>
  <si>
    <t>entered in the German Clinical Trials Register (DRKS, Deutsches Register Klinischer Studien) under number DRKS00006137.</t>
  </si>
  <si>
    <t>DRKS00007807</t>
  </si>
  <si>
    <t>Psychobiological response to pain in female adolescents with nonsuicidal self-injury</t>
  </si>
  <si>
    <t>10.1503/jpn.160074</t>
  </si>
  <si>
    <t>2016-07-31</t>
  </si>
  <si>
    <t>The trial was registered at the German Clinical Trials Register (Study ID: DRKS00007807), and the study protocol was published in advance.23</t>
  </si>
  <si>
    <t>DRKS00007880</t>
  </si>
  <si>
    <t>Diabetic Retinopathy Screening Ratio Is Improved When Using a Digital, Nonmydriatic Fundus Camera Onsite in a Diabetes Outpatient Clinic</t>
  </si>
  <si>
    <t>10.1155/2016/4101890</t>
  </si>
  <si>
    <t>2014-06-28</t>
  </si>
  <si>
    <t>DRKS00007885</t>
  </si>
  <si>
    <t>Sphincter of Oddi botulinum toxin injection to prevent pancreatic fistula after distal pancreatectomy</t>
  </si>
  <si>
    <t>10.1016/j.surg.2016.09.005</t>
  </si>
  <si>
    <t>2016-04-21</t>
  </si>
  <si>
    <t>German Clinical Trials Register number: DRKS00007885</t>
  </si>
  <si>
    <t>DRKS00008715</t>
  </si>
  <si>
    <t>Effectiveness of an Attachment-Informed Working Alliance in Interdisciplinary Pain Therapy</t>
  </si>
  <si>
    <t>10.3390/jcm8030364</t>
  </si>
  <si>
    <t>2016-10-20</t>
  </si>
  <si>
    <t>The study was registered under the trial number DRKS00008715 on the German Clinical Trials Register (DRKS).�</t>
  </si>
  <si>
    <t>DRKS00009828</t>
  </si>
  <si>
    <t>Overcoming Disembodiment: The Effect of Movement Therapy on Negative Symptoms in Schizophrenia-A Multicenter Randomized Controlled Trial</t>
  </si>
  <si>
    <t>10.3389/fpsyg.2016.00483</t>
  </si>
  <si>
    <t>2015-03-31</t>
  </si>
  <si>
    <t>It was approved by the local ethics committee of the Medical Faculty of the University of Heidelberg, registered with DRKS (German Clinical Trials Register: DRKS00009828,�http://apps.who.int/trialsearch/) and funded by the TESIS project as well as private sponsors</t>
  </si>
  <si>
    <t>DRKS00009997</t>
  </si>
  <si>
    <t>Self-directed training with e-learning using the first-person perspective for laparoscopic suturing and knot tying: a randomised controlled trial : Learning from the surgeon's real perspective</t>
  </si>
  <si>
    <t>10.1007/s00464-019-06842-7</t>
  </si>
  <si>
    <t>2016-10-11</t>
  </si>
  <si>
    <t>The study was registered with the German Clinical Trials Register (DRKS00009997), and an extensive protocol was published [18].</t>
  </si>
  <si>
    <t>DRKS00011040</t>
  </si>
  <si>
    <t>LapTrain: multi-modality training curriculum for laparoscopic cholecystectomy-results of a randomized controlled trial</t>
  </si>
  <si>
    <t>10.1007/s00464-018-6110-7</t>
  </si>
  <si>
    <t>2016-02-03</t>
  </si>
  <si>
    <t>Trial registration:�German Clinical Trials Register DRKS00011040.</t>
  </si>
  <si>
    <t>DRKS00011174</t>
  </si>
  <si>
    <t>Comparison of chlorhexidine-isopropanol with isopropanol skin antisepsis for prevention of surgical-site infection after abdominal surgery</t>
  </si>
  <si>
    <t>10.1002/bjs.10793</t>
  </si>
  <si>
    <t>The study protocol was published in the German Registry of Clinical Studies (DRKS00011174).</t>
  </si>
  <si>
    <t>funny: methods section says: To avoid selective reporting29, this trial was registered in the German Clinical Trials Register (DRKS00011174).</t>
  </si>
  <si>
    <t>DRKS00012464</t>
  </si>
  <si>
    <t>Acupuncture as Complementary Treatment for Acute Tinnitus: A Randomized Controlled Pilot Study</t>
  </si>
  <si>
    <t>10.1159/000508630</t>
  </si>
  <si>
    <t>Trial Registration: Retrospectively registered trial DRKS00012464 (DRKS: Deutsches Register f�r klinische Studien)</t>
  </si>
  <si>
    <t>DRKS00013513</t>
  </si>
  <si>
    <t>The SiLuDrain Trial: a prospective randomized controlled trial comparing standard versus silver-impregnated lumbar drains</t>
  </si>
  <si>
    <t>10.3171/2018.1.jns181522</t>
  </si>
  <si>
    <t>2015-06-29</t>
  </si>
  <si>
    <t>Clinical trial registration no.: DRKS00013513 (Deutsches Register Klinischer Studien).</t>
  </si>
  <si>
    <t>DRKS00006098</t>
  </si>
  <si>
    <t>Screening for Bowel Cancer: Increasing Participation via Personal Invitation</t>
  </si>
  <si>
    <t>10.3238/arztebl.2017.0087</t>
  </si>
  <si>
    <t>The trial was registered in the German Registry of Clinical Trials, no. DRKS00006098.</t>
  </si>
  <si>
    <t>DRKS00007816</t>
  </si>
  <si>
    <t>Effect of Short-Term Vitamin D Correction on Hepatic Steatosis as Quantified by Controlled Attenuation Parameter (CAP)</t>
  </si>
  <si>
    <t>10.15403/jgld.2014.1121.252.cap</t>
  </si>
  <si>
    <t>2016-09-04</t>
  </si>
  <si>
    <t>DRKS00000741</t>
  </si>
  <si>
    <t>Effect of a Primary Care Management Intervention on Mental Health-Related Quality of Life Among Survivors of Sepsis: A Randomized Clinical Trial</t>
  </si>
  <si>
    <t>10.1001/jama.2016.7207</t>
  </si>
  <si>
    <t>Trial registration:�isrctn.org Identifier: ISRCTN61744782.</t>
  </si>
  <si>
    <t>DRKS00003166</t>
  </si>
  <si>
    <t>Effectiveness of a hospital-wide infection control programme on the incidence of healthcare-associated infections and associated severe sepsis and septic shock: a prospective interventional study</t>
  </si>
  <si>
    <t>10.1016/j.cmi.2018.07.010</t>
  </si>
  <si>
    <t>The trial has been registered at the German Clinical Trials Register (DRKS00003166).</t>
  </si>
  <si>
    <t>DRKS00003438</t>
  </si>
  <si>
    <t>Evaluation of an interdisciplinary preventive programme for early childhood caries: findings of a regional German birth cohort study</t>
  </si>
  <si>
    <t>10.1007/s00784-015-1685-z</t>
  </si>
  <si>
    <t>2014-11-04</t>
  </si>
  <si>
    <t>Trial registration:�German Clinical Trials Register DRKS00003438, https://drks-neu.uniklinik-freiburg.de/drks_web/navigate.do?navigationId=trial.HTML&amp;TRIAL_ID=DRKS00003438</t>
  </si>
  <si>
    <t>DRKS00004386</t>
  </si>
  <si>
    <t>Cost-effectiveness of Practice Team-Supported Exposure Training for Panic Disorder and Agoraphobia in Primary Care: a Cluster-Randomized Trial</t>
  </si>
  <si>
    <t>10.1007/s11606-020-05658-9</t>
  </si>
  <si>
    <t>2016-02-17</t>
  </si>
  <si>
    <t>Trial registration:�German Clinical Trials Register: DRKS00004386 Current Controlled Trials: ISRCTN64669297.</t>
  </si>
  <si>
    <t>DRKS00006958</t>
  </si>
  <si>
    <t>Effect of positive end-expiratory pressure and positioning on jugular vein expansion in emergency department patients</t>
  </si>
  <si>
    <t>10.1097/mej.0000000000000624</t>
  </si>
  <si>
    <t>2016-12-21</t>
  </si>
  <si>
    <t>after registration in the German Clinical Trials Registry, ID DRKS00006958</t>
  </si>
  <si>
    <t>DRKS00004235</t>
  </si>
  <si>
    <t>DBS of the PSA and the VIM in essential tremor: A randomized, double-blind, crossover trial</t>
  </si>
  <si>
    <t>10.1212/wnl.0000000000005956</t>
  </si>
  <si>
    <t>2017-01-11</t>
  </si>
  <si>
    <t>registered with the German Clinical Trials Register (registration No. DRKS00004235)</t>
  </si>
  <si>
    <t>DRKS00006782</t>
  </si>
  <si>
    <t>The Effect of Expert Feedback on Antibiotic Prescribing in Pediatrics: Experimental Evidence</t>
  </si>
  <si>
    <t>10.1177/0272989x19866699</t>
  </si>
  <si>
    <t>2015-06-10</t>
  </si>
  <si>
    <t>DRKS00008204</t>
  </si>
  <si>
    <t>Efficacy and acceptance of a high-velocity microdroplet device for interdental cleaning in gingivitis patients-A monitored, randomized controlled trial</t>
  </si>
  <si>
    <t>10.1111/idh.12292</t>
  </si>
  <si>
    <t>2015-12-30</t>
  </si>
  <si>
    <t>The study was approved by the local ethics review board of the University of Cologne (15-154) and registered (DRKS00008204).�</t>
  </si>
  <si>
    <t>DRKS00008967</t>
  </si>
  <si>
    <t>Impact of extent of parotidectomy on early and long-term complications: A prospective multicenter cohort trial</t>
  </si>
  <si>
    <t>10.1002/hed.25651</t>
  </si>
  <si>
    <t>2017-04-26</t>
  </si>
  <si>
    <t>The study was registered in the German Clinical Trials Register prior to conducting the research. DRKS-ID: DRKS00008967, URL:http://apps.who.int/trialsearch/.</t>
  </si>
  <si>
    <t>DRKS00008972</t>
  </si>
  <si>
    <t>Frey's syndrome after superficial parotidectomy: role of the sternocleidomastoid muscle flap: a prospective nonrandomized controlled trial</t>
  </si>
  <si>
    <t>10.1016/j.amjsurg.2016.01.020</t>
  </si>
  <si>
    <t>2014-07-11</t>
  </si>
  <si>
    <t>The study was registered in the German Clinical Trials Register (ID: DRKS00008972, URL: http://apps.who.int/trialsearch/</t>
  </si>
  <si>
    <t>DRKS00009530</t>
  </si>
  <si>
    <t>Directional DBS increases side-effect thresholds-A prospective, double-blind trial</t>
  </si>
  <si>
    <t>10.1002/mds.27093</t>
  </si>
  <si>
    <t>The study was registered with the German Clinical Trials Register (registration no. DRKS00009530).</t>
  </si>
  <si>
    <t>DRKS00000542</t>
  </si>
  <si>
    <t>Cognitive-Behavioral Therapy for Adolescents with an Age-Adapted Diagnosis of Binge-Eating Disorder: A Randomized Clinical Trial</t>
  </si>
  <si>
    <t>10.1159/000503116</t>
  </si>
  <si>
    <t>2016-12-07</t>
  </si>
  <si>
    <t>The study, registered and ethically approved</t>
  </si>
  <si>
    <t>letter to editor</t>
  </si>
  <si>
    <t>DRKS00008985</t>
  </si>
  <si>
    <t>Laryngeal tube suction II or endotracheal intubation for laparoscopic radical prostatectomy in a head down position: A randomised controlled trial</t>
  </si>
  <si>
    <t>10.1097/eja.0000000000000547</t>
  </si>
  <si>
    <t>2015-05-04</t>
  </si>
  <si>
    <t>Trial registration:�DRKS00008985 (German Clinical Trials Register).</t>
  </si>
  <si>
    <t>DRKS00009294</t>
  </si>
  <si>
    <t>Bilateral Arm Training vs Unilateral Arm Training for Severely Affected Patients With Stroke: Exploratory Single-Blinded Randomized Controlled Trial</t>
  </si>
  <si>
    <t>10.1016/j.apmr.2020.02.007</t>
  </si>
  <si>
    <t>German Clinical Trial Register number: DRKS00010728</t>
  </si>
  <si>
    <t>DRKS00009387</t>
  </si>
  <si>
    <t>Adjunctive use of essential oils following scaling and root planing -a randomized clinical trial</t>
  </si>
  <si>
    <t>10.1186/s12906-016-1117-x</t>
  </si>
  <si>
    <t>2014-09-28</t>
  </si>
  <si>
    <t>Trial registration:�332-12-24092012, DRKS 00009387, German Clinical Trials Register, Freiburg i. Br., 16.09.2015.</t>
  </si>
  <si>
    <t>DRKS00011067</t>
  </si>
  <si>
    <t>Effect of a bioactive cement on the microbial community in carious dentin after selective caries removal - An in-vivo study</t>
  </si>
  <si>
    <t>10.1016/j.jdent.2019.103264</t>
  </si>
  <si>
    <t>2017-05-11</t>
  </si>
  <si>
    <t>The study is officially registered with German Clinical Trials Register (DRKS00011067).</t>
  </si>
  <si>
    <t>DRKS00011422</t>
  </si>
  <si>
    <t>No difference between manual and different power toothbrushes with and without specific instructions in young, oral healthy adults-results of a randomized clinical trial</t>
  </si>
  <si>
    <t>10.1007/s00784-017-2200-5</t>
  </si>
  <si>
    <t>This RCT was registered in the �WHO International Clinical Trials Registry Platform� in the German Clinical Trials Register (DRKS; No. DRKS00011422).</t>
  </si>
  <si>
    <t>DRKS00013081</t>
  </si>
  <si>
    <t>Optimizing parents' performance in anticonvulsant rescue medication administration</t>
  </si>
  <si>
    <t>10.1016/j.yebeh.2018.02.032</t>
  </si>
  <si>
    <t>2017-05-08</t>
  </si>
  <si>
    <t>This trial was registered in the Deutsches Register Klinischer Studien, registry number: DRKS00013081</t>
  </si>
  <si>
    <t>DRKS00013162</t>
  </si>
  <si>
    <t>WOME: Theory-Based Working Memory Training - A Placebo-Controlled, Double-Blind Evaluation in Older Adults</t>
  </si>
  <si>
    <t>10.3389/fnagi.2018.00247</t>
  </si>
  <si>
    <t>2014-07-31</t>
  </si>
  <si>
    <t>Trial Registration:�German Clinical Trials Register (DRKS), Identifier: DRKS00013162.</t>
  </si>
  <si>
    <t>DRKS00010530</t>
  </si>
  <si>
    <t>The Effects of Intensive Versus Routine Treatment in Patients with Acute Kidney Injury</t>
  </si>
  <si>
    <t>10.3238/arztebl.2020.0289</t>
  </si>
  <si>
    <t>2016-10-26</t>
  </si>
  <si>
    <t>DRKS00010958</t>
  </si>
  <si>
    <t>Feasibility study of MR-guided transgluteal targeted in-bore biopsy for suspicious lesions of the prostate at 3 Tesla using a freehand approach</t>
  </si>
  <si>
    <t>10.1007/s00330-017-5187-z</t>
  </si>
  <si>
    <t>2016-07-05</t>
  </si>
  <si>
    <t>Local ethics committee approval and written informed consent was obtained from all patients (study number: DRKS00010958).</t>
  </si>
  <si>
    <t>DRKS00011047</t>
  </si>
  <si>
    <t>Radioablation of adrenal gland malignomas with interstitial high-dose-rate brachytherapy : Efficacy and outcome</t>
  </si>
  <si>
    <t>10.1007/s00066-017-1120-2</t>
  </si>
  <si>
    <t>2017-01-26</t>
  </si>
  <si>
    <t>DRKS00006585</t>
  </si>
  <si>
    <t>Effects of the lifestyle intervention program GLICEMIA in people at risk for type 2 diabetes: a cluster-randomized controlled trial</t>
  </si>
  <si>
    <t>10.2337/dc14-2206</t>
  </si>
  <si>
    <t>2014-01-14</t>
  </si>
  <si>
    <t>conclusions</t>
  </si>
  <si>
    <t>Clinical trial reg. no. DRKS00006585,�https://drks-neu.uniklinik-freiburg.de/drks_web.</t>
  </si>
  <si>
    <t>DRKS00000549</t>
  </si>
  <si>
    <t>Tonsillectomy with Uvulopalatopharyngoplasty in Obstructive Sleep Apnea</t>
  </si>
  <si>
    <t>10.3238/arztebl.2016.0001</t>
  </si>
  <si>
    <t>2015-01-12</t>
  </si>
  <si>
    <t>The trial was also registered in a WHO primary register under number DRKS00000549.</t>
  </si>
  <si>
    <t>DRKS00004313</t>
  </si>
  <si>
    <t>Frontline therapy of acute promyelocytic leukemia: Randomized comparison of ATRA and intensified chemotherapy versus ATRA and anthracyclines</t>
  </si>
  <si>
    <t>10.1111/ejh.12994</t>
  </si>
  <si>
    <t>Between November 2005 and May 2013, 102 patients from 29 centers were assessed for eligibility to be included in the APL-2005 protocol of the German AMLCG (German Clinical Trials Register, number DRKS00004313)</t>
  </si>
  <si>
    <t>DRKS00009688</t>
  </si>
  <si>
    <t>Drain placement can safely be omitted for open partial nephrectomy: Results from a prospective randomized trial</t>
  </si>
  <si>
    <t>10.1111/iju.13063</t>
  </si>
  <si>
    <t>Clinical trial registry number: DRKS00009688</t>
  </si>
  <si>
    <t>DRKS00005682</t>
  </si>
  <si>
    <t>Metabolic responses of healthy or prediabetic adults to bovine whey protein and sodium caseinate do not differ</t>
  </si>
  <si>
    <t>10.3945/jn.114.199190</t>
  </si>
  <si>
    <t>2014-08-27</t>
  </si>
  <si>
    <t>This trial was registered at clinicaltrials.gov as DRKS00005682</t>
  </si>
  <si>
    <t>DRKS00006210</t>
  </si>
  <si>
    <t>MR-detected changes in liver fat, abdominal fat, and vertebral bone marrow fat after a four-week calorie restriction in obese women</t>
  </si>
  <si>
    <t>10.1002/jmri.24908</t>
  </si>
  <si>
    <t>2014-04-23</t>
  </si>
  <si>
    <t>The study was registered in the German Clinical Trial Register (DRKS00006210).�</t>
  </si>
  <si>
    <t>DRKS00006211</t>
  </si>
  <si>
    <t>Short-Term Overfeeding with Dairy Cream Does Not Modify Gut Permeability, the Fecal Microbiota, or Glucose Metabolism in Young Healthy Men</t>
  </si>
  <si>
    <t>10.1093/jn/nxx020</t>
  </si>
  <si>
    <t>2014-08-15</t>
  </si>
  <si>
    <t>The study was registered in the German Clinical Trial Register as DRKS00006211.</t>
  </si>
  <si>
    <t>DRKS00009864</t>
  </si>
  <si>
    <t>Differential response to anodal tDCS and PAS is indicative of impaired focal LTP-like plasticity in schizophrenia</t>
  </si>
  <si>
    <t>10.1016/j.bbr.2016.05.027</t>
  </si>
  <si>
    <t>DRKS00010133</t>
  </si>
  <si>
    <t>Specificity, Dose Dependency, and Kinetics of Markers of Chicken and Beef Intake Using Targeted Quantitative LC-MS/MS: A Human Intervention Trial</t>
  </si>
  <si>
    <t>10.1002/mnfr.201900921</t>
  </si>
  <si>
    <t>2017-01-30</t>
  </si>
  <si>
    <t>The study was registered in the German Clinical Trial Register (DRKS00010133).</t>
  </si>
  <si>
    <t>DRKS00010810</t>
  </si>
  <si>
    <t>Iyengar-Yoga Compared to Exercise as a Therapeutic Intervention during (Neo)adjuvant Therapy in Women with Stage I-III Breast Cancer: Health-Related Quality of Life, Mindfulness, Spirituality, Life Satisfaction, and Cancer-Related Fatigue</t>
  </si>
  <si>
    <t>10.1155/2016/5931816</t>
  </si>
  <si>
    <t>2014-09-25</t>
  </si>
  <si>
    <t>DRKS00011665</t>
  </si>
  <si>
    <t>Parameter-Based Evaluation of Attentional Impairments in Schizophrenia and Their Modulation by Prefrontal Transcranial Direct Current Stimulation</t>
  </si>
  <si>
    <t>10.3389/fpsyt.2017.00259</t>
  </si>
  <si>
    <t>2016-10-31</t>
  </si>
  <si>
    <t>The study was registered at http://apps.who.int/trialsearch/Trial2.aspx?TrialID=DRKS00011665.</t>
  </si>
  <si>
    <t>DRKS00005333</t>
  </si>
  <si>
    <t>Effect of remote ischemic preconditioning on kidney injury among high-risk patients undergoing cardiac surgery: a randomized clinical trial</t>
  </si>
  <si>
    <t>10.1001/jama.2015.4189</t>
  </si>
  <si>
    <t>2014-10-23</t>
  </si>
  <si>
    <t>Trial Registration��German Clinical Trials Register Identifier:�DRKS00005333</t>
  </si>
  <si>
    <t>DRKS00009396</t>
  </si>
  <si>
    <t>Snoring: is a reliable assessment possible?</t>
  </si>
  <si>
    <t>10.1007/s00405-020-05813-2</t>
  </si>
  <si>
    <t>2015-02-24</t>
  </si>
  <si>
    <t>DRKS00009716</t>
  </si>
  <si>
    <t>Clinical, radiological and survivorship results after ten years comparing navigated and conventional total knee arthroplasty: a matched-pair analysis</t>
  </si>
  <si>
    <t>10.1007/s00264-017-3509-z</t>
  </si>
  <si>
    <t>DRKS00010732</t>
  </si>
  <si>
    <t>Antimicrobial photodynamic therapy vs. local minocycline in addition to non-surgical therapy of deep periodontal pockets: a controlled randomized clinical trial</t>
  </si>
  <si>
    <t>10.1007/s00784-016-2018-6</t>
  </si>
  <si>
    <t>2014-03-19</t>
  </si>
  <si>
    <t>The study is registered at the German Registry for Clinical Trials (Deutsches Register f�r Klinischer Studien, no. DRKS00010732, 28.06.2016), which is an accepted prime registry of the WHO International Clinical Trials Registry Platform (http://www.who.int/ictrp/en).�</t>
  </si>
  <si>
    <t>DRKS00013485</t>
  </si>
  <si>
    <t>Vitamin D administration leads to a shift of the intestinal bacterial composition in Crohn's disease patients, but not in healthy controls</t>
  </si>
  <si>
    <t>10.1111/1751-2980.12591</t>
  </si>
  <si>
    <t>2017-05-05</t>
  </si>
  <si>
    <t>The study was registered in the German Clinical Trials Register (Registration number DRKS00013485).�</t>
  </si>
  <si>
    <t>DRKS00010439</t>
  </si>
  <si>
    <t>Psychosocial stress promotes food intake and enhances the neuroenergetic level in men</t>
  </si>
  <si>
    <t>10.1080/10253890.2018.1485645</t>
  </si>
  <si>
    <t>2014-04-22</t>
  </si>
  <si>
    <t>Public trial registry: This trial was registered at German Clinical Trials Register (No. DRKS00010439). Available at:�https://drks-neu.uniklinik-freiburg.de/drks_web/navigate.do?navigationId=resultsExt</t>
  </si>
  <si>
    <t>DRKS00011054</t>
  </si>
  <si>
    <t>Electromagnetic transduction therapy and shockwave therapy in 86 patients with rotator cuff tendinopathy: A prospective randomized controlled trial</t>
  </si>
  <si>
    <t>10.1080/15368378.2018.1499030</t>
  </si>
  <si>
    <t>�The study was registered in the German Clinical Trial register (DRK S 00011054), and approved by the Ethics Committee</t>
  </si>
  <si>
    <t>DRKS00011275</t>
  </si>
  <si>
    <t>Plasma proteome and metabolome characterization of an experimental human thyrotoxicosis model</t>
  </si>
  <si>
    <t>10.1186/s12916-016-0770-8</t>
  </si>
  <si>
    <t>This study was registered at the German Clinical Trials Register (DRKS) [DRKS00011275] on the 16th of November 2016.</t>
  </si>
  <si>
    <t>DRKS00011648</t>
  </si>
  <si>
    <t>Electromagnetic transduction therapy in non-specific low back pain: A prospective randomised controlled trial</t>
  </si>
  <si>
    <t>10.1016/j.jor.2017.06.016</t>
  </si>
  <si>
    <t>2016-08-15</t>
  </si>
  <si>
    <t>The study was registered in the German Clinical Trial register (DRK S 00011648) and approved by the local ethical committee</t>
  </si>
  <si>
    <t>DRKS00011721</t>
  </si>
  <si>
    <t>Visual food cues decrease postprandial glucose concentrations in lean and obese men without affecting food intake and related endocrine parameters</t>
  </si>
  <si>
    <t>10.1016/j.appet.2017.07.001</t>
  </si>
  <si>
    <t>2016-02-06</t>
  </si>
  <si>
    <t>DRKS00010728</t>
  </si>
  <si>
    <t>Oxytocin's inhibitory effect on food intake is stronger in obese than normal-weight men</t>
  </si>
  <si>
    <t>10.1038/ijo.2016.149</t>
  </si>
  <si>
    <t>2015-01-16</t>
  </si>
  <si>
    <t>DRKS00012695</t>
  </si>
  <si>
    <t>Effects of visual search training in children with hemianopia</t>
  </si>
  <si>
    <t>10.1371/journal.pone.0197285</t>
  </si>
  <si>
    <t>2016-01-25</t>
  </si>
  <si>
    <t>The study was reported to an open-source online registry as a non-randomized interventional study (No. DRKS00012695), German Clinical Trials Register, Cologne, Germany. The authors confirm that all ongoing and related trials for this intervention are registered.�</t>
  </si>
  <si>
    <t>DRKS00009775</t>
  </si>
  <si>
    <t>High Prevalence of Insecure Attachment in Patients with Primary Hypertension</t>
  </si>
  <si>
    <t>10.3389/fpsyg.2016.01087</t>
  </si>
  <si>
    <t>2014-12-05</t>
  </si>
  <si>
    <t>DRKS00011920</t>
  </si>
  <si>
    <t>Flash Glucose Monitoring: Differences Between Intermittently Scanned and Continuously Stored Data</t>
  </si>
  <si>
    <t>10.1177/1932296817733095</t>
  </si>
  <si>
    <t>2016-09-28</t>
  </si>
  <si>
    <t>DRKS00010030</t>
  </si>
  <si>
    <t>Efficacy of adding interoceptive exposure to intensive interdisciplinary treatment for adolescents with chronic pain: a randomized controlled trial</t>
  </si>
  <si>
    <t>10.1097/j.pain.0000000000001321</t>
  </si>
  <si>
    <t>2017-01-13</t>
  </si>
  <si>
    <t>The study was registered in the �German Clinical Trials Register� (Deutsches Register Klinischer Studien, DRKS) (DRKS-ID: DRKS00010030; name: Randomisiert kontrollierte Studie zur Wirksamkeit der Schmerzprovokation bei Jugendlichen mit chronischen Schmerzst�rungen).</t>
  </si>
  <si>
    <t>DRKS00010134</t>
  </si>
  <si>
    <t>Stress-associated changes in salivary microRNAs can be detected in response to the Trier Social Stress Test: An exploratory study</t>
  </si>
  <si>
    <t>10.1038/s41598-018-25554-x</t>
  </si>
  <si>
    <t>2016-02-29</t>
  </si>
  <si>
    <t>All experiments were conducted in accordance with the Declaration of Helsinki. The study was approved by the ethical committee of Witten/Herdecke University, Germany (number 96/2015) and registered in the German Register for Clinical Studies DRKS (Deutsches Register f�r klinische Studien), which is linked to the WHO-Register (Registration-ID: DRKS00010134).�</t>
  </si>
  <si>
    <t>DRKS00004835</t>
  </si>
  <si>
    <t>[The Impact of 2 Interventions on Implementation Fidelity of a Standardized Back School Program in Inpatient Orthopedic Rehabilitation Facilities]</t>
  </si>
  <si>
    <t>10.1055/s-0035-1555911</t>
  </si>
  <si>
    <t>Die Gesamtstudie wurde im Deutschen Register Klinischer Studien registriert (DRKS-ID: DRKS00004835).</t>
  </si>
  <si>
    <t>partial study?</t>
  </si>
  <si>
    <t>DRKS00004841</t>
  </si>
  <si>
    <t>The impact of a self-management patient education program for patients with chronic heart failure undergoing inpatient cardiac rehabilitation</t>
  </si>
  <si>
    <t>10.1016/j.pec.2016.02.010</t>
  </si>
  <si>
    <t>This study was a multicentre cluster randomized controlled trial (RCT; WHO International Clinical Trials: DRKS00004841)�</t>
  </si>
  <si>
    <t>DRKS00009979</t>
  </si>
  <si>
    <t>Active controlled motion in early rehabilitation improves outcome after ankle fractures: a randomized controlled trial</t>
  </si>
  <si>
    <t>10.1177/0269215517724192</t>
  </si>
  <si>
    <t>2014-01-10</t>
  </si>
  <si>
    <t>The study was registered at the German Clinical Trials Register using the World Health Organization (WHO) Trial Registration Data Set (DRKS00009979).</t>
  </si>
  <si>
    <t>NCT01299948</t>
  </si>
  <si>
    <t>Effects of Prednisolone on Disease Progression in Antiretroviral-Untreated HIV Infection: A 2-Year Randomized, Double-Blind Placebo-Controlled Clinical Trial</t>
  </si>
  <si>
    <t>10.1371/journal.pone.0146678</t>
  </si>
  <si>
    <t>The trial was registered on February 18th, 2011 i.e. after enrollment has begun (FPFV 06/2007). At the time when the trial was started, the initiators of this study were unfortunately unaware of the policy of the International Committee of Medical Journal Editors (ICMJE), which requires prospective registration of all interventional clinical trials. As soon as we became aware of this policy, we registered the trial. The authors confirm that all ongoing and related trials for this drug/intervention are registered.</t>
  </si>
  <si>
    <t>clinicaltrials.gov�NCT01299948</t>
  </si>
  <si>
    <t>NCT00521664</t>
  </si>
  <si>
    <t>Therapeutic platelet transfusion versus routine prophylactic transfusion in patients with haematological malignancies: an open-label, multicentre, randomised study</t>
  </si>
  <si>
    <t>10.1016/s0140-6736(12)60689-8</t>
  </si>
  <si>
    <t>The study was registered by the German authorities before the start, number PEI1224-01.</t>
  </si>
  <si>
    <t>This trial is registered,�NCT00521664.</t>
  </si>
  <si>
    <t>NCT00669227</t>
  </si>
  <si>
    <t>Results of intracoronary stem cell therapy after acute myocardial infarction</t>
  </si>
  <si>
    <t>10.1016/j.amjcard.2009.10.060</t>
  </si>
  <si>
    <t>The study protocol conformed to the Declaration of Helsinki and was approved by the local ethics committee, Federal Office for Radiation Protection, and the Paul-Ehrlich Institute (the�ClinicalTrials.gov�number is�NCT00669227).</t>
  </si>
  <si>
    <t>NCT00682305</t>
  </si>
  <si>
    <t>Allogeneic stem cell transplantation after conditioning with treosulfan, etoposide and cyclophosphamide for patients with ALL: a phase II-study on behalf of the German Cooperative Transplant Study Group and ALL Study Group (GMALL)</t>
  </si>
  <si>
    <t>10.1038/bmt.2015.202</t>
  </si>
  <si>
    <t>the study was approved by the Ethics Committee of the German Health Authorities, and registered under NCT00682305, EudraCT: 2006-0035 66-34.</t>
  </si>
  <si>
    <t>(NCT00682305).</t>
  </si>
  <si>
    <t>NCT00716833</t>
  </si>
  <si>
    <t>No effect of the cyclooxygenase-2 inhibitor etoricoxib on pre-emptive and post-operative analgesia in visceral surgery: results of a randomized controlled trial</t>
  </si>
  <si>
    <t>10.1002/ejp.699</t>
  </si>
  <si>
    <t>The complete trial design has been published prior to this report (Fleckenstein et�al.,�2010).</t>
  </si>
  <si>
    <t>Trial registration:�ClinicalTrials.gov�NCT00716833.</t>
  </si>
  <si>
    <t>NCT01237431</t>
  </si>
  <si>
    <t>Liver afferents contribute to water drinking-induced sympathetic activation in human subjects: a clinical trial</t>
  </si>
  <si>
    <t>10.1371/journal.pone.0025898</t>
  </si>
  <si>
    <t>Before initiation, the study has been registered on�ClinicalTrials.gov�(NCT01237431).</t>
  </si>
  <si>
    <t>ClinicalTrials.gov�NCT01237431</t>
  </si>
  <si>
    <t>NCT01414634</t>
  </si>
  <si>
    <t>Antigen-specific tolerance by autologous myelin peptide-coupled cells: a phase 1 trial in multiple sclerosis</t>
  </si>
  <si>
    <t>10.1126/scitranslmed.3006168</t>
  </si>
  <si>
    <t>The trial is registered under the EudraCT#2008-004408-29.</t>
  </si>
  <si>
    <t>NCT00003636</t>
  </si>
  <si>
    <t>Neoadjuvant chemotherapy or primary surgery in stage IIIC or IV ovarian cancer</t>
  </si>
  <si>
    <t>10.1056/nejmoa0908806</t>
  </si>
  <si>
    <t>Funded by the National Cancer Institute; ClinicalTrials.gov number,�NCT00003636.)</t>
  </si>
  <si>
    <t>NCT00020566</t>
  </si>
  <si>
    <t>Cyclophosphamide compared with ifosfamide in consolidation treatment of standard-risk Ewing sarcoma: results of the randomized noninferiority Euro-EWING99-R1 trial</t>
  </si>
  <si>
    <t>10.1200/jco.2013.54.4833</t>
  </si>
  <si>
    <t>(NCT00020566).</t>
  </si>
  <si>
    <t>NCT00047112</t>
  </si>
  <si>
    <t>Patterns of recurrence in early-stage oesophageal cancer after chemoradiotherapy and surgery compared with surgery alone</t>
  </si>
  <si>
    <t>10.1002/bjs.9959</t>
  </si>
  <si>
    <t>The trial design was registered on the�ClinicalTrials.gov�website under the identifying number NCT00047112.</t>
  </si>
  <si>
    <t>NCT00052468</t>
  </si>
  <si>
    <t>CXCL12 expression by healthy and malignant ovarian epithelial cells</t>
  </si>
  <si>
    <t>10.1186/1471-2407-11-97</t>
  </si>
  <si>
    <t>Trial Registration ClinicalTrials.gov:�NCT00052468</t>
  </si>
  <si>
    <t>NCT00056056</t>
  </si>
  <si>
    <t>Efficacy and safety of bexarotene combined with psoralen-ultraviolet A (PUVA) compared with PUVA treatment alone in stage IB-IIA mycosis fungoides: final results from the EORTC Cutaneous Lymphoma Task Force phase III randomized clinical trial (NCT00056056)</t>
  </si>
  <si>
    <t>10.1111/j.1365-2133.2012.11156.x</t>
  </si>
  <si>
    <t>EORTC 21011 (NCT 00056056)�</t>
  </si>
  <si>
    <t>NCT00056134</t>
  </si>
  <si>
    <t>Denileukin diftitox (ONTAK) induces a tolerogenic phenotype in dendritic cells and stimulates survival of resting Treg</t>
  </si>
  <si>
    <t>10.1182/blood-2012-09-456988</t>
  </si>
  <si>
    <t>This trial was registered at�www.clinicaltrials.gov, #NCT00056134.</t>
  </si>
  <si>
    <t>NCT00061984</t>
  </si>
  <si>
    <t>Doxorubicin alone versus intensified doxorubicin plus ifosfamide for first-line treatment of advanced or metastatic soft-tissue sarcoma: a randomised controlled phase 3 trial</t>
  </si>
  <si>
    <t>10.1016/s1470-2045(14)70063-4</t>
  </si>
  <si>
    <t>The trial is registered with ClinicalTrials.gov, number�NCT00061984.</t>
  </si>
  <si>
    <t>NCT00074087</t>
  </si>
  <si>
    <t>Prospective international multicenter phase II trial of intravenous pegylated liposomal doxorubicin monochemotherapy in patients with stage IIB, IVA, or IVB advanced mycosis fungoides: final results from EORTC 21012</t>
  </si>
  <si>
    <t>10.1200/jco.2011.39.8065</t>
  </si>
  <si>
    <t>Clinical trial information: NCT00074087.</t>
  </si>
  <si>
    <t>NCT00114348</t>
  </si>
  <si>
    <t>Use of allogeneic hematopoietic stem-cell transplantation based on minimal residual disease response improves outcomes for children with relapsed acute lymphoblastic leukemia in the intermediate-risk group</t>
  </si>
  <si>
    <t>10.1200/jco.2012.48.5680</t>
  </si>
  <si>
    <t>Trial registration:�ClinicalTrials.gov�NCT00114348.</t>
  </si>
  <si>
    <t>NCT00150878</t>
  </si>
  <si>
    <t>Reduced-intensity conditioning versus standard conditioning before allogeneic haemopoietic cell transplantation in patients with acute myeloid leukaemia in first complete remission: a prospective, open-label randomised phase 3 trial</t>
  </si>
  <si>
    <t>10.1016/s1470-2045(12)70349-2</t>
  </si>
  <si>
    <t>The trial is registered with ClinicalTrials.gov, number�NCT00150878.</t>
  </si>
  <si>
    <t>NCT00151242</t>
  </si>
  <si>
    <t>Gene mutations and response to treatment with all-trans retinoic acid in elderly patients with acute myeloid leukemia. Results from the AMLSG Trial AML HD98B</t>
  </si>
  <si>
    <t>10.3324/haematol.13378</t>
  </si>
  <si>
    <t>(ClinicalTrials.gov Identifier:�NCT00151242).</t>
  </si>
  <si>
    <t>NCT00151255</t>
  </si>
  <si>
    <t>The value of allogeneic and autologous hematopoietic stem cell transplantation in prognostically favorable acute myeloid leukemia with double mutant CEBPA</t>
  </si>
  <si>
    <t>10.1182/blood-2013-05-503847</t>
  </si>
  <si>
    <t>2983 patients analyzed for CEBPA mutational status (age 18-60 years) treated on 4 published Dutch-Belgian-Swiss Hemato-Oncology Cooperative Group (HOVON/SAKK) and 3 German-Austrian AML Study Group (AMLSG) protocols (2 published, 1 registered, clinicaltrials.gov�NCT00151255)</t>
  </si>
  <si>
    <t>NCT00170326</t>
  </si>
  <si>
    <t>Preventing ventricular dysfunction in pacemaker patients without advanced heart failure: results from a multicentre international randomized trial (PREVENT-HF)</t>
  </si>
  <si>
    <t>10.1093/eurjhf/hfr041</t>
  </si>
  <si>
    <t>ClinicalTrials.gov Identifier:�NCT00170326.</t>
  </si>
  <si>
    <t>NCT00170625</t>
  </si>
  <si>
    <t>Venous thromboembolism in recurrent ovarian cancer-patients: A systematic evaluation of the North-Eastern German Society of Gynaecologic Oncology Ovarian Cancer Study Group (NOGGO)</t>
  </si>
  <si>
    <t>10.1016/j.thromres.2009.03.013</t>
  </si>
  <si>
    <t>Trial registration:�ClinicalTrials.gov�NCT00170625�NCT00312988.</t>
  </si>
  <si>
    <t>NCT00180089</t>
  </si>
  <si>
    <t>Randomised, double-blind, placebo-controlled trial of oral budesonide for prophylaxis of acute intestinal graft-versus-host disease after allogeneic stem cell transplantation (PROGAST)</t>
  </si>
  <si>
    <t>10.1186/s12876-014-0197-7</t>
  </si>
  <si>
    <t>The trial was registered at https://clinicaltrials.gov, number�NCT00180089.</t>
  </si>
  <si>
    <t>NCT00180102</t>
  </si>
  <si>
    <t>High-dose cytarabine consolidation with or without additional amsacrine and mitoxantrone in acute myeloid leukemia: results of the prospective randomized AML2003 trial</t>
  </si>
  <si>
    <t>10.1200/jco.2012.46.4743</t>
  </si>
  <si>
    <t>Trial registration:�ClinicalTrials.gov�NCT00180102.</t>
  </si>
  <si>
    <t>NCT00199082</t>
  </si>
  <si>
    <t>Improved outcome of adult Burkitt lymphoma/leukemia with rituximab and chemotherapy: report of a large prospective multicenter trial</t>
  </si>
  <si>
    <t>10.1182/blood-2014-03-563627</t>
  </si>
  <si>
    <t>This trial was registered at www.clinicaltrials.gov as�#NCT00199082.</t>
  </si>
  <si>
    <t>NCT00202917</t>
  </si>
  <si>
    <t>Haploidentical allogeneic hematopoietic cell transplantation in adults using CD3/CD19 depletion and reduced intensity conditioning: a phase II study</t>
  </si>
  <si>
    <t>10.3324/haematol.2011.059378</t>
  </si>
  <si>
    <t>(clinicaltrials.gov identifier:NCT00202917).</t>
  </si>
  <si>
    <t>NCT00222222</t>
  </si>
  <si>
    <t>Alterations of leptin in the course of inflammation and severe sepsis</t>
  </si>
  <si>
    <t>10.1186/1471-2334-12-217</t>
  </si>
  <si>
    <t>Trial registration:�ClinicalTrials.gov�NCT00222222.</t>
  </si>
  <si>
    <t>NCT00232830</t>
  </si>
  <si>
    <t>Sirolimus-eluting versus uncoated stents in acute myocardial infarction</t>
  </si>
  <si>
    <t>10.1056/nejmoa062006</t>
  </si>
  <si>
    <t>(ClinicalTrials.gov number,�NCT00232830�[ClinicalTrials.gov].).</t>
  </si>
  <si>
    <t>NCT00251251</t>
  </si>
  <si>
    <t>Cardiac-resynchronization therapy for mild-to-moderate heart failure</t>
  </si>
  <si>
    <t>10.1056/nejmoa1009540</t>
  </si>
  <si>
    <t>(Funded by the Canadian Institutes of Health Research and Medtronic of Canada; ClinicalTrials.gov number,�NCT00251251.).</t>
  </si>
  <si>
    <t>NCT00255112</t>
  </si>
  <si>
    <t>Disorder-specific cognitive-behavioral therapy for separation anxiety disorder in young children: a randomized waiting-list-controlled trial</t>
  </si>
  <si>
    <t>10.1159/000323444</t>
  </si>
  <si>
    <t>Trial registration:�ClinicalTrials.gov�NCT00255112.</t>
  </si>
  <si>
    <t>NCT00256152</t>
  </si>
  <si>
    <t>Subclinical atrial fibrillation and the risk of stroke</t>
  </si>
  <si>
    <t>10.1056/nejmoa1105575</t>
  </si>
  <si>
    <t>(Funded by St. Jude Medical; ASSERT ClinicalTrials.gov number,�NCT00256152.).</t>
  </si>
  <si>
    <t>NCT00284713</t>
  </si>
  <si>
    <t>Micro-RNA-34a contributes to the impaired function of bone marrow-derived mononuclear cells from patients with cardiovascular disease</t>
  </si>
  <si>
    <t>10.1016/j.jacc.2012.02.033</t>
  </si>
  <si>
    <t>2009-01-01</t>
  </si>
  <si>
    <t>Trial registration:�ClinicalTrials.gov�NCT00284713�NCT00962364.</t>
  </si>
  <si>
    <t>NCT00303810</t>
  </si>
  <si>
    <t>Treatment of children with central nervous system primitive neuroectodermal tumors/pinealoblastomas in the prospective multicentric trial HIT 2000 using hyperfractionated radiation therapy followed by maintenance chemotherapy</t>
  </si>
  <si>
    <t>10.1016/j.ijrobp.2014.04.017</t>
  </si>
  <si>
    <t>The�prospective phase 2 P-HIT 2000-AB4 study (US National Cancer Institute Registry no. NCT00303810)�</t>
  </si>
  <si>
    <t>NCT00326066</t>
  </si>
  <si>
    <t>Fluorophotometric study of the effect of the glaukos trabecular microbypass stent on aqueous humor dynamics</t>
  </si>
  <si>
    <t>10.1167/iovs.09-3972</t>
  </si>
  <si>
    <t>(ClinicalTrials.gov number,�NCT00326066.).</t>
  </si>
  <si>
    <t>NCT00335543</t>
  </si>
  <si>
    <t>Neoadjuvant chemoradiation therapy with gemcitabine/cisplatin and surgery versus immediate surgery in resectable pancreatic cancer: results of the first prospective randomized phase II trial</t>
  </si>
  <si>
    <t>10.1007/s00066-014-0737-7</t>
  </si>
  <si>
    <t>ISRCTN78805636;�NCT00335543.</t>
  </si>
  <si>
    <t>NCT00392184</t>
  </si>
  <si>
    <t>Accelerated partial breast irradiation with interstitial implants: risk factors associated with increased local recurrence</t>
  </si>
  <si>
    <t>10.1016/j.ijrobp.2010.04.032</t>
  </si>
  <si>
    <t>(ClinicalTrials.gov identifier:�NCT00392184)</t>
  </si>
  <si>
    <t>NCT00423124</t>
  </si>
  <si>
    <t>Infusion of suicide-gene-engineered donor lymphocytes after family haploidentical haemopoietic stem-cell transplantation for leukaemia (the TK007 trial): a non-randomised phase I-II study</t>
  </si>
  <si>
    <t>10.1016/s1470-2045(09)70074-9</t>
  </si>
  <si>
    <t>This trial is registered with ClinicalTrials.gov, number�NCT00423124.</t>
  </si>
  <si>
    <t>NCT00430118</t>
  </si>
  <si>
    <t>Low platelet counts after induction therapy for childhood acute lymphoblastic leukemia are strongly associated with poor early response to treatment as measured by minimal residual disease and are prognostic for treatment outcome</t>
  </si>
  <si>
    <t>10.3324/haematol.2011.045229</t>
  </si>
  <si>
    <t>registered at: ClinicalTrials.gov:�NCT00430118. National Cancer Institute: Protocol ID 68529).</t>
  </si>
  <si>
    <t>NCT00437385</t>
  </si>
  <si>
    <t>Cognitive-behavioral therapy as continuation treatment to sustain response after electroconvulsive therapy in depression: a randomized controlled trial</t>
  </si>
  <si>
    <t>10.1016/j.biopsych.2013.11.030</t>
  </si>
  <si>
    <t>Trial registration:�ClinicalTrials.gov�NCT00437385.</t>
  </si>
  <si>
    <t>NCT00460629</t>
  </si>
  <si>
    <t>Prophylactic transfer of BCR-ABL-, PR1-, and WT1-reactive donor T cells after T cell-depleted allogeneic hematopoietic cell transplantation in patients with chronic myeloid leukemia</t>
  </si>
  <si>
    <t>10.1182/blood-2010-09-308569</t>
  </si>
  <si>
    <t>This trial was registered at www.clinicaltrials.gov as�#NCT00460629.</t>
  </si>
  <si>
    <t>NCT00515814</t>
  </si>
  <si>
    <t>Spatial resolution and perception of patterns mediated by a subretinal 16-electrode array in patients blinded by hereditary retinal dystrophies</t>
  </si>
  <si>
    <t>10.1167/iovs.10-6946</t>
  </si>
  <si>
    <t>(ClinicalTrials.gov number,�NCT00515814).</t>
  </si>
  <si>
    <t>NCT00543049</t>
  </si>
  <si>
    <t>A phase II trial (AGO 2.11) in platinum-resistant ovarian cancer: a randomized multicenter trial with sunitinib (SU11248) to evaluate dosage, schedule, tolerability, toxicity and effectiveness of a multitargeted receptor tyrosine kinase inhibitor monotherapy</t>
  </si>
  <si>
    <t>10.1093/annonc/mds003</t>
  </si>
  <si>
    <t>NCT00571168</t>
  </si>
  <si>
    <t>Aprepitant, granisetron, and dexamethasone for prevention of chemotherapy-induced nausea and vomiting after high-dose melphalan in autologous transplantation for multiple myeloma: results of a randomized, placebo-controlled phase III trial</t>
  </si>
  <si>
    <t>10.1200/jco.2013.55.0095</t>
  </si>
  <si>
    <t>Trial registration:�ClinicalTrials.gov�NCT00571168.</t>
  </si>
  <si>
    <t>NCT00599547</t>
  </si>
  <si>
    <t>Allogeneic stem cell transplantation after reduced-intensity conditioning in patients with myelofibrosis: a prospective, multicenter study of the Chronic Leukemia Working Party of the European Group for Blood and Marrow Transplantation</t>
  </si>
  <si>
    <t>10.1182/blood-2009-07-234880</t>
  </si>
  <si>
    <t>The study was registered at www.clinicaltrials.gov as�#NCT 00599547.</t>
  </si>
  <si>
    <t>NCT00605826</t>
  </si>
  <si>
    <t>Efficacy of dextranomer in stabilised hyaluronic acid for treatment of faecal incontinence: a randomised, sham-controlled trial</t>
  </si>
  <si>
    <t>10.1016/s0140-6736(10)62297-0</t>
  </si>
  <si>
    <t>2009-11-23</t>
  </si>
  <si>
    <t>This trial was registered with ClinicalTrials.gov, number�NCT00605826.</t>
  </si>
  <si>
    <t>NCT00634881</t>
  </si>
  <si>
    <t>Alemtuzumab consolidation in chronic lymphocytic leukaemia: a phase I/II multicentre trial</t>
  </si>
  <si>
    <t>10.1111/ejh.12825</t>
  </si>
  <si>
    <t>2012-02-17</t>
  </si>
  <si>
    <t>NCT00637169</t>
  </si>
  <si>
    <t>Effects of targeting higher vs lower arterial oxygen saturations on death or disability in extremely preterm infants: a randomized clinical trial</t>
  </si>
  <si>
    <t>10.1001/jama.2013.5555</t>
  </si>
  <si>
    <t>Trial registrations:�ISRCTN Identifier: 62491227; ClinicalTrials.gov Identifier:�NCT00637169.</t>
  </si>
  <si>
    <t>NCT00646334</t>
  </si>
  <si>
    <t>A randomised, multi-centre, prospective, observer and patient blind study to evaluate a non-absorbable polypropylene mesh vs. a partly absorbable mesh in incisional hernia repair</t>
  </si>
  <si>
    <t>10.1007/s00423-012-1009-6</t>
  </si>
  <si>
    <t>The study protocol was published to ensure transparency of the trial [13]. The responsible ethic committee approved the study project. The trial was initiated and sponsored by Aesculap AG, Tuttlingen, Germany and conducted in cooperation with the contract research organisation (CRO) Dr. Med Lenhard &amp; Partner GmbH, Overath, Germany. The CRO was responsible for monitoring, biostatistics and database maintenance. Aesculap AG was responsible for the project management and all trial-related meetings. The study was registered by Aesculap AG under�www.clinicaltrials.gov.</t>
  </si>
  <si>
    <t>NCT00647049</t>
  </si>
  <si>
    <t>High-dose chemotherapy with autologous haemopoietic stem cell transplantation for newly diagnosed primary CNS lymphoma: a prospective, single-arm, phase 2 trial</t>
  </si>
  <si>
    <t>10.1016/s2352-3026(16)30050-3</t>
  </si>
  <si>
    <t>This trial is registered at ClinicalTrials.gov, number�NCT00647049.</t>
  </si>
  <si>
    <t>NCT00662714</t>
  </si>
  <si>
    <t>Predictors for future cystic fibrosis-related diabetes by oral glucose tolerance test</t>
  </si>
  <si>
    <t>10.1016/j.jcf.2013.06.001</t>
  </si>
  <si>
    <t>trial number�NCT00662714"</t>
  </si>
  <si>
    <t>secondary analysis</t>
  </si>
  <si>
    <t>NCT00664963</t>
  </si>
  <si>
    <t>Sirolimus-eluting stents vs. bare-metal stents for treatment of focal lesions in infrapopliteal arteries: a double-blind, multi-centre, randomized clinical trial</t>
  </si>
  <si>
    <t>10.1093/eurheartj/ehr144</t>
  </si>
  <si>
    <t>Trial registration:�ClinicalTrials.gov�NCT00664963.</t>
  </si>
  <si>
    <t>NCT00710541</t>
  </si>
  <si>
    <t>Non-invasive positive pressure ventilation for the treatment of severe stable chronic obstructive pulmonary disease: a prospective, multicentre, randomised, controlled clinical trial</t>
  </si>
  <si>
    <t>10.1016/s2213-2600(14)70153-5</t>
  </si>
  <si>
    <t>This study is registered with ClinicalTrials.gov, number�NCT00710541.</t>
  </si>
  <si>
    <t>NCT00711425</t>
  </si>
  <si>
    <t>Early loading of surface modified implants in the posterior mandible - 5 year results of an open prospective non-controlled study</t>
  </si>
  <si>
    <t>10.1111/j.1600-051x.2011.01816.x</t>
  </si>
  <si>
    <t>NCT00712309</t>
  </si>
  <si>
    <t>Stent placement versus balloon angioplasty for the treatment of obstructive lesions of the popliteal artery: a prospective, multicenter, randomized trial</t>
  </si>
  <si>
    <t>10.1161/circulationaha.113.001849</t>
  </si>
  <si>
    <t>Clinical trial registration url:�http://www.clinicaltrials.gov. Unique identifier:�NCT00712309.</t>
  </si>
  <si>
    <t>NCT00715637</t>
  </si>
  <si>
    <t>Phase III open-label randomized study of cytarabine in combination with amonafide L-malate or daunorubicin as induction therapy for patients with secondary acute myeloid leukemia</t>
  </si>
  <si>
    <t>10.1200/jco.2014.57.0952</t>
  </si>
  <si>
    <t xml:space="preserve">Trial registration: ClinicalTrials.gov NCT00715637.
</t>
  </si>
  <si>
    <t>NCT00729703</t>
  </si>
  <si>
    <t>Reduced risk for inappropriate implantable cardioverter-defibrillator shocks with dual-chamber therapy compared with single-chamber therapy: results of the randomized OPTION study</t>
  </si>
  <si>
    <t>10.1016/j.jchf.2014.05.015</t>
  </si>
  <si>
    <t>NCT00729703).</t>
  </si>
  <si>
    <t>NCT00758277</t>
  </si>
  <si>
    <t>Efficacy and safety of levetiracetam for the prevention of alcohol relapse in recently detoxified alcohol-dependent patients: a randomized trial</t>
  </si>
  <si>
    <t>10.1097/jcp.0b013e31825e213e</t>
  </si>
  <si>
    <t>Trial registration:�ClinicalTrials.gov�NCT00758277.</t>
  </si>
  <si>
    <t>NCT00785330</t>
  </si>
  <si>
    <t>Rituximab after lymphoma-directed conditioning and allogeneic stem-cell transplantation for relapsed and refractory aggressive non-Hodgkin lymphoma (DSHNHL R3): an open-label, randomised, phase 2 trial</t>
  </si>
  <si>
    <t>10.1016/s1470-2045(14)70161-5</t>
  </si>
  <si>
    <t>The study is registered with ClinicalTrials.gov, number�NCT00785330.</t>
  </si>
  <si>
    <t>NCT00802906</t>
  </si>
  <si>
    <t>Subthreshold diode laser micropulse photocoagulation versus intravitreal injections of bevacizumab in the treatment of central serous chorioretinopathy</t>
  </si>
  <si>
    <t>10.1038/eye.2011.282</t>
  </si>
  <si>
    <t>Trial registration:�ClinicalTrials.gov�NCT00802906.</t>
  </si>
  <si>
    <t>NCT00807456</t>
  </si>
  <si>
    <t>Soft and hard tissue alterations around implants placed in an alveolar ridge with a sloped configuration</t>
  </si>
  <si>
    <t>10.1111/clr.12079</t>
  </si>
  <si>
    <t>NCT00844142</t>
  </si>
  <si>
    <t>Good correlation between changes in objective and subjective signs of inflammation in patients with short- but not long duration of axial spondyloarthritis treated with tumor necrosis factor-blockers</t>
  </si>
  <si>
    <t>10.1186/ar4464</t>
  </si>
  <si>
    <t>Trial registration:�Clinical Trials.gov�NCT00844142�(Trial 1);�NCT00235105�(Trial 2).</t>
  </si>
  <si>
    <t>NCT00866255</t>
  </si>
  <si>
    <t>The pressure drop across the endotracheal tube in mechanically ventilated pediatric patients</t>
  </si>
  <si>
    <t>10.1111/pan.12595</t>
  </si>
  <si>
    <t>Trial registration:�ClinicalTrials.gov�NCT00866255.</t>
  </si>
  <si>
    <t>NCT00876551</t>
  </si>
  <si>
    <t>Management of major postsurgical gastroesophageal intrathoracic leaks with an endoscopic vacuum-assisted closure system</t>
  </si>
  <si>
    <t>10.1016/j.gie.2009.07.011</t>
  </si>
  <si>
    <t>This study is registered at Clinicaltrials.gov, identifier�NCT00876551</t>
  </si>
  <si>
    <t>NCT00877305</t>
  </si>
  <si>
    <t>Postoperative neurocognitive dysfunction in patients undergoing cardiac surgery after remote ischemic preconditioning: a double-blind randomized controlled pilot study</t>
  </si>
  <si>
    <t>10.1371/journal.pone.0064743</t>
  </si>
  <si>
    <t>Trial registration:�ClinicalTrials.gov�NCT00877305.</t>
  </si>
  <si>
    <t>NCT00880724</t>
  </si>
  <si>
    <t>Multicentre European study for the treatment of advanced emphysema with bronchial valves</t>
  </si>
  <si>
    <t>10.1183/09031936.00019711</t>
  </si>
  <si>
    <t>Trial registration:�ClinicalTrials.gov�NCT00880724.</t>
  </si>
  <si>
    <t>NCT00926900</t>
  </si>
  <si>
    <t>Effects of cue-exposure treatment on neural cue reactivity in alcohol dependence: a randomized trial</t>
  </si>
  <si>
    <t>10.1016/j.biopsych.2010.12.016</t>
  </si>
  <si>
    <t>Trial registration:�ClinicalTrials.gov�NCT00926900.</t>
  </si>
  <si>
    <t>NCT00944801</t>
  </si>
  <si>
    <t>RNOP-09: pegylated liposomal doxorubicine and prolonged temozolomide in addition to radiotherapy in newly diagnosed glioblastoma--a phase II study</t>
  </si>
  <si>
    <t>10.1186/1471-2407-9-308</t>
  </si>
  <si>
    <t>Trial registration:�ClinicalTrials.gov�NCT00944801.</t>
  </si>
  <si>
    <t>NCT00974077</t>
  </si>
  <si>
    <t>Event-related brain potentials reflect increased concentration ability after mindfulness-based cognitive therapy for depression: a randomized clinical trial</t>
  </si>
  <si>
    <t>10.1016/j.psychres.2012.05.031</t>
  </si>
  <si>
    <t>(registered at ClinicalTrials.gov, Reg. No. NCT00974077)</t>
  </si>
  <si>
    <t>NCT00985634</t>
  </si>
  <si>
    <t>Randomized clinical trial comparing a thermosensitive polymer (LeGoo) with conventional vessel loops for temporary coronary artery occlusion during off-pump coronary artery bypass surgery</t>
  </si>
  <si>
    <t>10.1016/j.athoracsur.2011.07.003</t>
  </si>
  <si>
    <t>Trial registration:�ClinicalTrials.gov�NCT00985634.</t>
  </si>
  <si>
    <t>NCT00986323</t>
  </si>
  <si>
    <t>Nocturnal temperature controlled laminar airflow for treating atopic asthma: a randomised controlled trial</t>
  </si>
  <si>
    <t>10.1136/thoraxjnl-2011-200665</t>
  </si>
  <si>
    <t>2010-02-01</t>
  </si>
  <si>
    <t>Trial registration number Clinical Trials�NCT00986323.</t>
  </si>
  <si>
    <t>NCT00987077</t>
  </si>
  <si>
    <t>Selective retina therapy for acute central serous chorioretinopathy</t>
  </si>
  <si>
    <t>10.1136/bjo.2009.178327</t>
  </si>
  <si>
    <t>Trial registration number:�NCT00987077.</t>
  </si>
  <si>
    <t>NCT00987532</t>
  </si>
  <si>
    <t>A participatory physical activity intervention in preschools: a cluster randomized controlled trial</t>
  </si>
  <si>
    <t>10.1016/j.amepre.2013.01.032</t>
  </si>
  <si>
    <t>Trial registration:�This study is registered at clinicaltrials.gov�NCT00987532.</t>
  </si>
  <si>
    <t>NCT00988754</t>
  </si>
  <si>
    <t>Retinal vessel diameter, obesity and metabolic risk factors in school children (JuvenTUM 3)</t>
  </si>
  <si>
    <t>10.1016/j.atherosclerosis.2011.12.029</t>
  </si>
  <si>
    <t>Trial registration:�ClinicalTrials.gov�NCT00988754.</t>
  </si>
  <si>
    <t>NCT00991211</t>
  </si>
  <si>
    <t>Bendamustine plus rituximab versus CHOP plus rituximab as first-line treatment for patients with indolent and mantle-cell lymphomas: an open-label, multicentre, randomised, phase 3 non-inferiority trial</t>
  </si>
  <si>
    <t>10.1016/s0140-6736(12)61763-2</t>
  </si>
  <si>
    <t>This study is registered with ClinicalTrials.gov, number�NCT00991211, and the Federal Institute for Drugs and Medical Devices of Germany, BfArM 4021335.</t>
  </si>
  <si>
    <t>NCT00993408</t>
  </si>
  <si>
    <t>Selexipag: an oral, selective prostacyclin receptor agonist for the treatment of pulmonary arterial hypertension</t>
  </si>
  <si>
    <t>10.1183/09031936.00137511</t>
  </si>
  <si>
    <t>Trial registration:�ClinicalTrials.gov�NCT00993408.</t>
  </si>
  <si>
    <t>NCT00996554</t>
  </si>
  <si>
    <t>Single-Layer Continuous Versus Double-Layer Continuous Suture in Colonic Anastomoses-a Randomized Multicentre Trial (ANATECH Trial)</t>
  </si>
  <si>
    <t>10.1007/s11605-015-3003-0</t>
  </si>
  <si>
    <t>This trial is registered (NCT00996554).</t>
  </si>
  <si>
    <t>NCT00999856</t>
  </si>
  <si>
    <t>Safety and accuracy of a new long-term subconjunctival glucose sensor</t>
  </si>
  <si>
    <t>10.1111/j.1753-0407.2012.00192.x</t>
  </si>
  <si>
    <t>Trial registration:�ClinicalTrials.gov�NCT00999856.</t>
  </si>
  <si>
    <t>NCT01006993</t>
  </si>
  <si>
    <t>Safety and feasibility of collateral blood flow augmentation after intravenous thrombolysis</t>
  </si>
  <si>
    <t>10.1161/strokeaha.110.607846</t>
  </si>
  <si>
    <t>Clinical trial registration information:�URL: http://www.clinicaltrials.gov. Unique Identifier:�NCT01006993.</t>
  </si>
  <si>
    <t>NCT01014507</t>
  </si>
  <si>
    <t>No protection of the ovarian follicle pool with the use of GnRH-analogues or oral contraceptives in young women treated with escalated BEACOPP for advanced-stage Hodgkin lymphoma. Final results of a phase II trial from the German Hodgkin Study Group</t>
  </si>
  <si>
    <t>10.1093/annonc/mdq066</t>
  </si>
  <si>
    <t>NCT01025167</t>
  </si>
  <si>
    <t>A disease-specific enteral nutrition formula improves nutritional status and functional performance in patients with head and neck and esophageal cancer undergoing chemoradiotherapy: results of a randomized, controlled, multicenter trial</t>
  </si>
  <si>
    <t>10.1002/cncr.28197</t>
  </si>
  <si>
    <t>Trial registration:�ClinicalTrials.gov�NCT01025167.</t>
  </si>
  <si>
    <t>NCT01030666</t>
  </si>
  <si>
    <t>Regenerative therapy of infrabony defects with or without systemic doxycycline. A randomized placebo-controlled trial</t>
  </si>
  <si>
    <t>10.1111/j.1600-051x.2012.01861.x</t>
  </si>
  <si>
    <t>The study is registered under the EudraCT-Nr. 2006-001367-36 and under the number NCT01030666 at �http://www.clinicaltrials.gov�.</t>
  </si>
  <si>
    <t>NCT01045772</t>
  </si>
  <si>
    <t>Efficacy and safety of the interleukin-1 antagonist rilonacept in Schnitzler syndrome: an open-label study</t>
  </si>
  <si>
    <t>10.1111/j.1398-9995.2012.02843.x</t>
  </si>
  <si>
    <t>Trial registration:�ClinicalTrials.gov�NCT01045772.</t>
  </si>
  <si>
    <t>NCT01065337</t>
  </si>
  <si>
    <t>Autologous stem cell therapy in the treatment of limb ischaemia induced chronic tissue ulcers of diabetic foot patients</t>
  </si>
  <si>
    <t>10.1111/j.1742-1241.2011.02886.x</t>
  </si>
  <si>
    <t>2009-02-01</t>
  </si>
  <si>
    <t>Trial registration:�ClinicalTrials.gov�NCT01065337.</t>
  </si>
  <si>
    <t>NCT01080664</t>
  </si>
  <si>
    <t>A phase I dose-escalation study of MSC1992371A, an oral inhibitor of aurora and other kinases, in advanced hematologic malignancies</t>
  </si>
  <si>
    <t>10.1016/j.leukres.2013.04.025</t>
  </si>
  <si>
    <t>Trial registration:�ClinicalTrials.gov�NCT01080664.</t>
  </si>
  <si>
    <t>NCT01080924</t>
  </si>
  <si>
    <t>Detection of air trapping in chronic obstructive pulmonary disease by low frequency ultrasound</t>
  </si>
  <si>
    <t>10.1186/1471-2466-12-8</t>
  </si>
  <si>
    <t>Trial registration:�ClinicalTrials.gov:�NCT01080924.</t>
  </si>
  <si>
    <t>NCT01108146</t>
  </si>
  <si>
    <t>No evidence for differential dose effects of hydrocortisone on intrusive memories in female patients with complex post-traumatic stress disorder--a randomized, double-blind, placebo-controlled, crossover study</t>
  </si>
  <si>
    <t>10.1177/0269881115592339</t>
  </si>
  <si>
    <t>Trial registration:�ClinicalTrials.gov�NCT01108146.</t>
  </si>
  <si>
    <t>NCT01115101</t>
  </si>
  <si>
    <t>Pain management after cesarean: a randomized controlled trial of oxycodone versus intravenous piritramide</t>
  </si>
  <si>
    <t>10.1007/s00404-012-2384-5</t>
  </si>
  <si>
    <t>Trial registration at clinicaltrials.gov identifier:�NCT 01115101.</t>
  </si>
  <si>
    <t>NCT01149304</t>
  </si>
  <si>
    <t>Prospective randomized trial of enoxaparin, pentoxifylline and ursodeoxycholic acid for prevention of radiation-induced liver toxicity</t>
  </si>
  <si>
    <t>10.1371/journal.pone.0112731</t>
  </si>
  <si>
    <t>Trial registration:�EU clinical trials register 2008-002985-70 ClinicalTrials.gov�NCT01149304.</t>
  </si>
  <si>
    <t>NCT01167075</t>
  </si>
  <si>
    <t>Tolerability and efficacy of a low-volume enteral supplement containing key nutrients in the critically ill</t>
  </si>
  <si>
    <t>10.1016/j.clnu.2011.04.003</t>
  </si>
  <si>
    <t>Trial registration:�ClinicalTrials.gov�NCT01167075.</t>
  </si>
  <si>
    <t>NCT01172119</t>
  </si>
  <si>
    <t>Polymer-Free Biolimus A9-Coated Stents in the Treatment of De Novo Coronary Lesions: 4- and 12-Month Angiographic Follow-Up and Final 5-Year Clinical Outcomes of the Prospective, Multicenter BioFreedom FIM Clinical Trial</t>
  </si>
  <si>
    <t>10.1016/j.jcin.2015.09.008</t>
  </si>
  <si>
    <t>(BioFreedom FIM Clinical Trial;�NCT01172119).</t>
  </si>
  <si>
    <t>NCT01175265</t>
  </si>
  <si>
    <t>The effects of controlled breathing during pulmonary rehabilitation in patients with COPD</t>
  </si>
  <si>
    <t>10.1159/000324449</t>
  </si>
  <si>
    <t>Trial registration:�ClinicalTrials.gov�NCT01175265.</t>
  </si>
  <si>
    <t>NCT01179971</t>
  </si>
  <si>
    <t>Incorporation of n-3 PUFA and γ-linolenic acid in blood lipids and red blood cell lipids together with their influence on disease activity in patients with chronic inflammatory arthritis--a randomized controlled human intervention trial</t>
  </si>
  <si>
    <t>10.1186/1476-511x-10-130</t>
  </si>
  <si>
    <t>Trial registration:�ClinicalTrials�NCT01179971.</t>
  </si>
  <si>
    <t>NCT01212302</t>
  </si>
  <si>
    <t>Tailored antiplatelet therapy can overcome clopidogrel and aspirin resistance--the BOchum CLopidogrel and Aspirin Plan (BOCLA-Plan) to improve antiplatelet therapy</t>
  </si>
  <si>
    <t>10.1186/1741-7015-9-3</t>
  </si>
  <si>
    <t>Trial registration:�ClinicalTrials.gov�NCT01212302.</t>
  </si>
  <si>
    <t>NCT01215071</t>
  </si>
  <si>
    <t>Relationship of the number of removed lymph nodes to bladder cancer and competing mortality after radical cystectomy</t>
  </si>
  <si>
    <t>10.1016/j.eururo.2014.07.046</t>
  </si>
  <si>
    <t>appendix</t>
  </si>
  <si>
    <t>Details on the ongoing randomized trials investigating the significance of the extent of�lymph node dissection�(ClinicalTrials.gov identifiers�NCT01224665�and�NCT01215071) may be obtained at�https://clinicaltrials.gov/ct2/results?term=bladder+lymph+node+dissection&amp;Search=Search�(accessed July 22, 2014)</t>
  </si>
  <si>
    <t>brief communication</t>
  </si>
  <si>
    <t>NCT01217528</t>
  </si>
  <si>
    <t>Reduction of inappropriate ICD therapies in patients with primary prevention of sudden cardiac death: DECREASE study</t>
  </si>
  <si>
    <t>10.1007/s00392-015-0870-z</t>
  </si>
  <si>
    <t>Clinical trial registration:�http://clinicaltrials.gov ; ClinicalTrials.gov identifier�NCT01217528.</t>
  </si>
  <si>
    <t>NCT01220908</t>
  </si>
  <si>
    <t>Bronchoscopic lung volume reduction coil treatment of patients with severe heterogeneous emphysema</t>
  </si>
  <si>
    <t>10.1378/chest.11-0730</t>
  </si>
  <si>
    <t>Trial registry:�ClinicalTrials.gov; No.:NCT01220908; URL: www.clinicaltrials.gov</t>
  </si>
  <si>
    <t>NCT01235286</t>
  </si>
  <si>
    <t>Acute effects of remote ischemic preconditioning on cutaneous microcirculation--a controlled prospective cohort study</t>
  </si>
  <si>
    <t>10.1186/1471-2482-11-32</t>
  </si>
  <si>
    <t>Trial registration:�ClinicalTrials.gov:�NCT01235286.</t>
  </si>
  <si>
    <t>NCT01244048</t>
  </si>
  <si>
    <t>Randomized placebo-controlled intervention with n-3 LC-PUFA-supplemented yoghurt: effects on circulating eicosanoids and cardiovascular risk factors</t>
  </si>
  <si>
    <t>10.1016/j.clnu.2012.12.010</t>
  </si>
  <si>
    <t>Trial registration:�ClinicalTrials.gov�NCT01244048.</t>
  </si>
  <si>
    <t>NCT01249677</t>
  </si>
  <si>
    <t>Chronic reduction of fasting glycemia with insulin glargine improves first- and second-phase insulin secretion in patients with type 2 diabetes</t>
  </si>
  <si>
    <t>10.2337/dc11-0471</t>
  </si>
  <si>
    <t>Trial registration:�ClinicalTrials.gov�NCT01249677.</t>
  </si>
  <si>
    <t>NCT01261091</t>
  </si>
  <si>
    <t>Stroke-related Early Tracheostomy versus Prolonged Orotracheal Intubation in Neurocritical Care Trial (SETPOINT): a randomized pilot trial</t>
  </si>
  <si>
    <t>10.1161/strokeaha.112.669895</t>
  </si>
  <si>
    <t>http://www.clinicaltrials.gov. Unique identifier:�NCT01261091.</t>
  </si>
  <si>
    <t>NCT01261949</t>
  </si>
  <si>
    <t>Can Temporal Repetitive Transcranial Magnetic Stimulation be Enhanced by Targeting Affective Components of Tinnitus with Frontal rTMS? A Randomized Controlled Pilot Trial</t>
  </si>
  <si>
    <t>10.3389/fnsys.2011.00088</t>
  </si>
  <si>
    <t>The study is registered in clinicaltrials.gov (NCT01261949).</t>
  </si>
  <si>
    <t>NCT01270126</t>
  </si>
  <si>
    <t>NCT01289964</t>
  </si>
  <si>
    <t>The influence of a series of five dry cupping treatments on pain and mechanical thresholds in patients with chronic non-specific neck pain--a randomised controlled pilot study</t>
  </si>
  <si>
    <t>10.1186/1472-6882-11-63</t>
  </si>
  <si>
    <t>Trial registration:�The trial was registered at clinicaltrials.gov (NCT01289964).</t>
  </si>
  <si>
    <t>NCT01296997</t>
  </si>
  <si>
    <t>Postprandial effects of calcium phosphate supplementation on plasma concentration-double-blind, placebo-controlled cross-over human study</t>
  </si>
  <si>
    <t>10.1186/1475-2891-12-30</t>
  </si>
  <si>
    <t>Trial registration:�www.clinicaltrials.gov;�NCT01296997.</t>
  </si>
  <si>
    <t>NCT01297712</t>
  </si>
  <si>
    <t>Endoscopic versus histological characterisation of polyps during screening colonoscopy</t>
  </si>
  <si>
    <t>10.1136/gutjnl-2013-304562</t>
  </si>
  <si>
    <t>Trialregno: NCT01297712.</t>
  </si>
  <si>
    <t>NCT01302951</t>
  </si>
  <si>
    <t>Penetration of moxifloxacin into liver tissue</t>
  </si>
  <si>
    <t>10.1016/j.ijantimicag.2012.01.022</t>
  </si>
  <si>
    <t>Trial registration:�ClinicalTrials.gov�NCT01302951.</t>
  </si>
  <si>
    <t>NCT01311245</t>
  </si>
  <si>
    <t>Does stage tailoring matter in brief alcohol interventions for job-seekers? A randomized controlled trial</t>
  </si>
  <si>
    <t>10.1111/add.12677</t>
  </si>
  <si>
    <t>Trial registration:�ClinicalTrials.gov�NCT01311245.</t>
  </si>
  <si>
    <t>NCT01321840</t>
  </si>
  <si>
    <t>Psychotherapy With Somatosensory Stimulation for Endometriosis-Associated Pain: A Randomized Controlled Trial</t>
  </si>
  <si>
    <t>10.1097/aog.0000000000001691</t>
  </si>
  <si>
    <t>Clinical trial registration:�ClinicalTrials.gov, https://clinicaltrials.gov,�NCT01321840.</t>
  </si>
  <si>
    <t>NCT01323556</t>
  </si>
  <si>
    <t>Panic disorder with agoraphobia from a behavioral neuroscience perspective: Applying the research principles formulated by the Research Domain Criteria (RDoC) initiative</t>
  </si>
  <si>
    <t>10.1111/psyp.12553</t>
  </si>
  <si>
    <t>The study was registered with the NCT01323556.</t>
  </si>
  <si>
    <t>NCT01324037</t>
  </si>
  <si>
    <t>Safety and feasibility of a diagnostic algorithm combining clinical probability, d-dimer testing, and ultrasonography for suspected upper extremity deep venous thrombosis: a prospective management study</t>
  </si>
  <si>
    <t>10.7326/m13-2056</t>
  </si>
  <si>
    <t>ClinicalTrials.gov:�NCT01324037</t>
  </si>
  <si>
    <t>NCT01327430</t>
  </si>
  <si>
    <t>Milk phospholipid and plant sterol-dependent modulation of plasma lipids in healthy volunteers</t>
  </si>
  <si>
    <t>10.1007/s00394-012-0427-0</t>
  </si>
  <si>
    <t>Trial registration:�ClinicalTrials.gov�NCT01327430.</t>
  </si>
  <si>
    <t>NCT01328210</t>
  </si>
  <si>
    <t>Effects of phlebotomy-induced reduction of body iron stores on metabolic syndrome: results from a randomized clinical trial</t>
  </si>
  <si>
    <t>10.1186/1741-7015-10-54</t>
  </si>
  <si>
    <t>Trial registration:�ClinicalTrials.gov:�NCT01328210�Please see related article: http://www.biomedcentral.com/1741-7015/10/53.</t>
  </si>
  <si>
    <t>NCT01328899</t>
  </si>
  <si>
    <t>Lung volume reduction coil treatment for patients with severe emphysema: a European multicentre trial</t>
  </si>
  <si>
    <t>10.1136/thoraxjnl-2014-205221</t>
  </si>
  <si>
    <t>Trial registration number: NCT01328899.</t>
  </si>
  <si>
    <t>NCT01369706</t>
  </si>
  <si>
    <t>Safety of screening procedures with hand-held metal detectors among patients with implanted cardiac rhythm devices: a cross-sectional analysis</t>
  </si>
  <si>
    <t>10.7326/0003-4819-155-9-201111010-00005</t>
  </si>
  <si>
    <t>NCT01370135</t>
  </si>
  <si>
    <t>Ranibizumab as adjuvant in the treatment of rubeosis iridis and neovascular glaucoma--results from a prospective interventional case series</t>
  </si>
  <si>
    <t>10.1007/s00417-013-2428-y</t>
  </si>
  <si>
    <t>The study design is registered at�www.clinicaltrials.gov�(NCT01370135; accessed May 27, 2011)</t>
  </si>
  <si>
    <t>NCT01381198</t>
  </si>
  <si>
    <t>Distal rectus femoris transfer as part of multilevel surgery in children with spastic diplegia--a randomized clinical trial</t>
  </si>
  <si>
    <t>10.1016/j.gaitpost.2012.02.017</t>
  </si>
  <si>
    <t>Trial registration:�ClinicalTrials.gov�NCT01381198.</t>
  </si>
  <si>
    <t>NCT01382030</t>
  </si>
  <si>
    <t>A phase II study evaluating neo-/adjuvant EIA chemotherapy, surgical resection and radiotherapy in high-risk soft tissue sarcoma</t>
  </si>
  <si>
    <t>10.1186/1471-2407-11-510</t>
  </si>
  <si>
    <t>Trial registration:�ClinicalTrials.gov�NCT01382030, EudraCT 2004-002501-72.</t>
  </si>
  <si>
    <t>NCT01384058</t>
  </si>
  <si>
    <t>Ezetimibe alone and in combination lowers the concentration of small, dense low-density lipoproteins in type 2 diabetes mellitus</t>
  </si>
  <si>
    <t>10.1016/j.atherosclerosis.2011.10.043</t>
  </si>
  <si>
    <t>NCT01394692</t>
  </si>
  <si>
    <t>Intraoperative MRI guidance and extent of resection in glioma surgery: a randomised, controlled trial</t>
  </si>
  <si>
    <t>10.1016/s1470-2045(11)70196-6</t>
  </si>
  <si>
    <t>This study is registered with ClinicalTrials.gov, number�NCT01394692.</t>
  </si>
  <si>
    <t>NCT01415804</t>
  </si>
  <si>
    <t>Endovascular repair of type B aortic dissection: long-term results of the randomized investigation of stent grafts in aortic dissection trial</t>
  </si>
  <si>
    <t>10.1161/circinterventions.113.000463</t>
  </si>
  <si>
    <t>Clinical trial registration url:�http://www.clinicaltrials.gov. Unique identifier:�NCT01415804.</t>
  </si>
  <si>
    <t>NCT01433653</t>
  </si>
  <si>
    <t>Efficacy of an outpatient treatment for prolonged grief disorder: a randomized controlled clinical trial</t>
  </si>
  <si>
    <t>10.1016/j.jad.2014.05.035</t>
  </si>
  <si>
    <t>The study was approved by the university�s ethics committee and has been registered with Clinical Trials (Identifier: NCT01433653)</t>
  </si>
  <si>
    <t>NCT01450865</t>
  </si>
  <si>
    <t>Activation of axonal Kv7 channels in human peripheral nerve by flupirtine but not placebo - therapeutic potential for peripheral neuropathies: results of a randomised controlled trial</t>
  </si>
  <si>
    <t>10.1186/1479-5876-11-34</t>
  </si>
  <si>
    <t>Trial registration:�ClinicalTrials registration is�NCT01450865.</t>
  </si>
  <si>
    <t>NCT01456351</t>
  </si>
  <si>
    <t>Bendamustine plus rituximab versus fludarabine plus rituximab for patients with relapsed indolent and mantle-cell lymphomas: a multicentre, randomised, open-label, non-inferiority phase 3 trial</t>
  </si>
  <si>
    <t>10.1016/s1470-2045(15)00447-7</t>
  </si>
  <si>
    <t>This study is registered with ClinicalTrials.gov, number�NCT01456351�(closed to enrolment, follow-up is ongoing).</t>
  </si>
  <si>
    <t>NCT01481584</t>
  </si>
  <si>
    <t>Nutritional evaluation of rapeseed protein compared to soy protein for quality, plasma amino acids, and nitrogen balance--a randomized cross-over intervention study in humans</t>
  </si>
  <si>
    <t>10.1016/j.clnu.2012.11.005</t>
  </si>
  <si>
    <t>This trial was registered at ClinicalTrials.gov Identifier:�NCT01481584</t>
  </si>
  <si>
    <t>NCT01500993</t>
  </si>
  <si>
    <t>Chemoradiotherapy with capecitabine versus fluorouracil for locally advanced rectal cancer: a randomised, multicentre, non-inferiority, phase 3 trial</t>
  </si>
  <si>
    <t>10.1016/s1470-2045(12)70116-x</t>
  </si>
  <si>
    <t>This trial is registered with ClinicalTrials.gov, number�NCT01500993.</t>
  </si>
  <si>
    <t>NCT01502241</t>
  </si>
  <si>
    <t>Temozolomide chemotherapy alone versus radiotherapy alone for malignant astrocytoma in the elderly: the NOA-08 randomised, phase 3 trial</t>
  </si>
  <si>
    <t>10.1016/s1470-2045(12)70164-x</t>
  </si>
  <si>
    <t>This trial is registered with ClinicalTrials.gov, number�NCT01502241.</t>
  </si>
  <si>
    <t>NCT01516021</t>
  </si>
  <si>
    <t>Fat intake modulates cerebral blood flow in homeostatic and gustatory brain areas in humans</t>
  </si>
  <si>
    <t>10.3945/ajcn.111.031492</t>
  </si>
  <si>
    <t>This trial was registered at clinicaltrials.gov as�NCT01516021.</t>
  </si>
  <si>
    <t>NCT01525537</t>
  </si>
  <si>
    <t>Sufentanil administration guided by surgical pleth index vs standard practice during sevoflurane anaesthesia: a randomized controlled pilot study</t>
  </si>
  <si>
    <t>10.1093/bja/aet485</t>
  </si>
  <si>
    <t>Clinical trial registration�NCT01525537. (Registered at Clinicaltrials.gov.).</t>
  </si>
  <si>
    <t>NCT01539330</t>
  </si>
  <si>
    <t>Pilot investigation on long-term subcutaneous microdialysis: proof of principle in humans</t>
  </si>
  <si>
    <t>10.1208/s12248-012-9412-z</t>
  </si>
  <si>
    <t>Registration of the clinical trial was made at ClinicalTrials.gov (identifier:�NCT01539330;�http://www.clinicaltrials.gov) and the European Clinical Trials Database EudraCT (no. 2008-008524-32)</t>
  </si>
  <si>
    <t>NCT01540357</t>
  </si>
  <si>
    <t>Mindfulness-and body-psychotherapy-based group treatment of chronic tinnitus: a randomized controlled pilot study</t>
  </si>
  <si>
    <t>10.1186/1472-6882-12-235</t>
  </si>
  <si>
    <t>The study is registered with clinicaltrials.gov (NCT01540357).</t>
  </si>
  <si>
    <t>NCT01566825</t>
  </si>
  <si>
    <t>Differential effect of an anticholinergic antidepressant on sleep-dependent memory consolidation</t>
  </si>
  <si>
    <t>10.5665/sleep.3674</t>
  </si>
  <si>
    <t>Trial registration:�ClinicalTrials.gov�NCT01566825.</t>
  </si>
  <si>
    <t>NCT01586091</t>
  </si>
  <si>
    <t>The inhibition by levocetirizine and fexofenadine of the histamine-induced wheal and flare response in healthy Caucasian and Japanese volunteers</t>
  </si>
  <si>
    <t>10.2340/00015555-1490</t>
  </si>
  <si>
    <t>Trial registration:�ClinicalTrials.gov�NCT01586091.</t>
  </si>
  <si>
    <t>NCT00094497</t>
  </si>
  <si>
    <t>Combination chemotherapy in advanced adrenocortical carcinoma</t>
  </si>
  <si>
    <t>10.1056/nejmoa1200966</t>
  </si>
  <si>
    <t>NCT00094653</t>
  </si>
  <si>
    <t>Improved survival with ipilimumab in patients with metastatic melanoma</t>
  </si>
  <si>
    <t>10.1056/nejmoa1003466</t>
  </si>
  <si>
    <t>NCT00095875</t>
  </si>
  <si>
    <t>Induction chemotherapy followed by concurrent chemoradiotherapy (sequential chemoradiotherapy) versus concurrent chemoradiotherapy alone in locally advanced head and neck cancer (PARADIGM): a randomised phase 3 trial</t>
  </si>
  <si>
    <t>10.1016/s1470-2045(13)70011-1</t>
  </si>
  <si>
    <t>NCT00115518</t>
  </si>
  <si>
    <t>Combined treatment of nonsmall cell lung cancer NSCLC stage III with intensity-modulated RT radiotherapy and cetuximab: the NEAR trial</t>
  </si>
  <si>
    <t>10.1002/cncr.25888</t>
  </si>
  <si>
    <t>NCT00118573</t>
  </si>
  <si>
    <t>Comparison of surveillance versus aortic endografting for small aneurysm repair (CAESAR): results from a randomised trial</t>
  </si>
  <si>
    <t>10.1016/j.ejvs.2010.08.026</t>
  </si>
  <si>
    <t>2017-09-01</t>
  </si>
  <si>
    <t>NCT00119717</t>
  </si>
  <si>
    <t>Partial aortic occlusion for cerebral perfusion augmentation: safety and efficacy of NeuroFlo in Acute Ischemic Stroke trial</t>
  </si>
  <si>
    <t>10.1161/strokeaha.110.609933</t>
  </si>
  <si>
    <t>NCT00120406</t>
  </si>
  <si>
    <t>Paclitaxel-eluting stents show superiority to balloon angioplasty and bare metal stents in femoropopliteal disease: twelve-month Zilver PTX randomized study results</t>
  </si>
  <si>
    <t>10.1161/circinterventions.111.962324</t>
  </si>
  <si>
    <t>NCT00133978</t>
  </si>
  <si>
    <t>A randomized trial of glutamine and antioxidants in critically ill patients</t>
  </si>
  <si>
    <t>10.1056/nejmoa1212722</t>
  </si>
  <si>
    <t>NCT00182819</t>
  </si>
  <si>
    <t>Temozolomide chemotherapy versus radiotherapy in high-risk low-grade glioma (EORTC 22033-26033): a randomised, open-label, phase 3 intergroup study</t>
  </si>
  <si>
    <t>10.1016/s1470-2045(16)30313-8</t>
  </si>
  <si>
    <t>NCT00185159</t>
  </si>
  <si>
    <t>Determinants of urinary albumin excretion within the normal range in patients with type 2 diabetes: the Randomised Olmesartan and Diabetes Microalbuminuria Prevention (ROADMAP) study</t>
  </si>
  <si>
    <t>10.1007/s00125-009-1577-3</t>
  </si>
  <si>
    <t>NCT00211237</t>
  </si>
  <si>
    <t>Balloon kyphoplasty versus non-surgical fracture management for treatment of painful vertebral body compression fractures in patients with cancer: a multicentre, randomised controlled trial</t>
  </si>
  <si>
    <t>10.1016/s1470-2045(11)70008-0</t>
  </si>
  <si>
    <t>NCT00224770</t>
  </si>
  <si>
    <t>Safety and efficacy of minimally invasive surgery plus alteplase in intracerebral haemorrhage evacuation (MISTIE): a randomised, controlled, open-label, phase 2 trial</t>
  </si>
  <si>
    <t>10.1016/s1474-4422(16)30234-4</t>
  </si>
  <si>
    <t>NCT00263419</t>
  </si>
  <si>
    <t>Sustained effects of a mindfulness-based stress-reduction intervention in type 2 diabetic patients: design and first results of a randomized controlled trial (the Heidelberger Diabetes and Stress-study)</t>
  </si>
  <si>
    <t>10.2337/dc11-1343</t>
  </si>
  <si>
    <t>NCT00272948</t>
  </si>
  <si>
    <t>Defibrotide for prophylaxis of hepatic veno-occlusive disease in paediatric haemopoietic stem-cell transplantation: an open-label, phase 3, randomised controlled trial</t>
  </si>
  <si>
    <t>10.1016/s0140-6736(11)61938-7</t>
  </si>
  <si>
    <t>NCT00282646</t>
  </si>
  <si>
    <t>Intraarterial administration of bone marrow mononuclear cells in patients with critical limb ischemia: a randomized-start, placebo-controlled pilot trial (PROVASA)</t>
  </si>
  <si>
    <t>10.1161/circinterventions.110.958348</t>
  </si>
  <si>
    <t>NCT00312845</t>
  </si>
  <si>
    <t>Bortezomib plus rituximab versus rituximab alone in patients with relapsed, rituximab-naive or rituximab-sensitive, follicular lymphoma: a randomised phase 3 trial</t>
  </si>
  <si>
    <t>10.1016/s1470-2045(11)70150-4</t>
  </si>
  <si>
    <t>NCT00319020</t>
  </si>
  <si>
    <t>FUTURE-2: Results from an open-label, long-term safety and tolerability extension study using the pediatric FormUlation of bosenTan in pUlmonary arterial hypeRtEnsion</t>
  </si>
  <si>
    <t>10.1016/j.ijcard.2015.08.080</t>
  </si>
  <si>
    <t>2011-10-28</t>
  </si>
  <si>
    <t>NCT00319046</t>
  </si>
  <si>
    <t>Evaluation of miglustat as maintenance therapy after enzyme therapy in adults with stable type 1 Gaucher disease: a prospective, open-label non-inferiority study</t>
  </si>
  <si>
    <t>10.1186/1750-1172-7-102</t>
  </si>
  <si>
    <t>NCT00324311</t>
  </si>
  <si>
    <t>A novel rapid and selective enzymatic debridement agent for burn wound management: a multi-center RCT</t>
  </si>
  <si>
    <t>10.1016/j.burns.2013.08.013</t>
  </si>
  <si>
    <t>NCT00334594</t>
  </si>
  <si>
    <t>Neoadjuvant chemotherapy and extrapleural pneumonectomy of malignant pleural mesothelioma with or without hemithoracic radiotherapy (SAKK 17/04): a randomised, international, multicentre phase 2 trial</t>
  </si>
  <si>
    <t>10.1016/s1470-2045(15)00208-9</t>
  </si>
  <si>
    <t>2018-01-23</t>
  </si>
  <si>
    <t>NCT00353496</t>
  </si>
  <si>
    <t>Lanreotide in metastatic enteropancreatic neuroendocrine tumors</t>
  </si>
  <si>
    <t>10.1056/nejmoa1316158</t>
  </si>
  <si>
    <t>NCT00362089</t>
  </si>
  <si>
    <t>Reduction of the n-6:n-3 long-chain PUFA ratio during pregnancy and lactation on offspring body composition: follow-up results from a randomized controlled trial up to 5 y of age</t>
  </si>
  <si>
    <t>10.3945/ajcn.115.128520</t>
  </si>
  <si>
    <t>NCT00373451</t>
  </si>
  <si>
    <t>Abciximab and heparin versus bivalirudin for non-ST-elevation myocardial infarction</t>
  </si>
  <si>
    <t>10.1056/nejmoa1109596</t>
  </si>
  <si>
    <t>NCT00374985</t>
  </si>
  <si>
    <t>Prospective, open, multi-centre phase I/II trial to assess safety and efficacy of neoadjuvant radiochemotherapy with docetaxel and oxaliplatin in patients with adenocarcinoma of the oesophagogastric junction</t>
  </si>
  <si>
    <t>10.1186/1471-2407-13-75</t>
  </si>
  <si>
    <t>NCT00389779</t>
  </si>
  <si>
    <t>Divergent results using clinic and ambulatory blood pressures: report of a darusentan-resistant hypertension trial</t>
  </si>
  <si>
    <t>10.1161/hypertensionaha.110.156976</t>
  </si>
  <si>
    <t>NCT00391612</t>
  </si>
  <si>
    <t>Bronchoscopic lung-volume reduction with Exhale airway stents for emphysema (EASE trial): randomised, sham-controlled, multicentre trial</t>
  </si>
  <si>
    <t>10.1016/s0140-6736(11)61050-7</t>
  </si>
  <si>
    <t>NCT00392054</t>
  </si>
  <si>
    <t>Radiofrequency ablation vs antiarrhythmic drugs as first-line treatment of paroxysmal atrial fibrillation (RAAFT-2): a randomized trial</t>
  </si>
  <si>
    <t>10.1001/jama.2014.467</t>
  </si>
  <si>
    <t>NCT00395252</t>
  </si>
  <si>
    <t>Multicenter phase II trial to investigate safety and efficacy of gemcitabine combined with cetuximab as adjuvant therapy in pancreatic cancer (ATIP)</t>
  </si>
  <si>
    <t>10.1093/annonc/mdt270</t>
  </si>
  <si>
    <t>NCT00402675</t>
  </si>
  <si>
    <t>Optimal timing of invasive angiography in stable non-ST-elevation myocardial infarction: the Leipzig Immediate versus early and late PercutaneouS coronary Intervention triAl in NSTEMI (LIPSIA-NSTEMI Trial)</t>
  </si>
  <si>
    <t>10.1093/eurheartj/ehr418</t>
  </si>
  <si>
    <t>NCT00404092</t>
  </si>
  <si>
    <t>Phase II dose escalation study of caspofungin for invasive Aspergillosis</t>
  </si>
  <si>
    <t>10.1128/aac.05134-11</t>
  </si>
  <si>
    <t>NCT00404144</t>
  </si>
  <si>
    <t>Treatment of small coronary arteries with a paclitaxel-coated balloon catheter</t>
  </si>
  <si>
    <t>10.1007/s00392-009-0101-6</t>
  </si>
  <si>
    <t>NCT00413036</t>
  </si>
  <si>
    <t>An international phase II trial of single-agent lenalidomide for relapsed or refractory aggressive B-cell non-Hodgkin's lymphoma</t>
  </si>
  <si>
    <t>10.1093/annonc/mdq626</t>
  </si>
  <si>
    <t>NCT00418574</t>
  </si>
  <si>
    <t>Abagovomab as maintenance therapy in patients with epithelial ovarian cancer: a phase III trial of the AGO OVAR, COGI, GINECO, and GEICO--the MIMOSA study</t>
  </si>
  <si>
    <t>10.1200/jco.2012.46.4057</t>
  </si>
  <si>
    <t>NCT00419250</t>
  </si>
  <si>
    <t>Final results of a multicenter phase 1 study of lenalidomide in patients with relapsed or refractory chronic lymphocytic leukemia</t>
  </si>
  <si>
    <t>10.3109/10428194.2011.618232</t>
  </si>
  <si>
    <t>NCT00419601</t>
  </si>
  <si>
    <t>Remifentanil/midazolam versus fentanyl/midazolam for analgesia and sedation of mechanically ventilated neonates and young infants: a randomized controlled trial</t>
  </si>
  <si>
    <t>10.1007/s00134-012-2532-1</t>
  </si>
  <si>
    <t>NCT00438451</t>
  </si>
  <si>
    <t>A randomized, double-blind comparison of antiepileptic drug treatment in the elderly with new-onset focal epilepsy</t>
  </si>
  <si>
    <t>10.1111/epi.12926</t>
  </si>
  <si>
    <t>NCT00440167</t>
  </si>
  <si>
    <t>Gemcitabine plus erlotinib followed by capecitabine versus capecitabine plus erlotinib followed by gemcitabine in advanced pancreatic cancer: final results of a randomised phase 3 trial of the 'Arbeitsgemeinschaft Internistische Onkologie' (AIO-PK0104)</t>
  </si>
  <si>
    <t>10.1136/gutjnl-2012-302759</t>
  </si>
  <si>
    <t>NCT00447304</t>
  </si>
  <si>
    <t>Acute cholecystitis: early versus delayed cholecystectomy, a multicenter randomized trial (ACDC study, NCT00447304)</t>
  </si>
  <si>
    <t>10.1097/sla.0b013e3182a1599b</t>
  </si>
  <si>
    <t>NCT00456092</t>
  </si>
  <si>
    <t>Oral apremilast in the treatment of active psoriatic arthritis: results of a multicenter, randomized, double-blind, placebo-controlled study</t>
  </si>
  <si>
    <t>10.1002/art.34627</t>
  </si>
  <si>
    <t>2009-05-09</t>
  </si>
  <si>
    <t>NCT00461019</t>
  </si>
  <si>
    <t>Chronic vagus nerve stimulation: a new and promising therapeutic approach for chronic heart failure</t>
  </si>
  <si>
    <t>10.1093/eurheartj/ehq391</t>
  </si>
  <si>
    <t>NCT00478933</t>
  </si>
  <si>
    <t>Polymorphisms in the GNAS Gene as Predictors of Ventricular Tachyarrhythmias and Sudden Cardiac Death: Results From the DISCOVERY Trial and Oregon Sudden Unexpected Death Study</t>
  </si>
  <si>
    <t>10.1161/jaha.116.003905</t>
  </si>
  <si>
    <t>NCT00480077</t>
  </si>
  <si>
    <t>Intrathoracic impedance monitoring, audible patient alerts, and outcome in patients with heart failure</t>
  </si>
  <si>
    <t>10.1161/circulationaha.111.043042</t>
  </si>
  <si>
    <t>NCT00495079</t>
  </si>
  <si>
    <t>High-dose vincristine sulfate liposome injection for advanced, relapsed, and refractory adult Philadelphia chromosome-negative acute lymphoblastic leukemia</t>
  </si>
  <si>
    <t>10.1200/jco.2012.46.2309</t>
  </si>
  <si>
    <t>2010-08-08</t>
  </si>
  <si>
    <t>NCT00512135</t>
  </si>
  <si>
    <t>Long-term results for incobotulinumtoxinA in the treatment of glabellar frown lines</t>
  </si>
  <si>
    <t>10.1111/dsu.12008</t>
  </si>
  <si>
    <t>2009-12-28</t>
  </si>
  <si>
    <t>NCT00530348</t>
  </si>
  <si>
    <t>Alemtuzumab versus interferon beta 1a as first-line treatment for patients with relapsing-remitting multiple sclerosis: a randomised controlled phase 3 trial</t>
  </si>
  <si>
    <t>10.1016/s0140-6736(12)61769-3</t>
  </si>
  <si>
    <t>NCT00538356</t>
  </si>
  <si>
    <t>Implant-based multiparameter telemonitoring of patients with heart failure (IN-TIME): a randomised controlled trial</t>
  </si>
  <si>
    <t>10.1016/s0140-6736(14)61176-4</t>
  </si>
  <si>
    <t>NCT00538928</t>
  </si>
  <si>
    <t>Lower tidal volume strategy (≈3 ml/kg) combined with extracorporeal CO2 removal versus 'conventional' protective ventilation (6 ml/kg) in severe ARDS: the prospective randomized Xtravent-study</t>
  </si>
  <si>
    <t>10.1007/s00134-012-2787-6</t>
  </si>
  <si>
    <t>NCT00543686</t>
  </si>
  <si>
    <t>Predicting short term response to anti-inflammatory therapy in young children with asthma</t>
  </si>
  <si>
    <t>10.1185/03007990903485148</t>
  </si>
  <si>
    <t>NCT00547651</t>
  </si>
  <si>
    <t>Randomized phase III trial of amrubicin versus topotecan as second-line treatment for patients with small-cell lung cancer</t>
  </si>
  <si>
    <t>10.1200/jco.2013.54.5392</t>
  </si>
  <si>
    <t>NCT00550004</t>
  </si>
  <si>
    <t>RP101 (brivudine) binds to heat shock protein HSP27 (HSPB1) and enhances survival in animals and pancreatic cancer patients</t>
  </si>
  <si>
    <t>10.1007/s00432-011-1005-1</t>
  </si>
  <si>
    <t>NCT00559442</t>
  </si>
  <si>
    <t>Exaggerated hypoxic pulmonary vasoconstriction without susceptibility to high altitude pulmonary edema</t>
  </si>
  <si>
    <t>10.1089/ham.2014.1117</t>
  </si>
  <si>
    <t>NCT00567554</t>
  </si>
  <si>
    <t>Lapatinib versus trastuzumab in combination with neoadjuvant anthracycline-taxane-based chemotherapy (GeparQuinto, GBG 44): a randomised phase 3 trial</t>
  </si>
  <si>
    <t>10.1016/s1470-2045(11)70397-7</t>
  </si>
  <si>
    <t>NCT00567736</t>
  </si>
  <si>
    <t>Efficacy of injections with Disci/Rhus toxicodendron compositum for chronic low back pain--a randomized placebo-controlled trial</t>
  </si>
  <si>
    <t>10.1371/journal.pone.0026166</t>
  </si>
  <si>
    <t>NCT00568841</t>
  </si>
  <si>
    <t>Prognostic impact of [18F]fluorothymidine and [18F]fluoro-D-glucose baseline uptakes in patients with lung cancer treated first-line with erlotinib</t>
  </si>
  <si>
    <t>10.1371/journal.pone.0053081</t>
  </si>
  <si>
    <t>NCT00579657</t>
  </si>
  <si>
    <t>Effects of supplemented isoenergetic diets differing in cereal fiber and protein content on insulin sensitivity in overweight humans</t>
  </si>
  <si>
    <t>10.3945/ajcn.110.004374</t>
  </si>
  <si>
    <t>NCT00583661</t>
  </si>
  <si>
    <t>Prospective trial of a pediatric ventricular assist device</t>
  </si>
  <si>
    <t>10.1056/nejmoa1014164</t>
  </si>
  <si>
    <t>NCT00583830</t>
  </si>
  <si>
    <t>Phase II trial of mapatumumab, a fully human agonist monoclonal antibody to tumor necrosis factor-related apoptosis-inducing ligand receptor 1 (TRAIL-R1), in combination with paclitaxel and carboplatin in patients with advanced non-small-cell lung cancer</t>
  </si>
  <si>
    <t>10.1016/j.cllc.2013.12.005</t>
  </si>
  <si>
    <t>NCT00598611</t>
  </si>
  <si>
    <t>Can on-demand non-sedating antihistamines improve urticaria symptoms? A double-blind, randomized, single-dose study</t>
  </si>
  <si>
    <t>10.2340/00015555-1434</t>
  </si>
  <si>
    <t>NCT00598637</t>
  </si>
  <si>
    <t>Zotarolimus- versus everolimus-eluting stents for unprotected left main coronary artery disease</t>
  </si>
  <si>
    <t>10.1016/j.jacc.2013.07.044</t>
  </si>
  <si>
    <t>NCT00598676</t>
  </si>
  <si>
    <t>Angiographic outcomes with biodegradable polymer and permanent polymer drug-eluting stents</t>
  </si>
  <si>
    <t>10.1002/ccd.22823</t>
  </si>
  <si>
    <t>NCT00598715</t>
  </si>
  <si>
    <t>Sirolimus-eluting versus paclitaxel-eluting stents in diabetic and non-diabetic patients within sirolimus-eluting stent restenosis: results from the ISAR-DESIRE 2 trial</t>
  </si>
  <si>
    <t>10.1016/j.carrev.2014.02.001</t>
  </si>
  <si>
    <t>NCT00601510</t>
  </si>
  <si>
    <t>Phase I study of imatinib, cisplatin and 5-fluoruracil or capecitabine in advanced esophageal and gastric adenocarcinoma</t>
  </si>
  <si>
    <t>10.1186/1471-2407-12-587</t>
  </si>
  <si>
    <t>NCT00605748</t>
  </si>
  <si>
    <t>A prospective randomized study comparing isolation of the arrhythmogenic vein versus all veins in paroxysmal atrial fibrillation</t>
  </si>
  <si>
    <t>10.1002/clc.22132</t>
  </si>
  <si>
    <t>NCT00611910</t>
  </si>
  <si>
    <t>Drug-eluting versus bare-metal stents in saphenous vein graft lesions (ISAR-CABG): a randomised controlled superiority trial</t>
  </si>
  <si>
    <t>10.1016/s0140-6736(11)61255-5</t>
  </si>
  <si>
    <t>NCT00615264</t>
  </si>
  <si>
    <t>Treatment of recent-onset type 1 diabetic patients with DiaPep277: results of a double-blind, placebo-controlled, randomized phase 3 trial</t>
  </si>
  <si>
    <t>10.2337/dc13-1391</t>
  </si>
  <si>
    <t>NCT00618280</t>
  </si>
  <si>
    <t>Nicotinic acetylcholine receptor expression on B-lymphoblasts of healthy versus schizophrenic subjects stratified for smoking: [3H]-nicotine binding is decreased in schizophrenia and correlates with negative symptoms</t>
  </si>
  <si>
    <t>10.1007/s00702-011-0743-1</t>
  </si>
  <si>
    <t>NCT00618384</t>
  </si>
  <si>
    <t>TACE plus sorafenib for the treatment of hepatocellular carcinoma: results of the multicenter, phase II SOCRATES trial</t>
  </si>
  <si>
    <t>10.1007/s00280-014-2568-8</t>
  </si>
  <si>
    <t>NCT00626717</t>
  </si>
  <si>
    <t>Prospective, randomized, double-blind trial to investigate the efficacy and safety of corneal cross-linking to halt the progression of keratoconus</t>
  </si>
  <si>
    <t>10.1186/s12886-015-0070-7</t>
  </si>
  <si>
    <t>NCT00636181</t>
  </si>
  <si>
    <t>Positive airway pressure initiation: a randomized controlled trial to assess the impact of therapy mode and titration process on efficacy, adherence, and outcomes</t>
  </si>
  <si>
    <t>10.5665/sleep.1166</t>
  </si>
  <si>
    <t>NCT00644059</t>
  </si>
  <si>
    <t>Oil-in-water emulsion adjuvant with influenza vaccine in young children</t>
  </si>
  <si>
    <t>10.1056/nejmoa1010331</t>
  </si>
  <si>
    <t>NCT00644826</t>
  </si>
  <si>
    <t>Cost-utility analysis of a preventive home visit program for older adults in Germany</t>
  </si>
  <si>
    <t>10.1186/s12913-015-0817-0</t>
  </si>
  <si>
    <t>NCT00674700</t>
  </si>
  <si>
    <t>Absence of IgE neosensitization in house dust mite allergic patients following sublingual immunotherapy</t>
  </si>
  <si>
    <t>10.1111/j.1365-2222.2012.04044.x</t>
  </si>
  <si>
    <t>NCT00676143</t>
  </si>
  <si>
    <t>Quality of Life and Utility Measurement in a Large Clinical Trial Sample of Patients with Mild to Moderate Alzheimer's Disease: Determinants and Level of Changes Observed</t>
  </si>
  <si>
    <t>10.1016/j.jval.2015.03.1787</t>
  </si>
  <si>
    <t>NCT00690118</t>
  </si>
  <si>
    <t>A randomized, double blind, placebo-controlled trial of pioglitazone in combination with riluzole in amyotrophic lateral sclerosis</t>
  </si>
  <si>
    <t>10.1371/journal.pone.0037885</t>
  </si>
  <si>
    <t>NCT00690300</t>
  </si>
  <si>
    <t>DocOx (AIO-PK0106): a phase II trial of docetaxel and oxaliplatin as a second line systemic therapy in patients with advanced pancreatic ductal adenocarcinoma</t>
  </si>
  <si>
    <t>10.1186/s12885-016-2052-4</t>
  </si>
  <si>
    <t>NCT00690898</t>
  </si>
  <si>
    <t>Tumor shrinkage with lanreotide Autogel 120 mg as primary therapy in acromegaly: results of a prospective multicenter clinical trial</t>
  </si>
  <si>
    <t>10.1210/jc.2013-3318</t>
  </si>
  <si>
    <t>NCT00701662</t>
  </si>
  <si>
    <t>A smooth transition protocol for patients with multifocal motor neuropathy going from intravenous to subcutaneous immunoglobulin therapy: an open-label proof-of-concept study</t>
  </si>
  <si>
    <t>10.1111/j.1529-8027.2011.00330.x</t>
  </si>
  <si>
    <t>NCT00714883</t>
  </si>
  <si>
    <t>Intravascular ultrasound results from the NEVO ResElution-I trial: a randomized, blinded comparison of sirolimus-eluting NEVO stents with paclitaxel-eluting TAXUS Liberté stents in de novo native coronary artery lesions</t>
  </si>
  <si>
    <t>10.1161/circinterventions.110.957175</t>
  </si>
  <si>
    <t>NCT00715806</t>
  </si>
  <si>
    <t>Reduction of claustrophobia with short-bore versus open magnetic resonance imaging: a randomized controlled trial</t>
  </si>
  <si>
    <t>10.1371/journal.pone.0023494</t>
  </si>
  <si>
    <t>NCT00730548</t>
  </si>
  <si>
    <t>A randomized study of remote monitoring and fluid monitoring for the management of patients with implanted cardiac arrhythmia devices</t>
  </si>
  <si>
    <t>10.1093/europace/euv039</t>
  </si>
  <si>
    <t>NCT00732979</t>
  </si>
  <si>
    <t>Infrahepatic inferior vena cava clamping for reduction of central venous pressure and blood loss during hepatic resection: a randomized controlled trial</t>
  </si>
  <si>
    <t>10.1097/sla.0b013e318214bee5</t>
  </si>
  <si>
    <t>NCT00734747</t>
  </si>
  <si>
    <t>Endoscopic anterior fundoplication with the Medigus Ultrasonic Surgical Endostapler (MUSE™) for gastroesophageal reflux disease: 6-month results from a multi-center prospective trial</t>
  </si>
  <si>
    <t>10.1007/s00464-014-3731-3</t>
  </si>
  <si>
    <t>NCT00745745</t>
  </si>
  <si>
    <t>Safety of mid-septal electrode placement in implantable cardioverter defibrillator recipients--results of the SPICE (Septal Positioning of ventricular ICD Electrodes) study</t>
  </si>
  <si>
    <t>10.1016/j.ijcard.2014.04.229</t>
  </si>
  <si>
    <t>NCT00747487</t>
  </si>
  <si>
    <t>A randomized placebo-controlled trial of idebenone in Leber's hereditary optic neuropathy</t>
  </si>
  <si>
    <t>10.1093/brain/awr170</t>
  </si>
  <si>
    <t>NCT00757159</t>
  </si>
  <si>
    <t>Clinical outcomes after treatment of periodontal intrabony defects with nanocrystalline hydroxyapatite (Ostim) or enamel matrix derivatives (Emdogain): a randomized controlled clinical trial</t>
  </si>
  <si>
    <t>10.1155/2014/786353</t>
  </si>
  <si>
    <t>NCT00763659</t>
  </si>
  <si>
    <t>Macular xanthophylls and ω-3 long-chain polyunsaturated fatty acids in age-related macular degeneration: a randomized trial</t>
  </si>
  <si>
    <t>10.1001/jamaophthalmol.2013.2851</t>
  </si>
  <si>
    <t>NCT00764933</t>
  </si>
  <si>
    <t>Does an additional structured information program during the intensive care unit stay reduce anxiety in ICU patients?: a multicenter randomized controlled trial</t>
  </si>
  <si>
    <t>10.1186/1471-2253-14-48</t>
  </si>
  <si>
    <t>NCT00769561</t>
  </si>
  <si>
    <t>Biofeedback-based cognitive-behavioral treatment compared with occlusal splint for temporomandibular disorder: a randomized controlled trial</t>
  </si>
  <si>
    <t>10.1097/ajp.0b013e3182850559</t>
  </si>
  <si>
    <t>NCT00783120</t>
  </si>
  <si>
    <t>Left prefrontal high-frequency repetitive transcranial magnetic stimulation for the treatment of schizophrenia with predominant negative symptoms: a sham-controlled, randomized multicenter trial</t>
  </si>
  <si>
    <t>10.1016/j.biopsych.2014.10.009</t>
  </si>
  <si>
    <t>NCT00783159</t>
  </si>
  <si>
    <t>Effects of strength training versus power training on physical performance in prefrail community-dwelling older adults</t>
  </si>
  <si>
    <t>10.1159/000332207</t>
  </si>
  <si>
    <t>NCT00786994</t>
  </si>
  <si>
    <t>Lack of activity of betulin-based Oleogel-S10 in the treatment of actinic keratoses: a randomized, multicentre, placebo-controlled double-blind phase II trial</t>
  </si>
  <si>
    <t>10.1111/bjd.13342</t>
  </si>
  <si>
    <t>NCT00791141</t>
  </si>
  <si>
    <t>Feasibility of 6-month maintenance cetuximab after adjuvant concurrent chemoradiation plus cetuximab in squamous cell carcinoma of the head and neck</t>
  </si>
  <si>
    <t>10.1007/s00066-013-0378-2</t>
  </si>
  <si>
    <t>NCT00803309</t>
  </si>
  <si>
    <t>Treatment Extension of Pegylated Interferon Alpha and Ribavirin Does Not Improve SVR in Patients with Genotypes 2/3 without Rapid Virological Response (OPTEX Trial): A Prospective, Randomized, Two-Arm, Multicentre Phase IV Clinical Trial</t>
  </si>
  <si>
    <t>10.1371/journal.pone.0128069</t>
  </si>
  <si>
    <t>NCT00804102</t>
  </si>
  <si>
    <t>Phosphene thresholds elicited by transcorneal electrical stimulation in healthy subjects and patients with retinal diseases</t>
  </si>
  <si>
    <t>10.1167/iovs.12-9612</t>
  </si>
  <si>
    <t>NCT00808236</t>
  </si>
  <si>
    <t>Intra-arrest transnasal evaporative cooling: a randomized, prehospital, multicenter study (PRINCE: Pre-ROSC IntraNasal Cooling Effectiveness)</t>
  </si>
  <si>
    <t>10.1161/circulationaha.109.931691</t>
  </si>
  <si>
    <t>NCT00816660</t>
  </si>
  <si>
    <t>Pharmacokinetics and safety of a novel recombinant human von Willebrand factor manufactured with a plasma-free method: a prospective clinical trial</t>
  </si>
  <si>
    <t>10.1182/blood-2013-01-479527</t>
  </si>
  <si>
    <t>NCT00832611</t>
  </si>
  <si>
    <t>Creation of an iliac arteriovenous shunt lowers blood pressure in chronic obstructive pulmonary disease patients with hypertension</t>
  </si>
  <si>
    <t>10.1016/j.jvs.2013.10.069</t>
  </si>
  <si>
    <t>NCT00833612</t>
  </si>
  <si>
    <t>Intra-aortic balloon counterpulsation and infarct size in patients with acute anterior myocardial infarction without shock: the CRISP AMI randomized trial</t>
  </si>
  <si>
    <t>10.1001/jama.2011.1280</t>
  </si>
  <si>
    <t>NCT00850031</t>
  </si>
  <si>
    <t>Reading performance after implantation of a modified corneal inlay design for the surgical correction of presbyopia: 1-year follow-up</t>
  </si>
  <si>
    <t>10.1016/j.ajo.2011.08.044</t>
  </si>
  <si>
    <t>NCT00851578</t>
  </si>
  <si>
    <t>Left atrial appendage closure with the Watchman device in patients with a contraindication for oral anticoagulation: the ASAP study (ASA Plavix Feasibility Study With Watchman Left Atrial Appendage Closure Technology)</t>
  </si>
  <si>
    <t>10.1016/j.jacc.2013.03.035</t>
  </si>
  <si>
    <t>NCT00865917</t>
  </si>
  <si>
    <t>Preserved Autonomic Cardiovascular Regulation With Cardiac Pacemaker Inhibition: A Crossover Trial Using High-Fidelity Cardiovascular Phenotyping</t>
  </si>
  <si>
    <t>10.1161/jaha.115.002674</t>
  </si>
  <si>
    <t>NCT00882375</t>
  </si>
  <si>
    <t>At 68 years, unrecognised sleep apnoea is associated with elevated ambulatory blood pressure</t>
  </si>
  <si>
    <t>10.1183/09031936.00162710</t>
  </si>
  <si>
    <t>NCT00884962</t>
  </si>
  <si>
    <t>Effect of fissure integrity on lung volume reduction using a polymer sealant in advanced emphysema</t>
  </si>
  <si>
    <t>10.1136/thoraxjnl-2011-201038</t>
  </si>
  <si>
    <t>NCT00895778</t>
  </si>
  <si>
    <t>Neuromuscular blockade improves surgical conditions (NISCO)</t>
  </si>
  <si>
    <t>10.1007/s00464-014-3711-7</t>
  </si>
  <si>
    <t>NCT00900146</t>
  </si>
  <si>
    <t>Effects of interleukin-1β inhibition with canakinumab on hemoglobin A1c, lipids, C-reactive protein, interleukin-6, and fibrinogen: a phase IIb randomized, placebo-controlled trial</t>
  </si>
  <si>
    <t>10.1161/circulationaha.112.122556</t>
  </si>
  <si>
    <t>NCT00911924</t>
  </si>
  <si>
    <t>Prospective, unmasked evaluation of the iStent® inject system for open-angle glaucoma: synergy trial</t>
  </si>
  <si>
    <t>10.1007/s12325-014-0095-y</t>
  </si>
  <si>
    <t>NCT00913029</t>
  </si>
  <si>
    <t>Prospective unmasked randomized evaluation of the iStent inject (®) versus two ocular hypotensive agents in patients with primary open-angle glaucoma</t>
  </si>
  <si>
    <t>10.2147/opth.s59932</t>
  </si>
  <si>
    <t>NCT00916825</t>
  </si>
  <si>
    <t>Impact of family-oriented rehabilitation and prevention: an inpatient program for mothers with breast cancer and their children</t>
  </si>
  <si>
    <t>10.1002/pon.3329</t>
  </si>
  <si>
    <t>NCT00917046</t>
  </si>
  <si>
    <t>High-Intensity Interval Training in Patients With Heart Failure With Reduced Ejection Fraction</t>
  </si>
  <si>
    <t>10.1161/circulationaha.116.022924</t>
  </si>
  <si>
    <t>NCT00923312</t>
  </si>
  <si>
    <t>Messenger RNA-based vaccines with dual activity induce balanced TLR-7 dependent adaptive immune responses and provide antitumor activity</t>
  </si>
  <si>
    <t>10.1097/cji.0b013e3181f7dbe8</t>
  </si>
  <si>
    <t>NCT00927836</t>
  </si>
  <si>
    <t>Granulocyte colony-stimulating factor in patients with acute ischemic stroke: results of the AX200 for Ischemic Stroke trial</t>
  </si>
  <si>
    <t>10.1161/strokeaha.113.001531</t>
  </si>
  <si>
    <t>NCT00928122</t>
  </si>
  <si>
    <t>Intrastromal femtosecond laser surgical compensation of presbyopia with six intrastromal ring cuts: 3-year results</t>
  </si>
  <si>
    <t>10.1136/bjophthalmol-2014-305642</t>
  </si>
  <si>
    <t>NCT00938574</t>
  </si>
  <si>
    <t>First-in-human phase I study of the liposomal RNA interference therapeutic Atu027 in patients with advanced solid tumors</t>
  </si>
  <si>
    <t>10.1200/jco.2013.55.0376</t>
  </si>
  <si>
    <t>NCT00947908</t>
  </si>
  <si>
    <t>Impact of immunotherapy on blood dendritic cells in patients with Hymenoptera venom allergy</t>
  </si>
  <si>
    <t>10.1016/j.jaci.2010.12.003</t>
  </si>
  <si>
    <t>NCT00952458</t>
  </si>
  <si>
    <t>Bispectral index monitoring of midazolam and propofol sedation during endoscopic retrograde cholangiopancreatography: a randomized clinical trial (the EndoBIS study)</t>
  </si>
  <si>
    <t>10.1055/s-0031-1291485</t>
  </si>
  <si>
    <t>NCT00958477</t>
  </si>
  <si>
    <t>A multicenter phase 1 study of EMD 525797 (DI17E6), a novel humanized monoclonal antibody targeting αv integrins, in progressive castration-resistant prostate cancer with bone metastases after chemotherapy</t>
  </si>
  <si>
    <t>10.1016/j.eururo.2013.05.051</t>
  </si>
  <si>
    <t>NCT00963261</t>
  </si>
  <si>
    <t>Self-efficacy for coping with cancer in melanoma patients: its association with physical fatigue and depression</t>
  </si>
  <si>
    <t>10.1002/pon.3238</t>
  </si>
  <si>
    <t>NCT00977925</t>
  </si>
  <si>
    <t>Safety and Hemostatic Effectiveness of the Fibrin Pad for Severe Soft-Tissue Bleeding During Abdominal, Retroperitoneal, Pelvic, and Thoracic (Non-cardiac) Surgery: A Randomized, Controlled, Superiority Trial</t>
  </si>
  <si>
    <t>10.1007/s00268-015-3106-5</t>
  </si>
  <si>
    <t>NCT00983151</t>
  </si>
  <si>
    <t>A randomized double-blind, placebo-controlled multicenter study to evaluate the efficacy and safety of two doses of the tramadol orally disintegrating tablet for the treatment of premature ejaculation within less than 2 minutes</t>
  </si>
  <si>
    <t>10.1016/j.eururo.2011.08.039</t>
  </si>
  <si>
    <t>NCT00987324</t>
  </si>
  <si>
    <t>Paclitaxel-eluting balloons, paclitaxel-eluting stents, and balloon angioplasty in patients with restenosis after implantation of a drug-eluting stent (ISAR-DESIRE 3): a randomised, open-label trial</t>
  </si>
  <si>
    <t>10.1016/s0140-6736(12)61964-3</t>
  </si>
  <si>
    <t>NCT00995852</t>
  </si>
  <si>
    <t>Complete unilateral vs partial bilateral endoscopic lung volume reduction in patients with bilateral lung emphysema</t>
  </si>
  <si>
    <t>10.1378/chest.11-2886</t>
  </si>
  <si>
    <t>NCT00997204</t>
  </si>
  <si>
    <t>Open-label, multicenter study of self-administered icatibant for attacks of hereditary angioedema</t>
  </si>
  <si>
    <t>10.1111/all.12303</t>
  </si>
  <si>
    <t>2011-06-22</t>
  </si>
  <si>
    <t>NCT00997841</t>
  </si>
  <si>
    <t>Point-of-care testing: a prospective, randomized clinical trial of efficacy in coagulopathic cardiac surgery patients</t>
  </si>
  <si>
    <t>10.1097/aln.0b013e318264c644</t>
  </si>
  <si>
    <t>NCT00998907</t>
  </si>
  <si>
    <t>Surgical-site infection after abdominal wall closure with triclosan-impregnated polydioxanone sutures: results of a randomized clinical pathway facilitated trial (NCT00998907)</t>
  </si>
  <si>
    <t>10.1016/j.surg.2013.04.011</t>
  </si>
  <si>
    <t>NCT01012544</t>
  </si>
  <si>
    <t>A case-control study on platelet reactivity in patients with coronary stent thrombosis</t>
  </si>
  <si>
    <t>10.1111/j.1538-7836.2011.04255.x</t>
  </si>
  <si>
    <t>NCT01035242</t>
  </si>
  <si>
    <t>Further evidence for biased semantic networks in obsessive-compulsive disorder (OCD): when knives are no longer associated with buttering bread but only with stabbing people</t>
  </si>
  <si>
    <t>10.1016/j.jbtep.2014.05.002</t>
  </si>
  <si>
    <t>NCT01051258</t>
  </si>
  <si>
    <t>NCT01056744</t>
  </si>
  <si>
    <t>Stent coverage and neointimal proliferation in bare metal stents postdilated with a Paclitaxel-eluting balloon versus everolimus-eluting stents: prospective randomized study using optical coherence tomography at 6-month follow-up</t>
  </si>
  <si>
    <t>10.1161/circinterventions.113.001146</t>
  </si>
  <si>
    <t>NCT01058980</t>
  </si>
  <si>
    <t>Adenosine-guided pulmonary vein isolation for the treatment of paroxysmal atrial fibrillation: an international, multicentre, randomised superiority trial</t>
  </si>
  <si>
    <t>10.1016/s0140-6736(15)60026-5</t>
  </si>
  <si>
    <t>NCT01061489</t>
  </si>
  <si>
    <t>Cognitive change is more positively associated with an active lifestyle than with training interventions in older adults at risk of dementia: a controlled interventional clinical trial</t>
  </si>
  <si>
    <t>10.1186/s12888-016-1018-z</t>
  </si>
  <si>
    <t>NCT01070849</t>
  </si>
  <si>
    <t>A bio-psycho-social exercise program (RÜCKGEWINN) for chronic low back pain in rehabilitation aftercare--study protocol for a randomised controlled trial</t>
  </si>
  <si>
    <t>10.1186/1471-2474-11-266</t>
  </si>
  <si>
    <t>NCT01079689</t>
  </si>
  <si>
    <t>Sustained Effects of Acupuncture Stimulation Investigated with Centrality Mapping Analysis</t>
  </si>
  <si>
    <t>10.3389/fnhum.2016.00510</t>
  </si>
  <si>
    <t>NCT01088672</t>
  </si>
  <si>
    <t>Neurothrombectomy for the treatment of acute ischemic stroke: results from the TREVO study</t>
  </si>
  <si>
    <t>10.1159/000353990</t>
  </si>
  <si>
    <t>NCT01094145</t>
  </si>
  <si>
    <t>Deep brain stimulation of the nucleus basalis of Meynert in Alzheimer's dementia</t>
  </si>
  <si>
    <t>10.1038/mp.2014.32</t>
  </si>
  <si>
    <t>NCT01102712</t>
  </si>
  <si>
    <t>Bronchoscopic thermal vapour ablation therapy in the management of heterogeneous emphysema</t>
  </si>
  <si>
    <t>10.1183/09031936.00092411</t>
  </si>
  <si>
    <t>NCT01145924</t>
  </si>
  <si>
    <t>Endobronchial ultrasound-guided lymph node biopsy with transbronchial needle forceps: a pilot study</t>
  </si>
  <si>
    <t>10.1183/09031936.00033311</t>
  </si>
  <si>
    <t>NCT01163734</t>
  </si>
  <si>
    <t>RAnoLazIne for the treatment of diastolic heart failure in patients with preserved ejection fraction: the RALI-DHF proof-of-concept study</t>
  </si>
  <si>
    <t>10.1016/j.jchf.2012.12.002</t>
  </si>
  <si>
    <t>NCT01164059</t>
  </si>
  <si>
    <t>Effects of first-generation antipsychotics versus second-generation antipsychotics on quality of life in schizophrenia: a double-blind, randomised study</t>
  </si>
  <si>
    <t>10.1016/s2215-0366(16)00085-7</t>
  </si>
  <si>
    <t>NCT01172769</t>
  </si>
  <si>
    <t>TEMHEAD: a single-arm multicentre phase II study of temsirolimus in platin- and cetuximab refractory recurrent and/or metastatic squamous cell carcinoma of the head and neck (SCCHN) of the German SCCHN Group (AIO)</t>
  </si>
  <si>
    <t>10.1093/annonc/mdu571</t>
  </si>
  <si>
    <t>NCT01172938</t>
  </si>
  <si>
    <t>Treatment of psoriatic arthritis in a phase 3 randomised, placebo-controlled trial with apremilast, an oral phosphodiesterase 4 inhibitor</t>
  </si>
  <si>
    <t>10.1136/annrheumdis-2013-205056</t>
  </si>
  <si>
    <t>2016-10-27</t>
  </si>
  <si>
    <t>NCT01176734</t>
  </si>
  <si>
    <t>Feasibility, safety and efficacy of transcutaneous vagus nerve stimulation in chronic tinnitus: an open pilot study</t>
  </si>
  <si>
    <t>10.1016/j.brs.2014.05.003</t>
  </si>
  <si>
    <t>NCT01179789</t>
  </si>
  <si>
    <t>Impact of personalized diet and probiotic supplementation on inflammation, nutritional parameters and intestinal microbiota - The "RISTOMED project": Randomized controlled trial in healthy older people</t>
  </si>
  <si>
    <t>10.1016/j.clnu.2014.09.023</t>
  </si>
  <si>
    <t>NCT01205906</t>
  </si>
  <si>
    <t>Internet-based guided self-help versus group cognitive behavioral therapy for chronic tinnitus: a randomized controlled trial</t>
  </si>
  <si>
    <t>10.1159/000360705</t>
  </si>
  <si>
    <t>NCT01205919</t>
  </si>
  <si>
    <t>Internet-Delivered Cognitive-Behavior Therapy for Tinnitus: A Randomized Controlled Trial</t>
  </si>
  <si>
    <t>10.1097/psy.0000000000000310</t>
  </si>
  <si>
    <t>NCT01209637</t>
  </si>
  <si>
    <t>Coronary Collateral Growth Induced by Physical Exercise: Results of the Impact of Intensive Exercise Training on Coronary Collateral Circulation in Patients With Stable Coronary Artery Disease (EXCITE) Trial</t>
  </si>
  <si>
    <t>10.1161/circulationaha.115.016442</t>
  </si>
  <si>
    <t>NCT01221493</t>
  </si>
  <si>
    <t>Endobronchial ultrasound-guided cryobiopsies in peripheral pulmonary lesions: a feasibility study</t>
  </si>
  <si>
    <t>10.1183/09031936.00011313</t>
  </si>
  <si>
    <t>NCT01230086</t>
  </si>
  <si>
    <t>ICD Shock, Not Ventricular Fibrillation, Causes Elevation of High Sensitive Troponin T after Defibrillation Threshold Testing--The Prospective, Randomized, Multicentre TropShock-Trial</t>
  </si>
  <si>
    <t>10.1371/journal.pone.0131570</t>
  </si>
  <si>
    <t>NCT01234233</t>
  </si>
  <si>
    <t>Correlation, accuracy, precision and practicability of perioperative measurement of sublingual temperature in comparison with tympanic membrane temperature in awake and anaesthetised patients</t>
  </si>
  <si>
    <t>10.1097/eja.0b013e32834cd6de</t>
  </si>
  <si>
    <t>NCT01259739</t>
  </si>
  <si>
    <t>Circulating nitrite contributes to cardioprotection by remote ischemic preconditioning</t>
  </si>
  <si>
    <t>10.1161/circresaha.114.303822</t>
  </si>
  <si>
    <t>NCT01271361</t>
  </si>
  <si>
    <t>Randomized study to assess the effect of thrombus aspiration on flow area in patients with ST-elevation myocardial infarction: an optical frequency domain imaging study--TROFI trial</t>
  </si>
  <si>
    <t>10.1093/eurheartj/ehs456</t>
  </si>
  <si>
    <t>NCT01280877</t>
  </si>
  <si>
    <t>Alternating Current Stimulation for Vision Restoration after Optic Nerve Damage: A Randomized Clinical Trial</t>
  </si>
  <si>
    <t>10.1371/journal.pone.0156134</t>
  </si>
  <si>
    <t>NCT01281878</t>
  </si>
  <si>
    <t>Vitamin B6 in primary hyperoxaluria I: first prospective trial after 40 years of practice</t>
  </si>
  <si>
    <t>10.2215/cjn.06820613</t>
  </si>
  <si>
    <t>NCT01297023</t>
  </si>
  <si>
    <t>Effect of calcium phosphate and vitamin D₃ supplementation on bone remodelling and metabolism of calcium, phosphorus, magnesium and iron</t>
  </si>
  <si>
    <t>10.1186/1475-2891-13-6</t>
  </si>
  <si>
    <t>NCT01303224</t>
  </si>
  <si>
    <t>The neurokinin-2 receptor antagonist ibodutant improves overall symptoms, abdominal pain and stool pattern in female patients in a phase II study of diarrhoea-predominant IBS</t>
  </si>
  <si>
    <t>10.1136/gutjnl-2015-310683</t>
  </si>
  <si>
    <t>NCT01306552</t>
  </si>
  <si>
    <t>Berlin evaluates school tobacco prevention - BEST prevention: study design and methodology</t>
  </si>
  <si>
    <t>10.1186/1471-2458-14-871</t>
  </si>
  <si>
    <t>NCT01318395</t>
  </si>
  <si>
    <t>Effect of aliskiren on vascular remodelling in small retinal circulation</t>
  </si>
  <si>
    <t>10.1097/hjh.0000000000000735</t>
  </si>
  <si>
    <t>NCT01319357</t>
  </si>
  <si>
    <t>Effects of saxagliptin on early microvascular changes in patients with type 2 diabetes</t>
  </si>
  <si>
    <t>10.1186/1475-2840-13-19</t>
  </si>
  <si>
    <t>NCT01352325</t>
  </si>
  <si>
    <t>Improving experience in personal social systems through family constellation seminars: results of a randomized controlled trial</t>
  </si>
  <si>
    <t>10.1111/famp.12051</t>
  </si>
  <si>
    <t>NCT01355835</t>
  </si>
  <si>
    <t>Combined stimulation of the substantia nigra pars reticulata and the subthalamic nucleus is effective in hypokinetic gait disturbance in Parkinson's disease</t>
  </si>
  <si>
    <t>10.1007/s00415-011-5906-3</t>
  </si>
  <si>
    <t>NCT01370863</t>
  </si>
  <si>
    <t>Randomized clinical trial: effect of the 5-HT4 receptor agonist revexepride on reflux parameters in patients with persistent reflux symptoms despite PPI treatment</t>
  </si>
  <si>
    <t>10.1111/nmo.12484</t>
  </si>
  <si>
    <t>2012-05-29</t>
  </si>
  <si>
    <t>NCT01382680</t>
  </si>
  <si>
    <t>A novel, stiff-shaft, flexible-tip guidewire for cannulation of biliary stricture during endoscopic retrograde cholangiopancreatography: a randomized trial</t>
  </si>
  <si>
    <t>10.1055/s-0034-1377628</t>
  </si>
  <si>
    <t>NCT01400022</t>
  </si>
  <si>
    <t>UV-A1 phototherapy vs clobetasol propionate, 0.05%, in the treatment of vulvar lichen sclerosus: a randomized clinical trial</t>
  </si>
  <si>
    <t>10.1001/jamadermatol.2013.7733</t>
  </si>
  <si>
    <t>NCT01405469</t>
  </si>
  <si>
    <t>Peroral endoscopic myotomy for the treatment of achalasia: a prospective single center study</t>
  </si>
  <si>
    <t>10.1038/ajg.2011.388</t>
  </si>
  <si>
    <t>NCT01409330</t>
  </si>
  <si>
    <t>Low-energy diets differing in fibre, red meat and coffee intake equally improve insulin sensitivity in type 2 diabetes: a randomised feasibility trial</t>
  </si>
  <si>
    <t>10.1007/s00125-014-3457-8</t>
  </si>
  <si>
    <t>NCT01415622</t>
  </si>
  <si>
    <t>Alleviation of chronic venous leg ulcers with a hand-held dielectric barrier discharge plasma generator (PlasmaDerm(®) VU-2010): results of a monocentric, two-armed, open, prospective, randomized and controlled trial (NCT01415622)</t>
  </si>
  <si>
    <t>10.1111/jdv.12490</t>
  </si>
  <si>
    <t>NCT01417312</t>
  </si>
  <si>
    <t>Metabolic response to epigallocatechin-3-gallate in relapsing-remitting multiple sclerosis: a randomized clinical trial</t>
  </si>
  <si>
    <t>10.3945/ajcn.113.075309</t>
  </si>
  <si>
    <t>NCT01458457</t>
  </si>
  <si>
    <t>Effectiveness of an additional individualized multi-component complementary medicine treatment on health-related quality of life in breast cancer patients: a pragmatic randomized trial</t>
  </si>
  <si>
    <t>10.1007/s10549-014-3249-3</t>
  </si>
  <si>
    <t>NCT01504347</t>
  </si>
  <si>
    <t>Safety and immunogenicity of a novel multivalent OspA vaccine against Lyme borreliosis in healthy adults: a double-blind, randomised, dose-escalation phase 1/2 trial</t>
  </si>
  <si>
    <t>10.1016/s1473-3099(13)70110-5</t>
  </si>
  <si>
    <t>NCT01530360</t>
  </si>
  <si>
    <t>Clinical use of cerebral oximetry in extremely preterm infants is feasible</t>
  </si>
  <si>
    <t>NCT01534962</t>
  </si>
  <si>
    <t>Ranolazine in the treatment of atrial fibrillation: Results of the dose-ranging RAFFAELLO (Ranolazine in Atrial Fibrillation Following An ELectricaL CardiOversion) study</t>
  </si>
  <si>
    <t>10.1016/j.hrthm.2015.01.021</t>
  </si>
  <si>
    <t>NCT01555840</t>
  </si>
  <si>
    <t>Magnetically guided capsule versus conventional gastroscopy for upper abdominal complaints: a prospective blinded study</t>
  </si>
  <si>
    <t>10.1097/mcg.0000000000000110</t>
  </si>
  <si>
    <t>NCT01558167</t>
  </si>
  <si>
    <t>Bendamustine and rituximab in combination with lenalidomide in patients with chronic lymphocytic leukemia</t>
  </si>
  <si>
    <t>10.1111/ejh.12714</t>
  </si>
  <si>
    <t>NCT01564095</t>
  </si>
  <si>
    <t>Results of the TOP Study: Prospectively Randomized Multicenter Trial of an Ex Vivo Tacrolimus Rinse Before Transplantation in EDC Livers</t>
  </si>
  <si>
    <t>10.1097/txd.0000000000000588</t>
  </si>
  <si>
    <t>NCT01599819</t>
  </si>
  <si>
    <t>Pegylated, full-length, recombinant factor VIII for prophylactic and on-demand treatment of severe hemophilia A</t>
  </si>
  <si>
    <t>10.1182/blood-2015-03-630897</t>
  </si>
  <si>
    <t>2012-07-27</t>
  </si>
  <si>
    <t>NCT01618565</t>
  </si>
  <si>
    <t>Objective structured assessment of technical skills evaluation of theoretical compared with hands-on training of shoulder dystocia management: a randomized controlled trial</t>
  </si>
  <si>
    <t>10.1097/aog.0b013e31826af9a9</t>
  </si>
  <si>
    <t>NCT01650805</t>
  </si>
  <si>
    <t>Ponatinib versus imatinib for newly diagnosed chronic myeloid leukaemia: an international, randomised, open-label, phase 3 trial</t>
  </si>
  <si>
    <t>10.1016/s1470-2045(16)00080-2</t>
  </si>
  <si>
    <t>NCT01769105</t>
  </si>
  <si>
    <t>Evaluation of an automated thermodynamic treatment (LipiFlow®) system for meibomian gland dysfunction: a prospective, randomized, observer-masked trial</t>
  </si>
  <si>
    <t>10.1016/j.jtos.2013.12.001</t>
  </si>
  <si>
    <t>NCT01856179</t>
  </si>
  <si>
    <t>Dietary echium oil increases long-chain n-3 PUFAs, including docosapentaenoic acid, in blood fractions and alters biochemical markers for cardiovascular disease independently of age, sex, and metabolic syndrome</t>
  </si>
  <si>
    <t>10.3945/jn.113.180802</t>
  </si>
  <si>
    <t>NCT00947414</t>
  </si>
  <si>
    <t>Cellulite and focused extracorporeal shockwave therapy for non-invasive body contouring: a randomized trial</t>
  </si>
  <si>
    <t>10.1007/s13555-013-0039-5</t>
  </si>
  <si>
    <t>NCT01029067</t>
  </si>
  <si>
    <t>Antipsychotic treatment beyond antipsychotics: metacognitive intervention for schizophrenia patients improves delusional symptoms</t>
  </si>
  <si>
    <t>10.1017/s0033291710002618</t>
  </si>
  <si>
    <t>NCT01061931</t>
  </si>
  <si>
    <t>Mesh ablator vs. cryoballoon pulmonary vein ablation of symptomatic paroxysmal atrial fibrillation: results of the MACPAF study</t>
  </si>
  <si>
    <t>10.1093/europace/eus084</t>
  </si>
  <si>
    <t>NCT01106365</t>
  </si>
  <si>
    <t>Effects of deep repetitive transcranial magnetic stimulation on brain-derived neurotrophic factor serum concentration in healthy volunteers</t>
  </si>
  <si>
    <t>10.1159/000358088</t>
  </si>
  <si>
    <t>NCT01302600</t>
  </si>
  <si>
    <t>Safety and efficacy of olesoxime in patients with type 2 or non-ambulatory type 3 spinal muscular atrophy: a randomised, double-blind, placebo-controlled phase 2 trial</t>
  </si>
  <si>
    <t>10.1016/s1474-4422(17)30085-6</t>
  </si>
  <si>
    <t>NCT01319344</t>
  </si>
  <si>
    <t>Improvement in Retinal Capillary Rarefaction After Valsartan Treatment in Hypertensive Patients</t>
  </si>
  <si>
    <t>10.1111/jch.12851</t>
  </si>
  <si>
    <t>NCT01329731</t>
  </si>
  <si>
    <t>Changes in white spot lesions following post-orthodontic weekly application of 1.25 per cent fluoride gel over 6 months-a randomized placebo-controlled clinical trial. Part I: photographic data evaluation</t>
  </si>
  <si>
    <t>10.1093/ejo/cjw060</t>
  </si>
  <si>
    <t>NCT01401296</t>
  </si>
  <si>
    <t>A randomized controlled trial of internet-based therapy in depression</t>
  </si>
  <si>
    <t>10.1016/j.brat.2012.04.006</t>
  </si>
  <si>
    <t>NCT00079105</t>
  </si>
  <si>
    <t>Evaluation of treatment outcome in 175 patients with Hodgkin lymphoma aged 60 years or over: the SHIELD study</t>
  </si>
  <si>
    <t>10.1182/blood-2011-12-396556</t>
  </si>
  <si>
    <t>NCT00145132</t>
  </si>
  <si>
    <t>Altered serotonin and dopamine transporter availabilities in brain of depressed patients upon treatment with escitalopram: A [123 I]β-CIT SPECT study</t>
  </si>
  <si>
    <t>10.1016/j.euroneuro.2014.12.010</t>
  </si>
  <si>
    <t>NCT00180167</t>
  </si>
  <si>
    <t>A high BMI is a risk factor in younger patients with de novo acute myelogenous leukemia</t>
  </si>
  <si>
    <t>10.1111/ejh.12675</t>
  </si>
  <si>
    <t>NCT00204334</t>
  </si>
  <si>
    <t>Influence of erythropoietin on arterial stiffness and endothelial function in renal transplant recipients</t>
  </si>
  <si>
    <t>10.1159/000343140</t>
  </si>
  <si>
    <t>NCT00204542</t>
  </si>
  <si>
    <t>Open label randomized study comparing 3 months vs. 6 months treatment of actinic keratoses with 3% diclofenac in 2.5% hyaluronic acid gel: a trial of the German Dermatologic Cooperative Oncology Group</t>
  </si>
  <si>
    <t>10.1111/j.1468-3083.2011.04005.x</t>
  </si>
  <si>
    <t>NCT00268853</t>
  </si>
  <si>
    <t>Comparison of pixantrone-based regimen (CPOP-R) with doxorubicin-based therapy (CHOP-R) for treatment of diffuse large B-cell lymphoma</t>
  </si>
  <si>
    <t>10.1093/annonc/mdt289</t>
  </si>
  <si>
    <t>NCT00322101</t>
  </si>
  <si>
    <t>Multi-centre validation of the prognostic value of the haematopoietic cell transplantation- specific comorbidity index among recipient of allogeneic haematopoietic cell transplantation</t>
  </si>
  <si>
    <t>10.1111/bjh.13476</t>
  </si>
  <si>
    <t>NCT00344253</t>
  </si>
  <si>
    <t>Interferon versus methotrexate in intermediate uveitis with macular edema: results of a randomized controlled clinical trial</t>
  </si>
  <si>
    <t>10.1016/j.ajo.2013.05.002</t>
  </si>
  <si>
    <t>NCT00388505</t>
  </si>
  <si>
    <t>Safety, efficacy and convenience of tobramycin inhalation powder in cystic fibrosis patients: The EAGER trial</t>
  </si>
  <si>
    <t>10.1016/j.jcf.2010.10.003</t>
  </si>
  <si>
    <t>NCT00397345</t>
  </si>
  <si>
    <t>Vaccination of metastatic renal cancer patients with MVA-5T4: a randomized, double-blind, placebo-controlled phase III study</t>
  </si>
  <si>
    <t>10.1158/1078-0432.ccr-10-2082</t>
  </si>
  <si>
    <t>NCT00405743</t>
  </si>
  <si>
    <t>Elacytarabine, a novel 5'-elaidic acid derivative of cytarabine, and idarubicin combination is active in refractory acute myeloid leukemia</t>
  </si>
  <si>
    <t>10.1016/j.leukres.2011.12.010</t>
  </si>
  <si>
    <t>NCT00427180</t>
  </si>
  <si>
    <t>A test method for quantification of stimulus-induced depression effects on perceptual threshold in epiretinal prosthesis</t>
  </si>
  <si>
    <t>10.1111/aos.12179</t>
  </si>
  <si>
    <t>NCT00434161</t>
  </si>
  <si>
    <t>In a high-dose melphalan setting, palifermin compared with placebo had no effect on oral mucositis or related patient's burden</t>
  </si>
  <si>
    <t>10.1038/bmt.2012.257</t>
  </si>
  <si>
    <t>NCT00466102</t>
  </si>
  <si>
    <t>Everolimus as treatment for breast cancer patients with bone metastases only: results of the phase II RADAR study</t>
  </si>
  <si>
    <t>10.1007/s00432-013-1518-x</t>
  </si>
  <si>
    <t>NCT00479609</t>
  </si>
  <si>
    <t>Testosterone replacement in hypogonadal men with type 2 diabetes and/or metabolic syndrome (the TIMES2 study)</t>
  </si>
  <si>
    <t>10.2337/dc10-1233</t>
  </si>
  <si>
    <t>NCT00499265</t>
  </si>
  <si>
    <t>Phase II randomised proof-of-concept study of the urokinase inhibitor upamostat (WX-671) in combination with gemcitabine compared with gemcitabine alone in patients with non-resectable, locally advanced pancreatic cancer</t>
  </si>
  <si>
    <t>10.1038/bjc.2013.62</t>
  </si>
  <si>
    <t>NCT00507832</t>
  </si>
  <si>
    <t>Evaluation of the antipruritic effects of topical pimecrolimus in non-atopic prurigo nodularis: results of a randomized, hydrocortisone-controlled, double-blind phase II trial</t>
  </si>
  <si>
    <t>10.1159/000355671</t>
  </si>
  <si>
    <t>NCT00518895</t>
  </si>
  <si>
    <t>Dacarbazine with or without oblimersen (a Bcl-2 antisense oligonucleotide) in chemotherapy-naive patients with advanced melanoma and low-normal serum lactate dehydrogenase: 'The AGENDA trial'</t>
  </si>
  <si>
    <t>10.1097/cmr.0000000000000056</t>
  </si>
  <si>
    <t>NCT00523159</t>
  </si>
  <si>
    <t>IMA901: a multi-peptide cancer vaccine for treatment of renal cell cancer</t>
  </si>
  <si>
    <t>10.4161/21645515.2014.983857</t>
  </si>
  <si>
    <t>NCT00538590</t>
  </si>
  <si>
    <t>Capsule excision and Ologen implantation for revision after glaucoma drainage device surgery</t>
  </si>
  <si>
    <t>10.1007/s00417-010-1385-y</t>
  </si>
  <si>
    <t>NCT00554151</t>
  </si>
  <si>
    <t>Improving mitral valve coaptation with adjustable rings: outcomes from a European multicentre feasibility study with a new-generation adjustable annuloplasty ring system</t>
  </si>
  <si>
    <t>10.1093/ejcts/ezt128</t>
  </si>
  <si>
    <t>NCT00616096</t>
  </si>
  <si>
    <t>Improvement of treatment-refractory atopic dermatitis by immunoadsorption: a pilot study</t>
  </si>
  <si>
    <t>10.1016/j.jaci.2010.07.042</t>
  </si>
  <si>
    <t>NCT00656656</t>
  </si>
  <si>
    <t>Treatment of severe pemphigus with a combination of immunoadsorption, rituximab, pulsed dexamethasone and azathioprine/mycophenolate mofetil: a pilot study of 23 patients</t>
  </si>
  <si>
    <t>10.1111/j.1365-2133.2011.10585.x</t>
  </si>
  <si>
    <t>NCT00661986</t>
  </si>
  <si>
    <t>Low vs. higher-dose dark chocolate and blood pressure in cardiovascular high-risk patients</t>
  </si>
  <si>
    <t>10.1038/ajh.2010.29</t>
  </si>
  <si>
    <t>NCT00666341</t>
  </si>
  <si>
    <t>Specific subcutaneous immunotherapy with recombinant grass pollen allergens: first randomized dose-ranging safety study</t>
  </si>
  <si>
    <t>10.1111/j.1365-2222.2012.03971.x</t>
  </si>
  <si>
    <t>NCT00681135</t>
  </si>
  <si>
    <t>A randomized clinical trial comparing the impact of different oral hygiene protocols and sealant applications on plaque, gingival, and caries index scores</t>
  </si>
  <si>
    <t>10.1093/ejo/cjt043</t>
  </si>
  <si>
    <t>NCT00686244</t>
  </si>
  <si>
    <t>An internet-delivered exercise intervention for workplace health promotion in overweight sedentary employees: a randomized trial</t>
  </si>
  <si>
    <t>10.1016/j.ypmed.2010.07.008</t>
  </si>
  <si>
    <t>NCT00709852</t>
  </si>
  <si>
    <t>Safety and Efficacy of Gadobutrol for Contrast-enhanced Magnetic Resonance Imaging of the Central Nervous System: Results from a Multicenter, Double-blind, Randomized, Comparator Study</t>
  </si>
  <si>
    <t>10.4137/mri.s19794</t>
  </si>
  <si>
    <t>NCT00720850</t>
  </si>
  <si>
    <t>Lenalidomide maintenance after allogeneic HSCT seems to trigger acute graft-versus-host disease in patients with high-risk myelodysplastic syndromes or acute myeloid leukemia and del(5q): results of the LENAMAINT trial</t>
  </si>
  <si>
    <t>10.3324/haematol.2012.067629</t>
  </si>
  <si>
    <t>NCT00765830</t>
  </si>
  <si>
    <t>One-year safety, tolerability and efficacy of vildagliptin in patients with type 2 diabetes and moderate or severe renal impairment</t>
  </si>
  <si>
    <t>10.1111/j.1463-1326.2012.01634.x</t>
  </si>
  <si>
    <t>NCT00784446</t>
  </si>
  <si>
    <t>Phase I/II trial of capecitabine and oxaliplatin in combination with bevacizumab and imatinib in patients with metastatic colorectal cancer: AIO KRK 0205</t>
  </si>
  <si>
    <t>10.1038/bjc.2013.409</t>
  </si>
  <si>
    <t>NCT00795964</t>
  </si>
  <si>
    <t>Ventilation with low tidal volumes during upper abdominal surgery does not improve postoperative lung function</t>
  </si>
  <si>
    <t>10.1093/bja/aes140</t>
  </si>
  <si>
    <t>NCT00798512</t>
  </si>
  <si>
    <t>The DESERVE study: diffusion weighted-MRI based evaluation of the effectiveness of endovascular clamping during carotid artery stenting with the Mo.Ma device</t>
  </si>
  <si>
    <t>10.1016/j.ijcard.2014.03.178</t>
  </si>
  <si>
    <t>NCT00801710</t>
  </si>
  <si>
    <t>Multicentre experience with the BridgePoint devices to facilitate recanalisation of chronic total coronary occlusions through controlled subintimal re-entry</t>
  </si>
  <si>
    <t>10.4244/eijv7i2a33</t>
  </si>
  <si>
    <t>NCT00806663</t>
  </si>
  <si>
    <t>FOLFIRI and sunitinib as first-line treatment in metastatic colorectal cancer patients with liver metastases--a CESAR phase II study including pharmacokinetic, biomarker, and imaging data</t>
  </si>
  <si>
    <t>10.5414/cp202109</t>
  </si>
  <si>
    <t>NCT00811291</t>
  </si>
  <si>
    <t>Three-month B vitamin supplementation in pre-school children affects folate status and homocysteine, but not cognitive performance</t>
  </si>
  <si>
    <t>10.1007/s00394-013-0647-y</t>
  </si>
  <si>
    <t>NCT00811668</t>
  </si>
  <si>
    <t>Anticyclic modulated ventilation versus continuous positive airway pressure in patients with coexisting obstructive sleep apnea and Cheyne-Stokes respiration: a randomized crossover trial</t>
  </si>
  <si>
    <t>10.1016/j.sleep.2014.02.012</t>
  </si>
  <si>
    <t>NCT00815945</t>
  </si>
  <si>
    <t>Phase II Study Evaluating PegLiposomal Doxorubicin and Carboplatin Combination Chemotherapy in Gynecologic Sarcomas and Mixed Epithelial-Mesenchymal Tumors A Phase II Protocol of the Arbeitsgemeinschaft Gynaekologische Onkologie Study Group (AGO-GYN 7)</t>
  </si>
  <si>
    <t>10.1097/igc.0000000000000831</t>
  </si>
  <si>
    <t>NCT00819286</t>
  </si>
  <si>
    <t>Sternal closure with rigid plate fixation versus wire closure: a randomized controlled multicenter trial</t>
  </si>
  <si>
    <t>10.1016/j.athoracsur.2012.07.085</t>
  </si>
  <si>
    <t>NCT00822159</t>
  </si>
  <si>
    <t>Trabecular bone strength is not an independent predictive factor for dynamic hip screw migration--A prospective multicenter cohort study</t>
  </si>
  <si>
    <t>10.1002/jor.22934</t>
  </si>
  <si>
    <t>NCT00833014</t>
  </si>
  <si>
    <t>Dynamic annuloplasty for mitral regurgitation</t>
  </si>
  <si>
    <t>10.1016/j.jtcvs.2011.12.062</t>
  </si>
  <si>
    <t>NCT00838357</t>
  </si>
  <si>
    <t>Plerixafor and granulocyte colony-stimulating factor for first-line steady-state autologous peripheral blood stem cell mobilization in lymphoma and multiple myeloma: results of the prospective PREDICT trial</t>
  </si>
  <si>
    <t>10.3324/haematol.2012.071456</t>
  </si>
  <si>
    <t>NCT00843297</t>
  </si>
  <si>
    <t>Invasive versus non-invasive cooling after in- and out-of-hospital cardiac arrest: a randomized trial</t>
  </si>
  <si>
    <t>10.1007/s00392-013-0572-3</t>
  </si>
  <si>
    <t>NCT00843323</t>
  </si>
  <si>
    <t>Clinical, histopathological and immunohistochemical assessment of human skin field cancerization before and after photodynamic therapy</t>
  </si>
  <si>
    <t>10.1111/j.1365-2133.2012.10887.x</t>
  </si>
  <si>
    <t>NCT00873119</t>
  </si>
  <si>
    <t>Paclitaxel/carboplatin with or without belinostat as empiric first-line treatment for patients with carcinoma of unknown primary site: A randomized, phase 2 trial</t>
  </si>
  <si>
    <t>10.1002/cncr.29229</t>
  </si>
  <si>
    <t>NCT00895609</t>
  </si>
  <si>
    <t>Sugammadex and neostigmine dose-finding study for reversal of shallow residual neuromuscular block</t>
  </si>
  <si>
    <t>10.1097/aln.0b013e3181f4182a</t>
  </si>
  <si>
    <t>NCT00897897</t>
  </si>
  <si>
    <t>MR thermometry analysis of sonication accuracy and safety margin of volumetric MR imaging-guided high-intensity focused ultrasound ablation of symptomatic uterine fibroids</t>
  </si>
  <si>
    <t>10.1148/radiol.12111194</t>
  </si>
  <si>
    <t>NCT00901914</t>
  </si>
  <si>
    <t>Development and evaluation of a sublingual tablet based on recombinant Bet v 1 in birch pollen-allergic patients</t>
  </si>
  <si>
    <t>10.1111/all.12622</t>
  </si>
  <si>
    <t>NCT00902252</t>
  </si>
  <si>
    <t>International study of a continence device with 12-hour wear times</t>
  </si>
  <si>
    <t>10.12968/bjon.2011.20.sup9.s4</t>
  </si>
  <si>
    <t>NCT00902876</t>
  </si>
  <si>
    <t>Treatment of gingival recession defects with a coronally advanced flap and a xenogeneic collagen matrix: a multicenter randomized clinical trial</t>
  </si>
  <si>
    <t>10.1111/jcpe.12019</t>
  </si>
  <si>
    <t>NCT00910312</t>
  </si>
  <si>
    <t>Ultrasound guided cryoablation of fibroadenomas</t>
  </si>
  <si>
    <t>10.1055/s-0032-1325460</t>
  </si>
  <si>
    <t>NCT00919295</t>
  </si>
  <si>
    <t>Efficacy and safety of mirtazapine in fibromyalgia syndrome patients: a randomized placebo-controlled pilot study</t>
  </si>
  <si>
    <t>10.1345/aph.1r725</t>
  </si>
  <si>
    <t>NCT00974506</t>
  </si>
  <si>
    <t>Effects and feasibility of an Integrative Medicine program for geriatric patients-a cluster-randomized pilot study</t>
  </si>
  <si>
    <t>10.2147/cia.s45242</t>
  </si>
  <si>
    <t>NCT00989352</t>
  </si>
  <si>
    <t>High-dose methotrexate-based immuno-chemotherapy for elderly primary CNS lymphoma patients (PRIMAIN study)</t>
  </si>
  <si>
    <t>10.1038/leu.2016.334</t>
  </si>
  <si>
    <t>NCT01049399</t>
  </si>
  <si>
    <t>A phase 2 trial of the GSK-3 inhibitor tideglusib in progressive supranuclear palsy</t>
  </si>
  <si>
    <t>10.1002/mds.25824</t>
  </si>
  <si>
    <t>NCT01055119</t>
  </si>
  <si>
    <t>Effect of supplementation with long-chain ω-3 polyunsaturated fatty acids on behavior and cognition in children with attention deficit/hyperactivity disorder (ADHD): a randomized placebo-controlled intervention trial</t>
  </si>
  <si>
    <t>10.1016/j.plefa.2014.04.004</t>
  </si>
  <si>
    <t>NCT01065246</t>
  </si>
  <si>
    <t>Re-challenge with catumaxomab in patients with malignant ascites: results from the SECIMAS study</t>
  </si>
  <si>
    <t>10.1007/s12032-014-0308-x</t>
  </si>
  <si>
    <t>NCT01122433</t>
  </si>
  <si>
    <t>Performance of the C-MAC video laryngoscope in patients after a limited glottic view using Macintosh laryngoscopy</t>
  </si>
  <si>
    <t>10.1111/j.1365-2044.2011.06872.x</t>
  </si>
  <si>
    <t>NCT01137968</t>
  </si>
  <si>
    <t>A randomized phase II study of the telomerase inhibitor imetelstat as maintenance therapy for advanced non-small-cell lung cancer</t>
  </si>
  <si>
    <t>10.1093/annonc/mdu550</t>
  </si>
  <si>
    <t>NCT01146444</t>
  </si>
  <si>
    <t>Ultraviolet light protection by a sunscreen prevents interferon-driven skin inflammation in cutaneous lupus erythematosus</t>
  </si>
  <si>
    <t>10.1111/exd.12428</t>
  </si>
  <si>
    <t>NCT01158599</t>
  </si>
  <si>
    <t>Immunogenicity and safety of the inactivated Japanese encephalitis vaccine IXIARO® in elderly subjects: Open-label, uncontrolled, multi-center, phase 4 study</t>
  </si>
  <si>
    <t>10.1016/j.vaccine.2016.07.029</t>
  </si>
  <si>
    <t>NCT01174420</t>
  </si>
  <si>
    <t>Trabeculectomy using mitomycin C versus an atelocollagen implant: clinical results of a randomized trial and histopathologic findings</t>
  </si>
  <si>
    <t>10.1159/000356400</t>
  </si>
  <si>
    <t>NCT01174498</t>
  </si>
  <si>
    <t>The effect of transcutaneous vagus nerve stimulation on pain perception--an experimental study</t>
  </si>
  <si>
    <t>10.1016/j.brs.2012.04.006</t>
  </si>
  <si>
    <t>NCT01174992</t>
  </si>
  <si>
    <t>A multicentre, prospective, randomized, controlled study to evaluate the use of a fibrin sealant as an adjunct to sutured dural repair</t>
  </si>
  <si>
    <t>10.3109/02688697.2014.948808</t>
  </si>
  <si>
    <t>NCT01176721</t>
  </si>
  <si>
    <t>Transcutaneous noninvasive vagus nerve stimulation (tVNS) in the treatment of schizophrenia: a bicentric randomized controlled pilot study</t>
  </si>
  <si>
    <t>10.1007/s00406-015-0618-9</t>
  </si>
  <si>
    <t>NCT01185613</t>
  </si>
  <si>
    <t>Safety and efficacy of multipolar pulmonary vein ablation catheter vs. irrigated radiofrequency ablation for paroxysmal atrial fibrillation: a randomized multicentre trial</t>
  </si>
  <si>
    <t>10.1093/europace/euu064</t>
  </si>
  <si>
    <t>NCT01187888</t>
  </si>
  <si>
    <t>PROSPERA: a randomized, controlled trial evaluating rasagiline in progressive supranuclear palsy</t>
  </si>
  <si>
    <t>10.1007/s00415-016-8169-1</t>
  </si>
  <si>
    <t>NCT01191359</t>
  </si>
  <si>
    <t>Immunologic response and safety in birch pollen sublingual versus oral vestibule immunotherapy: a pilot study</t>
  </si>
  <si>
    <t>10.1016/j.jaci.2014.03.026</t>
  </si>
  <si>
    <t>NCT01207960</t>
  </si>
  <si>
    <t>Efficacy of a trauma-focused treatment approach for dental phobia: a randomized clinical trial</t>
  </si>
  <si>
    <t>10.1111/eos.12090</t>
  </si>
  <si>
    <t>NCT01208194</t>
  </si>
  <si>
    <t>Maintenance treatment with the immunomodulator MGN1703, a Toll-like receptor 9 (TLR9) agonist, in patients with metastatic colorectal carcinoma and disease control after chemotherapy: a randomised, double-blind, placebo-controlled trial</t>
  </si>
  <si>
    <t>10.1007/s00432-014-1682-7</t>
  </si>
  <si>
    <t>NCT01209377</t>
  </si>
  <si>
    <t>A Comparison of Dual Attention, Eye Movements, and Exposure Only during Eye Movement Desensitization and Reprocessing for Posttraumatic Stress Disorder: Results from a Randomized Clinical Trial</t>
  </si>
  <si>
    <t>10.1159/000447671</t>
  </si>
  <si>
    <t>NCT01228799</t>
  </si>
  <si>
    <t>Trabeculectomy versus canaloplasty (TVC study) in the treatment of patients with open-angle glaucoma: a prospective randomized clinical trial</t>
  </si>
  <si>
    <t>10.1111/aos.12722</t>
  </si>
  <si>
    <t>NCT01233180</t>
  </si>
  <si>
    <t>Effectiveness of traditional Chinese "gua sha" therapy in patients with chronic neck pain: a randomized controlled trial</t>
  </si>
  <si>
    <t>10.1111/j.1526-4637.2011.01053.x</t>
  </si>
  <si>
    <t>NCT01236300</t>
  </si>
  <si>
    <t>A pilot study of in vivo identification of pancreatic cystic neoplasms with needle-based confocal laser endomicroscopy under endosonographic guidance</t>
  </si>
  <si>
    <t>10.1055/s-0033-1344714</t>
  </si>
  <si>
    <t>NCT01238835</t>
  </si>
  <si>
    <t>PREVAIL TRANSAPICAL: multicentre trial of transcatheter aortic valve implantation using the newly designed bioprosthesis (SAPIEN-XT) and delivery system (ASCENDRA-II)</t>
  </si>
  <si>
    <t>10.1093/ejcts/ezr325</t>
  </si>
  <si>
    <t>NCT01240083</t>
  </si>
  <si>
    <t>Bilateral prefrontal rTMS and theta burst TMS as an add-on treatment for depression: a randomized placebo controlled trial</t>
  </si>
  <si>
    <t>10.3109/15622975.2014.964768</t>
  </si>
  <si>
    <t>NCT01242345</t>
  </si>
  <si>
    <t>Clinical value of the Integrated Pulmonary Index® during sedation for interventional upper GI-endoscopy: A randomized, prospective tri-center study</t>
  </si>
  <si>
    <t>10.1016/j.dld.2016.08.124</t>
  </si>
  <si>
    <t>NCT01252940</t>
  </si>
  <si>
    <t>Simplification to rilpivirine/emtricitabine/tenofovir disoproxil fumarate from ritonavir-boosted protease inhibitor antiretroviral therapy in a randomized trial of HIV-1 RNA-suppressed participants</t>
  </si>
  <si>
    <t>10.1097/qad.0000000000000087</t>
  </si>
  <si>
    <t>NCT01253096</t>
  </si>
  <si>
    <t>Intralesional treatment of stage III metastatic melanoma patients with L19-IL2 results in sustained clinical and systemic immunologic responses</t>
  </si>
  <si>
    <t>10.1158/2326-6066.cir-13-0206</t>
  </si>
  <si>
    <t>NCT01255722</t>
  </si>
  <si>
    <t>Comparative assessment of image quality for coronary CT angiography with iobitridol and two contrast agents with higher iodine concentrations: iopromide and iomeprol. A multicentre randomized double-blind trial</t>
  </si>
  <si>
    <t>10.1007/s00330-016-4437-9</t>
  </si>
  <si>
    <t>NCT01262521</t>
  </si>
  <si>
    <t>Dietary inorganic nitrate mobilizes circulating angiogenic cells</t>
  </si>
  <si>
    <t>10.1016/j.freeradbiomed.2012.02.051</t>
  </si>
  <si>
    <t>NCT01264640</t>
  </si>
  <si>
    <t>Differential effect of clopidogrel and aspirin on the release of BDNF from platelets</t>
  </si>
  <si>
    <t>10.1016/j.jneuroim.2011.06.015</t>
  </si>
  <si>
    <t>NCT01271790</t>
  </si>
  <si>
    <t>All-oral combination of ledipasvir, vedroprevir, tegobuvir, and ribavirin in treatment-naïve patients with genotype 1 HCV infection</t>
  </si>
  <si>
    <t>10.1002/hep.27053</t>
  </si>
  <si>
    <t>NCT01296776</t>
  </si>
  <si>
    <t>Whole-Body Electromyostimulation to Fight Osteopenia in Elderly Females: The Randomized Controlled Training and Electrostimulation Trial (TEST-III)</t>
  </si>
  <si>
    <t>10.1155/2015/643520</t>
  </si>
  <si>
    <t>NCT01309243</t>
  </si>
  <si>
    <t>Characterization of HIV-1 drug resistance development through week 48 in antiretroviral naive subjects on rilpivirine/emtricitabine/tenofovir DF or efavirenz/emtricitabine/tenofovir DF in the STaR study (GS-US-264-0110)</t>
  </si>
  <si>
    <t>10.1097/qai.0000000000000017</t>
  </si>
  <si>
    <t>NCT01316198</t>
  </si>
  <si>
    <t>Age-related macular degeneration: Effects of a short-term intervention with an oleaginous kale extract--a pilot study</t>
  </si>
  <si>
    <t>10.1016/j.nut.2013.05.012</t>
  </si>
  <si>
    <t>NCT01333397</t>
  </si>
  <si>
    <t>Liquid Formulation of AbobotulinumtoxinA Exhibits a Favorable Efficacy and Safety Profile in Moderate to Severe Glabellar Lines: A Randomized, Double-Blind, Placebo- and Active Comparator-Controlled Trial</t>
  </si>
  <si>
    <t>10.1093/asj/sjw272</t>
  </si>
  <si>
    <t>NCT01363362</t>
  </si>
  <si>
    <t>Effect of selective laser trabeculoplasty on ocular haemodynamics in primary open-angle glaucoma</t>
  </si>
  <si>
    <t>10.1111/aos.13360</t>
  </si>
  <si>
    <t>NCT01370551</t>
  </si>
  <si>
    <t>Ultra-low-dose estriol and Lactobacillus acidophilus vaginal tablets (Gynoflor(®)) for vaginal atrophy in postmenopausal breast cancer patients on aromatase inhibitors: pharmacokinetic, safety, and efficacy phase I clinical study</t>
  </si>
  <si>
    <t>10.1007/s10549-014-2930-x</t>
  </si>
  <si>
    <t>NCT01388231</t>
  </si>
  <si>
    <t>Manualized cognitive therapy versus cognitive-behavioral treatment-as-usual for social anxiety disorder in routine practice: A cluster-randomized controlled trial</t>
  </si>
  <si>
    <t>10.1016/j.brat.2017.05.012</t>
  </si>
  <si>
    <t>NCT01391338</t>
  </si>
  <si>
    <t>Fatty Acid Amide Hydrolase Inhibitor Treatment in Men With Chronic Prostatitis/Chronic Pelvic Pain Syndrome: An Adaptive Double-blind, Randomized Controlled Trial</t>
  </si>
  <si>
    <t>10.1016/j.urology.2017.02.029</t>
  </si>
  <si>
    <t>NCT01406067</t>
  </si>
  <si>
    <t>Efficacy of an individualized social competence training for children with Oppositional Defiant Disorders/Conduct Disorders</t>
  </si>
  <si>
    <t>10.1080/10503307.2015.1094587</t>
  </si>
  <si>
    <t>NCT01411566</t>
  </si>
  <si>
    <t>NCT01441791</t>
  </si>
  <si>
    <t>Ventilation with high versus low peep levels during general anaesthesia for open abdominal surgery does not affect postoperative spirometry: A randomised clinical trial</t>
  </si>
  <si>
    <t>10.1097/eja.0000000000000626</t>
  </si>
  <si>
    <t>NCT01460758</t>
  </si>
  <si>
    <t>The ACDC pilot trial: targeting the anterior cingulate by double cone coil rTMS for the treatment of depression</t>
  </si>
  <si>
    <t>10.1016/j.brs.2014.11.014</t>
  </si>
  <si>
    <t>NCT01478880</t>
  </si>
  <si>
    <t>Treatment of auditory hallucinations with bilateral theta burst stimulation: a randomized controlled pilot trial</t>
  </si>
  <si>
    <t>10.1016/j.brs.2014.01.001</t>
  </si>
  <si>
    <t>NCT01502163</t>
  </si>
  <si>
    <t>Efficacy of a novel prewarming system in the prevention of perioperative hypothermia. A prospective, randomized, multicenter study</t>
  </si>
  <si>
    <t>NCT01523743</t>
  </si>
  <si>
    <t>A prospective, randomized, crossover, multicenter study comparing quality of life using compact versus standard catheters for intermittent self-catheterization</t>
  </si>
  <si>
    <t>10.1016/j.juro.2013.04.026</t>
  </si>
  <si>
    <t>NCT01553838</t>
  </si>
  <si>
    <t>Prospective evaluation of magnetic resonance imaging guided in-bore prostate biopsy versus systematic transrectal ultrasound guided prostate biopsy in biopsy naïve men with elevated prostate specific antigen</t>
  </si>
  <si>
    <t>10.1016/j.juro.2014.05.090</t>
  </si>
  <si>
    <t>NCT01561248</t>
  </si>
  <si>
    <t>Prevention of hemolytic uremic syndrome with daily bowel lavage in patients with Shiga toxin-producing enterohemorrhagic Escherichia coli O104:H4 infection</t>
  </si>
  <si>
    <t>10.1001/jamainternmed.2014.1175</t>
  </si>
  <si>
    <t>NCT01566708</t>
  </si>
  <si>
    <t>Cortical reorganization in recent-onset tinnitus patients by the Heidelberg Model of Music Therapy</t>
  </si>
  <si>
    <t>10.3389/fnins.2015.00049</t>
  </si>
  <si>
    <t>NCT01595997</t>
  </si>
  <si>
    <t>The single-chain anti-TNF-α antibody DLX105 induces clinical and biomarker responses upon local administration in patients with chronic plaque-type psoriasis</t>
  </si>
  <si>
    <t>10.1111/exd.12927</t>
  </si>
  <si>
    <t>NCT01606462</t>
  </si>
  <si>
    <t>NCT01626274</t>
  </si>
  <si>
    <t>Evaluating Innovative In-Ear Pulse Oximetry for Unobtrusive Cardiovascular and Pulmonary Monitoring During Sleep</t>
  </si>
  <si>
    <t>10.1109/jtehm.2013.2277870</t>
  </si>
  <si>
    <t>NCT01638793</t>
  </si>
  <si>
    <t>Capnographic monitoring of propofol-based sedation during colonoscopy</t>
  </si>
  <si>
    <t>10.1055/s-0033-1359149</t>
  </si>
  <si>
    <t>NCT01638832</t>
  </si>
  <si>
    <t>Severity of coronary artery disease is associated with non-alcoholic fatty liver dis-ease: A single-blinded prospective mono-center study</t>
  </si>
  <si>
    <t>10.1371/journal.pone.0186720</t>
  </si>
  <si>
    <t>NCT01656720</t>
  </si>
  <si>
    <t>Libertas: a phase II placebo-controlled study of NRL001 in patients with faecal incontinence showed an unexpected and sustained placebo response</t>
  </si>
  <si>
    <t>10.1007/s00384-016-2585-7</t>
  </si>
  <si>
    <t>NCT01660464</t>
  </si>
  <si>
    <t>Effectiveness of telephone-assisted parent-administered behavioural family intervention for preschool children with externalizing problem behaviour: a randomized controlled trial</t>
  </si>
  <si>
    <t>10.1007/s00787-013-0397-7</t>
  </si>
  <si>
    <t>NCT01669382</t>
  </si>
  <si>
    <t>Comparison of Exo-Seal(®) and Angio-Seal (®) for arterial puncture site closure: A randomized, multicenter, single-blind trial</t>
  </si>
  <si>
    <t>10.1007/s00059-015-4306-3</t>
  </si>
  <si>
    <t>NCT01692041</t>
  </si>
  <si>
    <t>Tolerance and effect of an add-on treatment with a cough medicine containing ivy leaves dry extract on lung function in children with bronchial asthma</t>
  </si>
  <si>
    <t>10.1016/j.phymed.2014.05.006</t>
  </si>
  <si>
    <t>NCT01726010</t>
  </si>
  <si>
    <t>Endoscopic ultrasound-guided tissue sampling of small subepithelial tumors of the upper gastrointestinal tract with a 22-gauge core biopsy needle</t>
  </si>
  <si>
    <t>10.1055/s-0042-119948</t>
  </si>
  <si>
    <t>NCT01729234</t>
  </si>
  <si>
    <t>Dietary nitrate reverses vascular dysfunction in older adults with moderately increased cardiovascular risk</t>
  </si>
  <si>
    <t>10.1016/j.jacc.2013.08.691</t>
  </si>
  <si>
    <t>NCT01761448</t>
  </si>
  <si>
    <t>Internet-based training of coronary artery patients: the Heart Cycle Trial</t>
  </si>
  <si>
    <t>10.1007/s00380-016-0897-8</t>
  </si>
  <si>
    <t>NCT01763294</t>
  </si>
  <si>
    <t>Transcranial Direct Current Stimulation in Mesial Temporal Lobe Epilepsy and Hippocampal Sclerosis</t>
  </si>
  <si>
    <t>10.1016/j.brs.2016.08.013</t>
  </si>
  <si>
    <t>NCT01966146</t>
  </si>
  <si>
    <t>Capacitive ECG Monitoring in Cardiac Patients During Simulated Driving</t>
  </si>
  <si>
    <t>10.1109/tbme.2018.2855661</t>
  </si>
  <si>
    <t>NCT01865604</t>
  </si>
  <si>
    <t>Impact of tDCS on cerebral autoregulation in aging and in patients with cerebrovascular diseases</t>
  </si>
  <si>
    <t>10.1212/wnl.0000000000001230</t>
  </si>
  <si>
    <t>NCT01791790</t>
  </si>
  <si>
    <t>Boosting Slow Oscillatory Activity Using tDCS during Early Nocturnal Slow Wave Sleep Does Not Improve Memory Consolidation in Healthy Older Adults</t>
  </si>
  <si>
    <t>10.1016/j.brs.2016.04.016</t>
  </si>
  <si>
    <t>NCT01219244</t>
  </si>
  <si>
    <t>Combined omega-3 fatty acids, aerobic exercise and cognitive stimulation prevents decline in gray matter volume of the frontal, parietal and cingulate cortex in patients with mild cognitive impairment</t>
  </si>
  <si>
    <t>10.1016/j.neuroimage.2015.09.050</t>
  </si>
  <si>
    <t>NCT02071615</t>
  </si>
  <si>
    <t>Cognitive enhancement effects of stimulants: a randomized controlled trial testing methylphenidate, modafinil, and caffeine</t>
  </si>
  <si>
    <t>10.1007/s00213-020-05691-w</t>
  </si>
  <si>
    <t>NCT01845142</t>
  </si>
  <si>
    <t>Pharmacokinetic Evaluation of a Single Intramuscular High Dose versus an Oral Long-Term Supplementation of Cholecalciferol</t>
  </si>
  <si>
    <t>10.1371/journal.pone.0169620</t>
  </si>
  <si>
    <t>NCT01049100</t>
  </si>
  <si>
    <t>Role of Surgical Versus Clinical Staging in Chemoradiated FIGO Stage IIB-IVA Cervical Cancer Patients-Acute Toxicity and Treatment Quality of the Uterus-11 Multicenter Phase III Intergroup Trial of the German Radiation Oncology Group and the Gynecologic Cancer Group</t>
  </si>
  <si>
    <t>10.1016/j.ijrobp.2015.10.027</t>
  </si>
  <si>
    <t>2017-04-01</t>
  </si>
  <si>
    <t>NCT02404844</t>
  </si>
  <si>
    <t>Buparlisib in combination with tamoxifen in pretreated patients with hormone receptor-positive, HER2-negative advanced breast cancer molecularly stratified for PIK3CA mutations and loss of PTEN expression</t>
  </si>
  <si>
    <t>10.1002/cam4.3092</t>
  </si>
  <si>
    <t>2017-10-19</t>
  </si>
  <si>
    <t>NCT02135926</t>
  </si>
  <si>
    <t>Early termination of THRILL, a prospective study of mechanical thrombectomy in patients with acute ischemic stroke ineligible for i.v. thrombolysis</t>
  </si>
  <si>
    <t>10.1007/s00062-016-0538-8</t>
  </si>
  <si>
    <t>2017-02-01</t>
  </si>
  <si>
    <t>NCT02144870</t>
  </si>
  <si>
    <t>Efficacy of Habit Reversal Training in Children With Chronic Tic Disorders: A Within-Subject Analysis</t>
  </si>
  <si>
    <t>10.1177/0145445518796203</t>
  </si>
  <si>
    <t>NCT02487381</t>
  </si>
  <si>
    <t>Effects of Cannabidiol and Delta-9-Tetrahydrocannabinol on Emotion, Cognition, and Attention: A Double-Blind, Placebo-Controlled, Randomized Experimental Trial in Healthy Volunteers</t>
  </si>
  <si>
    <t>10.3389/fpsyt.2020.576877</t>
  </si>
  <si>
    <t>NCT02002871</t>
  </si>
  <si>
    <t>Prospective, Randomized Study on the Efficacy and Safety of Local UV-Free Blue Light Treatment of Eczema</t>
  </si>
  <si>
    <t>10.1159/000448000</t>
  </si>
  <si>
    <t>NCT01347567</t>
  </si>
  <si>
    <t>Daily home BNP monitoring in heart failure for prediction of impending clinical deterioration: results from the HOME HF study</t>
  </si>
  <si>
    <t>10.1002/ejhf.1053</t>
  </si>
  <si>
    <t>2014-01-01</t>
  </si>
  <si>
    <t>NCT02270853</t>
  </si>
  <si>
    <t>Sleep-disordered breathing in patients with newly diagnosed lung cancer</t>
  </si>
  <si>
    <t>10.1186/s12890-018-0645-1</t>
  </si>
  <si>
    <t>NCT02004847</t>
  </si>
  <si>
    <t>Prospective Randomized Long-Term Study on the Efficacy and Safety of UV-Free Blue Light for Treating Mild Psoriasis Vulgaris</t>
  </si>
  <si>
    <t>10.1159/000430495</t>
  </si>
  <si>
    <t>NCT00787293</t>
  </si>
  <si>
    <t>Treatment of functional mitral valve regurgitation with the permanent percutaneous transvenous mitral annuloplasty system: results of the multicenter international Percutaneous Transvenous Mitral Annuloplasty System to Reduce Mitral Valve Regurgitation in Patients with Heart Failure trial</t>
  </si>
  <si>
    <t>10.1016/j.ahj.2013.01.010</t>
  </si>
  <si>
    <t>NCT02468427</t>
  </si>
  <si>
    <t>A randomized comparison of video demonstration versus hands-on training of medical students for vacuum delivery using Objective Structured Assessment of Technical Skills (OSATS)</t>
  </si>
  <si>
    <t>10.1097/md.0000000000006355</t>
  </si>
  <si>
    <t>NCT02330471</t>
  </si>
  <si>
    <t>Spray Versus Forced Coagulation in Large Loop Excision of the Transformation Zone: A Randomized Trial</t>
  </si>
  <si>
    <t>10.1097/lgt.0000000000000177</t>
  </si>
  <si>
    <t>NCT01809379</t>
  </si>
  <si>
    <t>Pressurized intraperitoneal aerosol chemotherapy in women with recurrent ovarian cancer: A phase 2 study</t>
  </si>
  <si>
    <t>10.1016/j.ygyno.2015.02.009</t>
  </si>
  <si>
    <t>NCT00561990</t>
  </si>
  <si>
    <t>Gemcitabine combined with the monoclonal antibody nimotuzumab is an active first-line regimen in KRAS wildtype patients with locally advanced or metastatic pancreatic cancer: a multicenter, randomized phase IIb study</t>
  </si>
  <si>
    <t>10.1093/annonc/mdx343</t>
  </si>
  <si>
    <t>NCT02280226</t>
  </si>
  <si>
    <t>Cardiovascular magnetic resonance assessment of acute cardiovascular effects of voluntary apnoea in elite divers</t>
  </si>
  <si>
    <t>10.1186/s12968-018-0455-x</t>
  </si>
  <si>
    <t>NCT01914159</t>
  </si>
  <si>
    <t>RANIBIZUMAB IN PIGMENT EPITHELIAL TEARS SECONDARY TO AGE-RELATED MACULAR DEGENERATION: A Prospective Study</t>
  </si>
  <si>
    <t>10.1097/iae.0000000000002311</t>
  </si>
  <si>
    <t>NCT00770783</t>
  </si>
  <si>
    <t>Magnetic seizure therapy in treatment-resistant depression: clinical, neuropsychological and metabolic effects</t>
  </si>
  <si>
    <t>10.1017/s0033291714002244</t>
  </si>
  <si>
    <t>NCT02947542</t>
  </si>
  <si>
    <t>Performance of One- Compared With Two-Catheter Concepts in Transradial Coronary Angiography (from the Randomized Use of Different Diagnostic Catheters-Radial-Trial)</t>
  </si>
  <si>
    <t>10.1016/j.amjcard.2018.07.039</t>
  </si>
  <si>
    <t>NCT02893800</t>
  </si>
  <si>
    <t>User experience and clinical effectiveness with two wearable global positioning system devices in home dementia care</t>
  </si>
  <si>
    <t>10.1016/j.trci.2018.10.002</t>
  </si>
  <si>
    <t>NCT02251535</t>
  </si>
  <si>
    <t>Modifications of femoral component design in multi-radius total knee arthroplasty lead to higher lateral posterior femoro-tibial translation</t>
  </si>
  <si>
    <t>10.1007/s00167-017-4622-7</t>
  </si>
  <si>
    <t>NCT02213367</t>
  </si>
  <si>
    <t>Updosing of bilastine is effective in moderate to severe chronic spontaneous urticaria: A real-life study</t>
  </si>
  <si>
    <t>10.1111/all.13494</t>
  </si>
  <si>
    <t>NCT01966783</t>
  </si>
  <si>
    <t>Budesonide Suppositories Are Effective and Safe for Treating Acute Ulcerative Proctitis</t>
  </si>
  <si>
    <t>10.1016/j.cgh.2018.04.027</t>
  </si>
  <si>
    <t>NCT01801280</t>
  </si>
  <si>
    <t>No relevant pharmacokinetic interaction between pantoprazole and mycophenolate in renal transplant patients: a randomized crossover study</t>
  </si>
  <si>
    <t>10.1111/bcp.12664</t>
  </si>
  <si>
    <t>NCT01143233</t>
  </si>
  <si>
    <t>Hydrolyzed Formula With Reduced Protein Content Supports Adequate Growth: A Randomized Controlled Noninferiority Trial</t>
  </si>
  <si>
    <t>10.1097/mpg.0000000000001853</t>
  </si>
  <si>
    <t>NCT01117597</t>
  </si>
  <si>
    <t>Do signals of a hand-held TETRA transmitter affect cognitive performance, well-being, mood or somatic complaints in healthy young men? Results of a randomized double-blind cross-over provocation study</t>
  </si>
  <si>
    <t>10.1016/j.envres.2015.03.021</t>
  </si>
  <si>
    <t>NCT00865982</t>
  </si>
  <si>
    <t>Perioperative chemotherapy with docetaxel, cisplatin and capecitabine (DCX) in gastro-oesophageal adenocarcinoma: a phase II study of the Arbeitsgemeinschaft Internistische Onkologie (AIO){dagger}</t>
  </si>
  <si>
    <t>10.1093/annonc/mds129</t>
  </si>
  <si>
    <t>NCT00841256</t>
  </si>
  <si>
    <t>High-dose sublingual immunotherapy with single-dose aqueous grass pollen extract in children is effective and safe: a double-blind, placebo-controlled study</t>
  </si>
  <si>
    <t>10.1016/j.jaci.2012.06.047</t>
  </si>
  <si>
    <t>NCT00772655</t>
  </si>
  <si>
    <t>(90)Yttrium-ibritumomab-tiuxetan as first-line treatment for follicular lymphoma: 30 months of follow-up data from an international multicenter phase II clinical trial</t>
  </si>
  <si>
    <t>10.1200/jco.2011.41.1553</t>
  </si>
  <si>
    <t>NCT01703273</t>
  </si>
  <si>
    <t>A Structured, Manual-Based Low-Level Intervention vs. Treatment as Usual Evaluated in a Randomized Controlled Trial for Adolescents with Extreme Obesity - the STEREO Trial</t>
  </si>
  <si>
    <t>10.1159/000475717</t>
  </si>
  <si>
    <t>NCT01727362</t>
  </si>
  <si>
    <t>Prophylactic acupuncture treatment during chemotherapy with breast cancer: a randomized pragmatic trial with a retrospective nested qualitative study</t>
  </si>
  <si>
    <t>10.1007/s10549-019-05431-5</t>
  </si>
  <si>
    <t>NCT02620553</t>
  </si>
  <si>
    <t>Effects of high-dose oral insulin on immune responses in children at high risk for type 1 diabetes: the Pre-POINT randomized clinical trial</t>
  </si>
  <si>
    <t>10.1001/jama.2015.2928</t>
  </si>
  <si>
    <t>NCT02138552</t>
  </si>
  <si>
    <t>Impact of different concentrations of an octenidine dihydrochloride mouthwash on salivary bacterial counts: a randomized, placebo-controlled cross-over trial</t>
  </si>
  <si>
    <t>10.1007/s00784-018-2379-0</t>
  </si>
  <si>
    <t>NCT02137798</t>
  </si>
  <si>
    <t>Reduction of radiation exposure during atrial fibrillation ablation using a novel fluoroscopy image integrated 3-dimensional electroanatomic mapping system: A prospective, randomized, single-blind, and controlled study</t>
  </si>
  <si>
    <t>10.1016/j.hrthm.2015.05.018</t>
  </si>
  <si>
    <t>NCT00893373</t>
  </si>
  <si>
    <t>Addition of sorafenib versus placebo to standard therapy in patients aged 60 years or younger with newly diagnosed acute myeloid leukaemia (SORAML): a multicentre, phase 2, randomised controlled trial</t>
  </si>
  <si>
    <t>10.1016/s1470-2045(15)00362-9</t>
  </si>
  <si>
    <t>NCT02134470</t>
  </si>
  <si>
    <t>Potential detection of low-dose transdermal testosterone administration in blood, urine, and saliva</t>
  </si>
  <si>
    <t>10.1002/dta.2110</t>
  </si>
  <si>
    <t>NCT02080299</t>
  </si>
  <si>
    <t>No protection of heart, kidneys and brain by remote ischemic preconditioning before transfemoral transcatheter aortic valve implantation: Interim-analysis of a randomized single-blinded, placebo-controlled, single-center trial</t>
  </si>
  <si>
    <t>10.1016/j.ijcard.2016.12.005</t>
  </si>
  <si>
    <t>NCT01735513</t>
  </si>
  <si>
    <t>Intraaortic Protection From Embolization in Patients Undergoing Transaortic Transcatheter Aortic Valve Implantation</t>
  </si>
  <si>
    <t>10.1016/j.athoracsur.2015.03.119</t>
  </si>
  <si>
    <t>NCT01635634</t>
  </si>
  <si>
    <t>Efficacy of cupping therapy in patients with the fibromyalgia syndrome-a randomised placebo controlled trial</t>
  </si>
  <si>
    <t>10.1038/srep37316</t>
  </si>
  <si>
    <t>NCT01303952</t>
  </si>
  <si>
    <t>Eculizumab in cold agglutinin disease (DECADE): an open-label, prospective, bicentric, nonrandomized phase 2 trial</t>
  </si>
  <si>
    <t>10.1182/bloodadvances.2018024190</t>
  </si>
  <si>
    <t>NCT01051167</t>
  </si>
  <si>
    <t>Biweekly Cetuximab Plus FOLFOX6 as First-Line Therapy in Patients With RAS Wild-Type Metastatic Colorectal Cancer: The CEBIFOX Trial</t>
  </si>
  <si>
    <t>10.1016/j.clcc.2020.03.003</t>
  </si>
  <si>
    <t>NCT00822393</t>
  </si>
  <si>
    <t>Treosulfan or busulfan plus fludarabine as conditioning treatment before allogeneic haemopoietic stem cell transplantation for older patients with acute myeloid leukaemia or myelodysplastic syndrome (MC-FludT.14/L): a randomised, non-inferiority, phase 3 trial</t>
  </si>
  <si>
    <t>10.1016/s2352-3026(19)30157-7</t>
  </si>
  <si>
    <t>2018-01-25</t>
  </si>
  <si>
    <t>NCT01027884</t>
  </si>
  <si>
    <t>Characterization of pulmonary function in 10-18 year old patients with Duchenne muscular dystrophy</t>
  </si>
  <si>
    <t>10.1016/j.nmd.2016.12.014</t>
  </si>
  <si>
    <t>NCT03226587</t>
  </si>
  <si>
    <t>Blue light exposure decreases systolic blood pressure, arterial stiffness, and improves endothelial function in humans</t>
  </si>
  <si>
    <t>10.1177/2047487318800072</t>
  </si>
  <si>
    <t>NCT02517775</t>
  </si>
  <si>
    <t>Absorption, Metabolism and Excretion of Cranberry (Poly)phenols in Humans: A Dose Response Study and Assessment of Inter-Individual Variability</t>
  </si>
  <si>
    <t>10.3390/nu9030268</t>
  </si>
  <si>
    <t>NCT01655368</t>
  </si>
  <si>
    <t>Promoting stigma coping and empowerment in patients with schizophrenia and depression: results of a cluster-RCT</t>
  </si>
  <si>
    <t>10.1007/s00406-019-01064-3</t>
  </si>
  <si>
    <t>NCT01639781</t>
  </si>
  <si>
    <t>Impact of cocoa flavanol intake on age-dependent vascular stiffness in healthy men: a randomized, controlled, double-masked trial</t>
  </si>
  <si>
    <t>10.1007/s11357-015-9794-9</t>
  </si>
  <si>
    <t>NCT02471963</t>
  </si>
  <si>
    <t>Effects of the Selective Sodium-Glucose Cotransporter 2 Inhibitor Empagliflozin on Vascular Function and Central Hemodynamics in Patients With Type 2 Diabetes Mellitus</t>
  </si>
  <si>
    <t>10.1161/circulationaha.117.029529</t>
  </si>
  <si>
    <t>NCT02383238</t>
  </si>
  <si>
    <t>A randomised study of the impact of the SGLT2 inhibitor dapagliflozin on microvascular and macrovascular circulation</t>
  </si>
  <si>
    <t>10.1186/s12933-017-0510-1</t>
  </si>
  <si>
    <t>NCT01835678</t>
  </si>
  <si>
    <t>Effects of linagliptin on renal endothelial function in patients with type 2 diabetes: a randomised clinical trial</t>
  </si>
  <si>
    <t>10.1007/s00125-016-4083-4</t>
  </si>
  <si>
    <t>NCT01330485</t>
  </si>
  <si>
    <t>Affect regulation training reduces symptom severity in depression - A randomized controlled trial</t>
  </si>
  <si>
    <t>10.1371/journal.pone.0220436</t>
  </si>
  <si>
    <t>NCT00724022</t>
  </si>
  <si>
    <t>Rabbit-ATG or basiliximab induction for rapid steroid withdrawal after renal transplantation (Harmony): an open-label, multicentre, randomised controlled trial</t>
  </si>
  <si>
    <t>10.1016/s0140-6736(16)32187-0</t>
  </si>
  <si>
    <t>NCT02609412</t>
  </si>
  <si>
    <t>Immediate effects of self-myofascial release on latent trigger point sensitivity: a randomized, placebo-controlled trial</t>
  </si>
  <si>
    <t>10.5114/biolsport.2018.78055</t>
  </si>
  <si>
    <t>NCT02564081</t>
  </si>
  <si>
    <t>Remote effects of lower limb stretching: preliminary evidence for myofascial connectivity?</t>
  </si>
  <si>
    <t>10.1080/02640414.2016.1179776</t>
  </si>
  <si>
    <t>NCT02343029</t>
  </si>
  <si>
    <t>Effects of aerobic exercise on brain metabolism and grey matter volume in older adults: results of the randomised controlled SMART trial</t>
  </si>
  <si>
    <t>10.1038/tp.2017.135</t>
  </si>
  <si>
    <t>NCT02153372</t>
  </si>
  <si>
    <t>Safety and feasibility of cell-based therapy of autologous bone marrow-derived mononuclear cells in plate-stabilized proximal humeral fractures in humans</t>
  </si>
  <si>
    <t>10.1186/s12967-016-1066-7</t>
  </si>
  <si>
    <t>NCT02026492</t>
  </si>
  <si>
    <t>Predictors and reproducibility of exercise-induced bronchoconstriction in cold air</t>
  </si>
  <si>
    <t>10.1186/s12890-019-0845-3</t>
  </si>
  <si>
    <t>NCT01870271</t>
  </si>
  <si>
    <t>Developmentally adapted cognitive processing therapy for adolescents suffering from posttraumatic stress disorder after childhood sexual or physical abuse: a pilot study</t>
  </si>
  <si>
    <t>10.1007/s10567-013-0156-9</t>
  </si>
  <si>
    <t>NCT01393067</t>
  </si>
  <si>
    <t>Multiple plastic stents versus covered metal stent for treatment of anastomotic biliary strictures after liver transplantation: a prospective, randomized, multicenter trial</t>
  </si>
  <si>
    <t>10.1016/j.gie.2017.03.009</t>
  </si>
  <si>
    <t>NCT01279577</t>
  </si>
  <si>
    <t>A Randomised, Double-blind, Placebo-controlled Trial of Trichuris suis ova in Active Crohn's Disease</t>
  </si>
  <si>
    <t>10.1093/ecco-jcc/jjw184</t>
  </si>
  <si>
    <t>NCT02163863</t>
  </si>
  <si>
    <t>Helical Centerline Stent Improves Patency: Two-Year Results From the Randomized Mimics Trial</t>
  </si>
  <si>
    <t>10.1161/circinterventions.115.002930</t>
  </si>
  <si>
    <t>NCT02930525</t>
  </si>
  <si>
    <t>High-flow nasal cannula vs standard respiratory care in pediatric procedural sedation: A randomized controlled pilot trial</t>
  </si>
  <si>
    <t>10.1002/ppul.24975</t>
  </si>
  <si>
    <t>2017-12-19</t>
  </si>
  <si>
    <t>NCT01967355</t>
  </si>
  <si>
    <t>Treatment of very preterm preeclampsia via heparin-mediated extracorporeal LDL-precipitation (H.E.L.P.) apheresis: The Freiburg preeclampsia H.E.L.P.-Apheresis study</t>
  </si>
  <si>
    <t>10.1016/j.preghy.2018.04.007</t>
  </si>
  <si>
    <t>2014-05-08</t>
  </si>
  <si>
    <t>NCT01924962</t>
  </si>
  <si>
    <t>A Randomized Trial to Assess Regional Left Ventricular Function After Stent Implantation in Chronic Total Occlusion: The REVASC Trial</t>
  </si>
  <si>
    <t>10.1016/j.jcin.2018.05.041</t>
  </si>
  <si>
    <t>2017-06-16</t>
  </si>
  <si>
    <t>NCT01867736</t>
  </si>
  <si>
    <t>Paclitaxel-Coated Balloon in Infrapopliteal Arteries: 12-Month Results From the BIOLUX P-II Randomized Trial (BIOTRONIK'S-First in Man study of the Passeo-18 LUX drug releasing PTA Balloon Catheter vs. the uncoated Passeo-18 PTA balloon catheter in subjects requiring revascularization of infrapopliteal arteries)</t>
  </si>
  <si>
    <t>10.1016/j.jcin.2015.07.011</t>
  </si>
  <si>
    <t>NCT01789918</t>
  </si>
  <si>
    <t>Safety and efficacy of endovascular ultrasound renal denervation in resistant hypertension: 12-month results from the ACHIEVE study</t>
  </si>
  <si>
    <t>10.1097/hjh.0000000000002120</t>
  </si>
  <si>
    <t>NCT01267838</t>
  </si>
  <si>
    <t>Culotte stenting vs. TAP stenting for treatment of de-novo coronary bifurcation lesions with the need for side-branch stenting: the Bifurcations Bad Krozingen (BBK) II angiographic trial</t>
  </si>
  <si>
    <t>10.1093/eurheartj/ehw345</t>
  </si>
  <si>
    <t>2016-04-01</t>
  </si>
  <si>
    <t>NCT01135745</t>
  </si>
  <si>
    <t>A prospective international multi-center study on safety and efficacy of deep brain stimulation for resistant obsessive-compulsive disorder</t>
  </si>
  <si>
    <t>10.1038/s41380-019-0562-6</t>
  </si>
  <si>
    <t>NCT02079311</t>
  </si>
  <si>
    <t>NCT01928433</t>
  </si>
  <si>
    <t>Explorative Randomized Phase II Clinical Study of the Efficacy and Safety of Finafloxacin versus Ciprofloxacin for Treatment of Complicated Urinary Tract Infections</t>
  </si>
  <si>
    <t>10.1128/aac.02317-17</t>
  </si>
  <si>
    <t>NCT02661607</t>
  </si>
  <si>
    <t>The "rapid atrial swirl sign" for assessing central venous catheters: Performance by medical residents after limited training</t>
  </si>
  <si>
    <t>10.1371/journal.pone.0199345</t>
  </si>
  <si>
    <t>NCT02054299</t>
  </si>
  <si>
    <t>Increased Systemic Exposure and Stronger Cardiovascular and Metabolic Adverse Reactions to Fenoterol in Individuals with Heritable OCT1 Deficiency</t>
  </si>
  <si>
    <t>10.1002/cpt.812</t>
  </si>
  <si>
    <t>NCT01776112</t>
  </si>
  <si>
    <t>Hippocampal plasticity in response to exercise in schizophrenia</t>
  </si>
  <si>
    <t>10.1001/archgenpsychiatry.2009.193</t>
  </si>
  <si>
    <t>NCT00725231</t>
  </si>
  <si>
    <t>Alemtuzumab plus CHOP versus CHOP in elderly patients with peripheral T-cell lymphoma: the DSHNHL2006-1B/ACT-2 trial</t>
  </si>
  <si>
    <t>10.1038/s41375-020-0838-5</t>
  </si>
  <si>
    <t>NCT00639743</t>
  </si>
  <si>
    <t>Impact of Thrombolytic Therapy on the Long-Term Outcome of Intermediate-Risk Pulmonary Embolism</t>
  </si>
  <si>
    <t>10.1016/j.jacc.2016.12.039</t>
  </si>
  <si>
    <t>2014-11-01</t>
  </si>
  <si>
    <t>NCT00865969</t>
  </si>
  <si>
    <t>Belinostat in Patients With Relapsed or Refractory Peripheral T-Cell Lymphoma: Results of the Pivotal Phase II BELIEF (CLN-19) Study</t>
  </si>
  <si>
    <t>10.1200/jco.2014.59.2782</t>
  </si>
  <si>
    <t>NCT03011463</t>
  </si>
  <si>
    <t>Pharmacokinetic Drug-Drug Interactions Between Trospium Chloride and Ranitidine Substrates of Organic Cation Transporters in Healthy Human Subjects</t>
  </si>
  <si>
    <t>10.1002/jcph.1523</t>
  </si>
  <si>
    <t>2017-03-01</t>
  </si>
  <si>
    <t>NCT02656966</t>
  </si>
  <si>
    <t>Auricular acupuncture for treatment of preoperative anxiety in patients scheduled for ambulatory gynaecological surgery: a prospective controlled investigation with a non-randomised arm</t>
  </si>
  <si>
    <t>10.1136/acupmed-2017-011456</t>
  </si>
  <si>
    <t>NCT01797458</t>
  </si>
  <si>
    <t>Alternative Caries Management Options for Primary Molars: 2.5-Year Outcomes of a Randomised Clinical Trial</t>
  </si>
  <si>
    <t>10.1159/000477855</t>
  </si>
  <si>
    <t>NCT01200121</t>
  </si>
  <si>
    <t>Intraperitoneal bevacizumab for control of malignant ascites due to advanced-stage gastrointestinal cancers: A multicentre double-blind, placebo-controlled phase II study - AIO SUP-0108</t>
  </si>
  <si>
    <t>10.1016/j.ejca.2016.05.004</t>
  </si>
  <si>
    <t>NCT03299127</t>
  </si>
  <si>
    <t>We cannot change the past, but we can change its meaning. A randomized controlled trial on the effects of self-help imagery rescripting on depression</t>
  </si>
  <si>
    <t>10.1016/j.brat.2018.02.007</t>
  </si>
  <si>
    <t>2017-12-15</t>
  </si>
  <si>
    <t>NCT03114293</t>
  </si>
  <si>
    <t>Feasibility of a smartphone app to enhance physical activity in progressive MS: a pilot randomized controlled pilot trial over three months</t>
  </si>
  <si>
    <t>10.7717/peerj.9303</t>
  </si>
  <si>
    <t>2017-05-30</t>
  </si>
  <si>
    <t>NCT02861001</t>
  </si>
  <si>
    <t>Bronchoscopy versus an endotracheal tube mounted camera for the peri-interventional visualization of percutaneous dilatational tracheostomy - a prospective, randomized trial (VivaPDT)</t>
  </si>
  <si>
    <t>10.1186/s13054-017-1901-0</t>
  </si>
  <si>
    <t>NCT02834377</t>
  </si>
  <si>
    <t>Personalised haemodynamic management targeting baseline cardiac index in high-risk patients undergoing major abdominal surgery: a randomised single-centre clinical trial</t>
  </si>
  <si>
    <t>10.1016/j.bja.2020.04.094</t>
  </si>
  <si>
    <t>NCT02771535</t>
  </si>
  <si>
    <t>NCT02066246</t>
  </si>
  <si>
    <t>Perioperative assessment of regional ventilation during changing body positions and ventilation conditions by electrical impedance tomography</t>
  </si>
  <si>
    <t>10.1093/bja/aew188</t>
  </si>
  <si>
    <t>NCT01879111</t>
  </si>
  <si>
    <t>Depression screening with patient-targeted feedback in cardiology: DEPSCREEN-INFO randomised clinical trial</t>
  </si>
  <si>
    <t>10.1192/bjp.bp.116.184168</t>
  </si>
  <si>
    <t>NCT01784367</t>
  </si>
  <si>
    <t>The feasibility and safety of extracorporeal carbon dioxide removal to avoid intubation in patients with COPD unresponsive to noninvasive ventilation for acute hypercapnic respiratory failure (ECLAIR study): multicentre case-control study</t>
  </si>
  <si>
    <t>10.1007/s00134-016-4452-y</t>
  </si>
  <si>
    <t>NCT01770990</t>
  </si>
  <si>
    <t>Effectiveness of Telephone-Administered Cognitive-Behavioral Psychotherapy for Depression With Versus Without Additional Letters: A Randomized Controlled Trial</t>
  </si>
  <si>
    <t>10.1089/tmj.2018.0311</t>
  </si>
  <si>
    <t>NCT01731717</t>
  </si>
  <si>
    <t>Cost-effectiveness of guideline-based stepped and collaborative care versus treatment as usual for patients with depression - a cluster-randomized trial</t>
  </si>
  <si>
    <t>10.1186/s12888-020-02829-0</t>
  </si>
  <si>
    <t>NCT01663649</t>
  </si>
  <si>
    <t>Efficacy of a psychological online intervention for depression in people with epilepsy: a randomized controlled trial</t>
  </si>
  <si>
    <t>10.1111/epi.12833</t>
  </si>
  <si>
    <t>NCT01405417</t>
  </si>
  <si>
    <t>Peroral endoscopic myotomy for the treatment of achalasia: an international prospective multicenter study</t>
  </si>
  <si>
    <t>10.1053/j.gastro.2013.04.057</t>
  </si>
  <si>
    <t>NCT01209208</t>
  </si>
  <si>
    <t>Efficacy and Safety of Budesonide, vs Mesalazine or Placebo, as Induction Therapy for Lymphocytic Colitis</t>
  </si>
  <si>
    <t>10.1053/j.gastro.2018.08.042</t>
  </si>
  <si>
    <t>NCT02051660</t>
  </si>
  <si>
    <t>Spiritual well-being mediates the association between attachment insecurity and psychological distress in advanced cancer patients</t>
  </si>
  <si>
    <t>10.1007/s00520-019-04744-x</t>
  </si>
  <si>
    <t>NCT01861951</t>
  </si>
  <si>
    <t>A phase II trial comparing pazopanib with doxorubicin as first-line treatment in elderly patients with metastatic or advanced soft tissue sarcoma (EPAZ): study protocol for a randomized controlled trial</t>
  </si>
  <si>
    <t>10.1186/s13063-016-1434-x</t>
  </si>
  <si>
    <t>2017-07-11</t>
  </si>
  <si>
    <t>NCT01630434</t>
  </si>
  <si>
    <t>Normothermic ex-vivo preservation with the portable Organ Care System Lung device for bilateral lung transplantation (INSPIRE): a randomised, open-label, non-inferiority, phase 3 study</t>
  </si>
  <si>
    <t>10.1016/s2213-2600(18)30136-x</t>
  </si>
  <si>
    <t>NCT01534702</t>
  </si>
  <si>
    <t>Phase I/II study on cytarabine and idarubicin combined with escalating doses of clofarabine in newly diagnosed patients with acute myeloid leukaemia and high risk for induction failure (AMLSG 17-10 CIARA trial)</t>
  </si>
  <si>
    <t>10.1111/bjh.15546</t>
  </si>
  <si>
    <t>NCT00932971</t>
  </si>
  <si>
    <t>Peginterferon alfa-2a plus tenofovir disoproxil fumarate for hepatitis D (HIDIT-II): a randomised, placebo controlled, phase 2 trial</t>
  </si>
  <si>
    <t>10.1016/s1473-3099(18)30663-7</t>
  </si>
  <si>
    <t>2017-08-02</t>
  </si>
  <si>
    <t>NCT00860730</t>
  </si>
  <si>
    <t>Sutureless perceval aortic valve replacement: results of two European centers</t>
  </si>
  <si>
    <t>10.1016/j.athoracsur.2012.01.071</t>
  </si>
  <si>
    <t>NCT00111345</t>
  </si>
  <si>
    <t>Randomized trial comparing liposomal daunorubicin with idarubicin as induction for pediatric acute myeloid leukemia: results from Study AML-BFM 2004</t>
  </si>
  <si>
    <t>10.1182/blood-2013-02-484097</t>
  </si>
  <si>
    <t>NCT02358720</t>
  </si>
  <si>
    <t>Randomized phase II trial evaluating pain response in patients with spinal metastases following stereotactic body radiotherapy versus three-dimensional conformal radiotherapy</t>
  </si>
  <si>
    <t>10.1016/j.radonc.2018.04.030</t>
  </si>
  <si>
    <t>NCT02290613</t>
  </si>
  <si>
    <t>Early treatment with ambrisentan of mildly elevated mean pulmonary arterial pressure associated with systemic sclerosis: a randomized, controlled, double-blind, parallel group study (EDITA study)</t>
  </si>
  <si>
    <t>10.1186/s13075-019-1981-0</t>
  </si>
  <si>
    <t>NCT01645150</t>
  </si>
  <si>
    <t>Resistance training as supportive measure in advanced cancer patients undergoing TKI therapy-a controlled feasibility trial</t>
  </si>
  <si>
    <t>10.1007/s00520-017-3788-3</t>
  </si>
  <si>
    <t>NCT01641185</t>
  </si>
  <si>
    <t>Acute Toxicity and Quality of Life in Patients With Prostate Cancer Treated With Protons or Carbon Ions in a Prospective Randomized Phase II Study--The IPI Trial</t>
  </si>
  <si>
    <t>10.1016/j.ijrobp.2016.02.025</t>
  </si>
  <si>
    <t>NCT01620710</t>
  </si>
  <si>
    <t>Hypofractionated IMRT of the prostate bed after radical prostatectomy: acute toxicity in the PRIAMOS-1 trial</t>
  </si>
  <si>
    <t>10.1016/j.ijrobp.2014.07.015</t>
  </si>
  <si>
    <t>NCT01468766</t>
  </si>
  <si>
    <t>Randomized, controlled trial of resistance training in breast cancer patients receiving adjuvant radiotherapy: results on cancer-related fatigue and quality of life</t>
  </si>
  <si>
    <t>10.1093/annonc/mdu374</t>
  </si>
  <si>
    <t>NCT01409824</t>
  </si>
  <si>
    <t>"Quality of prenatal and maternal care: bridging the know-do gap" (QUALMAT study): an electronic clinical decision support system for rural Sub-Saharan Africa</t>
  </si>
  <si>
    <t>10.1186/1472-6947-13-44</t>
  </si>
  <si>
    <t>NCT01071837</t>
  </si>
  <si>
    <t>A phase II, randomized, study of weekly APG101+reirradiation versus reirradiation in progressive glioblastoma</t>
  </si>
  <si>
    <t>10.1158/1078-0432.ccr-14-0951-t</t>
  </si>
  <si>
    <t>NCT01019434</t>
  </si>
  <si>
    <t>NCT00794326</t>
  </si>
  <si>
    <t>Low-Sodium Versus Standard-Sodium Peritoneal Dialysis Solution in Hypertensive Patients: A Randomized Controlled Trial</t>
  </si>
  <si>
    <t>10.1053/j.ajkd.2015.07.031</t>
  </si>
  <si>
    <t>NCT01768585</t>
  </si>
  <si>
    <t>Effects of heart rate reduction with ivabradine on vascular stiffness and endothelial function in chronic stable coronary artery disease</t>
  </si>
  <si>
    <t>10.1097/hjh.0000000000001984</t>
  </si>
  <si>
    <t>NCT00769457</t>
  </si>
  <si>
    <t>Fluid status telemedicine alerts for heart failure: a randomized controlled trial</t>
  </si>
  <si>
    <t>10.1093/eurheartj/ehw099</t>
  </si>
  <si>
    <t>NCT02120859</t>
  </si>
  <si>
    <t>Fractional flow reserve-guided coronary angioplasty using paclitaxel-coated balloons without stent implantation: feasibility, safety and 6-month results by angiography and optical coherence tomography</t>
  </si>
  <si>
    <t>10.1007/s00392-016-1019-4</t>
  </si>
  <si>
    <t>NCT01247792</t>
  </si>
  <si>
    <t>A novel questionnaire to measure staff perception of end-of-life decision making in the intensive care unit--development and psychometric testing</t>
  </si>
  <si>
    <t>10.1016/j.jcrc.2014.09.015</t>
  </si>
  <si>
    <t>NCT01108042</t>
  </si>
  <si>
    <t>Phase I trial of split-dose induction docetaxel, cisplatin, and 5-fluorouracil (TPF) chemotherapy followed by curative surgery combined with postoperative radiotherapy in patients with locally advanced oral and oropharyngeal squamous cell cancer (TISOC-1)</t>
  </si>
  <si>
    <t>10.1186/1471-2407-12-483</t>
  </si>
  <si>
    <t>NCT02515526</t>
  </si>
  <si>
    <t>Drinking Ethanol Has Few Acute Effects on CYP2C9, CYP2C19, NAT2, and P-Glycoprotein Activities but Somewhat Inhibits CYP1A2, CYP2D6, and Intestinal CYP3A: So What?</t>
  </si>
  <si>
    <t>10.1002/cpt.1083</t>
  </si>
  <si>
    <t>2015-08-27</t>
  </si>
  <si>
    <t>NCT02190383</t>
  </si>
  <si>
    <t>NCT02190370</t>
  </si>
  <si>
    <t>A new treatment for children with chronic tic disorders - Resource activation</t>
  </si>
  <si>
    <t>10.1016/j.psychres.2019.01.083</t>
  </si>
  <si>
    <t>NCT01852526</t>
  </si>
  <si>
    <t>Material failure in dynamic spine implants: are the standardized implant tests before market launch sufficient?</t>
  </si>
  <si>
    <t>10.1007/s00586-019-05880-y</t>
  </si>
  <si>
    <t>NCT01660425</t>
  </si>
  <si>
    <t>Telephone-assisted self-help for parents of children with attention-deficit/hyperactivity disorder who have residual functional impairment despite methylphenidate treatment: a randomized controlled trial</t>
  </si>
  <si>
    <t>10.1111/jcpp.12661</t>
  </si>
  <si>
    <t>NCT01213667</t>
  </si>
  <si>
    <t>Subjective perception versus objective outcome after intravitreal ranibizumab for exudative AMD</t>
  </si>
  <si>
    <t>10.1007/s00417-011-1792-8</t>
  </si>
  <si>
    <t>NCT00275054</t>
  </si>
  <si>
    <t>Small Lymphocytic Lymphoma: Analysis of Two Cohorts Including Patients in Clinical Trials of the German Chronic Lymphocytic Leukemia Study Group (GCLLSG) or in "Real-Life" Outside of Clinical Trials</t>
  </si>
  <si>
    <t>10.21873/anticanres.13382</t>
  </si>
  <si>
    <t>NCT02745600</t>
  </si>
  <si>
    <t>Clinical evaluation of in silico planning and real-time simulation of hepatic radiofrequency ablation (ClinicIMPPACT Trial)</t>
  </si>
  <si>
    <t>10.1007/s00330-019-06411-5</t>
  </si>
  <si>
    <t>NCT02380937</t>
  </si>
  <si>
    <t>Real-time magnetic resonance-guided ablation of typical right atrial flutter using a combination of active catheter tracking and passive catheter visualization in man: initial results from a consecutive patient series</t>
  </si>
  <si>
    <t>10.1093/europace/euv249</t>
  </si>
  <si>
    <t>NCT01890317</t>
  </si>
  <si>
    <t>Mild Hypothermia in Cardiogenic Shock Complicating Myocardial Infarction</t>
  </si>
  <si>
    <t>10.1161/circulationaha.117.032722</t>
  </si>
  <si>
    <t>NCT01728441</t>
  </si>
  <si>
    <t>Drug-Eluting Stent Versus Drug-Coated Balloon Revascularization in Patients With Femoropopliteal Arterial Disease</t>
  </si>
  <si>
    <t>10.1016/j.jacc.2018.11.039</t>
  </si>
  <si>
    <t>NCT01504256</t>
  </si>
  <si>
    <t>Randomised phase II trial to investigate catumaxomab (anti-EpCAM × anti-CD3) for treatment of peritoneal carcinomatosis in patients with gastric cancer</t>
  </si>
  <si>
    <t>10.1038/s41416-018-0150-6</t>
  </si>
  <si>
    <t>NCT01414231</t>
  </si>
  <si>
    <t>Acute Myeloid Leukemia (AML): different treatment strategies versus a common standard arm--combined prospective analysis by the German AML Intergroup</t>
  </si>
  <si>
    <t>10.1200/jco.2012.42.2907</t>
  </si>
  <si>
    <t>NCT01137734</t>
  </si>
  <si>
    <t>NCT01106391</t>
  </si>
  <si>
    <t>First-in-human study of the INCRAFT endograft in patients with infrarenal abdominal aortic aneurysms in the INNOVATION trial</t>
  </si>
  <si>
    <t>10.1016/j.jvs.2012.09.079</t>
  </si>
  <si>
    <t>NCT01002703</t>
  </si>
  <si>
    <t>Lenalidomide in combination with bendamustine and prednisolone in relapsed/refractory multiple myeloma: results of a phase 2 clinical trial (OSHO-#077)</t>
  </si>
  <si>
    <t>10.1007/s00432-017-2504-5</t>
  </si>
  <si>
    <t>NCT02602275</t>
  </si>
  <si>
    <t>fMRI Revealed Reduced Amygdala Activation after Nx4 in Mildly to Moderately Stressed Healthy Volunteers in a Randomized, Placebo-Controlled, Cross-Over Trial</t>
  </si>
  <si>
    <t>10.1038/s41598-020-60392-w</t>
  </si>
  <si>
    <t>NCT02434692</t>
  </si>
  <si>
    <t>Telemetric Measurement of Intraocular Pressure via an Implantable Pressure Sensor-12-Month Results from the ARGOS-02 Trial</t>
  </si>
  <si>
    <t>10.1016/j.ajo.2019.09.011</t>
  </si>
  <si>
    <t>2017-04-11</t>
  </si>
  <si>
    <t>NCT02425163</t>
  </si>
  <si>
    <t>Prostate cancer: diagnostic performance of real-time shear-wave elastography</t>
  </si>
  <si>
    <t>10.1148/radiol.14140567</t>
  </si>
  <si>
    <t>NCT02671929</t>
  </si>
  <si>
    <t>Transdiagnostic, Psychodynamic Web-Based Self-Help Intervention Following Inpatient Psychotherapy: Results of a Feasibility Study and Randomized Controlled Trial</t>
  </si>
  <si>
    <t>10.2196/mental.7889</t>
  </si>
  <si>
    <t>NCT02647801</t>
  </si>
  <si>
    <t>A mind full of happiness: How mindfulness shapes affect dynamics in daily life</t>
  </si>
  <si>
    <t>10.1037/emo0000562</t>
  </si>
  <si>
    <t>NCT02196896</t>
  </si>
  <si>
    <t>Online Self-Help as an Add-On to Inpatient Psychotherapy: Efficacy of a New Blended Treatment Approach</t>
  </si>
  <si>
    <t>10.1159/000481177</t>
  </si>
  <si>
    <t>NCT01995292</t>
  </si>
  <si>
    <t>A comparison of the Enk Fiberoptic Atomizer Set(™) with boluses of topical anaesthesia for awake fibreoptic intubation</t>
  </si>
  <si>
    <t>10.1111/anae.13496</t>
  </si>
  <si>
    <t>NCT01700322</t>
  </si>
  <si>
    <t>Effects of clopidogrel, prasugrel and ticagrelor on endothelial function, inflammatory and oxidative stress parameters and platelet function in patients undergoing coronary artery stenting for an acute coronary syndrome. A randomised, prospective, controlled study</t>
  </si>
  <si>
    <t>10.1136/bmjopen-2014-005268</t>
  </si>
  <si>
    <t>NCT01627379</t>
  </si>
  <si>
    <t>Cisplatin and 5-fluorouracil with or without epidermal growth factor receptor inhibition panitumumab for patients with non-resectable, advanced or metastatic oesophageal squamous cell cancer: a prospective, open-label, randomised phase III AIO/EORTC trial (POWER)</t>
  </si>
  <si>
    <t>10.1016/j.annonc.2019.10.018</t>
  </si>
  <si>
    <t>NCT01822418</t>
  </si>
  <si>
    <t>Neurocognitive Effects of Agomelatine Treatment in Schizophrenia Patients Suffering From Comorbid Depression: Results From the AGOPSYCH Study</t>
  </si>
  <si>
    <t>10.1097/jcp.0000000000000909</t>
  </si>
  <si>
    <t>NCT02293746</t>
  </si>
  <si>
    <t>Outcomes of Upper Airway Stimulation for Obstructive Sleep Apnea in a Multicenter German Postmarket Study</t>
  </si>
  <si>
    <t>10.1177/0194599816683378</t>
  </si>
  <si>
    <t>2017-01-09</t>
  </si>
  <si>
    <t>NCT03378804</t>
  </si>
  <si>
    <t>Programmed intermittent epidural bolus versus continuous epidural infusion for postoperative analgesia after major abdominal and gynecological cancer surgery: a randomized, triple-blinded clinical trial</t>
  </si>
  <si>
    <t>10.1186/s12871-018-0613-6</t>
  </si>
  <si>
    <t>2017-11-02</t>
  </si>
  <si>
    <t>NCT03157622</t>
  </si>
  <si>
    <t>Treatment processes during exposure and cognitive-behavioral therapy for chronic back pain: A single-case experimental design with multiple baselines</t>
  </si>
  <si>
    <t>10.1016/j.brat.2018.07.002</t>
  </si>
  <si>
    <t>NCT02125903</t>
  </si>
  <si>
    <t>Continuous adductor canal block versus continuous femoral nerve block after total knee arthroplasty for mobilisation capability and pain treatment: a randomised and blinded clinical trial</t>
  </si>
  <si>
    <t>10.1007/s00402-015-2403-7</t>
  </si>
  <si>
    <t>NCT01484418</t>
  </si>
  <si>
    <t>Exposure and CBT for chronic back pain: An RCT on differential efficacy and optimal length of treatment</t>
  </si>
  <si>
    <t>10.1037/ccp0000298</t>
  </si>
  <si>
    <t>NCT02594930</t>
  </si>
  <si>
    <t>Guided and Unguided Biopsy in the Diagnostic of Periprosthetic Infections of the Knee - Evaluation of an Evidence-based Algorithm</t>
  </si>
  <si>
    <t>10.1055/a-1034-0923</t>
  </si>
  <si>
    <t>NCT02519101</t>
  </si>
  <si>
    <t>The impact of continuous non-invasive arterial blood pressure monitoring on blood pressure stability during general anaesthesia in orthopaedic patients: A randomised trial</t>
  </si>
  <si>
    <t>10.1097/eja.0000000000000690</t>
  </si>
  <si>
    <t>NCT02436083</t>
  </si>
  <si>
    <t>The value of perioperative antibiotics on the success of oral free flap reconstructions</t>
  </si>
  <si>
    <t>10.1002/micr.22470</t>
  </si>
  <si>
    <t>NCT02362802</t>
  </si>
  <si>
    <t>Myocardial Minimal Damage After Rapid Ventricular Pacing - the prospective randomized multicentre MyDate-Trial</t>
  </si>
  <si>
    <t>10.1038/s41598-020-61625-8</t>
  </si>
  <si>
    <t>NCT02247778</t>
  </si>
  <si>
    <t>Does a minimal invasive approach reduce anterior chest wall numbness and postoperative pain in plate fixation of clavicle fractures?</t>
  </si>
  <si>
    <t>10.1186/s12891-015-0592-4</t>
  </si>
  <si>
    <t>NCT02188589</t>
  </si>
  <si>
    <t>Absorbable Implant to Treat Nasal Valve Collapse</t>
  </si>
  <si>
    <t>10.1055/s-0037-1598655</t>
  </si>
  <si>
    <t>NCT02149927</t>
  </si>
  <si>
    <t>Neural Correlates of Sevoflurane-induced Unconsciousness Identified by Simultaneous Functional Magnetic Resonance Imaging and Electroencephalography</t>
  </si>
  <si>
    <t>10.1097/aln.0000000000001322</t>
  </si>
  <si>
    <t>NCT02071849</t>
  </si>
  <si>
    <t>A Regulated Trial of Bicuspid Aortic Valve Repair Supported by Geometric Ring Annuloplasty</t>
  </si>
  <si>
    <t>10.1016/j.athoracsur.2015.01.050</t>
  </si>
  <si>
    <t>NCT02059369</t>
  </si>
  <si>
    <t>Ablation of Complex Fractionated Electrograms With or Without ADditional LINEar Lesions for Persistent Atrial Fibrillation (The ADLINE Trial)</t>
  </si>
  <si>
    <t>10.1111/jce.13206</t>
  </si>
  <si>
    <t>NCT01959451</t>
  </si>
  <si>
    <t>Guided de-escalation of antiplatelet treatment in patients with acute coronary syndrome undergoing percutaneous coronary intervention (TROPICAL-ACS): a randomised, open-label, multicentre trial</t>
  </si>
  <si>
    <t>10.1016/s0140-6736(17)32155-4</t>
  </si>
  <si>
    <t>NCT01935297</t>
  </si>
  <si>
    <t>Exercise training improves exercise capacity and quality of life after transcatheter aortic valve implantation: A randomized pilot trial</t>
  </si>
  <si>
    <t>10.1016/j.ahj.2016.08.007</t>
  </si>
  <si>
    <t>NCT01897558</t>
  </si>
  <si>
    <t>Pacemaker Implantation Associated Myocardial Micro-Damage: A Randomised Comparison between Active and Passive Fixation Leads</t>
  </si>
  <si>
    <t>10.1038/s41598-018-23209-5</t>
  </si>
  <si>
    <t>NCT01729481</t>
  </si>
  <si>
    <t>Efficacy of gemcitabine plus erlotinib in rash-positive patients with metastatic pancreatic cancer selected according to eligibility for FOLFIRINOX: A prospective phase II study of the 'Arbeitsgemeinschaft Internistische Onkologie'</t>
  </si>
  <si>
    <t>10.1016/j.ejca.2018.02.008</t>
  </si>
  <si>
    <t>NCT01673776</t>
  </si>
  <si>
    <t>Perioperative multi-system optimization protocol in elderly hip fracture patients: a randomized-controlled trial</t>
  </si>
  <si>
    <t>10.1007/s12630-019-01475-9</t>
  </si>
  <si>
    <t>2016-10-15</t>
  </si>
  <si>
    <t>NCT01673763</t>
  </si>
  <si>
    <t>Pancreatic stenting to prevent post-ERCP pancreatitis: a randomized multicenter trial</t>
  </si>
  <si>
    <t>10.1055/a-0886-6384</t>
  </si>
  <si>
    <t>NCT01584869</t>
  </si>
  <si>
    <t>Emergency video capsule endoscopy in patients with acute severe GI bleeding and negative upper endoscopy results</t>
  </si>
  <si>
    <t>10.1016/j.gie.2014.09.035</t>
  </si>
  <si>
    <t>NCT01456364</t>
  </si>
  <si>
    <t>Ticagrelor versus prasugrel in patients with high on-clopidogrel treatment platelet reactivity after PCI: The ISAR-ADAPT-PF study</t>
  </si>
  <si>
    <t>10.1080/09537104.2016.1190007</t>
  </si>
  <si>
    <t>NCT01229306</t>
  </si>
  <si>
    <t>Recurrence of paroxysmal atrial fibrillation after pulmonary vein isolation: is repeat pulmonary vein isolation enough? A prospective, randomized trial</t>
  </si>
  <si>
    <t>10.1093/europace/euu389</t>
  </si>
  <si>
    <t>NCT00986752</t>
  </si>
  <si>
    <t>Randomized Comparison of Paclitaxel-Eluting Balloon and Stenting Versus Plain Balloon Plus Stenting Versus Directional Atherectomy for Femoral Artery Disease (ISAR-STATH)</t>
  </si>
  <si>
    <t>10.1161/circulationaha.116.025329</t>
  </si>
  <si>
    <t>NCT00776633</t>
  </si>
  <si>
    <t>Duration of Triple Therapy in Patients Requiring Oral Anticoagulation After Drug-Eluting Stent Implantation: The ISAR-TRIPLE Trial</t>
  </si>
  <si>
    <t>10.1016/j.jacc.2015.02.050</t>
  </si>
  <si>
    <t>NCT00727207</t>
  </si>
  <si>
    <t>Everolimus maintenance in patients with mantle cell lymphoma not eligible for intensive therapy: results of a prematurely closed phase 2 study</t>
  </si>
  <si>
    <t>10.3109/10428194.2015.1028055</t>
  </si>
  <si>
    <t>NCT00688571</t>
  </si>
  <si>
    <t>Infective endocarditis after transcatheter pulmonary valve replacement using the Melody valve: combined results of 3 prospective North American and European studies</t>
  </si>
  <si>
    <t>10.1161/circinterventions.112.000087</t>
  </si>
  <si>
    <t>NCT00433927</t>
  </si>
  <si>
    <t>FOLFIRI plus cetuximab versus FOLFIRI plus bevacizumab as first-line treatment for patients with metastatic colorectal cancer (FIRE-3): a randomised, open-label, phase 3 trial</t>
  </si>
  <si>
    <t>10.1016/s1470-2045(14)70330-4</t>
  </si>
  <si>
    <t>NCT03323528</t>
  </si>
  <si>
    <t>Efficacy and safety of a triple active sore throat lozenge in the treatment of patients with acute pharyngitis: Results of a multi-centre, randomised, placebo-controlled, double-blind, parallel-group trial (DoriPha)</t>
  </si>
  <si>
    <t>10.1111/ijcp.13272</t>
  </si>
  <si>
    <t>2017-11-15</t>
  </si>
  <si>
    <t>NCT02325440</t>
  </si>
  <si>
    <t>Immune Cell Profiling During Switching from Natalizumab to Fingolimod Reveals Differential Effects on Systemic Immune-Regulatory Networks and on Trafficking of Non-T Cell Populations into the Cerebrospinal Fluid-Results from the ToFingo Successor Study</t>
  </si>
  <si>
    <t>10.3389/fimmu.2018.01560</t>
  </si>
  <si>
    <t>NCT01956175</t>
  </si>
  <si>
    <t>Electrical pharyngeal stimulation for dysphagia treatment in tracheotomized stroke patients: a randomized controlled trial</t>
  </si>
  <si>
    <t>10.1007/s00134-015-3897-8</t>
  </si>
  <si>
    <t>NCT00976222</t>
  </si>
  <si>
    <t>Response of vascular pigment epithelium detachment due to age-related macular degeneration to monthly treatment with ranibizumab: the prospective, multicentre RECOVER study</t>
  </si>
  <si>
    <t>10.1111/aos.13359</t>
  </si>
  <si>
    <t>NCT00714311</t>
  </si>
  <si>
    <t>Transference-focused psychotherapy v. treatment by community psychotherapists for borderline personality disorder: randomised controlled trial</t>
  </si>
  <si>
    <t>10.1192/bjp.bp.109.070177</t>
  </si>
  <si>
    <t>NCT02501577</t>
  </si>
  <si>
    <t>A comparison of various supraglottic airway devices for fiberoptical guided tracheal intubation</t>
  </si>
  <si>
    <t>10.1016/j.bjane.2015.09.007</t>
  </si>
  <si>
    <t>NCT02500394</t>
  </si>
  <si>
    <t>Biomarker-guided Intervention to Prevent Acute Kidney Injury After Major Surgery: The Prospective Randomized BigpAK Study</t>
  </si>
  <si>
    <t>10.1097/sla.0000000000002485</t>
  </si>
  <si>
    <t>2017-01-01</t>
  </si>
  <si>
    <t>NCT02321813</t>
  </si>
  <si>
    <t>Diagnosing deficits in quality of life and providing tailored therapeutic options: Results of a randomised trial in 220 patients with colorectal cancer</t>
  </si>
  <si>
    <t>10.1016/j.ejca.2020.01.025</t>
  </si>
  <si>
    <t>NCT02306447</t>
  </si>
  <si>
    <t>A Pilot Study of Peripheral Muscle Magnetic Stimulation as Add-on Treatment to Repetitive Transcranial Magnetic Stimulation in Chronic Tinnitus</t>
  </si>
  <si>
    <t>10.3389/fnins.2018.00068</t>
  </si>
  <si>
    <t>NCT01935531</t>
  </si>
  <si>
    <t>Topical Diclofenac Reprograms Metabolism and Immune Cell Infiltration in Actinic Keratosis</t>
  </si>
  <si>
    <t>10.3389/fonc.2019.00605</t>
  </si>
  <si>
    <t>NCT01614301</t>
  </si>
  <si>
    <t>Biomodulatory metronomic therapy in stage IV melanoma is well-tolerated and may induce prolonged progression-free survival, a phase I trial</t>
  </si>
  <si>
    <t>10.1111/jdv.13391</t>
  </si>
  <si>
    <t>NCT00355862</t>
  </si>
  <si>
    <t>Sirolimus Use in Liver Transplant Recipients With Hepatocellular Carcinoma: A Randomized, Multicenter, Open-Label Phase 3 Trial</t>
  </si>
  <si>
    <t>10.1097/tp.0000000000000965</t>
  </si>
  <si>
    <t>NCT02941432</t>
  </si>
  <si>
    <t>Black tea dressings - a rapidly effective treatment for facial dermatitis</t>
  </si>
  <si>
    <t>10.1080/09546634.2019.1573306</t>
  </si>
  <si>
    <t>NCT02601963</t>
  </si>
  <si>
    <t>A Phase II, Randomized, Double-Blind Clinical Study Evaluating the Safety, Tolerability, and Efficacy of a Topical Minocycline Foam, FMX103, for the Treatment of Facial Papulopustular Rosacea</t>
  </si>
  <si>
    <t>10.1007/s40257-017-0339-0</t>
  </si>
  <si>
    <t>NCT02438228</t>
  </si>
  <si>
    <t>Accuracy of Cardiac Output by Nine Different Pulse Contour Algorithms in Cardiac Surgery Patients: A Comparison with Transpulmonary Thermodilution</t>
  </si>
  <si>
    <t>10.1155/2016/3468015</t>
  </si>
  <si>
    <t>NCT02365350</t>
  </si>
  <si>
    <t>Randomized, open trial comparing a modified double-lumen needle follicular flushing system with a single-lumen aspiration needle in IVF patients with poor ovarian response</t>
  </si>
  <si>
    <t>10.1093/humrep/dex019</t>
  </si>
  <si>
    <t>NCT02312505</t>
  </si>
  <si>
    <t>Accuracy of an autocalibrated pulse contour analysis in cardiac surgery patients: a bi-center clinical trial</t>
  </si>
  <si>
    <t>10.1186/s12871-015-0153-2</t>
  </si>
  <si>
    <t>NCT01795482</t>
  </si>
  <si>
    <t>Warming before and after epidural block before general anaesthesia for major abdominal surgery prevents perioperative hypothermia: A randomised controlled trial</t>
  </si>
  <si>
    <t>10.1097/eja.0000000000000369</t>
  </si>
  <si>
    <t>NCT01635660</t>
  </si>
  <si>
    <t>Videolaryngoscopy for Physician-Based, Prehospital Emergency Intubation: A Prospective, Randomized, Multicenter Comparison of Different Blade Types Using A.P. Advance, C-MAC System, and KingVision</t>
  </si>
  <si>
    <t>10.1213/ane.0000000000002735</t>
  </si>
  <si>
    <t>NCT01269151</t>
  </si>
  <si>
    <t>Testing the clinical value of multifocal electroretinography and microperimetry and the effects of intravitreal therapy with ranibizumab on macular function in the course of wet age-related macular degeneration: a 1-year prospective study</t>
  </si>
  <si>
    <t>10.2147/opth.s123513</t>
  </si>
  <si>
    <t>NCT01927549</t>
  </si>
  <si>
    <t>PCI Strategies in Patients with Acute Myocardial Infarction and Cardiogenic Shock</t>
  </si>
  <si>
    <t>10.1056/nejmoa1710261</t>
  </si>
  <si>
    <t>NCT02951000</t>
  </si>
  <si>
    <t>Randomized clinical trial of platysma muscle suture versus no suture for wound closure after thyroid surgery</t>
  </si>
  <si>
    <t>10.1002/bjs.10829</t>
  </si>
  <si>
    <t>NCT02640703</t>
  </si>
  <si>
    <t>Randomized Controlled Trial on the Effects of Morning versus Evening Primary Vaccination on Episodes of Hypoxemia and Bradycardia in Very Preterm Infants</t>
  </si>
  <si>
    <t>10.1159/000501338</t>
  </si>
  <si>
    <t>NCT02468999</t>
  </si>
  <si>
    <t>Hypothalamic and Striatal Insulin Action Suppresses Endogenous Glucose Production and May Stimulate Glucose Uptake During Hyperinsulinemia in Lean but Not in Overweight Men</t>
  </si>
  <si>
    <t>10.2337/db16-1380</t>
  </si>
  <si>
    <t>NCT02336334</t>
  </si>
  <si>
    <t>PROSPECTIVE RANDOMIZED TRIAL ASSESSING THE IMPACT OF FEEDBACK MECHANISMS ON PATIENT POSITIONING</t>
  </si>
  <si>
    <t>10.1097/iae.0000000000002006</t>
  </si>
  <si>
    <t>NCT02336321</t>
  </si>
  <si>
    <t>An EEG/EOG-based hybrid brain-neural computer interaction (BNCI) system to control an exoskeleton for the paralyzed hand</t>
  </si>
  <si>
    <t>10.1515/bmt-2014-0126</t>
  </si>
  <si>
    <t>NCT02260115</t>
  </si>
  <si>
    <t>A first-in-human, randomized, controlled, subject- and reviewer-blinded multicenter study of Actamax™ Adhesion Barrier</t>
  </si>
  <si>
    <t>10.1007/s00404-016-4211-x</t>
  </si>
  <si>
    <t>NCT02089009</t>
  </si>
  <si>
    <t>Quality and learning curve of handheld versus stand-alone non-mydriatic cameras</t>
  </si>
  <si>
    <t>10.2147/opth.s140064</t>
  </si>
  <si>
    <t>NCT01837901</t>
  </si>
  <si>
    <t>Transcorneal Electrical Stimulation for Patients With Retinitis Pigmentosa: A Prospective, Randomized, Sham-Controlled Follow-up Study Over 1 Year</t>
  </si>
  <si>
    <t>10.1167/iovs.16-19906</t>
  </si>
  <si>
    <t>NCT01835002</t>
  </si>
  <si>
    <t>Transcorneal Electrical Stimulation for the Treatment of Retinitis Pigmentosa: A Multicenter Safety Study of the OkuStim® System (TESOLA-Study)</t>
  </si>
  <si>
    <t>10.1159/000505001</t>
  </si>
  <si>
    <t>NCT01773902</t>
  </si>
  <si>
    <t>Effect of Increased Enteral Protein Intake on Growth in Human Milk-Fed Preterm Infants: A Randomized Clinical Trial</t>
  </si>
  <si>
    <t>10.1001/jamapediatrics.2016.2681</t>
  </si>
  <si>
    <t>NCT01635114</t>
  </si>
  <si>
    <t>Effects of resveratrol supplementation on liver fat content in overweight and insulin-resistant subjects: A randomized, double-blind, placebo-controlled clinical trial</t>
  </si>
  <si>
    <t>10.1111/dom.13268</t>
  </si>
  <si>
    <t>NCT00204529</t>
  </si>
  <si>
    <t>Adjuvant treatment with pegylated interferon α-2a versus low-dose interferon α-2a in patients with high-risk melanoma: a randomized phase III DeCOG trial</t>
  </si>
  <si>
    <t>10.1093/annonc/mdw225</t>
  </si>
  <si>
    <t>NCT02595645</t>
  </si>
  <si>
    <t>Genetic Biopsy for Prediction of Surveillance Intervals after Endoscopic Resection of Colonic Polyps: Results of the GENESIS Study</t>
  </si>
  <si>
    <t>10.1177/2050640617723810</t>
  </si>
  <si>
    <t>NCT00670436</t>
  </si>
  <si>
    <t>Paclitaxel-coated balloon with bare-metal stenting in patients with chronic total occlusions in native coronary arteries</t>
  </si>
  <si>
    <t>10.1002/ccd.24409</t>
  </si>
  <si>
    <t>NCT02585882</t>
  </si>
  <si>
    <t>Caries-Preventive Effect of Salt Fluoridation in Preschool Children in The Gambia: A Prospective, Controlled, Interventional Study</t>
  </si>
  <si>
    <t>10.1159/000479892</t>
  </si>
  <si>
    <t>NCT01799525</t>
  </si>
  <si>
    <t>Controlled transient hypercapnia: a novel approach for the treatment of delayed cerebral ischemia after subarachnoid hemorrhage?</t>
  </si>
  <si>
    <t>10.3171/2014.7.jns132611</t>
  </si>
  <si>
    <t>NCT01764880</t>
  </si>
  <si>
    <t>Phase I study of the heparanase inhibitor roneparstat: an innovative approach for ultiple myeloma therapy</t>
  </si>
  <si>
    <t>10.3324/haematol.2017.182865</t>
  </si>
  <si>
    <t>NCT01727778</t>
  </si>
  <si>
    <t>GRP78-directed immunotherapy in relapsed or refractory multiple myeloma - results from a phase 1 trial with the monoclonal immunoglobulin M antibody PAT-SM6</t>
  </si>
  <si>
    <t>10.3324/haematol.2014.117945</t>
  </si>
  <si>
    <t>NCT01594892</t>
  </si>
  <si>
    <t>Risk factors for vertebral compression fracture after spine stereotactic body radiation therapy: Long-term results of a prospective phase 2 study</t>
  </si>
  <si>
    <t>10.1016/j.radonc.2019.08.026</t>
  </si>
  <si>
    <t>ClinicalTrials.gov (NCT01594892</t>
  </si>
  <si>
    <t>ClinicalTrials.gov number, NCT00094497</t>
  </si>
  <si>
    <t>ClinicalTrials.gov number, NCT00094653</t>
  </si>
  <si>
    <t>The trial is registered with ClinicalTrials.gov, number NCT00095875.</t>
  </si>
  <si>
    <t>This study is registered, NCT Identifier: NCT00118573.</t>
  </si>
  <si>
    <t>Clinical trial registration information: URL: http://clinicaltrials.gov. Unique identifier: NCT00119717.</t>
  </si>
  <si>
    <t>Trial registration: ClinicalTrials.gov NCT00120406.</t>
  </si>
  <si>
    <t>ClinicalTrials.gov number, NCT00133978.).</t>
  </si>
  <si>
    <t>registered at the European Trials Registry, EudraCT 2004-002714-11, and at ClinicalTrials.gov, NCT00182819.</t>
  </si>
  <si>
    <t>Trial registration: ClinicalTrials.gov ID no.: NCT00185159</t>
  </si>
  <si>
    <t>This study is registered with ClinicalTrials.gov, NCT00211237.</t>
  </si>
  <si>
    <t>This trial is registered with ClinicalTrials.gov, number NCT00224770.</t>
  </si>
  <si>
    <t>Trial registration: ClinicalTrials.gov NCT00263419.</t>
  </si>
  <si>
    <t>This trial is registered with ClinicalTrials.gov, number NCT00272948.</t>
  </si>
  <si>
    <t>Trial registration: ClinicalTrials.gov NCT00282646.</t>
  </si>
  <si>
    <t>This trial has been completed and is registered with ClinicalTrials.gov, number NCT00312845.</t>
  </si>
  <si>
    <t>Trial registration: Clinicaltrials.gov identifier NCT00319046.</t>
  </si>
  <si>
    <t>This trial was registered on http://www.clinicaltrials.gov on April 26, 2006 (identifier # NCT00319046).</t>
  </si>
  <si>
    <t>Trial registration: Clinical Trials.gov NCT00324311.</t>
  </si>
  <si>
    <t>The trial is registered with ClinicalTrials.gov, number NCT00334594.</t>
  </si>
  <si>
    <t>ClinicalTrials.gov number, NCT00353496; EudraCT 2005-004904-35.).</t>
  </si>
  <si>
    <t>This trial was registered at clinicaltrials.gov as NCT00362089.</t>
  </si>
  <si>
    <t>ClinicalTrials.gov number, NCT00373451.).</t>
  </si>
  <si>
    <t>Trial registration: NCT00374985.</t>
  </si>
  <si>
    <t>This trial has been registered at www.clinicaltrials.gov (identifier NCT00389779).</t>
  </si>
  <si>
    <t>This study is registered with ClinicalTrials.gov, number NCT00391612.</t>
  </si>
  <si>
    <t>Trial registration: clinicaltrials.gov Identifier: NCT00392054.</t>
  </si>
  <si>
    <t>Trial registration: ClinicalTrials.gov NCT00395252.</t>
  </si>
  <si>
    <t>ClinicalTrials.gov NCT00402675.</t>
  </si>
  <si>
    <t>The study was registered with the European Union Drug Regulating Authorities Clinical Trials website (EudraCT 2006-001936-30) and on ClinicalTrials.gov (NCT00404092).</t>
  </si>
  <si>
    <t>(ClinicalTrials.gov Identifier: NCT00404144).</t>
  </si>
  <si>
    <t>we initiated a large international phase II trial (NHL-003; NCT00413036)</t>
  </si>
  <si>
    <t>Trial registration: ClinicalTrials.gov NCT00418574.</t>
  </si>
  <si>
    <t>Trial registration: ClinicalTrials.gov NCT00419601.</t>
  </si>
  <si>
    <t>NCT00438451, www.clinicaltrials.gov.</t>
  </si>
  <si>
    <t>in ft reports: (www.clinicaltrials.gov: NCT00438451; EudraCT Number: 2005-003324-19).</t>
  </si>
  <si>
    <t>(ACDC study, NCT00447304)</t>
  </si>
  <si>
    <t>Trial registration: ClinicalTrials.gov NCT00456092.</t>
  </si>
  <si>
    <t>ClinicalTrials.gov registration # NCT00461019</t>
  </si>
  <si>
    <t>Clinical trial registration: URL: http://www.clinicaltrials.gov. Unique identifier: NCT00478933.</t>
  </si>
  <si>
    <t>Clinical Trial Registration-URL: http://www.clinicaltrials.gov. Unique identifier: NCT 00480077.</t>
  </si>
  <si>
    <t>Clinical trial information: NCT00495079.</t>
  </si>
  <si>
    <t>This study is registered with ClinicalTrials.gov, number NCT00530348.</t>
  </si>
  <si>
    <t>The trial is registered with ClinicalTrials.gov, number NCT00538356.</t>
  </si>
  <si>
    <t>(Clinical trials NCT 00538928).</t>
  </si>
  <si>
    <t>Trial registration: ClinicalTrials.gov NCT00543686.</t>
  </si>
  <si>
    <t>Clinical trial information: NCT00547651.</t>
  </si>
  <si>
    <t>Pilot study, Dose finding study, Phase II study (NCT00550004).</t>
  </si>
  <si>
    <t xml:space="preserve">The study protocol was registered at ClinicalTrials.gov under the number NCT00559442 (http://clinicaltrials.gov/show/NCT00559442) </t>
  </si>
  <si>
    <t>This trial is registered with ClinicalTrials.gov, number NCT00567554.</t>
  </si>
  <si>
    <t>Trial registration: ClinicalTrials.gov NCT00567736.</t>
  </si>
  <si>
    <t>Trial registration: Clinicaltrials.gov, Identifier: NCT00568841.</t>
  </si>
  <si>
    <t>This trial is registered at clinicaltrials.gov as NCT00579657.</t>
  </si>
  <si>
    <t>ClinicalTrials.gov number, NCT00583661</t>
  </si>
  <si>
    <t>(clinicaltrials.gov identifier NCT00598611, EudraCT-No: 2006-001431-22) </t>
  </si>
  <si>
    <t>(Intracoronary Stenting and Angiographic Results: Drug-Eluting Stents for Unprotected Coronary Left Main Lesions [ISAR-LEFT MAIN-2]; NCT00598637)</t>
  </si>
  <si>
    <t>ClinicalTrials.gov Identifier: NCT00598676</t>
  </si>
  <si>
    <t>ClinicalTrials.gov Identifier: NCT00598715.</t>
  </si>
  <si>
    <t>European Clinical Trials Database: Eudra-CT2006-005792-17 and Clinical Trials Database: NCT00601510</t>
  </si>
  <si>
    <t> This trial is registered at ClinicalTrials.gov, number NCT00611910.</t>
  </si>
  <si>
    <t>retracted article</t>
  </si>
  <si>
    <t xml:space="preserve">Clinical trial reg. no. NCT00615264, clinicaltrials.gov </t>
  </si>
  <si>
    <t>ClinicalTrial.gov Identifier: NCT00618280</t>
  </si>
  <si>
    <t>The study was registered at the European clinical trials database (EudraCT number: 2007-00730-40) and at the registry of clinical trials of the National Library of Medicine (ClinicalTrials.gov: NCT00618384).</t>
  </si>
  <si>
    <t>NCT00626717, Date of registration: February 20, 2008.</t>
  </si>
  <si>
    <t>ClinicalTrials.gov number, NCT00644059.).</t>
  </si>
  <si>
    <t>Clinical Trials.gov Identifier: NCT00644826.</t>
  </si>
  <si>
    <t>ClinicalTrials.gov NCT00674700</t>
  </si>
  <si>
    <t>not sure if actually the results publication</t>
  </si>
  <si>
    <t> (Study 301: NCT00667810 and Study 302: NCT00676143).</t>
  </si>
  <si>
    <t>Trial registration: Clinicaltrials.gov NCT00690118.</t>
  </si>
  <si>
    <t>Trial registration: NCT00690300. Registered June 2, 2008</t>
  </si>
  <si>
    <t>This open-label multi-centre study (NCT00701662) assessed</t>
  </si>
  <si>
    <t xml:space="preserve"> NCT00626717, Date of registration: February 20, 2008.</t>
  </si>
  <si>
    <t>URL: http://www.clinicaltrials.gov. Unique identifier: NCT00714883.</t>
  </si>
  <si>
    <t>ClinicalTrials.gov NCT00715806</t>
  </si>
  <si>
    <t>The protocol was submitted to the clinicaltrials.gov registry (NCT00732979).</t>
  </si>
  <si>
    <t>registered at ClinicalTrials.gov (Identifier: NCT00734747</t>
  </si>
  <si>
    <t>ClinicalTrials.gov identifier NCT00745745</t>
  </si>
  <si>
    <t>Rescue of Hereditary Optic Disease Outpatient Study, RHODOS; ClinicalTrials.gov identifier: NCT00747487</t>
  </si>
  <si>
    <t>The trial is registered with ClinicalTrials.gov NCT00757159.</t>
  </si>
  <si>
    <t>ClinicalTrials.gov NCT00764933.</t>
  </si>
  <si>
    <t>The trial was registered at Clinical Trials (http://www.clinicaltrials.gov; trial code NCT00769561)</t>
  </si>
  <si>
    <t>This study was registered at clinicaltrials.gov as NCT00783159.</t>
  </si>
  <si>
    <t>registered on ClinicalTrials.gov on 5 November 2008 (ClinicalTrials.gov identifier NCT00786994, EudraCT No. 2008-002632-15). </t>
  </si>
  <si>
    <t>ClinicalTrials.gov NCT00803309</t>
  </si>
  <si>
    <t>(ClinicalTrials.gov number, NCT00804102.).</t>
  </si>
  <si>
    <t>Trial Registration clinicaltrials.gov Identifier: NCT00833612</t>
  </si>
  <si>
    <t>(ASA Plavix Feasibility Study With Watchman Left Atrial Appendage Closure Technology [ASAP]; NCT00851578).</t>
  </si>
  <si>
    <t>The trial is registered at ClinicalTrials.gov (NCT00895778).</t>
  </si>
  <si>
    <t>URL: http://www.clinicaltrials.gov. Unique identifier: NCT00900146.</t>
  </si>
  <si>
    <t>Trial registration: Clinicaltrials.gov #NCT00911924.</t>
  </si>
  <si>
    <t>Registration Nr clinicaltrials.gov: NCT00916825.</t>
  </si>
  <si>
    <t>We are currently investigating these vaccines in a phase I/II study in hormone refractory prostate cancer patients (http://ClinicalTrials.gov, Identifiers NCT00831467 and NCT00906243) and in a phase I study in non-small cell lung cancer patients (Identifier NCT00923312)</t>
  </si>
  <si>
    <t>discussion</t>
  </si>
  <si>
    <t xml:space="preserve">not a results publication for CTs - basic research pointing to CTs. </t>
  </si>
  <si>
    <t>(NCT00927836; www.clinicaltrial.gov)</t>
  </si>
  <si>
    <t>Clinical trial information: NCT00938574.</t>
  </si>
  <si>
    <t>In this clinical trial (NCT00947908</t>
  </si>
  <si>
    <t>registered at ClinicalTrials.gov (Identifier: NCT00952458</t>
  </si>
  <si>
    <t>Trial registration: NCT00958477 (EMR 62242-002).</t>
  </si>
  <si>
    <t>ClinicalTrials.gov trial-number: NCT00963261</t>
  </si>
  <si>
    <t>This trial is registered with ClinicalTrials.gov, number NCT00987324.</t>
  </si>
  <si>
    <t>EASSI (Evaluation of the Safety of Self-administration with Icatibant; Clinicaltrials.govidentifier: NCT00997204),</t>
  </si>
  <si>
    <t>registered with ClinicalTrials.gov (Identifier: NCT00997841)</t>
  </si>
  <si>
    <t>The study was registered at ClinicalTrials.gov, number NCT01012544.</t>
  </si>
  <si>
    <t>Clinical trial registration url: http://www.clinicaltrials.gov. Unique identifier: NCT01056744.</t>
  </si>
  <si>
    <t>The trial is registered with ClinicalTrials.gov, number NCT01058980.</t>
  </si>
  <si>
    <t>Trial registration: ClinicalTrials.gov Identifier NCT01061489 . Registered February 2, 2010.</t>
  </si>
  <si>
    <t>Trial Registration number: NCT01070849</t>
  </si>
  <si>
    <t>Clinical trial registration: NCT01079689, ClinicalTrials.gov.</t>
  </si>
  <si>
    <t>The study design consisted of two phases (http://clinicaltrials.gov/ct2/show/NCT01094145):</t>
  </si>
  <si>
    <t>(Ranolazine in Diastolic Heart Failure [RALI-DHF]; NCT01163734).</t>
  </si>
  <si>
    <t>The study is registered with ClinicalTrials.gov, number NCT01164059; German Clinical Trials Register, number DRKS00000304; WHO ICTRP, number U1111-1112-9727; and EudraCT, number 2009-010966-47.</t>
  </si>
  <si>
    <t>NCT01172769.</t>
  </si>
  <si>
    <t>NCT01172938.</t>
  </si>
  <si>
    <t>The study has been registered with clinicaltrials.gov (NCT01176734).</t>
  </si>
  <si>
    <t>registered at www.clinicaltrials.gov (ID: NCT01205906).</t>
  </si>
  <si>
    <t>URL: http://www.clinicaltrials.gov. Unique identifier: NCT01209637.</t>
  </si>
  <si>
    <t>Clinical trial: This study is registered at the US National Institutes of Health (identifier number NCT01221493).</t>
  </si>
  <si>
    <t>ClinicalTrials.gov NCT01230086</t>
  </si>
  <si>
    <t>Clinicaltrials.gov NCT01234233.</t>
  </si>
  <si>
    <t>Clinical trial registration url: http://www.clinicaltrials.gov. Unique identifier: NCT01259739.</t>
  </si>
  <si>
    <t>multi-centre study (NCT01271361).</t>
  </si>
  <si>
    <t>The study was conducted according to the Declaration of Helsinki and registered at ClinicalTrials.gov (NCT01280877). The trial was registered in January 2011 upon receiving approval from the leading ethics committee in December 2010. The date range for patient recruitment and follow-up was from December 2010 until February 2012. The authors confirm that all ongoing and related trials for this intervention are registered.</t>
  </si>
  <si>
    <t>ClinicalTrials.gov NCT01280877</t>
  </si>
  <si>
    <t>The trial was registered on January 20, 2011 (NCT01281878), in the ClinicalTrials.gov Protocol Registration System (http://clinicaltrials.gov/ct2/show/NCT01281878?term=NCT01281878&amp;rank=1).</t>
  </si>
  <si>
    <t>NCT01306552 (January 2011).</t>
  </si>
  <si>
    <t>http://www.clinicaltrials.gov: NCT01318395</t>
  </si>
  <si>
    <t xml:space="preserve"> NCT01306552 (January 2011).</t>
  </si>
  <si>
    <t>The study was registered at (ID: NCT01319357).</t>
  </si>
  <si>
    <t>registered with Clinical Trials (www.clinicaltrials.gov; Nr. NCT 01352325</t>
  </si>
  <si>
    <t xml:space="preserve">case report </t>
  </si>
  <si>
    <t>time.ClinicalTrials.gov Identifier: NCT 01382680</t>
  </si>
  <si>
    <t>Trial Registration  clinicaltrials.gov Identifier: NCT01400022</t>
  </si>
  <si>
    <t>This trial was registered at clinicaltrials.gov as NCT01417312</t>
  </si>
  <si>
    <t>After registration of the patient details in the database, randomization was performed using a randomization control</t>
  </si>
  <si>
    <t>This study is registered with ClinicalTrials.gov, number NCT01504347.</t>
  </si>
  <si>
    <t>Trial registration: Clinicaltrials.gov: NCT01530360.</t>
  </si>
  <si>
    <t>ClinicalTrials.gov Identifier: NCT01534962.</t>
  </si>
  <si>
    <t>ClinicalTrial.gov identifier: NCT01558167</t>
  </si>
  <si>
    <t xml:space="preserve">Trial registry: EUDRA CT number: 2010-021333-31. ClinicalTrials ID: NCT 01564095.
</t>
  </si>
  <si>
    <t>www.ClinicalTrials.gov, NCT01618565.</t>
  </si>
  <si>
    <t>This trial is registered with ClinicalTrials.gov, number NCT01650805</t>
  </si>
  <si>
    <t> The study is internationally registered at ClinicalTrials.gov with ClinicalTrials.gov identifier: NCT00947414.</t>
  </si>
  <si>
    <t>clinical trial NCT01029067</t>
  </si>
  <si>
    <t>clinicaltrials.gov NCT01061931</t>
  </si>
  <si>
    <t>(NCT01106365)</t>
  </si>
  <si>
    <t>The trial is registered with ClinicalTrials.gov, number NCT01302600.</t>
  </si>
  <si>
    <t>not the results publication</t>
  </si>
  <si>
    <t>Registration: The study was registered with ClinicalTrials.gov (Identifier: NCT01329731).</t>
  </si>
  <si>
    <t>registered as NCT01401296</t>
  </si>
  <si>
    <t>registered with the NCT numbers NCT00180115 (AML96), NCT00180102 (AML2003), and NCT00180167 (AML60+). </t>
  </si>
  <si>
    <t>[Clinical Trials Gov NCT00204334]</t>
  </si>
  <si>
    <t>(ClinicalTrials.gov Identifier: NCT00204542, Eudra-CT-Nr. 2004-002761-21).</t>
  </si>
  <si>
    <t>This study was registered at ClinicalTrials.gov (NCT00268853).</t>
  </si>
  <si>
    <t>(NCT00322101)</t>
  </si>
  <si>
    <t>Clinical trial registration: NCT00388505</t>
  </si>
  <si>
    <t>ClinicalTrials.gov Identifier: NCT00397345</t>
  </si>
  <si>
    <t>CP4055-106/NCT00405743</t>
  </si>
  <si>
    <t>registered at the clinical trial register of the NIH (NCT00427180</t>
  </si>
  <si>
    <t xml:space="preserve">The trial is registered under clinicaltrials.gov (NCT00466102).
</t>
  </si>
  <si>
    <t>it was registered at ClinicalTrials.gov (NCT00499265).</t>
  </si>
  <si>
    <t>The trial was registered before study onset (EudraCT identifier: 2005-005638-10; ClinicalTrials.gov identifier: NCT00507832).</t>
  </si>
  <si>
    <t>The study is registered as NCT00656656 at http://www.clinicaltrials.gov.</t>
  </si>
  <si>
    <t>(EudraCT number 2007-002808-18)</t>
  </si>
  <si>
    <t>registered before commencement using the US National Institutes of Health clinical trial registration system (registry number NCT00681135). </t>
  </si>
  <si>
    <t>This trial was registered at NCT00720850 and in part funded by Celgene.</t>
  </si>
  <si>
    <t>The trial was registered on ClinicalTrials.gov (identifier: NCT00784446).</t>
  </si>
  <si>
    <t>registered at ClinicalTrials.gov number 00795964</t>
  </si>
  <si>
    <t>interesting - no NCT before the NCT number</t>
  </si>
  <si>
    <t>Trial registration: NCT00806663</t>
  </si>
  <si>
    <t>The study was registered at clinicaltrials.gov under NCT00811291.</t>
  </si>
  <si>
    <t xml:space="preserve">(ClinicalTrials.gov identifier: NCT00811668). </t>
  </si>
  <si>
    <t xml:space="preserve">The study was registered as EudraCT no. 2008-000245- 55 and was approved by the ethics committee of the Landesa ̈rztekammer Hessen (FF 31/2008). The Clinicaltrials.gov number is NCT00815945. </t>
  </si>
  <si>
    <t>The study was registered on ClinicalTrials.gov (NCT00822159).</t>
  </si>
  <si>
    <t>the study was registered at clinicaltrials.gov (NCT00843323</t>
  </si>
  <si>
    <t>registered at clinicaltrials.gov as NCT00873119</t>
  </si>
  <si>
    <t>The study is listed under the acronym SUNDRO (NCT00895609, EudraCT 2008-008239-27).</t>
  </si>
  <si>
    <t>ClinicalTrials.gov no. NCT00901914</t>
  </si>
  <si>
    <t>The study protocol was registered with ClinicalTrials.gov, Registration number: NCT00902876</t>
  </si>
  <si>
    <t>The study has been registered at ClinicalTrials.gov (NCT00919295</t>
  </si>
  <si>
    <t>The study was registered at ClinicalTrials.gov (NCT00974506</t>
  </si>
  <si>
    <t>registered at clinicaltrials.gov (NCT 00989352).</t>
  </si>
  <si>
    <t>ClinicalTrials.gov identifier NCT01049399</t>
  </si>
  <si>
    <t xml:space="preserve">Trial Registration: ClinicalTrials.gov: NCT 011055119 http://clinicaltrials.gov </t>
  </si>
  <si>
    <t>This study was registered with ClinicalTrials.gov (NCT01137968).</t>
  </si>
  <si>
    <t>The study was registered at clinicaltrials.gov (No. NCT01174420).</t>
  </si>
  <si>
    <t>The study was registered at www.clinicaltrials.gov (NCT: 01176721).</t>
  </si>
  <si>
    <t>The trial was registered with Clinical Trials.gov-ClinicalTrials.gov Identifier: NCT00678340.</t>
  </si>
  <si>
    <t>This trial was registered to clinicaltrials.gov (NCT01187888).</t>
  </si>
  <si>
    <t>The study was approved by local ethical committees and the Paul Ehrlich Institut (EudraCT no. 2009-014580-39)</t>
  </si>
  <si>
    <t>registered at clinicaltrials.gov (identifier: NCT-01207960</t>
  </si>
  <si>
    <t>ClinicalTrials.gov identifier: NCT01208194</t>
  </si>
  <si>
    <t>registered at ClinicalTrials.gov prior to data collection (NCT01209377).</t>
  </si>
  <si>
    <t>The trial was registered at clinicaltrials.gov before commencing recruitment (registration number: NCT01228799).</t>
  </si>
  <si>
    <t>The study trial was registered at the US National Institutes of Health (www.clinicaltrials.gov) under the access code NCT01240083</t>
  </si>
  <si>
    <t>This trial is registered with ClinicalTrials.gov, number NCT01252940.</t>
  </si>
  <si>
    <t>ClinicalTrials.gov identifier: NCT01253096</t>
  </si>
  <si>
    <t>The trial was registered with www.clinicaltrials.gov (NCT01264640).</t>
  </si>
  <si>
    <t>fully registered under www.clinicaltrials.gov (NCT01296776).</t>
  </si>
  <si>
    <t>clinicaltrials.gov identifier: NCT01309243</t>
  </si>
  <si>
    <t>has been registered with ClinicalTrials.gov, number NCT01333397.</t>
  </si>
  <si>
    <t>approved by both the Ethical Committees (IEC) and the national authorities as appropriate (EudraCT No: 2010-022007-22</t>
  </si>
  <si>
    <t>ClinicalTrials.govIdentifier: NCT01391338</t>
  </si>
  <si>
    <t xml:space="preserve">The study protocol (Clinical trials.gov Identifier: NCT01406067) </t>
  </si>
  <si>
    <t>The study was registered with ClinicalTrials.gov (U1111–1119–5851) and the German Clinical Trials Register (Deutsches Register Klinischer Studien; DRKS-ID: DRKS00000671).</t>
  </si>
  <si>
    <t>ClinicalTrials.gov NCT01441791.</t>
  </si>
  <si>
    <t>The study was registered at ClinicalTrials.gov (identifier: NCT01478880).</t>
  </si>
  <si>
    <t xml:space="preserve">regis- tered with ClinicalTrials.gov NCT01502163. </t>
  </si>
  <si>
    <t xml:space="preserve">The study is registered at ClinicalTrials.gov (NCT01523743). </t>
  </si>
  <si>
    <t xml:space="preserve">The study was registered in a clinical trial register (ClinicalTrials.gov identifier: NCT01553838). </t>
  </si>
  <si>
    <t>The studies were registered under the US NIH ClinicalTrials.gov identifier NCT01595997 and NCT01936337</t>
  </si>
  <si>
    <t>ClinicalTrials.gov Identifier: NCT01626274</t>
  </si>
  <si>
    <t>The study was registered at ClinicalTrials.gov (www.clinicaltrials.gov) with the identifier NCT01638793. </t>
  </si>
  <si>
    <t>This study was registered at ClinicalTrials.gov (NCT01656720</t>
  </si>
  <si>
    <t>The study protocol was approved by the local ethics committee and registered at ClinicalTrials.gov (Identifier: NCT01726010).</t>
  </si>
  <si>
    <t> NCT01729234).</t>
  </si>
  <si>
    <t>This study was registered at ClinicalTrials.gov with the identifier NCT01763294.</t>
  </si>
  <si>
    <t>was registered on Clinical trials.gov (Identifier: NCT02190383).</t>
  </si>
  <si>
    <t>ClinicalTrials.gov identifier: NCT02487381</t>
  </si>
  <si>
    <t>NCT02270853 (ClinicalTrials.gov), date of registration: 14th October 2014.</t>
  </si>
  <si>
    <t>The study was registered at ClinicalTrials.gov with the identifier NCT02004847.</t>
  </si>
  <si>
    <t xml:space="preserve"> NCT02270853 (ClinicalTrials.gov), date of registration: 14th October 2014.</t>
  </si>
  <si>
    <t>Study protocol was published on clinicaltrials.gov: NCT00787293 and NCT00815386.</t>
  </si>
  <si>
    <t> The trial was registered with ClinicalTrials.gov (NCT02468427). </t>
  </si>
  <si>
    <t xml:space="preserve">The trial was registered with ClinicalTrials.gov (NCT02330471). </t>
  </si>
  <si>
    <t>This study was approved by the German national drug safety agency (BfArM; registry number 61-3910-4039261). This study was registered with ClinicalTrials.gov, number NCT01809379, and EudraCT, number 2012-004397-26. </t>
  </si>
  <si>
    <t>The study was registered as protocol ID OSAG101-PCS07, NCT00561990 and EudraCT 2007-000338-38.</t>
  </si>
  <si>
    <t>It was retrospectively registered under ClinicalTrials.gov (Trial registration: NCT02280226 . Registered 29 October 2014).</t>
  </si>
  <si>
    <t xml:space="preserve">(eudract.ema.europa.eu, EudraCT no. 2011-005807- 33; clinicaltrials.gov, registration no. NCT01914159) </t>
  </si>
  <si>
    <t>registered at ClinicalTrials.gov with the identifier NCT00770783</t>
  </si>
  <si>
    <t xml:space="preserve">registered at Clinical- Trials.gov (NCT02947542). </t>
  </si>
  <si>
    <t>The study was registered on www.clinicaltrials.gov (NCT02251535).</t>
  </si>
  <si>
    <t>Clinicaltrialsregister.eu no: 2012-003362-41.</t>
  </si>
  <si>
    <t>conducted in accordance with the Helsinki Declaration and the Federal Institute of Drugs and Medical Devices (BfarM, Bonn, Germany; Eudra-CT number: 2010-021275-92; ClinicalTrials.gov Id: NCT01801280). </t>
  </si>
  <si>
    <t>This trial was registered at clinicaltrials.gov, NCT01143233.</t>
  </si>
  <si>
    <t xml:space="preserve">The study is registered at www.ClinicalTrials.gov. </t>
  </si>
  <si>
    <t>The study was conducted according to the Declaration of Helsinki and registered with ClinicalTrials.gov (NCT00865982).</t>
  </si>
  <si>
    <t>Clinical trial information: NCT00772655.</t>
  </si>
  <si>
    <t>clinicaltrials.gov; NCT01727362. Prospectively registered 11 July 2012; https://clinicaltrials.gov/ct2/show/NCT01727362.</t>
  </si>
  <si>
    <t>Trial Registration  isrctn.org Identifier: ISRCTN76104595</t>
  </si>
  <si>
    <t>www.clinicaltrials.gov , NCT022138552</t>
  </si>
  <si>
    <t>full-text: It was registered at www.clinicaltrials.gov(NCT022138552) and at the European Clinical Trials Database (EudraCT-No. 2013-002708-14).</t>
  </si>
  <si>
    <t>This trial is registered with ClinicalTrials.gov, number NCT00893373, and the EU Clinical Trials Register (2008-004968-40).</t>
  </si>
  <si>
    <t>This research is registered and published at ClinicalTrials.gov: NCT02134470.</t>
  </si>
  <si>
    <t> (NCT02080299).</t>
  </si>
  <si>
    <t>registered at ClinicalTrials.gov (registry number: NCT01635634, date of registration 03 July 2012), prior to patient recruitment</t>
  </si>
  <si>
    <t>The trial is registered with EudraCT (#2009-016966-97) and www.clinicaltrials.gov (#NCT01303952).</t>
  </si>
  <si>
    <t> Clinical trial number: NCT01051167.</t>
  </si>
  <si>
    <t>The study is registered with EudraCT (2008-002356-18) and ClinicalTrials.gov (NCT00822393).</t>
  </si>
  <si>
    <t>(ClinicalTrials.gov, number NCT01027884).</t>
  </si>
  <si>
    <t>(Clinicaltrials.gov: NCT03226587).</t>
  </si>
  <si>
    <t>The study has been registered in the following trial registers. ClinicalTrials.gov: https://register.clinicaltrials.gov/ Registration number: NCT01655368. DRKS: https://www.drks.de/drks_web/ Registration number: DRKS00004217.</t>
  </si>
  <si>
    <t>Clinicaltrials.gov: NCT01639781)</t>
  </si>
  <si>
    <t>Clinical Trial Registration: URL: http://www.clinicaltrials.gov. Unique identifier: NCT02471963.</t>
  </si>
  <si>
    <t>ClinicalTrials.gov NCT01835678</t>
  </si>
  <si>
    <t>The study was registered with ClinicalTrials.gov (NCT01330485) </t>
  </si>
  <si>
    <t>This trial is registered with ClinicalTrials.gov, number NCT00724022.</t>
  </si>
  <si>
    <t>The trial was registered at clinicaltrials.gov (NCT02609412).</t>
  </si>
  <si>
    <t>Trial registration The study was registered in the European Clinical Trial Register as EudraCT No. 2012-004037-17. Date of registration 30th of August 2012.</t>
  </si>
  <si>
    <t>Clinical trial registration: NCT02026492 (retrospectively registered 03/Jan/2014).</t>
  </si>
  <si>
    <t>(Clinical trial registration number: NCT01393067.).</t>
  </si>
  <si>
    <t>ClinicalTrials.gov number, NCT01279577; EudraCT number, 2006-000720-13]</t>
  </si>
  <si>
    <t>Clinical trial registration: URL: http://www.clinicaltrials.gov. Unique identifier: NCT02163863.</t>
  </si>
  <si>
    <t>This trial was prospectively registered at ClinicalTrials.gov, identifier NCT02930525.</t>
  </si>
  <si>
    <t>) (NCT01967355) </t>
  </si>
  <si>
    <t>This trial was registered at ClinicalTrials.gov (NCT01924962).</t>
  </si>
  <si>
    <t>The study received an identifier of NCT01789918 at www.clinicaltrials.gov.</t>
  </si>
  <si>
    <t>This trial was registered at ClinicalTrials.gov (identifier: NCT01267838).</t>
  </si>
  <si>
    <t>ClinicalTrial.gov identifier: NCT01135745</t>
  </si>
  <si>
    <t> (This study has been registered at ClinicalTrials.gov under identifier NCT01928433.).</t>
  </si>
  <si>
    <t>The full study protocol was retrospectively registered with ClinicalTrials.gov (number NCT02661607) in June 2015. The reason for retrospectively registering the study was that the study authors were not aware of the recommendation to register diagnostic accuracy studies before this date. The authors confirm that all ongoing and related trials for this intervention are registered. The first patient was included on November 10th, 2014, the last patient was included on April 5th, 2016.</t>
  </si>
  <si>
    <t>The study was registered at ClinicalTrials.gov (NCT02054299) and the European Clinical Trials Database (EudraCT 2012-003546-33).</t>
  </si>
  <si>
    <t>NCT00639743).</t>
  </si>
  <si>
    <t>after registration by eudract.emea.eu.int (identifier: EudraCT 2016-002882-69) and ClinicalTrials.gov (identifier: NCT03011463)</t>
  </si>
  <si>
    <t>NCT02656966; Results.</t>
  </si>
  <si>
    <t>Trial registration No. NCT01797458</t>
  </si>
  <si>
    <t>(registered at ClinicalTrials.gov (NCT03299127).</t>
  </si>
  <si>
    <t>The following information was supplied regarding Clinical Trial registration: NCT03114293</t>
  </si>
  <si>
    <t>Trial registration: ClinicalTrials.gov, NCT02861001 . Registered on 13 June 2016.</t>
  </si>
  <si>
    <t>The trial was registered at ClinicalTrials.gov (NCT02834377) in May 2016.</t>
  </si>
  <si>
    <t>registered at the German Clinical Trials Register (No. DRKS00007907).</t>
  </si>
  <si>
    <t>ClinicalTrials.gov Identifier: NCT01879111</t>
  </si>
  <si>
    <t>ClinicalTrials.gov NCT01784367</t>
  </si>
  <si>
    <t>registered with ClinicalTrials.gov, number NCT01770990</t>
  </si>
  <si>
    <t>Trial registration: NCT, NCT01731717 . Registered 22 November 2012 - Retrospectively registered.</t>
  </si>
  <si>
    <t>The Trial is registered at: clinicaltrials.gov (NCT01663649)</t>
  </si>
  <si>
    <t>Clinical Trials Gov Registration number: NCT01405417</t>
  </si>
  <si>
    <t>ClinicalTrials.gov no: NCT01209208.</t>
  </si>
  <si>
    <t>ft: The study protocol was registered at www.clinicaltrials.gov (NCT01209208) and at www.clinicaltrialsregister.eu (EudraCT 2008-005994-36).</t>
  </si>
  <si>
    <t>Trial registration: ClinicalTrials.gov NCT01861951 ; registered on 11 April 2013. EudraCT 2011-004168-30; registered on 4 June 2012.</t>
  </si>
  <si>
    <t>This trial is registered with ClinicalTrials.gov, number NCT01630434.</t>
  </si>
  <si>
    <t>registered at https://www.clinicaltrialsregister.eu/(EudraCT 2010-021719-18).</t>
  </si>
  <si>
    <t xml:space="preserve"> (EudraCT number 2008-005560-13). </t>
  </si>
  <si>
    <t>This trial was registered at www.clinicaltrials.gov as #NCT00111345.</t>
  </si>
  <si>
    <t>This trial is registered with ClinicalTrials.gov, number NCT02358720</t>
  </si>
  <si>
    <t>Trial registration: www.ClinicalTrials.gov, unique identifier NCT: NCT02290613 , registered 14th of November 2014.</t>
  </si>
  <si>
    <t>NCT01641185; ClinicalTrials.gov.).</t>
  </si>
  <si>
    <t>ClinicalTrials.gov NCT01468766.</t>
  </si>
  <si>
    <t>http://www.clinicaltrials.gov/NCT01409824.</t>
  </si>
  <si>
    <t>This trial is registered with ClinicalTrials.gov (NCT01071837).</t>
  </si>
  <si>
    <t>Trial registration: www.clinicaltrialsregister.eu; study number: 2004-002108-14.</t>
  </si>
  <si>
    <t>ClinicalTrials.gov Identifier: NCT 01768585, Eudra CT Number: 2012-001989-15</t>
  </si>
  <si>
    <t>Clinical trial registration http://www.clinicaltrials.gov . Unique identifier: NCT02120859.</t>
  </si>
  <si>
    <t>NCT01108042 (ClinicalTrials.gov Identifier)</t>
  </si>
  <si>
    <t>It is registered at clinicaltrials.gov with the ID NCT02515526.</t>
  </si>
  <si>
    <t>registered on Clinical trials.gov (Identifier: NCT02190383</t>
  </si>
  <si>
    <t>ClinicalTrials.gov: NCT01660425; URL: https://clinicaltrials.gov/ct2/show/NCT01660425)</t>
  </si>
  <si>
    <t>Clinical trials registration reference number: NCT 01213667</t>
  </si>
  <si>
    <t>The detailed study design of this trial (ClinicalTrials.gov Identifier: NCT02745600) can be found elsewhere</t>
  </si>
  <si>
    <t>URL: https://www.clinicaltrials.gov. Unique identifier: NCT01890317.</t>
  </si>
  <si>
    <t>NCT01728441).</t>
  </si>
  <si>
    <t>A clinical trial registration was performed prospectively.</t>
  </si>
  <si>
    <t>registered under accession number NCT01504256</t>
  </si>
  <si>
    <t>ClinicalTrials.gov identifier: NCT 01414231</t>
  </si>
  <si>
    <t>More details of the protocol are given (ClinicalTrials.gov identifiers: NCT 00146120, NCT 00209833). (…) More details of the protocol are given (ClinicalTrials.gov identifier: NCT 01414231). (…) More details of the protocol are given (ClinicalTrials.gov identifier: NCT 00209833). (...) More details of the protocol are given (ClinicalTrials.gov identifier: NCT 00266136). (...) More details of the protocol are given (ClinicalTrials.gov identifier: NCT 00180102).</t>
  </si>
  <si>
    <t>This study is registered at ClinicalTrials.gov, number NCT02602275 (date of registration: October 28th, 2015).</t>
  </si>
  <si>
    <t>The trial was registered at Clinicaltrials.gov (identifier: NCT02196896), and the trial protocol was published elsewhere [32].</t>
  </si>
  <si>
    <t>Trial registration number: ClinicalTrials.gov Identifier: NCT01700322; EudraCT-Nr.: 2011-005305-73. Current V.1.3, from 24 February 2014.</t>
  </si>
  <si>
    <t>EudraCT 2012-004079-38</t>
  </si>
  <si>
    <t>was registered as NCT02293746 on clinicaltrials.gov.</t>
  </si>
  <si>
    <t>Trial registration: This study has been registered retrospectively in the ClinicalTrials.gov registry ( NCT03378804 ), date of registration: December, 20th 2017.</t>
  </si>
  <si>
    <t xml:space="preserve">The trial protocol was registered (ClinicalTrial.gov NCT03157622) </t>
  </si>
  <si>
    <t>clinicaltrials.gov; study identifier NCT02125903</t>
  </si>
  <si>
    <t>Trial registration: ClinicalTrials.gov NCT01484418.</t>
  </si>
  <si>
    <t>Clinical Trials Registrierung: ClinicalTrials.gov nct02594930 </t>
  </si>
  <si>
    <t>study was registered at ClinicalTrials.gov number (NCT02436083</t>
  </si>
  <si>
    <t>(clinicaltrials.gov identifier: NCT02362802, date of first registration 13/02/2015)</t>
  </si>
  <si>
    <t>ClinicalTrials.gov NCT02247778 . Registered 21 September 2014</t>
  </si>
  <si>
    <t>(NCT02071849), </t>
  </si>
  <si>
    <t>(NCT02059369) </t>
  </si>
  <si>
    <t>This study is registered with ClinicalTrials.gov, number NCT01959451, and EudraCT, 2013-001636-22.</t>
  </si>
  <si>
    <t>registered on ClinicalTrials.gov (Identifier NCT01897558, registration date 12/07/2013). </t>
  </si>
  <si>
    <t xml:space="preserve">The study was registered at clinicaltrials.gov (NCT0172948) and Eudra-CT (2011-005471-17) </t>
  </si>
  <si>
    <t>Clinicaltrials.gov (NCT01673776). Registered 23 August, 2012.</t>
  </si>
  <si>
    <t>registered at clinicaltrials.gov (Identifier: NCT01673776; registered on 23 August 2012). There was one amendment to the methods, which became effective before the first patient was included (and before the trial was registered). We performed this prospective, randomized, single-centre study at a university hospital in Munich, Germany</t>
  </si>
  <si>
    <t>The study was also registered at Clinicaltrials.gov (ClinicalTrials.gov Identifier: NCT01673763)</t>
  </si>
  <si>
    <t>Clinical trial registration number: NCT01584869</t>
  </si>
  <si>
    <r>
      <t>This study was registered at </t>
    </r>
    <r>
      <rPr>
        <u/>
        <sz val="12"/>
        <color rgb="FF4C2C92"/>
        <rFont val="Cambria"/>
        <family val="1"/>
      </rPr>
      <t>ClinicalTrials.gov</t>
    </r>
    <r>
      <rPr>
        <sz val="12"/>
        <color rgb="FF212121"/>
        <rFont val="Cambria"/>
        <family val="1"/>
      </rPr>
      <t>, number </t>
    </r>
    <r>
      <rPr>
        <u/>
        <sz val="12"/>
        <color rgb="FF4C2C92"/>
        <rFont val="Cambria"/>
        <family val="1"/>
      </rPr>
      <t>NCT00440167</t>
    </r>
    <r>
      <rPr>
        <sz val="12"/>
        <color rgb="FF212121"/>
        <rFont val="Cambria"/>
        <family val="1"/>
      </rPr>
      <t>.</t>
    </r>
  </si>
  <si>
    <r>
      <t xml:space="preserve">Clinicaltrials.gov </t>
    </r>
    <r>
      <rPr>
        <sz val="12"/>
        <color theme="1"/>
        <rFont val="AdvOT35fdff1a"/>
      </rPr>
      <t xml:space="preserve">number NCT00583830. </t>
    </r>
  </si>
  <si>
    <r>
      <t>(</t>
    </r>
    <r>
      <rPr>
        <u/>
        <sz val="12"/>
        <color rgb="FF4C2C92"/>
        <rFont val="Cambria"/>
        <family val="1"/>
      </rPr>
      <t>ClinicalTrials.gov</t>
    </r>
    <r>
      <rPr>
        <sz val="12"/>
        <color rgb="FF212121"/>
        <rFont val="Cambria"/>
        <family val="1"/>
      </rPr>
      <t>, identifier: </t>
    </r>
    <r>
      <rPr>
        <u/>
        <sz val="12"/>
        <color rgb="FF4C2C92"/>
        <rFont val="Cambria"/>
        <family val="1"/>
      </rPr>
      <t>NCT00605748</t>
    </r>
    <r>
      <rPr>
        <sz val="12"/>
        <color rgb="FF212121"/>
        <rFont val="Cambria"/>
        <family val="1"/>
      </rPr>
      <t>)</t>
    </r>
  </si>
  <si>
    <r>
      <t>The study is registered with </t>
    </r>
    <r>
      <rPr>
        <u/>
        <sz val="12"/>
        <color rgb="FF4C2C92"/>
        <rFont val="Cambria"/>
        <family val="1"/>
      </rPr>
      <t>ClinicalTrials.gov</t>
    </r>
    <r>
      <rPr>
        <sz val="12"/>
        <color rgb="FF212121"/>
        <rFont val="Cambria"/>
        <family val="1"/>
      </rPr>
      <t> (</t>
    </r>
    <r>
      <rPr>
        <u/>
        <sz val="12"/>
        <color rgb="FF4C2C92"/>
        <rFont val="Cambria"/>
        <family val="1"/>
      </rPr>
      <t>NCT00690898</t>
    </r>
    <r>
      <rPr>
        <sz val="12"/>
        <color rgb="FF212121"/>
        <rFont val="Cambria"/>
        <family val="1"/>
      </rPr>
      <t>) and EudraCT (2007–000155–34).</t>
    </r>
  </si>
  <si>
    <r>
      <t>Trial Registration</t>
    </r>
    <r>
      <rPr>
        <sz val="12"/>
        <color rgb="FF333333"/>
        <rFont val="Helvetica Neue"/>
        <family val="2"/>
      </rPr>
      <t> clinicaltrials.gov Identifier: NCT00763659</t>
    </r>
  </si>
  <si>
    <r>
      <t>The trial has been registered at </t>
    </r>
    <r>
      <rPr>
        <sz val="12"/>
        <color rgb="FF0C7DBB"/>
        <rFont val="Georgia"/>
        <family val="1"/>
      </rPr>
      <t>http://www.clinicaltrials.gov</t>
    </r>
    <r>
      <rPr>
        <sz val="12"/>
        <color rgb="FF2E2E2E"/>
        <rFont val="Georgia"/>
        <family val="1"/>
      </rPr>
      <t>(NCT00783120), and the trial protocol has been published (</t>
    </r>
    <r>
      <rPr>
        <sz val="12"/>
        <color rgb="FF0C7DBB"/>
        <rFont val="Georgia"/>
        <family val="1"/>
      </rPr>
      <t>30</t>
    </r>
    <r>
      <rPr>
        <sz val="12"/>
        <color rgb="FF2E2E2E"/>
        <rFont val="Georgia"/>
        <family val="1"/>
      </rPr>
      <t>).</t>
    </r>
  </si>
  <si>
    <r>
      <t>Clinical Trial Registration—</t>
    </r>
    <r>
      <rPr>
        <sz val="12"/>
        <color rgb="FF000000"/>
        <rFont val="Helvetica Neue"/>
        <family val="2"/>
      </rPr>
      <t> URL: http://www.clinicaltrials.gov. Unique identifier: NCT00808236.</t>
    </r>
  </si>
  <si>
    <r>
      <t>This trial was registered at </t>
    </r>
    <r>
      <rPr>
        <u/>
        <sz val="12"/>
        <color rgb="FF4C2C92"/>
        <rFont val="Cambria"/>
        <family val="1"/>
      </rPr>
      <t>www.clinicaltrials.gov</t>
    </r>
    <r>
      <rPr>
        <sz val="12"/>
        <color rgb="FF212121"/>
        <rFont val="Cambria"/>
        <family val="1"/>
      </rPr>
      <t> as #</t>
    </r>
    <r>
      <rPr>
        <u/>
        <sz val="12"/>
        <color rgb="FF4C2C92"/>
        <rFont val="Cambria"/>
        <family val="1"/>
      </rPr>
      <t>NCT00816660</t>
    </r>
    <r>
      <rPr>
        <sz val="12"/>
        <color rgb="FF212121"/>
        <rFont val="Cambria"/>
        <family val="1"/>
      </rPr>
      <t>.</t>
    </r>
  </si>
  <si>
    <r>
      <t>Full details of these multicenter studies of the effect of arteriovenous shunt on oxygen delivery in COPD are found at </t>
    </r>
    <r>
      <rPr>
        <sz val="12"/>
        <color rgb="FF0C7DBB"/>
        <rFont val="Georgia"/>
        <family val="1"/>
      </rPr>
      <t>ClinicalTrials.gov</t>
    </r>
    <r>
      <rPr>
        <sz val="12"/>
        <color rgb="FF2E2E2E"/>
        <rFont val="Georgia"/>
        <family val="1"/>
      </rPr>
      <t>, numbers </t>
    </r>
    <r>
      <rPr>
        <sz val="12"/>
        <color rgb="FF0C7DBB"/>
        <rFont val="Georgia"/>
        <family val="1"/>
      </rPr>
      <t>NCT00832611</t>
    </r>
    <r>
      <rPr>
        <sz val="12"/>
        <color rgb="FF2E2E2E"/>
        <rFont val="Georgia"/>
        <family val="1"/>
      </rPr>
      <t> and </t>
    </r>
    <r>
      <rPr>
        <sz val="12"/>
        <color rgb="FF0C7DBB"/>
        <rFont val="Georgia"/>
        <family val="1"/>
      </rPr>
      <t>NCT00992680</t>
    </r>
  </si>
  <si>
    <r>
      <t>registered under the </t>
    </r>
    <r>
      <rPr>
        <sz val="12"/>
        <color rgb="FF0C7DBB"/>
        <rFont val="Georgia"/>
        <family val="1"/>
      </rPr>
      <t>ClinicalTrials.gov</t>
    </r>
    <r>
      <rPr>
        <sz val="12"/>
        <color rgb="FF2E2E2E"/>
        <rFont val="Georgia"/>
        <family val="1"/>
      </rPr>
      <t> identifier </t>
    </r>
    <r>
      <rPr>
        <sz val="12"/>
        <color rgb="FF0C7DBB"/>
        <rFont val="Georgia"/>
        <family val="1"/>
      </rPr>
      <t>NCT00850031</t>
    </r>
    <r>
      <rPr>
        <sz val="12"/>
        <color rgb="FF2E2E2E"/>
        <rFont val="Georgia"/>
        <family val="1"/>
      </rPr>
      <t> (</t>
    </r>
    <r>
      <rPr>
        <sz val="12"/>
        <color rgb="FF0C7DBB"/>
        <rFont val="Georgia"/>
        <family val="1"/>
      </rPr>
      <t>www.clinicaltrials.gov</t>
    </r>
    <r>
      <rPr>
        <sz val="12"/>
        <color rgb="FF2E2E2E"/>
        <rFont val="Georgia"/>
        <family val="1"/>
      </rPr>
      <t>)</t>
    </r>
  </si>
  <si>
    <r>
      <t>URL: </t>
    </r>
    <r>
      <rPr>
        <u/>
        <sz val="12"/>
        <color rgb="FF4C2C92"/>
        <rFont val="Cambria"/>
        <family val="1"/>
      </rPr>
      <t>http://www.clinicaltrials.gov</t>
    </r>
    <r>
      <rPr>
        <sz val="12"/>
        <color rgb="FF212121"/>
        <rFont val="Cambria"/>
        <family val="1"/>
      </rPr>
      <t>. Unique identifier: </t>
    </r>
    <r>
      <rPr>
        <u/>
        <sz val="12"/>
        <color rgb="FF4C2C92"/>
        <rFont val="Cambria"/>
        <family val="1"/>
      </rPr>
      <t>NCT00865917</t>
    </r>
    <r>
      <rPr>
        <sz val="12"/>
        <color rgb="FF212121"/>
        <rFont val="Cambria"/>
        <family val="1"/>
      </rPr>
      <t>.</t>
    </r>
  </si>
  <si>
    <r>
      <t>This study is registered at </t>
    </r>
    <r>
      <rPr>
        <sz val="12"/>
        <color rgb="FF005594"/>
        <rFont val="Inherit"/>
      </rPr>
      <t>Clinicaltrials.gov</t>
    </r>
    <r>
      <rPr>
        <sz val="12"/>
        <color rgb="FF000000"/>
        <rFont val="Inherit"/>
      </rPr>
      <t> with identifier number </t>
    </r>
    <r>
      <rPr>
        <sz val="12"/>
        <color rgb="FF005594"/>
        <rFont val="Inherit"/>
      </rPr>
      <t>NCT00882375</t>
    </r>
    <r>
      <rPr>
        <sz val="12"/>
        <color rgb="FF000000"/>
        <rFont val="Inherit"/>
      </rPr>
      <t>.</t>
    </r>
  </si>
  <si>
    <r>
      <t>URL: </t>
    </r>
    <r>
      <rPr>
        <u/>
        <sz val="12"/>
        <color rgb="FF4C2C92"/>
        <rFont val="Cambria"/>
        <family val="1"/>
      </rPr>
      <t>http://www.clinicaltrials.gov</t>
    </r>
    <r>
      <rPr>
        <sz val="12"/>
        <color rgb="FF212121"/>
        <rFont val="Cambria"/>
        <family val="1"/>
      </rPr>
      <t>. Unique identifier: </t>
    </r>
    <r>
      <rPr>
        <u/>
        <sz val="12"/>
        <color rgb="FF4C2C92"/>
        <rFont val="Cambria"/>
        <family val="1"/>
      </rPr>
      <t>NCT00917046</t>
    </r>
    <r>
      <rPr>
        <sz val="12"/>
        <color rgb="FF212121"/>
        <rFont val="Cambria"/>
        <family val="1"/>
      </rPr>
      <t>.</t>
    </r>
  </si>
  <si>
    <r>
      <t>Trial registration: </t>
    </r>
    <r>
      <rPr>
        <sz val="12"/>
        <color rgb="FF212121"/>
        <rFont val="Helvetica Neue"/>
        <family val="2"/>
      </rPr>
      <t>ClinicalTrials.gov </t>
    </r>
    <r>
      <rPr>
        <sz val="12"/>
        <color rgb="FF4C2C92"/>
        <rFont val="Helvetica Neue"/>
        <family val="2"/>
      </rPr>
      <t>NCT00983151</t>
    </r>
    <r>
      <rPr>
        <sz val="12"/>
        <color rgb="FF212121"/>
        <rFont val="Helvetica Neue"/>
        <family val="2"/>
      </rPr>
      <t> </t>
    </r>
    <r>
      <rPr>
        <sz val="12"/>
        <color rgb="FF4C2C92"/>
        <rFont val="Helvetica Neue"/>
        <family val="2"/>
      </rPr>
      <t>NCT00983736</t>
    </r>
    <r>
      <rPr>
        <sz val="12"/>
        <color rgb="FF212121"/>
        <rFont val="Helvetica Neue"/>
        <family val="2"/>
      </rPr>
      <t>.</t>
    </r>
  </si>
  <si>
    <r>
      <t xml:space="preserve">Trial registry: </t>
    </r>
    <r>
      <rPr>
        <b/>
        <sz val="12"/>
        <color theme="1"/>
        <rFont val="NewCaledonia"/>
      </rPr>
      <t xml:space="preserve">ClinicalTrials.gov; No.: NCT00995852; URL: www.clinicaltrials.gov </t>
    </r>
  </si>
  <si>
    <r>
      <t>This study is registered at </t>
    </r>
    <r>
      <rPr>
        <sz val="12"/>
        <color rgb="FF005594"/>
        <rFont val="Inherit"/>
      </rPr>
      <t>www.clinicaltrials.gov</t>
    </r>
    <r>
      <rPr>
        <sz val="12"/>
        <color rgb="FF000000"/>
        <rFont val="Inherit"/>
      </rPr>
      <t> with identifier numbers </t>
    </r>
    <r>
      <rPr>
        <sz val="12"/>
        <color rgb="FF005594"/>
        <rFont val="Inherit"/>
      </rPr>
      <t>NCT01041586</t>
    </r>
    <r>
      <rPr>
        <sz val="12"/>
        <color rgb="FF000000"/>
        <rFont val="Inherit"/>
      </rPr>
      <t> and </t>
    </r>
    <r>
      <rPr>
        <sz val="12"/>
        <color rgb="FF005594"/>
        <rFont val="Inherit"/>
      </rPr>
      <t>NCT01102712</t>
    </r>
    <r>
      <rPr>
        <sz val="12"/>
        <color rgb="FF000000"/>
        <rFont val="Inherit"/>
      </rPr>
      <t>.</t>
    </r>
  </si>
  <si>
    <r>
      <t>This study is registered at </t>
    </r>
    <r>
      <rPr>
        <sz val="12"/>
        <color rgb="FF005594"/>
        <rFont val="Inherit"/>
      </rPr>
      <t>ClinicalTrials.gov</t>
    </r>
    <r>
      <rPr>
        <sz val="12"/>
        <color rgb="FF000000"/>
        <rFont val="Inherit"/>
      </rPr>
      <t> with clinical trial identifier number </t>
    </r>
    <r>
      <rPr>
        <sz val="12"/>
        <color rgb="FF005594"/>
        <rFont val="Inherit"/>
      </rPr>
      <t>NCT01145924</t>
    </r>
    <r>
      <rPr>
        <sz val="12"/>
        <color rgb="FF000000"/>
        <rFont val="Inherit"/>
      </rPr>
      <t>.</t>
    </r>
  </si>
  <si>
    <r>
      <t>ClinicalTrials.gov: </t>
    </r>
    <r>
      <rPr>
        <sz val="12"/>
        <color rgb="FF4C2C92"/>
        <rFont val="Helvetica Neue"/>
        <family val="2"/>
      </rPr>
      <t>NCT01069445</t>
    </r>
    <r>
      <rPr>
        <sz val="12"/>
        <color rgb="FF212121"/>
        <rFont val="Helvetica Neue"/>
        <family val="2"/>
      </rPr>
      <t>-</t>
    </r>
    <r>
      <rPr>
        <sz val="12"/>
        <color rgb="FF4C2C92"/>
        <rFont val="Helvetica Neue"/>
        <family val="2"/>
      </rPr>
      <t>NCT01179789</t>
    </r>
    <r>
      <rPr>
        <sz val="12"/>
        <color rgb="FF212121"/>
        <rFont val="Helvetica Neue"/>
        <family val="2"/>
      </rPr>
      <t>.</t>
    </r>
  </si>
  <si>
    <r>
      <t xml:space="preserve">Trial Registration: </t>
    </r>
    <r>
      <rPr>
        <sz val="12"/>
        <color theme="1"/>
        <rFont val="AdvTT3713a231"/>
      </rPr>
      <t>ClinicalTrials.gov, Identifier: NCT01205919.</t>
    </r>
  </si>
  <si>
    <r>
      <t>(</t>
    </r>
    <r>
      <rPr>
        <u/>
        <sz val="12"/>
        <color rgb="FF4C2C92"/>
        <rFont val="Cambria"/>
        <family val="1"/>
      </rPr>
      <t>ClinicalTrials.gov</t>
    </r>
    <r>
      <rPr>
        <sz val="12"/>
        <color rgb="FF212121"/>
        <rFont val="Cambria"/>
        <family val="1"/>
      </rPr>
      <t> identifier: </t>
    </r>
    <r>
      <rPr>
        <u/>
        <sz val="12"/>
        <color rgb="FF4C2C92"/>
        <rFont val="Cambria"/>
        <family val="1"/>
      </rPr>
      <t>NCT01230086</t>
    </r>
    <r>
      <rPr>
        <sz val="12"/>
        <color rgb="FF212121"/>
        <rFont val="Cambria"/>
        <family val="1"/>
      </rPr>
      <t>; for logistic reasons the trial was registered after the recruitment began; the authors confirm that all ongoing and related trials for this intervention are registered)</t>
    </r>
  </si>
  <si>
    <r>
      <t>(</t>
    </r>
    <r>
      <rPr>
        <u/>
        <sz val="12"/>
        <color rgb="FF4C2C92"/>
        <rFont val="Cambria"/>
        <family val="1"/>
      </rPr>
      <t>http://ClinicalTrials.gov</t>
    </r>
    <r>
      <rPr>
        <sz val="12"/>
        <color rgb="FF212121"/>
        <rFont val="Cambria"/>
        <family val="1"/>
      </rPr>
      <t> identifier: </t>
    </r>
    <r>
      <rPr>
        <u/>
        <sz val="12"/>
        <color rgb="FF4C2C92"/>
        <rFont val="Cambria"/>
        <family val="1"/>
      </rPr>
      <t>NCT01370863</t>
    </r>
    <r>
      <rPr>
        <sz val="12"/>
        <color rgb="FF212121"/>
        <rFont val="Cambria"/>
        <family val="1"/>
      </rPr>
      <t>).</t>
    </r>
  </si>
  <si>
    <r>
      <t>Trial Registration</t>
    </r>
    <r>
      <rPr>
        <sz val="12"/>
        <color rgb="FF333333"/>
        <rFont val="Georgia"/>
        <family val="1"/>
      </rPr>
      <t>: Clinicaltrials.gov NCT01409330</t>
    </r>
  </si>
  <si>
    <r>
      <t>The trials were registered at www.clinicaltrials.gov as </t>
    </r>
    <r>
      <rPr>
        <sz val="12"/>
        <color rgb="FF4C2C92"/>
        <rFont val="Helvetica Neue"/>
        <family val="2"/>
      </rPr>
      <t>#NCT01736475</t>
    </r>
    <r>
      <rPr>
        <sz val="12"/>
        <color rgb="FF212121"/>
        <rFont val="Helvetica Neue"/>
        <family val="2"/>
      </rPr>
      <t> and </t>
    </r>
    <r>
      <rPr>
        <sz val="12"/>
        <color rgb="FF4C2C92"/>
        <rFont val="Helvetica Neue"/>
        <family val="2"/>
      </rPr>
      <t>#NCT01599819</t>
    </r>
    <r>
      <rPr>
        <sz val="12"/>
        <color rgb="FF212121"/>
        <rFont val="Helvetica Neue"/>
        <family val="2"/>
      </rPr>
      <t>. </t>
    </r>
  </si>
  <si>
    <r>
      <t xml:space="preserve">regis- tered at </t>
    </r>
    <r>
      <rPr>
        <sz val="12"/>
        <color rgb="FF2196D1"/>
        <rFont val="AdvOT1ef757c0"/>
      </rPr>
      <t xml:space="preserve">clinicaltrials.gov </t>
    </r>
    <r>
      <rPr>
        <sz val="12"/>
        <color theme="1"/>
        <rFont val="AdvOT1ef757c0"/>
      </rPr>
      <t xml:space="preserve">(Study no NCT01769105). </t>
    </r>
  </si>
  <si>
    <r>
      <t>This trial was registered at </t>
    </r>
    <r>
      <rPr>
        <u/>
        <sz val="12"/>
        <color rgb="FF4C2C92"/>
        <rFont val="Cambria"/>
        <family val="1"/>
      </rPr>
      <t>clinicaltrials.gov</t>
    </r>
    <r>
      <rPr>
        <sz val="12"/>
        <color rgb="FF212121"/>
        <rFont val="Cambria"/>
        <family val="1"/>
      </rPr>
      <t> as </t>
    </r>
    <r>
      <rPr>
        <u/>
        <sz val="12"/>
        <color rgb="FF4C2C92"/>
        <rFont val="Cambria"/>
        <family val="1"/>
      </rPr>
      <t>NCT01856179</t>
    </r>
  </si>
  <si>
    <r>
      <t>This is a comparative study comprising patients with hypertension stage 1 or 2 (</t>
    </r>
    <r>
      <rPr>
        <u/>
        <sz val="12"/>
        <color rgb="FF4C2C92"/>
        <rFont val="Cambria"/>
        <family val="1"/>
      </rPr>
      <t>www.ClinicalTrials.gov</t>
    </r>
    <r>
      <rPr>
        <sz val="12"/>
        <color rgb="FF212121"/>
        <rFont val="Cambria"/>
        <family val="1"/>
      </rPr>
      <t>: </t>
    </r>
    <r>
      <rPr>
        <u/>
        <sz val="12"/>
        <color rgb="FF4C2C92"/>
        <rFont val="Cambria"/>
        <family val="1"/>
      </rPr>
      <t>NCT01318395</t>
    </r>
    <r>
      <rPr>
        <sz val="12"/>
        <color rgb="FF212121"/>
        <rFont val="Cambria"/>
        <family val="1"/>
      </rPr>
      <t>) who participated in a randomized, double‐blind, parallel, single‐center clinical trial and healthy individuals (</t>
    </r>
    <r>
      <rPr>
        <u/>
        <sz val="12"/>
        <color rgb="FF4C2C92"/>
        <rFont val="Cambria"/>
        <family val="1"/>
      </rPr>
      <t>www.ClinicalTrials.gov</t>
    </r>
    <r>
      <rPr>
        <sz val="12"/>
        <color rgb="FF212121"/>
        <rFont val="Cambria"/>
        <family val="1"/>
      </rPr>
      <t>: </t>
    </r>
    <r>
      <rPr>
        <u/>
        <sz val="12"/>
        <color rgb="FF4C2C92"/>
        <rFont val="Cambria"/>
        <family val="1"/>
      </rPr>
      <t>NCT00152698</t>
    </r>
    <r>
      <rPr>
        <sz val="12"/>
        <color rgb="FF212121"/>
        <rFont val="Cambria"/>
        <family val="1"/>
      </rPr>
      <t> and </t>
    </r>
    <r>
      <rPr>
        <u/>
        <sz val="12"/>
        <color rgb="FF4C2C92"/>
        <rFont val="Cambria"/>
        <family val="1"/>
      </rPr>
      <t>NCT01319344</t>
    </r>
    <r>
      <rPr>
        <sz val="12"/>
        <color rgb="FF212121"/>
        <rFont val="Cambria"/>
        <family val="1"/>
      </rPr>
      <t>).</t>
    </r>
  </si>
  <si>
    <r>
      <t>(EudraCT number, 2004-004403-37). The clinical trial was registered at </t>
    </r>
    <r>
      <rPr>
        <sz val="12"/>
        <color rgb="FF0C7DBB"/>
        <rFont val="Georgia"/>
        <family val="1"/>
      </rPr>
      <t>www.clinicaltrials.gov</t>
    </r>
    <r>
      <rPr>
        <sz val="12"/>
        <color rgb="FF2E2E2E"/>
        <rFont val="Georgia"/>
        <family val="1"/>
      </rPr>
      <t> (</t>
    </r>
    <r>
      <rPr>
        <sz val="12"/>
        <color rgb="FF0C7DBB"/>
        <rFont val="Georgia"/>
        <family val="1"/>
      </rPr>
      <t>NCT00344253</t>
    </r>
    <r>
      <rPr>
        <sz val="12"/>
        <color rgb="FF2E2E2E"/>
        <rFont val="Georgia"/>
        <family val="1"/>
      </rPr>
      <t>). </t>
    </r>
  </si>
  <si>
    <r>
      <t>The study is registered with </t>
    </r>
    <r>
      <rPr>
        <sz val="12"/>
        <color rgb="FF0C7DBB"/>
        <rFont val="Georgia"/>
        <family val="1"/>
      </rPr>
      <t>ClinicalTrials.gov</t>
    </r>
    <r>
      <rPr>
        <sz val="12"/>
        <color rgb="FF2E2E2E"/>
        <rFont val="Georgia"/>
        <family val="1"/>
      </rPr>
      <t> (identification number </t>
    </r>
    <r>
      <rPr>
        <sz val="12"/>
        <color rgb="FF0C7DBB"/>
        <rFont val="Georgia"/>
        <family val="1"/>
      </rPr>
      <t>NCT00616096</t>
    </r>
    <r>
      <rPr>
        <sz val="12"/>
        <color rgb="FF2E2E2E"/>
        <rFont val="Georgia"/>
        <family val="1"/>
      </rPr>
      <t>).</t>
    </r>
  </si>
  <si>
    <r>
      <t>registered as </t>
    </r>
    <r>
      <rPr>
        <sz val="12"/>
        <color rgb="FF0C7DBB"/>
        <rFont val="Georgia"/>
        <family val="1"/>
      </rPr>
      <t>NCT00819286</t>
    </r>
    <r>
      <rPr>
        <sz val="12"/>
        <color rgb="FF2E2E2E"/>
        <rFont val="Georgia"/>
        <family val="1"/>
      </rPr>
      <t> on </t>
    </r>
    <r>
      <rPr>
        <sz val="12"/>
        <color rgb="FF0C7DBB"/>
        <rFont val="Georgia"/>
        <family val="1"/>
      </rPr>
      <t>clinicaltrials.gov</t>
    </r>
  </si>
  <si>
    <r>
      <t>registered at </t>
    </r>
    <r>
      <rPr>
        <u/>
        <sz val="12"/>
        <color rgb="FF4C2C92"/>
        <rFont val="Cambria"/>
        <family val="1"/>
      </rPr>
      <t>clinicaltrials.gov</t>
    </r>
    <r>
      <rPr>
        <sz val="12"/>
        <color rgb="FF212121"/>
        <rFont val="Cambria"/>
        <family val="1"/>
      </rPr>
      <t> under identification number </t>
    </r>
    <r>
      <rPr>
        <u/>
        <sz val="12"/>
        <color rgb="FF4C2C92"/>
        <rFont val="Cambria"/>
        <family val="1"/>
      </rPr>
      <t>NCT 00838357</t>
    </r>
  </si>
  <si>
    <r>
      <t xml:space="preserve">has been registered at </t>
    </r>
    <r>
      <rPr>
        <sz val="12"/>
        <color rgb="FF007FAA"/>
        <rFont val="GulliverRM"/>
      </rPr>
      <t xml:space="preserve">ClinicalTrials. gov </t>
    </r>
    <r>
      <rPr>
        <sz val="12"/>
        <color theme="1"/>
        <rFont val="GulliverRM"/>
      </rPr>
      <t xml:space="preserve">(Identifier: NCT01242345). </t>
    </r>
  </si>
  <si>
    <r>
      <t>The study is registered at </t>
    </r>
    <r>
      <rPr>
        <sz val="12"/>
        <color rgb="FF0C7DBB"/>
        <rFont val="Georgia"/>
        <family val="1"/>
      </rPr>
      <t>ClinicalTrials.gov</t>
    </r>
    <r>
      <rPr>
        <sz val="12"/>
        <color rgb="FF2E2E2E"/>
        <rFont val="Georgia"/>
        <family val="1"/>
      </rPr>
      <t> (</t>
    </r>
    <r>
      <rPr>
        <sz val="12"/>
        <color rgb="FF0C7DBB"/>
        <rFont val="Georgia"/>
        <family val="1"/>
      </rPr>
      <t>NCT01316198</t>
    </r>
  </si>
  <si>
    <r>
      <t>registered at </t>
    </r>
    <r>
      <rPr>
        <sz val="12"/>
        <color rgb="FF0C7DBB"/>
        <rFont val="Georgia"/>
        <family val="1"/>
      </rPr>
      <t>ClinicalTrials.gov</t>
    </r>
    <r>
      <rPr>
        <sz val="12"/>
        <color rgb="FF2E2E2E"/>
        <rFont val="Georgia"/>
        <family val="1"/>
      </rPr>
      <t> (Identifier: NCT01388231). More detailed information on the study protocol can be found in </t>
    </r>
    <r>
      <rPr>
        <sz val="12"/>
        <color rgb="FF0C7DBB"/>
        <rFont val="Georgia"/>
        <family val="1"/>
      </rPr>
      <t>Crawcour et al. (2012)</t>
    </r>
    <r>
      <rPr>
        <sz val="12"/>
        <color rgb="FF2E2E2E"/>
        <rFont val="Georgia"/>
        <family val="1"/>
      </rPr>
      <t>.</t>
    </r>
  </si>
  <si>
    <r>
      <t>The study trial was registered at the U.S. National Institutes of Health Database (</t>
    </r>
    <r>
      <rPr>
        <sz val="12"/>
        <color rgb="FF0C7DBB"/>
        <rFont val="Georgia"/>
        <family val="1"/>
      </rPr>
      <t>www.clinicaltrials.gov</t>
    </r>
    <r>
      <rPr>
        <sz val="12"/>
        <color rgb="FF2E2E2E"/>
        <rFont val="Georgia"/>
        <family val="1"/>
      </rPr>
      <t>) accessible with the identifier code </t>
    </r>
    <r>
      <rPr>
        <sz val="12"/>
        <color rgb="FF0C7DBB"/>
        <rFont val="Georgia"/>
        <family val="1"/>
      </rPr>
      <t>NCT01460758</t>
    </r>
    <r>
      <rPr>
        <sz val="12"/>
        <color rgb="FF2E2E2E"/>
        <rFont val="Georgia"/>
        <family val="1"/>
      </rPr>
      <t>.</t>
    </r>
  </si>
  <si>
    <r>
      <t>registered as a controlled clinical trial (</t>
    </r>
    <r>
      <rPr>
        <u/>
        <sz val="12"/>
        <color rgb="FF4C2C92"/>
        <rFont val="Cambria"/>
        <family val="1"/>
      </rPr>
      <t>ClinicalTrials.gov</t>
    </r>
    <r>
      <rPr>
        <sz val="12"/>
        <color rgb="FF212121"/>
        <rFont val="Cambria"/>
        <family val="1"/>
      </rPr>
      <t> Identifiers: </t>
    </r>
    <r>
      <rPr>
        <u/>
        <sz val="12"/>
        <color rgb="FF4C2C92"/>
        <rFont val="Cambria"/>
        <family val="1"/>
      </rPr>
      <t>NCT01606462</t>
    </r>
    <r>
      <rPr>
        <sz val="12"/>
        <color rgb="FF212121"/>
        <rFont val="Cambria"/>
        <family val="1"/>
      </rPr>
      <t> and </t>
    </r>
    <r>
      <rPr>
        <u/>
        <sz val="12"/>
        <color rgb="FF4C2C92"/>
        <rFont val="Cambria"/>
        <family val="1"/>
      </rPr>
      <t>NCT01607970</t>
    </r>
    <r>
      <rPr>
        <sz val="12"/>
        <color rgb="FF212121"/>
        <rFont val="Cambria"/>
        <family val="1"/>
      </rPr>
      <t>)</t>
    </r>
  </si>
  <si>
    <r>
      <t>The study was registered with </t>
    </r>
    <r>
      <rPr>
        <u/>
        <sz val="12"/>
        <color rgb="FF4C2C92"/>
        <rFont val="Cambria"/>
        <family val="1"/>
      </rPr>
      <t>Clinical-trials.com</t>
    </r>
    <r>
      <rPr>
        <sz val="12"/>
        <color rgb="FF212121"/>
        <rFont val="Cambria"/>
        <family val="1"/>
      </rPr>
      <t> with the registration number </t>
    </r>
    <r>
      <rPr>
        <u/>
        <sz val="12"/>
        <color rgb="FF4C2C92"/>
        <rFont val="Cambria"/>
        <family val="1"/>
      </rPr>
      <t>NCT01638832</t>
    </r>
    <r>
      <rPr>
        <sz val="12"/>
        <color rgb="FF212121"/>
        <rFont val="Cambria"/>
        <family val="1"/>
      </rPr>
      <t>.</t>
    </r>
  </si>
  <si>
    <r>
      <t>Also, the study was registered at </t>
    </r>
    <r>
      <rPr>
        <i/>
        <sz val="12"/>
        <color rgb="FF333333"/>
        <rFont val="Georgia"/>
        <family val="1"/>
      </rPr>
      <t>ClinicalTrials.gov</t>
    </r>
    <r>
      <rPr>
        <sz val="12"/>
        <color rgb="FF333333"/>
        <rFont val="Georgia"/>
        <family val="1"/>
      </rPr>
      <t> (identifier NCT01761448).</t>
    </r>
  </si>
  <si>
    <r>
      <t>The study was registered in </t>
    </r>
    <r>
      <rPr>
        <u/>
        <sz val="12"/>
        <color rgb="FF4C2C92"/>
        <rFont val="Cambria"/>
        <family val="1"/>
      </rPr>
      <t>clinicaltrials.gov</t>
    </r>
    <r>
      <rPr>
        <sz val="12"/>
        <color rgb="FF212121"/>
        <rFont val="Cambria"/>
        <family val="1"/>
      </rPr>
      <t> (No. </t>
    </r>
    <r>
      <rPr>
        <u/>
        <sz val="12"/>
        <color rgb="FF4C2C92"/>
        <rFont val="Cambria"/>
        <family val="1"/>
      </rPr>
      <t>NCT02071615</t>
    </r>
    <r>
      <rPr>
        <sz val="12"/>
        <color rgb="FF212121"/>
        <rFont val="Cambria"/>
        <family val="1"/>
      </rPr>
      <t>), </t>
    </r>
  </si>
  <si>
    <r>
      <t>The oral vitamin D Study was registered under </t>
    </r>
    <r>
      <rPr>
        <u/>
        <sz val="12"/>
        <color rgb="FF4C2C92"/>
        <rFont val="Cambria"/>
        <family val="1"/>
      </rPr>
      <t>www.isrctn.com/</t>
    </r>
    <r>
      <rPr>
        <sz val="12"/>
        <color rgb="FF212121"/>
        <rFont val="Cambria"/>
        <family val="1"/>
      </rPr>
      <t> (ISRCTN65263333) and supported by a grant to Prof. Dr. med. Margitta Worm by the Deutsche Forschungsgemeinschaft (DFG—SFB650/TP5). The i.m. vitamin D study was registered under controlledtrials.com (</t>
    </r>
    <r>
      <rPr>
        <u/>
        <sz val="12"/>
        <color rgb="FF4C2C92"/>
        <rFont val="Cambria"/>
        <family val="1"/>
      </rPr>
      <t>NCT01845142</t>
    </r>
    <r>
      <rPr>
        <sz val="12"/>
        <color rgb="FF212121"/>
        <rFont val="Cambria"/>
        <family val="1"/>
      </rPr>
      <t>, Protocol-Code: ViDImmun, EudraCT No: 2012-003217-33) </t>
    </r>
  </si>
  <si>
    <r>
      <t>EudraCT No:</t>
    </r>
    <r>
      <rPr>
        <sz val="12"/>
        <color rgb="FF212121"/>
        <rFont val="Cambria"/>
        <family val="1"/>
      </rPr>
      <t> 2014‐000599‐24.</t>
    </r>
  </si>
  <si>
    <r>
      <t>(</t>
    </r>
    <r>
      <rPr>
        <u/>
        <sz val="12"/>
        <color rgb="FF4C2C92"/>
        <rFont val="Cambria"/>
        <family val="1"/>
      </rPr>
      <t>clinicaltrials.gov</t>
    </r>
    <r>
      <rPr>
        <sz val="12"/>
        <color rgb="FF212121"/>
        <rFont val="Cambria"/>
        <family val="1"/>
      </rPr>
      <t>identifier: </t>
    </r>
    <r>
      <rPr>
        <u/>
        <sz val="12"/>
        <color rgb="FF4C2C92"/>
        <rFont val="Cambria"/>
        <family val="1"/>
      </rPr>
      <t>NCT02893800</t>
    </r>
    <r>
      <rPr>
        <sz val="12"/>
        <color rgb="FF212121"/>
        <rFont val="Cambria"/>
        <family val="1"/>
      </rPr>
      <t>).</t>
    </r>
  </si>
  <si>
    <r>
      <t>This trial was registered at </t>
    </r>
    <r>
      <rPr>
        <sz val="12"/>
        <color rgb="FF0C7DBB"/>
        <rFont val="Georgia"/>
        <family val="1"/>
      </rPr>
      <t>www.clinicaltrials.gov</t>
    </r>
    <r>
      <rPr>
        <sz val="12"/>
        <color rgb="FF2E2E2E"/>
        <rFont val="Georgia"/>
        <family val="1"/>
      </rPr>
      <t> as </t>
    </r>
    <r>
      <rPr>
        <sz val="12"/>
        <color rgb="FF0C7DBB"/>
        <rFont val="Georgia"/>
        <family val="1"/>
      </rPr>
      <t>NCT00841256</t>
    </r>
  </si>
  <si>
    <r>
      <t>The STEREO trial is registered at ‘</t>
    </r>
    <r>
      <rPr>
        <u/>
        <sz val="12"/>
        <color rgb="FF4C2C92"/>
        <rFont val="Cambria"/>
        <family val="1"/>
      </rPr>
      <t>clinicaltrials.gov</t>
    </r>
    <r>
      <rPr>
        <sz val="12"/>
        <color rgb="FF212121"/>
        <rFont val="Cambria"/>
        <family val="1"/>
      </rPr>
      <t>’ (identification number: </t>
    </r>
    <r>
      <rPr>
        <u/>
        <sz val="12"/>
        <color rgb="FF4C2C92"/>
        <rFont val="Cambria"/>
        <family val="1"/>
      </rPr>
      <t>NCT01703273</t>
    </r>
    <r>
      <rPr>
        <sz val="12"/>
        <color rgb="FF212121"/>
        <rFont val="Cambria"/>
        <family val="1"/>
      </rPr>
      <t>; Registered 7 August, 2012). Parts of the trial protocol have been published [</t>
    </r>
  </si>
  <si>
    <r>
      <t> (</t>
    </r>
    <r>
      <rPr>
        <sz val="12"/>
        <color rgb="FF0C7DBB"/>
        <rFont val="Georgia"/>
        <family val="1"/>
      </rPr>
      <t>ClinicalTrials.gov</t>
    </r>
    <r>
      <rPr>
        <sz val="12"/>
        <color rgb="FF2E2E2E"/>
        <rFont val="Georgia"/>
        <family val="1"/>
      </rPr>
      <t> number, </t>
    </r>
    <r>
      <rPr>
        <sz val="12"/>
        <color rgb="FF0C7DBB"/>
        <rFont val="Georgia"/>
        <family val="1"/>
      </rPr>
      <t>NCT01735513</t>
    </r>
    <r>
      <rPr>
        <sz val="12"/>
        <color rgb="FF2E2E2E"/>
        <rFont val="Georgia"/>
        <family val="1"/>
      </rPr>
      <t>).</t>
    </r>
  </si>
  <si>
    <r>
      <t>registered under the NIH [</t>
    </r>
    <r>
      <rPr>
        <u/>
        <sz val="12"/>
        <color rgb="FF4C2C92"/>
        <rFont val="Cambria"/>
        <family val="1"/>
      </rPr>
      <t>19</t>
    </r>
    <r>
      <rPr>
        <sz val="12"/>
        <color rgb="FF212121"/>
        <rFont val="Cambria"/>
        <family val="1"/>
      </rPr>
      <t>] ClinicalTrials.gov website (</t>
    </r>
    <r>
      <rPr>
        <u/>
        <sz val="12"/>
        <color rgb="FF4C2C92"/>
        <rFont val="Cambria"/>
        <family val="1"/>
      </rPr>
      <t>NCT02517775</t>
    </r>
  </si>
  <si>
    <r>
      <t>Trial registration</t>
    </r>
    <r>
      <rPr>
        <sz val="12"/>
        <color rgb="FF212121"/>
        <rFont val="Cambria"/>
        <family val="1"/>
      </rPr>
      <t> </t>
    </r>
    <r>
      <rPr>
        <u/>
        <sz val="12"/>
        <color rgb="FF4C2C92"/>
        <rFont val="Cambria"/>
        <family val="1"/>
      </rPr>
      <t>http://www.clinicaltrials.gov</t>
    </r>
    <r>
      <rPr>
        <sz val="12"/>
        <color rgb="FF212121"/>
        <rFont val="Cambria"/>
        <family val="1"/>
      </rPr>
      <t> (</t>
    </r>
    <r>
      <rPr>
        <u/>
        <sz val="12"/>
        <color rgb="FF4C2C92"/>
        <rFont val="Cambria"/>
        <family val="1"/>
      </rPr>
      <t>NCT02383238</t>
    </r>
    <r>
      <rPr>
        <sz val="12"/>
        <color rgb="FF212121"/>
        <rFont val="Cambria"/>
        <family val="1"/>
      </rPr>
      <t>)</t>
    </r>
  </si>
  <si>
    <r>
      <t>The trial was registered with ClinicalTrials.gov, number </t>
    </r>
    <r>
      <rPr>
        <u/>
        <sz val="12"/>
        <color rgb="FF4C2C92"/>
        <rFont val="Cambria"/>
        <family val="1"/>
      </rPr>
      <t>NCT01330485</t>
    </r>
    <r>
      <rPr>
        <sz val="12"/>
        <color rgb="FF212121"/>
        <rFont val="Cambria"/>
        <family val="1"/>
      </rPr>
      <t>. Because of administrative problems, release of registration occurred about six months after study start. The authors confirm that all ongoing and related trials for this intervention are registered. Relevant de-identified data can be downloaded from </t>
    </r>
    <r>
      <rPr>
        <u/>
        <sz val="12"/>
        <color rgb="FF4C2C92"/>
        <rFont val="Cambria"/>
        <family val="1"/>
      </rPr>
      <t>https://osf.io/426pd</t>
    </r>
    <r>
      <rPr>
        <sz val="12"/>
        <color rgb="FF212121"/>
        <rFont val="Cambria"/>
        <family val="1"/>
      </rPr>
      <t>.</t>
    </r>
  </si>
  <si>
    <r>
      <t>Trial registration is </t>
    </r>
    <r>
      <rPr>
        <u/>
        <sz val="12"/>
        <color rgb="FF4C2C92"/>
        <rFont val="Cambria"/>
        <family val="1"/>
      </rPr>
      <t>NCT02343029</t>
    </r>
    <r>
      <rPr>
        <sz val="12"/>
        <color rgb="FF212121"/>
        <rFont val="Cambria"/>
        <family val="1"/>
      </rPr>
      <t>(clinicaltrials.gov). The study protocol has been published previously.</t>
    </r>
    <r>
      <rPr>
        <u/>
        <sz val="12"/>
        <color rgb="FF4C2C92"/>
        <rFont val="Cambria"/>
        <family val="1"/>
      </rPr>
      <t>21</t>
    </r>
  </si>
  <si>
    <r>
      <t>The study is registered at </t>
    </r>
    <r>
      <rPr>
        <sz val="12"/>
        <color rgb="FF0C7DBB"/>
        <rFont val="Georgia"/>
        <family val="1"/>
      </rPr>
      <t>ClinicalTrials.gov</t>
    </r>
    <r>
      <rPr>
        <sz val="12"/>
        <color rgb="FF2E2E2E"/>
        <rFont val="Georgia"/>
        <family val="1"/>
      </rPr>
      <t> (</t>
    </r>
    <r>
      <rPr>
        <sz val="12"/>
        <color rgb="FF0C7DBB"/>
        <rFont val="Georgia"/>
        <family val="1"/>
      </rPr>
      <t>NCT01867736</t>
    </r>
    <r>
      <rPr>
        <sz val="12"/>
        <color rgb="FF2E2E2E"/>
        <rFont val="Georgia"/>
        <family val="1"/>
      </rPr>
      <t>), </t>
    </r>
  </si>
  <si>
    <r>
      <t>The trial was registered on </t>
    </r>
    <r>
      <rPr>
        <sz val="12"/>
        <color rgb="FF0C7DBB"/>
        <rFont val="Georgia"/>
        <family val="1"/>
      </rPr>
      <t>ClinicalTrials.gov</t>
    </r>
    <r>
      <rPr>
        <sz val="12"/>
        <color rgb="FF2E2E2E"/>
        <rFont val="Georgia"/>
        <family val="1"/>
      </rPr>
      <t> (</t>
    </r>
    <r>
      <rPr>
        <sz val="12"/>
        <color rgb="FF0C7DBB"/>
        <rFont val="Georgia"/>
        <family val="1"/>
      </rPr>
      <t>NCT01900067</t>
    </r>
    <r>
      <rPr>
        <sz val="12"/>
        <color rgb="FF2E2E2E"/>
        <rFont val="Georgia"/>
        <family val="1"/>
      </rPr>
      <t>).</t>
    </r>
  </si>
  <si>
    <r>
      <t>Registration: </t>
    </r>
    <r>
      <rPr>
        <sz val="12"/>
        <color rgb="FF0C7DBB"/>
        <rFont val="Georgia"/>
        <family val="1"/>
      </rPr>
      <t>ClinicalTrials.gov</t>
    </r>
    <r>
      <rPr>
        <sz val="12"/>
        <color rgb="FF2E2E2E"/>
        <rFont val="Georgia"/>
        <family val="1"/>
      </rPr>
      <t> </t>
    </r>
    <r>
      <rPr>
        <sz val="12"/>
        <color rgb="FF0C7DBB"/>
        <rFont val="Georgia"/>
        <family val="1"/>
      </rPr>
      <t>NCT01200121</t>
    </r>
  </si>
  <si>
    <r>
      <t>The trials are registered as </t>
    </r>
    <r>
      <rPr>
        <sz val="12"/>
        <color rgb="FF4C2C92"/>
        <rFont val="Helvetica Neue"/>
        <family val="2"/>
      </rPr>
      <t>NCT00932971</t>
    </r>
    <r>
      <rPr>
        <sz val="12"/>
        <color rgb="FF212121"/>
        <rFont val="Helvetica Neue"/>
        <family val="2"/>
      </rPr>
      <t> and </t>
    </r>
    <r>
      <rPr>
        <sz val="12"/>
        <color rgb="FF4C2C92"/>
        <rFont val="Helvetica Neue"/>
        <family val="2"/>
      </rPr>
      <t>NCT01088659</t>
    </r>
    <r>
      <rPr>
        <sz val="12"/>
        <color rgb="FF212121"/>
        <rFont val="Helvetica Neue"/>
        <family val="2"/>
      </rPr>
      <t>.</t>
    </r>
  </si>
  <si>
    <r>
      <t>registered on </t>
    </r>
    <r>
      <rPr>
        <u/>
        <sz val="12"/>
        <color rgb="FF4C2C92"/>
        <rFont val="Cambria"/>
        <family val="1"/>
      </rPr>
      <t>www.ClinicalTrials.gov</t>
    </r>
    <r>
      <rPr>
        <sz val="12"/>
        <color rgb="FF212121"/>
        <rFont val="Cambria"/>
        <family val="1"/>
      </rPr>
      <t> (unique identifier NCT: </t>
    </r>
    <r>
      <rPr>
        <u/>
        <sz val="12"/>
        <color rgb="FF4C2C92"/>
        <rFont val="Cambria"/>
        <family val="1"/>
      </rPr>
      <t>NCT02290613</t>
    </r>
    <r>
      <rPr>
        <sz val="12"/>
        <color rgb="FF212121"/>
        <rFont val="Cambria"/>
        <family val="1"/>
      </rPr>
      <t>) and in the European Clinical Trial Register (EudraCT Number: 2014-001882-28).</t>
    </r>
  </si>
  <si>
    <r>
      <t>This protocol (Safety Study of a Shorter [Hypofractionated] Radiation therapy for the Prostate Bed With or Without the Pelvic Lymph Nodes [PRIAMOS]) is registered with </t>
    </r>
    <r>
      <rPr>
        <sz val="12"/>
        <color rgb="FF0C7DBB"/>
        <rFont val="Arial"/>
        <family val="2"/>
      </rPr>
      <t>Clinicaltrials.gov</t>
    </r>
    <r>
      <rPr>
        <sz val="12"/>
        <color rgb="FF2E2E2E"/>
        <rFont val="Arial"/>
        <family val="2"/>
      </rPr>
      <t> and may be viewed online at </t>
    </r>
    <r>
      <rPr>
        <sz val="12"/>
        <color rgb="FF0C7DBB"/>
        <rFont val="Arial"/>
        <family val="2"/>
      </rPr>
      <t>http://clinicaltrials.gov/ct2/show/NCT01620710?term=NCT01620710&amp;rank=1</t>
    </r>
    <r>
      <rPr>
        <sz val="12"/>
        <color rgb="FF2E2E2E"/>
        <rFont val="Arial"/>
        <family val="2"/>
      </rPr>
      <t>.</t>
    </r>
  </si>
  <si>
    <r>
      <t>(study registration NCT01247792 [</t>
    </r>
    <r>
      <rPr>
        <sz val="12"/>
        <color rgb="FF0000FF"/>
        <rFont val="AdvTT5235d5a9"/>
      </rPr>
      <t>www.clinicaltrials.gov</t>
    </r>
    <r>
      <rPr>
        <sz val="12"/>
        <color theme="1"/>
        <rFont val="AdvTT5235d5a9"/>
      </rPr>
      <t xml:space="preserve">]). </t>
    </r>
  </si>
  <si>
    <r>
      <t>registered on Clinical trials.gov (Identi</t>
    </r>
    <r>
      <rPr>
        <sz val="12"/>
        <color theme="1"/>
        <rFont val="AdvOT596495f2+fb"/>
      </rPr>
      <t>fi</t>
    </r>
    <r>
      <rPr>
        <sz val="12"/>
        <color theme="1"/>
        <rFont val="AdvOT596495f2"/>
      </rPr>
      <t xml:space="preserve">er: NCT02190370 </t>
    </r>
  </si>
  <si>
    <r>
      <t>This trial is registered with </t>
    </r>
    <r>
      <rPr>
        <sz val="12"/>
        <color rgb="FFC5161D"/>
        <rFont val="Helvetica Neue"/>
        <family val="2"/>
      </rPr>
      <t>http://www.ClinicalTrials.gov</t>
    </r>
    <r>
      <rPr>
        <sz val="12"/>
        <color rgb="FF000000"/>
        <rFont val="Helvetica Neue"/>
        <family val="2"/>
      </rPr>
      <t> (NCT01890317). The time of first registration was June 17, 2013, and final approved trial registration was July 1, 2013. First patient inclusion was in July 2012 at the Heart Center Leipzig–University Hospital, Leipzig, Germany. Thus, there was a delay between first patient inclusion and trial registration that was the result of a misunderstanding between the principal investigator of the trial, Dr Thiele, and the first author, Dr Fuernau, who was responsible for clinical project coordination at the investigator’s site at the Heart Center Leipzig–University of Leipzig. According to initial communication, registration had to be performed by Dr Fuernau. When the study principal investigator recognized that it had not been performed, we immediately registered the trial at </t>
    </r>
    <r>
      <rPr>
        <sz val="12"/>
        <color rgb="FFC5161D"/>
        <rFont val="Helvetica Neue"/>
        <family val="2"/>
      </rPr>
      <t>http://www.ClinicalTrials.gov</t>
    </r>
    <r>
      <rPr>
        <sz val="12"/>
        <color rgb="FF000000"/>
        <rFont val="Helvetica Neue"/>
        <family val="2"/>
      </rPr>
      <t>. At this time, only 7 patients at the Heart Center Leipzig–University Hospital had been included in the trial.</t>
    </r>
  </si>
  <si>
    <r>
      <t>The trial was registered on </t>
    </r>
    <r>
      <rPr>
        <sz val="12"/>
        <color rgb="FF0C7DBB"/>
        <rFont val="Georgia"/>
        <family val="1"/>
      </rPr>
      <t>ClinicalTrials.gov</t>
    </r>
    <r>
      <rPr>
        <sz val="12"/>
        <color rgb="FF2E2E2E"/>
        <rFont val="Georgia"/>
        <family val="1"/>
      </rPr>
      <t> (</t>
    </r>
    <r>
      <rPr>
        <sz val="12"/>
        <color rgb="FF0C7DBB"/>
        <rFont val="Georgia"/>
        <family val="1"/>
      </rPr>
      <t>NCT01106391</t>
    </r>
    <r>
      <rPr>
        <sz val="12"/>
        <color rgb="FF2E2E2E"/>
        <rFont val="Georgia"/>
        <family val="1"/>
      </rPr>
      <t>) and Competent Authority approval was obtained</t>
    </r>
  </si>
  <si>
    <r>
      <t>registered at </t>
    </r>
    <r>
      <rPr>
        <sz val="12"/>
        <color rgb="FF0C7DBB"/>
        <rFont val="Georgia"/>
        <family val="1"/>
      </rPr>
      <t>clinicaltrials.gov</t>
    </r>
    <r>
      <rPr>
        <sz val="12"/>
        <color rgb="FF2E2E2E"/>
        <rFont val="Georgia"/>
        <family val="1"/>
      </rPr>
      <t>(</t>
    </r>
    <r>
      <rPr>
        <sz val="12"/>
        <color rgb="FF0C7DBB"/>
        <rFont val="Georgia"/>
        <family val="1"/>
      </rPr>
      <t>NCT02434692</t>
    </r>
    <r>
      <rPr>
        <sz val="12"/>
        <color rgb="FF2E2E2E"/>
        <rFont val="Georgia"/>
        <family val="1"/>
      </rPr>
      <t>).</t>
    </r>
  </si>
  <si>
    <r>
      <t>Clinicaltrials.gov </t>
    </r>
    <r>
      <rPr>
        <u/>
        <sz val="12"/>
        <color rgb="FF4C2C92"/>
        <rFont val="Cambria"/>
        <family val="1"/>
      </rPr>
      <t>NCT02671929</t>
    </r>
    <r>
      <rPr>
        <sz val="12"/>
        <color rgb="FF212121"/>
        <rFont val="Cambria"/>
        <family val="1"/>
      </rPr>
      <t>; https://clinicaltrials.gov/ct2/show/</t>
    </r>
    <r>
      <rPr>
        <u/>
        <sz val="12"/>
        <color rgb="FF4C2C92"/>
        <rFont val="Cambria"/>
        <family val="1"/>
      </rPr>
      <t>NCT02671929</t>
    </r>
    <r>
      <rPr>
        <sz val="12"/>
        <color rgb="FF212121"/>
        <rFont val="Cambria"/>
        <family val="1"/>
      </rPr>
      <t> (Archived by WebCite at http://www.webcitation.org/6ntWg1yWb)</t>
    </r>
  </si>
  <si>
    <r>
      <t>ClinicalTrials.gov</t>
    </r>
    <r>
      <rPr>
        <sz val="12"/>
        <color rgb="FF2E2E2E"/>
        <rFont val="Georgia"/>
        <family val="1"/>
      </rPr>
      <t> (</t>
    </r>
    <r>
      <rPr>
        <sz val="12"/>
        <color rgb="FF0C7DBB"/>
        <rFont val="Georgia"/>
        <family val="1"/>
      </rPr>
      <t>NCT01627379</t>
    </r>
    <r>
      <rPr>
        <sz val="12"/>
        <color rgb="FF2E2E2E"/>
        <rFont val="Georgia"/>
        <family val="1"/>
      </rPr>
      <t>) and EudraCT (2010-020606-15).</t>
    </r>
  </si>
  <si>
    <r>
      <t>Clinical Trial Registration: </t>
    </r>
    <r>
      <rPr>
        <sz val="12"/>
        <color rgb="FF0C7DBB"/>
        <rFont val="Georgia"/>
        <family val="1"/>
      </rPr>
      <t>Clinicaltrials.gov</t>
    </r>
    <r>
      <rPr>
        <sz val="12"/>
        <color rgb="FF2E2E2E"/>
        <rFont val="Georgia"/>
        <family val="1"/>
      </rPr>
      <t> </t>
    </r>
    <r>
      <rPr>
        <sz val="12"/>
        <color rgb="FF0C7DBB"/>
        <rFont val="Georgia"/>
        <family val="1"/>
      </rPr>
      <t>NCT01935297</t>
    </r>
    <r>
      <rPr>
        <sz val="12"/>
        <color rgb="FF2E2E2E"/>
        <rFont val="Georgia"/>
        <family val="1"/>
      </rPr>
      <t>.</t>
    </r>
  </si>
  <si>
    <t>clinical trial.gov identifier: NCT01229306</t>
  </si>
  <si>
    <t>URL: http://www.clinicaltrials.gov. Unique identifier: NCT00986752.</t>
  </si>
  <si>
    <t>ISAR-TRIPLE]; NCT00776633).</t>
  </si>
  <si>
    <t>ClinicalTrials.gov identifier: NCT00727207</t>
  </si>
  <si>
    <t>The trial is registered with ClinicalTrials.gov, number NCT00433927.</t>
  </si>
  <si>
    <t>Clinical trial registration: ClinicalTrials.gov, NCT03323528.</t>
  </si>
  <si>
    <t>Trial registration: ClinicalTrials.gov NCT01956175.</t>
  </si>
  <si>
    <t>ClinicalTrials.gov Ident. NCT00976222</t>
  </si>
  <si>
    <t>The study is registered at ClinicalTrials.gov, number NCT02500394.</t>
  </si>
  <si>
    <t>This trial is registered with ClinicalTrials.gov, number NCT02321813and closed to accrual.</t>
  </si>
  <si>
    <t>registered at ClinicalTrials.gov (NCT01614301).</t>
  </si>
  <si>
    <t>EudraCT: 2005-005362-36 Clinicaltrials.gov: NCT00355862</t>
  </si>
  <si>
    <t>The study was registered at www.ClinicalTrials.gov as NCT02941432</t>
  </si>
  <si>
    <t>This trial is registered with NCT02438228 (ClinicalTrials.gov).</t>
  </si>
  <si>
    <t>Trial registration number: NCT 02365350 (clinicaltrials.gov). Trial registration date: Sixth of February 2015. Date of first patient's enrolment: Ninth of February 2015.</t>
  </si>
  <si>
    <t>prospectively registered (NCT 02365350</t>
  </si>
  <si>
    <t>Trial registration: ClinicalTrials.gov: NCT02312505 Date: 12.03.2012.</t>
  </si>
  <si>
    <t xml:space="preserve">swiched numbers in registration date? </t>
  </si>
  <si>
    <t>Trial registration: This trial was registered with ClinicalTrials.gov (identifier: NCT01795482).</t>
  </si>
  <si>
    <t> (Clinicaltrials.gov NCT01635660) </t>
  </si>
  <si>
    <t> ClinicalTrials.gov number, NCT01927549 .).</t>
  </si>
  <si>
    <t>Registration number: NCT02951000 (http://www.clinicaltrials.gov</t>
  </si>
  <si>
    <t>This study was registered at ClinicalTrials.gov (NCT02640703</t>
  </si>
  <si>
    <t>clinicaltrials.gov NCT02468999</t>
  </si>
  <si>
    <t xml:space="preserve">This study is registered at ClinicalTrials.gov (NCT02336334). </t>
  </si>
  <si>
    <t>registered with ClinicalTrials.gov (NCT02260115)</t>
  </si>
  <si>
    <t>and was registered at clinicaltrials.gov (NCT01837901).</t>
  </si>
  <si>
    <t>The study was registered at clinicaltrials.gov (NCT01835002).</t>
  </si>
  <si>
    <t>Trial Registration  clinicaltrials.gov Identifier: NCT01773902</t>
  </si>
  <si>
    <t>clinicaltrials.gov, Identifier: NCT01635114</t>
  </si>
  <si>
    <t>ClinicalTrials.gov NCT00670436</t>
  </si>
  <si>
    <t>registered with ClinicalTrials.gov (NCT02585882</t>
  </si>
  <si>
    <t>Clinical trial registration no.: NCT01799525 ( ClinicalTrials.gov ).</t>
  </si>
  <si>
    <r>
      <t>Positive Pressure Treatment of Obstructive Sleep Apnea, </t>
    </r>
    <r>
      <rPr>
        <u/>
        <sz val="12"/>
        <color rgb="FF4C2C92"/>
        <rFont val="Calibri"/>
        <family val="2"/>
        <scheme val="minor"/>
      </rPr>
      <t>http://www.clinicaltrials.gov</t>
    </r>
    <r>
      <rPr>
        <sz val="12"/>
        <color theme="1"/>
        <rFont val="Calibri"/>
        <family val="2"/>
        <scheme val="minor"/>
      </rPr>
      <t>, </t>
    </r>
    <r>
      <rPr>
        <u/>
        <sz val="12"/>
        <color rgb="FF4C2C92"/>
        <rFont val="Calibri"/>
        <family val="2"/>
        <scheme val="minor"/>
      </rPr>
      <t>NCT00636181</t>
    </r>
    <r>
      <rPr>
        <sz val="12"/>
        <color theme="1"/>
        <rFont val="Calibri"/>
        <family val="2"/>
        <scheme val="minor"/>
      </rPr>
      <t>.</t>
    </r>
  </si>
  <si>
    <r>
      <t>Clinical trial registration number: </t>
    </r>
    <r>
      <rPr>
        <sz val="12"/>
        <color theme="1"/>
        <rFont val="Calibri"/>
        <family val="2"/>
        <scheme val="minor"/>
      </rPr>
      <t>Registration numbers for trials contributing to datasets in this report: </t>
    </r>
    <r>
      <rPr>
        <sz val="12"/>
        <color rgb="FF4C2C92"/>
        <rFont val="Calibri"/>
        <family val="2"/>
        <scheme val="minor"/>
      </rPr>
      <t>NCT00884962</t>
    </r>
    <r>
      <rPr>
        <sz val="12"/>
        <color theme="1"/>
        <rFont val="Calibri"/>
        <family val="2"/>
        <scheme val="minor"/>
      </rPr>
      <t>, </t>
    </r>
    <r>
      <rPr>
        <sz val="12"/>
        <color rgb="FF4C2C92"/>
        <rFont val="Calibri"/>
        <family val="2"/>
        <scheme val="minor"/>
      </rPr>
      <t>NCT01051258</t>
    </r>
    <r>
      <rPr>
        <sz val="12"/>
        <color theme="1"/>
        <rFont val="Calibri"/>
        <family val="2"/>
        <scheme val="minor"/>
      </rPr>
      <t> and </t>
    </r>
    <r>
      <rPr>
        <sz val="12"/>
        <color rgb="FF4C2C92"/>
        <rFont val="Calibri"/>
        <family val="2"/>
        <scheme val="minor"/>
      </rPr>
      <t>NCT01181466</t>
    </r>
    <r>
      <rPr>
        <sz val="12"/>
        <color theme="1"/>
        <rFont val="Calibri"/>
        <family val="2"/>
        <scheme val="minor"/>
      </rPr>
      <t>.</t>
    </r>
  </si>
  <si>
    <r>
      <t>Trial registration number</t>
    </r>
    <r>
      <rPr>
        <sz val="12"/>
        <color theme="1"/>
        <rFont val="Calibri"/>
        <family val="2"/>
        <scheme val="minor"/>
      </rPr>
      <t> NCT00928122.</t>
    </r>
  </si>
  <si>
    <r>
      <t>Trial registration number</t>
    </r>
    <r>
      <rPr>
        <sz val="12"/>
        <color theme="1"/>
        <rFont val="Calibri"/>
        <family val="2"/>
        <scheme val="minor"/>
      </rPr>
      <t> NCT01303224.</t>
    </r>
  </si>
  <si>
    <r>
      <t>Trial registration</t>
    </r>
    <r>
      <rPr>
        <sz val="12"/>
        <color theme="1"/>
        <rFont val="Calibri"/>
        <family val="2"/>
        <scheme val="minor"/>
      </rPr>
      <t>: ClinicalTrials.gov NCT: 00843297.</t>
    </r>
  </si>
  <si>
    <r>
      <t>The study was registered with </t>
    </r>
    <r>
      <rPr>
        <u/>
        <sz val="12"/>
        <color rgb="FF4C2C92"/>
        <rFont val="Calibri"/>
        <family val="2"/>
        <scheme val="minor"/>
      </rPr>
      <t>www.clinicaltrials.gov</t>
    </r>
    <r>
      <rPr>
        <sz val="12"/>
        <color theme="1"/>
        <rFont val="Calibri"/>
        <family val="2"/>
        <scheme val="minor"/>
      </rPr>
      <t> (</t>
    </r>
    <r>
      <rPr>
        <u/>
        <sz val="12"/>
        <color rgb="FF4C2C92"/>
        <rFont val="Calibri"/>
        <family val="2"/>
        <scheme val="minor"/>
      </rPr>
      <t>NCT02661607</t>
    </r>
    <r>
      <rPr>
        <sz val="12"/>
        <color theme="1"/>
        <rFont val="Calibri"/>
        <family val="2"/>
        <scheme val="minor"/>
      </rPr>
      <t>).</t>
    </r>
  </si>
  <si>
    <r>
      <t>Trial registration: </t>
    </r>
    <r>
      <rPr>
        <sz val="12"/>
        <color rgb="FF212121"/>
        <rFont val="Helvetica Neue"/>
        <family val="2"/>
      </rPr>
      <t>ClinicalTrials.gov </t>
    </r>
    <r>
      <rPr>
        <sz val="12"/>
        <color rgb="FF4C2C92"/>
        <rFont val="Helvetica Neue"/>
        <family val="2"/>
      </rPr>
      <t>NCT00688571</t>
    </r>
    <r>
      <rPr>
        <sz val="12"/>
        <color rgb="FF212121"/>
        <rFont val="Helvetica Neue"/>
        <family val="2"/>
      </rPr>
      <t> </t>
    </r>
    <r>
      <rPr>
        <sz val="12"/>
        <color rgb="FF4C2C92"/>
        <rFont val="Helvetica Neue"/>
        <family val="2"/>
      </rPr>
      <t>NCT00740870</t>
    </r>
    <r>
      <rPr>
        <sz val="12"/>
        <color rgb="FF212121"/>
        <rFont val="Helvetica Neue"/>
        <family val="2"/>
      </rPr>
      <t> </t>
    </r>
    <r>
      <rPr>
        <sz val="12"/>
        <color rgb="FF4C2C92"/>
        <rFont val="Helvetica Neue"/>
        <family val="2"/>
      </rPr>
      <t>NCT01186692</t>
    </r>
    <r>
      <rPr>
        <sz val="12"/>
        <color rgb="FF212121"/>
        <rFont val="Helvetica Neue"/>
        <family val="2"/>
      </rPr>
      <t>.</t>
    </r>
  </si>
  <si>
    <r>
      <t>registered at </t>
    </r>
    <r>
      <rPr>
        <u/>
        <sz val="12"/>
        <color rgb="FF4C2C92"/>
        <rFont val="Cambria"/>
        <family val="1"/>
      </rPr>
      <t>Clinicaltrials.gov</t>
    </r>
    <r>
      <rPr>
        <sz val="12"/>
        <color rgb="FF212121"/>
        <rFont val="Cambria"/>
        <family val="1"/>
      </rPr>
      <t> (</t>
    </r>
    <r>
      <rPr>
        <u/>
        <sz val="12"/>
        <color rgb="FF4C2C92"/>
        <rFont val="Cambria"/>
        <family val="1"/>
      </rPr>
      <t>NCT02325440</t>
    </r>
  </si>
  <si>
    <r>
      <t>Clinical trial registration: </t>
    </r>
    <r>
      <rPr>
        <u/>
        <sz val="12"/>
        <color rgb="FF4C2C92"/>
        <rFont val="Cambria"/>
        <family val="1"/>
      </rPr>
      <t>www.clinicaltrials.gov</t>
    </r>
    <r>
      <rPr>
        <sz val="12"/>
        <color rgb="FF212121"/>
        <rFont val="Cambria"/>
        <family val="1"/>
      </rPr>
      <t>, </t>
    </r>
    <r>
      <rPr>
        <u/>
        <sz val="12"/>
        <color rgb="FF4C2C92"/>
        <rFont val="Cambria"/>
        <family val="1"/>
      </rPr>
      <t>NCT02306447</t>
    </r>
    <r>
      <rPr>
        <sz val="12"/>
        <color rgb="FF212121"/>
        <rFont val="Cambria"/>
        <family val="1"/>
      </rPr>
      <t>.</t>
    </r>
  </si>
  <si>
    <r>
      <t>The trial was registered prior to the start of the study at clinicaltrials.gov (</t>
    </r>
    <r>
      <rPr>
        <u/>
        <sz val="12"/>
        <color rgb="FF4C2C92"/>
        <rFont val="Cambria"/>
        <family val="1"/>
      </rPr>
      <t>ClinicalTrials.gov</t>
    </r>
    <r>
      <rPr>
        <sz val="12"/>
        <color rgb="FF212121"/>
        <rFont val="Cambria"/>
        <family val="1"/>
      </rPr>
      <t> Identifier: </t>
    </r>
    <r>
      <rPr>
        <u/>
        <sz val="12"/>
        <color rgb="FF4C2C92"/>
        <rFont val="Cambria"/>
        <family val="1"/>
      </rPr>
      <t>NCT01935531</t>
    </r>
    <r>
      <rPr>
        <sz val="12"/>
        <color rgb="FF212121"/>
        <rFont val="Cambria"/>
        <family val="1"/>
      </rPr>
      <t>).</t>
    </r>
  </si>
  <si>
    <r>
      <t>The study was registered on </t>
    </r>
    <r>
      <rPr>
        <u/>
        <sz val="12"/>
        <color rgb="FF4C2C92"/>
        <rFont val="Cambria"/>
        <family val="1"/>
      </rPr>
      <t>ClinicalTrials.gov</t>
    </r>
    <r>
      <rPr>
        <sz val="12"/>
        <color rgb="FF212121"/>
        <rFont val="Cambria"/>
        <family val="1"/>
      </rPr>
      <t> (</t>
    </r>
    <r>
      <rPr>
        <u/>
        <sz val="12"/>
        <color rgb="FF4C2C92"/>
        <rFont val="Cambria"/>
        <family val="1"/>
      </rPr>
      <t>NCT01269151</t>
    </r>
    <r>
      <rPr>
        <sz val="12"/>
        <color rgb="FF212121"/>
        <rFont val="Cambria"/>
        <family val="1"/>
      </rPr>
      <t>), and had the EudraCT number 2010-021777-37.</t>
    </r>
  </si>
  <si>
    <r>
      <t>The study is registered at </t>
    </r>
    <r>
      <rPr>
        <u/>
        <sz val="12"/>
        <color rgb="FF4C2C92"/>
        <rFont val="Cambria"/>
        <family val="1"/>
      </rPr>
      <t>ClinicalTrials.gov</t>
    </r>
    <r>
      <rPr>
        <sz val="12"/>
        <color rgb="FF212121"/>
        <rFont val="Cambria"/>
        <family val="1"/>
      </rPr>
      <t> (ID </t>
    </r>
    <r>
      <rPr>
        <u/>
        <sz val="12"/>
        <color rgb="FF4C2C92"/>
        <rFont val="Cambria"/>
        <family val="1"/>
      </rPr>
      <t>NCT02089009</t>
    </r>
    <r>
      <rPr>
        <sz val="12"/>
        <color rgb="FF212121"/>
        <rFont val="Cambria"/>
        <family val="1"/>
      </rPr>
      <t>).</t>
    </r>
  </si>
  <si>
    <r>
      <t> (</t>
    </r>
    <r>
      <rPr>
        <u/>
        <sz val="12"/>
        <color rgb="FF4C2C92"/>
        <rFont val="Cambria"/>
        <family val="1"/>
      </rPr>
      <t>www.clinicaltrials.gov</t>
    </r>
    <r>
      <rPr>
        <sz val="12"/>
        <color rgb="FF212121"/>
        <rFont val="Cambria"/>
        <family val="1"/>
      </rPr>
      <t> number, </t>
    </r>
    <r>
      <rPr>
        <u/>
        <sz val="12"/>
        <color rgb="FF4C2C92"/>
        <rFont val="Cambria"/>
        <family val="1"/>
      </rPr>
      <t>NCT02595645</t>
    </r>
    <r>
      <rPr>
        <sz val="12"/>
        <color rgb="FF212121"/>
        <rFont val="Cambria"/>
        <family val="1"/>
      </rPr>
      <t>) </t>
    </r>
  </si>
  <si>
    <r>
      <t> (</t>
    </r>
    <r>
      <rPr>
        <i/>
        <sz val="12"/>
        <color rgb="FF212121"/>
        <rFont val="Cambria"/>
        <family val="1"/>
      </rPr>
      <t>EudraCT number 2012-001127-12 and </t>
    </r>
    <r>
      <rPr>
        <i/>
        <u/>
        <sz val="12"/>
        <color rgb="FF4C2C92"/>
        <rFont val="Cambria"/>
        <family val="1"/>
      </rPr>
      <t>clinicaltrials.gov</t>
    </r>
    <r>
      <rPr>
        <i/>
        <sz val="12"/>
        <color rgb="FF212121"/>
        <rFont val="Cambria"/>
        <family val="1"/>
      </rPr>
      <t> identifier: </t>
    </r>
    <r>
      <rPr>
        <i/>
        <u/>
        <sz val="12"/>
        <color rgb="FF4C2C92"/>
        <rFont val="Cambria"/>
        <family val="1"/>
      </rPr>
      <t>NCT01764880</t>
    </r>
    <r>
      <rPr>
        <sz val="12"/>
        <color rgb="FF212121"/>
        <rFont val="Cambria"/>
        <family val="1"/>
      </rPr>
      <t>).</t>
    </r>
  </si>
  <si>
    <r>
      <t>Trial registration: </t>
    </r>
    <r>
      <rPr>
        <i/>
        <u/>
        <sz val="12"/>
        <color rgb="FF4C2C92"/>
        <rFont val="Cambria"/>
        <family val="1"/>
      </rPr>
      <t>clinicaltrials.gov</t>
    </r>
    <r>
      <rPr>
        <i/>
        <sz val="12"/>
        <color rgb="FF212121"/>
        <rFont val="Cambria"/>
        <family val="1"/>
      </rPr>
      <t> identifier: </t>
    </r>
    <r>
      <rPr>
        <i/>
        <u/>
        <sz val="12"/>
        <color rgb="FF4C2C92"/>
        <rFont val="Cambria"/>
        <family val="1"/>
      </rPr>
      <t>NCT01727778</t>
    </r>
  </si>
  <si>
    <t xml:space="preserve">https://www.nejm.org/doi/suppl/10.1056/NEJMoa1710261/suppl_file/nejmoa1710261_appendix.pdf </t>
  </si>
  <si>
    <t>Spalte1</t>
  </si>
  <si>
    <t>ft_date</t>
  </si>
  <si>
    <t>ab_date</t>
  </si>
  <si>
    <t>prospective?</t>
  </si>
  <si>
    <t>rr_addressed_total</t>
  </si>
  <si>
    <t>rr_justified_total</t>
  </si>
  <si>
    <t>rr_date_total</t>
  </si>
  <si>
    <t>Registration reported</t>
  </si>
  <si>
    <t>Registration number reported</t>
  </si>
  <si>
    <t>Registration date reported</t>
  </si>
  <si>
    <t>n</t>
  </si>
  <si>
    <t>in abstract</t>
  </si>
  <si>
    <t>in full-text</t>
  </si>
  <si>
    <t>RR addressed</t>
  </si>
  <si>
    <t>RR justified/explained</t>
  </si>
  <si>
    <t>% (of total)</t>
  </si>
  <si>
    <t>pmid</t>
  </si>
  <si>
    <t>SUMME</t>
  </si>
  <si>
    <t>%</t>
  </si>
  <si>
    <t>theme</t>
  </si>
  <si>
    <t>not obligatory at the time</t>
  </si>
  <si>
    <t>icmje requirements</t>
  </si>
  <si>
    <t>administrative issues</t>
  </si>
  <si>
    <t>confidentiality</t>
  </si>
  <si>
    <t>heilversuch</t>
  </si>
  <si>
    <t>registration in another registry</t>
  </si>
  <si>
    <t>initially experimental investigation</t>
  </si>
  <si>
    <t>registry delays</t>
  </si>
  <si>
    <t>misunderstanding between investigators</t>
  </si>
  <si>
    <t>substudy</t>
  </si>
  <si>
    <t>The trial was registered at ClinicalTrials.gov 4 months after enrollment of the first patient, as discussed in the Supplementary Appendix /…/ Thus, there was a delay of trial registration before first patient inclusion which was induced by a misunderstanding between the project coordination for the EU grant (at this time gabo:mi, later on ARTTIC) and the clinical project coordination at the investigator's site at the Heart Center Leipzig - University of Leipzig. According to initial communication registration should be performed by gabo:mi. When the study coordinator recognized that it has not been performed we immediately registered it at clinicaltrials.gov. At this time only 13 patients at the Heart Center Leipzig – University Hospital (and no other study site) have been included into the trial.</t>
  </si>
  <si>
    <t>unawareness</t>
  </si>
  <si>
    <t xml:space="preserve">The SMASH study was registered with clinicalTrials.gov (NCT02647801) </t>
  </si>
  <si>
    <t>initial trial registration as UKF000532 on March 15, 2006</t>
  </si>
  <si>
    <t>exclude</t>
  </si>
  <si>
    <t xml:space="preserve">(ClinicalTrials.gov ID NCT03141697) </t>
  </si>
  <si>
    <t>Reports two studies (The studies were registered at�www.ClinicalTrials.gov�with registration numbers NCT00312988 and NCT00170625.) --&gt; is it really the results pub?</t>
  </si>
  <si>
    <t>Prognostic marker validation</t>
  </si>
  <si>
    <t>prospective in Eudra</t>
  </si>
  <si>
    <t>date of reg in same sentence as start date counted as transparent reporting</t>
  </si>
  <si>
    <t>interesting case, they discuss deviations from schedule generally, not directly for registration</t>
  </si>
  <si>
    <t>interesting case, they had a protocol, made a new protocol (retrospectively) for substudy</t>
  </si>
  <si>
    <t>prospective? Seems to be a date mixup (month-days exchanged)</t>
  </si>
  <si>
    <t xml:space="preserve">gives date of registration, which is after start, in same paragraph as start date- I count this as transparent reporting.. </t>
  </si>
  <si>
    <t>the study was conducted in an adult surgical ICU (intensive care unit) of a tertiary medical centre in 2012/13 and 2016 and designed as a single-blind prospective randomized crossover observational trial. This study was approved by the Research Ethics Board of Georg-August University Goettingen (#19/1/12), and written informed consent was obtained from all subjects participating in the trial prior to data acquisition. The trial was registered at the German Trials Register (http://www.drks.de; DRKS00005408, date of registration: 30.10.2013).</t>
  </si>
  <si>
    <t>prospective? Why do they give the wrong start date?</t>
  </si>
  <si>
    <t>prospective in another registry</t>
  </si>
  <si>
    <t>All retrospective</t>
  </si>
  <si>
    <t>After exclusions</t>
  </si>
  <si>
    <t>2009-013698-16</t>
  </si>
  <si>
    <t>2012-004037-17</t>
  </si>
  <si>
    <t>2011-004168-30</t>
  </si>
  <si>
    <t>2014-001882-28</t>
  </si>
  <si>
    <t>2011-005305-73</t>
  </si>
  <si>
    <t>2009-012815-16</t>
  </si>
  <si>
    <t>2008-002632-15</t>
  </si>
  <si>
    <t>2008-008527-14</t>
  </si>
  <si>
    <t>2005-003854-80</t>
  </si>
  <si>
    <t>2008-002673-13</t>
  </si>
  <si>
    <t>2009-010899-17</t>
  </si>
  <si>
    <t>2010-019890-14</t>
  </si>
  <si>
    <t>2009-011417-24</t>
  </si>
  <si>
    <t>2014-002265-30</t>
  </si>
  <si>
    <t>2011-005615-87</t>
  </si>
  <si>
    <t>2012-001650-26</t>
  </si>
  <si>
    <t>2011-002291-16</t>
  </si>
  <si>
    <t>2014-002750-39</t>
  </si>
  <si>
    <t>2011-003471-11</t>
  </si>
  <si>
    <t>2012-000568-32</t>
  </si>
  <si>
    <t>2013-004414-18</t>
  </si>
  <si>
    <t>2006-003566-34</t>
  </si>
  <si>
    <t>2008-004408-29</t>
  </si>
  <si>
    <t>2004-000719-25</t>
  </si>
  <si>
    <t>2004-005244-28</t>
  </si>
  <si>
    <t>2008-001770-33</t>
  </si>
  <si>
    <t>2009-014357-32</t>
  </si>
  <si>
    <t>2007-007483-17</t>
  </si>
  <si>
    <t>2009-017324-11</t>
  </si>
  <si>
    <t>2006-003110-18</t>
  </si>
  <si>
    <t>2008-003392-40</t>
  </si>
  <si>
    <t>2011-003316-23</t>
  </si>
  <si>
    <t>2009-014040-11</t>
  </si>
  <si>
    <t>2012-002716-10</t>
  </si>
  <si>
    <t>2006-001367-36</t>
  </si>
  <si>
    <t>2004-002501-72</t>
  </si>
  <si>
    <t>2008-008524-32</t>
  </si>
  <si>
    <t>2004-002714-11</t>
  </si>
  <si>
    <t>2005-004904-35</t>
  </si>
  <si>
    <t>2006-001936-30</t>
  </si>
  <si>
    <t>2005-003324-19</t>
  </si>
  <si>
    <t>2006-001431-22</t>
  </si>
  <si>
    <t>2006-005792-17</t>
  </si>
  <si>
    <t>2007-000155-34</t>
  </si>
  <si>
    <t>2009-010966-47</t>
  </si>
  <si>
    <t>2010-021333-31</t>
  </si>
  <si>
    <t>2004-002761-21</t>
  </si>
  <si>
    <t>2004-004403-37</t>
  </si>
  <si>
    <t>2005-005638-10</t>
  </si>
  <si>
    <t>2007-002808-18</t>
  </si>
  <si>
    <t>2008-000245-55</t>
  </si>
  <si>
    <t>2008-008239-27</t>
  </si>
  <si>
    <t>2009-014580-39</t>
  </si>
  <si>
    <t>2010-022007-22</t>
  </si>
  <si>
    <t>2012-003217-33</t>
  </si>
  <si>
    <t>2014‐000599‐24</t>
  </si>
  <si>
    <t>2012-004397-26</t>
  </si>
  <si>
    <t>2007-000338-38</t>
  </si>
  <si>
    <t>2011-005807-33</t>
  </si>
  <si>
    <t>2010-021275-92</t>
  </si>
  <si>
    <t>2013-002708-14</t>
  </si>
  <si>
    <t>2009-016966-97</t>
  </si>
  <si>
    <t>2008-002356-18</t>
  </si>
  <si>
    <t>2006-000720-13</t>
  </si>
  <si>
    <t>2012-003546-33</t>
  </si>
  <si>
    <t>2016-002882-69</t>
  </si>
  <si>
    <t>2008-005994-36</t>
  </si>
  <si>
    <t>2010-021719-18</t>
  </si>
  <si>
    <t>2008-005560-13</t>
  </si>
  <si>
    <t>2012-001989-15</t>
  </si>
  <si>
    <t>2010-020606-15</t>
  </si>
  <si>
    <t>2012-004079-38</t>
  </si>
  <si>
    <t>2013-001636-22</t>
  </si>
  <si>
    <t>2011-005471-17</t>
  </si>
  <si>
    <t>2005-005362-36</t>
  </si>
  <si>
    <t>2010-021777-37</t>
  </si>
  <si>
    <t>2012-001127-12</t>
  </si>
  <si>
    <t>2012-000108-13</t>
  </si>
  <si>
    <t>2006-005249-13</t>
  </si>
  <si>
    <t>2007-000730-40</t>
  </si>
  <si>
    <t>pub_eudra_nr</t>
  </si>
  <si>
    <t>justifies it somewhat by saying that they registered for ICMJE but does not mention retrospective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</si>
</sst>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1">
    <font>
      <sz val="12"/>
      <color theme="1"/>
      <name val="Calibri"/>
      <family val="2"/>
      <scheme val="minor"/>
    </font>
    <font>
      <sz val="12"/>
      <color rgb="FF000000"/>
      <name val="Calibri"/>
      <family val="2"/>
      <scheme val="minor"/>
    </font>
    <font>
      <u/>
      <sz val="12"/>
      <color theme="10"/>
      <name val="Calibri"/>
      <family val="2"/>
      <scheme val="minor"/>
    </font>
    <font>
      <sz val="12"/>
      <color theme="1"/>
      <name val="Calibri"/>
      <family val="2"/>
      <scheme val="minor"/>
    </font>
    <font>
      <b/>
      <sz val="12"/>
      <color theme="1"/>
      <name val="Calibri"/>
      <family val="2"/>
      <scheme val="minor"/>
    </font>
    <font>
      <sz val="12"/>
      <color rgb="FF4C2C92"/>
      <name val="Calibri"/>
      <family val="2"/>
      <scheme val="minor"/>
    </font>
    <font>
      <u/>
      <sz val="12"/>
      <color rgb="FF4C2C92"/>
      <name val="Calibri"/>
      <family val="2"/>
      <scheme val="minor"/>
    </font>
    <font>
      <sz val="12"/>
      <color rgb="FF000000"/>
      <name val="Verdana"/>
      <family val="2"/>
    </font>
    <font>
      <sz val="12"/>
      <color rgb="FF333333"/>
      <name val="Calibri"/>
      <family val="2"/>
      <scheme val="minor"/>
    </font>
    <font>
      <sz val="12"/>
      <color theme="1"/>
      <name val="Calibri"/>
      <family val="2"/>
    </font>
    <font>
      <i/>
      <sz val="12"/>
      <color theme="1"/>
      <name val="Calibri"/>
      <family val="2"/>
      <scheme val="minor"/>
    </font>
    <font>
      <sz val="12"/>
      <color rgb="FF333333"/>
      <name val="Inherit"/>
    </font>
    <font>
      <sz val="12"/>
      <color theme="1"/>
      <name val="Helvetica"/>
      <family val="2"/>
    </font>
    <font>
      <sz val="12"/>
      <color rgb="FF212121"/>
      <name val="Helvetica Neue"/>
      <family val="2"/>
    </font>
    <font>
      <sz val="12"/>
      <color rgb="FF505050"/>
      <name val="Helvetica"/>
      <family val="2"/>
    </font>
    <font>
      <sz val="12"/>
      <color rgb="FF212121"/>
      <name val="Cambria"/>
      <family val="1"/>
    </font>
    <font>
      <u/>
      <sz val="12"/>
      <color rgb="FF4C2C92"/>
      <name val="Cambria"/>
      <family val="1"/>
    </font>
    <font>
      <b/>
      <sz val="12"/>
      <color theme="1"/>
      <name val="Georgia"/>
      <family val="1"/>
    </font>
    <font>
      <sz val="12"/>
      <color rgb="FF2A2A2A"/>
      <name val="Times New Roman"/>
      <family val="1"/>
    </font>
    <font>
      <sz val="12"/>
      <color theme="1"/>
      <name val="AdvTimRomLiebert"/>
    </font>
    <font>
      <sz val="12"/>
      <color rgb="FF2196D1"/>
      <name val="AdvOT35fdff1a"/>
    </font>
    <font>
      <sz val="12"/>
      <color theme="1"/>
      <name val="AdvOT35fdff1a"/>
    </font>
    <font>
      <sz val="12"/>
      <color rgb="FF333333"/>
      <name val="Helvetica Neue"/>
      <family val="2"/>
    </font>
    <font>
      <sz val="12"/>
      <color rgb="FF767676"/>
      <name val="Arial"/>
      <family val="2"/>
    </font>
    <font>
      <sz val="12"/>
      <color theme="1"/>
      <name val="AdvOT96952d75.I"/>
    </font>
    <font>
      <sz val="12"/>
      <color rgb="FF333333"/>
      <name val="Georgia"/>
      <family val="1"/>
    </font>
    <font>
      <sz val="12"/>
      <color rgb="FF2E2E2E"/>
      <name val="Georgia"/>
      <family val="1"/>
    </font>
    <font>
      <b/>
      <sz val="12"/>
      <color rgb="FF000000"/>
      <name val="Helvetica Neue"/>
      <family val="2"/>
    </font>
    <font>
      <sz val="12"/>
      <color rgb="FF0C7DBB"/>
      <name val="Georgia"/>
      <family val="1"/>
    </font>
    <font>
      <sz val="12"/>
      <color rgb="FF1C1D1E"/>
      <name val="Arial"/>
      <family val="2"/>
    </font>
    <font>
      <b/>
      <i/>
      <sz val="12"/>
      <color rgb="FF000000"/>
      <name val="Helvetica Neue"/>
      <family val="2"/>
    </font>
    <font>
      <sz val="12"/>
      <color rgb="FF000000"/>
      <name val="Helvetica Neue"/>
      <family val="2"/>
    </font>
    <font>
      <sz val="12"/>
      <color rgb="FF000000"/>
      <name val="Inherit"/>
    </font>
    <font>
      <sz val="12"/>
      <color rgb="FF005594"/>
      <name val="Inherit"/>
    </font>
    <font>
      <b/>
      <sz val="12"/>
      <color rgb="FF212121"/>
      <name val="Helvetica Neue"/>
      <family val="2"/>
    </font>
    <font>
      <sz val="12"/>
      <color rgb="FF4C2C92"/>
      <name val="Helvetica Neue"/>
      <family val="2"/>
    </font>
    <font>
      <b/>
      <i/>
      <sz val="12"/>
      <color theme="1"/>
      <name val="NewCaledonia"/>
    </font>
    <font>
      <b/>
      <sz val="12"/>
      <color theme="1"/>
      <name val="NewCaledonia"/>
    </font>
    <font>
      <sz val="12"/>
      <color rgb="FF383636"/>
      <name val="Helvetica"/>
      <family val="2"/>
    </font>
    <font>
      <b/>
      <sz val="12"/>
      <color rgb="FF212121"/>
      <name val="Georgia"/>
      <family val="1"/>
    </font>
    <font>
      <sz val="12"/>
      <color rgb="FF333333"/>
      <name val="Verdana"/>
      <family val="2"/>
    </font>
    <font>
      <sz val="12"/>
      <color theme="1"/>
      <name val="AdvTTd7c1c159.B"/>
    </font>
    <font>
      <sz val="12"/>
      <color theme="1"/>
      <name val="AdvTT3713a231"/>
    </font>
    <font>
      <i/>
      <sz val="12"/>
      <color rgb="FF333333"/>
      <name val="Georgia"/>
      <family val="1"/>
    </font>
    <font>
      <sz val="12"/>
      <color rgb="FF393937"/>
      <name val="Arial"/>
      <family val="2"/>
    </font>
    <font>
      <sz val="12"/>
      <color rgb="FF2E2E2E"/>
      <name val="Arial"/>
      <family val="2"/>
    </font>
    <font>
      <sz val="12"/>
      <color theme="1"/>
      <name val="AdvOT1ef757c0"/>
    </font>
    <font>
      <sz val="12"/>
      <color rgb="FF2196D1"/>
      <name val="AdvOT1ef757c0"/>
    </font>
    <font>
      <sz val="12"/>
      <color rgb="FF1A1A1A"/>
      <name val="Arial"/>
      <family val="2"/>
    </font>
    <font>
      <sz val="12"/>
      <color theme="1"/>
      <name val="AdvGulliv"/>
    </font>
    <font>
      <sz val="12"/>
      <color theme="1"/>
      <name val="AdvTT7c3c51d9"/>
    </font>
    <font>
      <sz val="12"/>
      <color theme="1"/>
      <name val="ArialMT"/>
    </font>
    <font>
      <sz val="12"/>
      <color theme="1"/>
      <name val="GulliverRM"/>
    </font>
    <font>
      <sz val="12"/>
      <color rgb="FF007FAA"/>
      <name val="GulliverRM"/>
    </font>
    <font>
      <sz val="12"/>
      <color rgb="FF333333"/>
      <name val="Arial"/>
      <family val="2"/>
    </font>
    <font>
      <sz val="12"/>
      <color theme="1"/>
      <name val="AdvOT6984343d"/>
    </font>
    <font>
      <sz val="12"/>
      <color theme="1"/>
      <name val="AGaramondPro"/>
    </font>
    <font>
      <sz val="12"/>
      <color theme="1"/>
      <name val="NewCenturySchlbk"/>
    </font>
    <font>
      <i/>
      <sz val="12"/>
      <color rgb="FF212121"/>
      <name val="Cambria"/>
      <family val="1"/>
    </font>
    <font>
      <sz val="12"/>
      <color rgb="FF211E1E"/>
      <name val="AdvTT7c3c51d9"/>
    </font>
    <font>
      <sz val="12"/>
      <color rgb="FF211E1E"/>
      <name val="AdvOT3c2d9f11"/>
    </font>
    <font>
      <sz val="12"/>
      <color theme="1"/>
      <name val="AdvP6F00"/>
    </font>
    <font>
      <sz val="12"/>
      <color theme="1"/>
      <name val="AdvOT863180fb"/>
    </font>
    <font>
      <sz val="12"/>
      <color rgb="FF292B2C"/>
      <name val="Arial"/>
      <family val="2"/>
    </font>
    <font>
      <sz val="12"/>
      <color theme="1"/>
      <name val="ScalaLancetPro"/>
    </font>
    <font>
      <sz val="12"/>
      <color rgb="FF0C7DBB"/>
      <name val="Arial"/>
      <family val="2"/>
    </font>
    <font>
      <sz val="12"/>
      <color theme="1"/>
      <name val="AdvTT5235d5a9"/>
    </font>
    <font>
      <sz val="12"/>
      <color rgb="FF0000FF"/>
      <name val="AdvTT5235d5a9"/>
    </font>
    <font>
      <sz val="12"/>
      <color theme="1"/>
      <name val="AdvOT596495f2"/>
    </font>
    <font>
      <sz val="12"/>
      <color theme="1"/>
      <name val="AdvOT596495f2+fb"/>
    </font>
    <font>
      <sz val="12"/>
      <color rgb="FFC5161D"/>
      <name val="Helvetica Neue"/>
      <family val="2"/>
    </font>
    <font>
      <sz val="12"/>
      <color rgb="FF000000"/>
      <name val="Arial"/>
      <family val="2"/>
    </font>
    <font>
      <sz val="12"/>
      <color theme="1"/>
      <name val="AdvPS497E2"/>
    </font>
    <font>
      <sz val="12"/>
      <color theme="1"/>
      <name val="Times New Roman"/>
      <family val="1"/>
    </font>
    <font>
      <sz val="12"/>
      <color rgb="FF1C1C1C"/>
      <name val="Helvetica Neue"/>
      <family val="2"/>
    </font>
    <font>
      <i/>
      <u/>
      <sz val="12"/>
      <color rgb="FF4C2C92"/>
      <name val="Cambria"/>
      <family val="1"/>
    </font>
    <font>
      <i/>
      <sz val="12"/>
      <color theme="1"/>
      <name val="Arial"/>
      <family val="2"/>
    </font>
    <font>
      <sz val="12"/>
      <color rgb="FFFF0000"/>
      <name val="Calibri"/>
      <family val="2"/>
      <scheme val="minor"/>
    </font>
    <font>
      <sz val="12"/>
      <color rgb="FF2A2A2A"/>
      <name val="Calibri"/>
      <family val="2"/>
    </font>
    <font>
      <sz val="12"/>
      <color rgb="FF333333"/>
      <name val="Calibri"/>
      <family val="2"/>
    </font>
    <font>
      <sz val="11"/>
      <color rgb="FF000000"/>
      <name val="Calibri"/>
      <family val="2"/>
      <scheme val="minor"/>
    </font>
  </fonts>
  <fills count="12">
    <fill>
      <patternFill patternType="none"/>
    </fill>
    <fill>
      <patternFill patternType="gray125"/>
    </fill>
    <fill>
      <patternFill patternType="solid">
        <fgColor rgb="FFFF0000"/>
        <bgColor indexed="64"/>
      </patternFill>
    </fill>
    <fill>
      <patternFill patternType="solid">
        <fgColor theme="7" tint="-0.249977111117893"/>
        <bgColor indexed="64"/>
      </patternFill>
    </fill>
    <fill>
      <patternFill patternType="solid">
        <fgColor theme="7" tint="-0.499984740745262"/>
        <bgColor indexed="64"/>
      </patternFill>
    </fill>
    <fill>
      <patternFill patternType="solid">
        <fgColor theme="5" tint="-0.499984740745262"/>
        <bgColor indexed="64"/>
      </patternFill>
    </fill>
    <fill>
      <patternFill patternType="solid">
        <fgColor rgb="FFE2EFDA"/>
        <bgColor rgb="FFE2EFDA"/>
      </patternFill>
    </fill>
    <fill>
      <patternFill patternType="solid">
        <fgColor rgb="FFBF8F00"/>
        <bgColor rgb="FF000000"/>
      </patternFill>
    </fill>
    <fill>
      <patternFill patternType="solid">
        <fgColor rgb="FFFF0000"/>
        <bgColor rgb="FFE2EFDA"/>
      </patternFill>
    </fill>
    <fill>
      <patternFill patternType="solid">
        <fgColor theme="5" tint="-0.249977111117893"/>
        <bgColor indexed="64"/>
      </patternFill>
    </fill>
    <fill>
      <patternFill patternType="solid">
        <fgColor theme="9" tint="0.79998168889431442"/>
        <bgColor theme="9" tint="0.79998168889431442"/>
      </patternFill>
    </fill>
    <fill>
      <patternFill patternType="solid">
        <fgColor theme="5" tint="0.39997558519241921"/>
        <bgColor indexed="64"/>
      </patternFill>
    </fill>
  </fills>
  <borders count="5">
    <border>
      <left/>
      <right/>
      <top/>
      <bottom/>
      <diagonal/>
    </border>
    <border>
      <left/>
      <right/>
      <top style="thin">
        <color rgb="FFA9D08E"/>
      </top>
      <bottom style="thin">
        <color rgb="FFA9D08E"/>
      </bottom>
      <diagonal/>
    </border>
    <border>
      <left/>
      <right style="thin">
        <color rgb="FFA9D08E"/>
      </right>
      <top style="thin">
        <color rgb="FFA9D08E"/>
      </top>
      <bottom style="thin">
        <color rgb="FFA9D08E"/>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s>
  <cellStyleXfs count="4">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9" fontId="3" fillId="0" borderId="0" applyFont="0" applyFill="0" applyBorder="0" applyAlignment="0" applyProtection="0"/>
  </cellStyleXfs>
  <cellXfs count="100">
    <xf numFmtId="0" fontId="0" fillId="0" borderId="0" xfId="0"/>
    <xf numFmtId="0" fontId="1" fillId="0" borderId="1" xfId="0" applyFont="1" applyBorder="1"/>
    <xf numFmtId="10" fontId="0" fillId="0" borderId="0" xfId="3" applyNumberFormat="1" applyFont="1"/>
    <xf numFmtId="1" fontId="0" fillId="0" borderId="0" xfId="0" applyNumberFormat="1"/>
    <xf numFmtId="0" fontId="13" fillId="0" borderId="0" xfId="0" applyFont="1"/>
    <xf numFmtId="0" fontId="0" fillId="5" borderId="0" xfId="0" applyFill="1"/>
    <xf numFmtId="0" fontId="1" fillId="0" borderId="0" xfId="0" applyFont="1"/>
    <xf numFmtId="14" fontId="0" fillId="0" borderId="0" xfId="0" applyNumberFormat="1"/>
    <xf numFmtId="0" fontId="0" fillId="2" borderId="0" xfId="0" applyFill="1"/>
    <xf numFmtId="0" fontId="15" fillId="0" borderId="0" xfId="0" applyFont="1"/>
    <xf numFmtId="14" fontId="0" fillId="2" borderId="0" xfId="0" applyNumberFormat="1" applyFill="1"/>
    <xf numFmtId="0" fontId="0" fillId="3" borderId="0" xfId="0" applyFill="1"/>
    <xf numFmtId="0" fontId="0" fillId="0" borderId="1" xfId="0" applyBorder="1"/>
    <xf numFmtId="0" fontId="31" fillId="0" borderId="0" xfId="0" applyFont="1"/>
    <xf numFmtId="0" fontId="2" fillId="0" borderId="0" xfId="2" applyAlignment="1"/>
    <xf numFmtId="0" fontId="29" fillId="0" borderId="0" xfId="0" applyFont="1"/>
    <xf numFmtId="0" fontId="26" fillId="2" borderId="0" xfId="0" applyFont="1" applyFill="1"/>
    <xf numFmtId="0" fontId="0" fillId="4" borderId="0" xfId="0" applyFill="1"/>
    <xf numFmtId="1" fontId="1" fillId="0" borderId="0" xfId="0" applyNumberFormat="1" applyFont="1"/>
    <xf numFmtId="0" fontId="14" fillId="0" borderId="0" xfId="0" applyFont="1"/>
    <xf numFmtId="0" fontId="17" fillId="0" borderId="0" xfId="0" applyFont="1"/>
    <xf numFmtId="0" fontId="18" fillId="0" borderId="0" xfId="0" applyFont="1"/>
    <xf numFmtId="0" fontId="19" fillId="0" borderId="0" xfId="0" applyFont="1"/>
    <xf numFmtId="0" fontId="20" fillId="0" borderId="0" xfId="0" applyFont="1"/>
    <xf numFmtId="0" fontId="22" fillId="0" borderId="0" xfId="0" applyFont="1"/>
    <xf numFmtId="0" fontId="23" fillId="0" borderId="0" xfId="0" applyFont="1"/>
    <xf numFmtId="0" fontId="24" fillId="0" borderId="0" xfId="0" applyFont="1"/>
    <xf numFmtId="0" fontId="25" fillId="0" borderId="0" xfId="0" applyFont="1"/>
    <xf numFmtId="0" fontId="26" fillId="0" borderId="0" xfId="0" applyFont="1"/>
    <xf numFmtId="0" fontId="27" fillId="0" borderId="0" xfId="0" applyFont="1"/>
    <xf numFmtId="0" fontId="30" fillId="0" borderId="0" xfId="0" applyFont="1"/>
    <xf numFmtId="0" fontId="32" fillId="0" borderId="0" xfId="0" applyFont="1"/>
    <xf numFmtId="0" fontId="4" fillId="0" borderId="0" xfId="0" applyFont="1"/>
    <xf numFmtId="0" fontId="7" fillId="0" borderId="0" xfId="0" applyFont="1"/>
    <xf numFmtId="0" fontId="34" fillId="0" borderId="0" xfId="0" applyFont="1"/>
    <xf numFmtId="0" fontId="36" fillId="0" borderId="0" xfId="0" applyFont="1"/>
    <xf numFmtId="0" fontId="38" fillId="0" borderId="0" xfId="0" applyFont="1"/>
    <xf numFmtId="0" fontId="39" fillId="0" borderId="0" xfId="0" applyFont="1"/>
    <xf numFmtId="1" fontId="0" fillId="0" borderId="1" xfId="0" applyNumberFormat="1" applyBorder="1"/>
    <xf numFmtId="0" fontId="40" fillId="0" borderId="0" xfId="0" applyFont="1"/>
    <xf numFmtId="0" fontId="41" fillId="0" borderId="0" xfId="0" applyFont="1"/>
    <xf numFmtId="0" fontId="8" fillId="0" borderId="0" xfId="0" applyFont="1"/>
    <xf numFmtId="0" fontId="43" fillId="0" borderId="0" xfId="0" applyFont="1"/>
    <xf numFmtId="0" fontId="44" fillId="0" borderId="0" xfId="0" applyFont="1"/>
    <xf numFmtId="0" fontId="45" fillId="0" borderId="0" xfId="0" applyFont="1"/>
    <xf numFmtId="0" fontId="46" fillId="0" borderId="0" xfId="0" applyFont="1"/>
    <xf numFmtId="0" fontId="48" fillId="0" borderId="0" xfId="0" applyFont="1"/>
    <xf numFmtId="0" fontId="49" fillId="0" borderId="0" xfId="0" applyFont="1"/>
    <xf numFmtId="0" fontId="50" fillId="0" borderId="0" xfId="0" applyFont="1"/>
    <xf numFmtId="0" fontId="10" fillId="0" borderId="0" xfId="0" applyFont="1"/>
    <xf numFmtId="0" fontId="51" fillId="0" borderId="0" xfId="0" applyFont="1"/>
    <xf numFmtId="0" fontId="11" fillId="0" borderId="0" xfId="0" applyFont="1"/>
    <xf numFmtId="0" fontId="52" fillId="0" borderId="0" xfId="0" applyFont="1"/>
    <xf numFmtId="0" fontId="54" fillId="0" borderId="0" xfId="0" applyFont="1"/>
    <xf numFmtId="0" fontId="55" fillId="0" borderId="0" xfId="0" applyFont="1"/>
    <xf numFmtId="0" fontId="56" fillId="0" borderId="0" xfId="0" applyFont="1"/>
    <xf numFmtId="0" fontId="57" fillId="0" borderId="0" xfId="0" applyFont="1"/>
    <xf numFmtId="0" fontId="12" fillId="0" borderId="0" xfId="0" applyFont="1"/>
    <xf numFmtId="0" fontId="58" fillId="0" borderId="0" xfId="0" applyFont="1"/>
    <xf numFmtId="0" fontId="59" fillId="0" borderId="0" xfId="0" applyFont="1"/>
    <xf numFmtId="0" fontId="60" fillId="0" borderId="0" xfId="0" applyFont="1"/>
    <xf numFmtId="0" fontId="61" fillId="0" borderId="0" xfId="0" applyFont="1"/>
    <xf numFmtId="0" fontId="62" fillId="0" borderId="0" xfId="0" applyFont="1"/>
    <xf numFmtId="0" fontId="63" fillId="0" borderId="0" xfId="0" applyFont="1"/>
    <xf numFmtId="0" fontId="64" fillId="0" borderId="0" xfId="0" applyFont="1"/>
    <xf numFmtId="0" fontId="66" fillId="0" borderId="0" xfId="0" applyFont="1"/>
    <xf numFmtId="0" fontId="68" fillId="0" borderId="0" xfId="0" applyFont="1"/>
    <xf numFmtId="0" fontId="71" fillId="0" borderId="0" xfId="0" applyFont="1"/>
    <xf numFmtId="0" fontId="28" fillId="0" borderId="0" xfId="0" applyFont="1"/>
    <xf numFmtId="0" fontId="72" fillId="0" borderId="0" xfId="0" applyFont="1"/>
    <xf numFmtId="0" fontId="74" fillId="0" borderId="0" xfId="0" applyFont="1"/>
    <xf numFmtId="0" fontId="73" fillId="0" borderId="0" xfId="0" applyFont="1"/>
    <xf numFmtId="1" fontId="9" fillId="0" borderId="0" xfId="0" applyNumberFormat="1" applyFont="1"/>
    <xf numFmtId="0" fontId="1" fillId="6" borderId="2" xfId="0" applyFont="1" applyFill="1" applyBorder="1"/>
    <xf numFmtId="0" fontId="13" fillId="2" borderId="0" xfId="0" applyFont="1" applyFill="1"/>
    <xf numFmtId="0" fontId="1" fillId="0" borderId="2" xfId="0" applyFont="1" applyBorder="1"/>
    <xf numFmtId="0" fontId="0" fillId="0" borderId="2" xfId="0" applyBorder="1"/>
    <xf numFmtId="0" fontId="1" fillId="6" borderId="0" xfId="0" applyFont="1" applyFill="1"/>
    <xf numFmtId="0" fontId="0" fillId="0" borderId="0" xfId="0" applyAlignment="1">
      <alignment horizontal="left" indent="2"/>
    </xf>
    <xf numFmtId="164" fontId="0" fillId="0" borderId="0" xfId="3" applyNumberFormat="1" applyFont="1"/>
    <xf numFmtId="164" fontId="0" fillId="0" borderId="0" xfId="0" applyNumberFormat="1"/>
    <xf numFmtId="0" fontId="1" fillId="7" borderId="1" xfId="0" applyFont="1" applyFill="1" applyBorder="1"/>
    <xf numFmtId="0" fontId="0" fillId="0" borderId="3" xfId="0" applyBorder="1"/>
    <xf numFmtId="0" fontId="0" fillId="0" borderId="4" xfId="0" applyBorder="1"/>
    <xf numFmtId="0" fontId="15" fillId="0" borderId="4" xfId="0" applyFont="1" applyBorder="1"/>
    <xf numFmtId="0" fontId="31" fillId="0" borderId="4" xfId="0" applyFont="1" applyBorder="1"/>
    <xf numFmtId="0" fontId="31" fillId="0" borderId="1" xfId="0" applyFont="1" applyBorder="1"/>
    <xf numFmtId="0" fontId="1" fillId="8" borderId="0" xfId="0" applyFont="1" applyFill="1"/>
    <xf numFmtId="0" fontId="0" fillId="9" borderId="0" xfId="0" applyFill="1"/>
    <xf numFmtId="0" fontId="76" fillId="0" borderId="0" xfId="0" applyFont="1"/>
    <xf numFmtId="0" fontId="0" fillId="2" borderId="3" xfId="0" applyFill="1" applyBorder="1"/>
    <xf numFmtId="0" fontId="0" fillId="0" borderId="0" xfId="0" applyAlignment="1">
      <alignment horizontal="left"/>
    </xf>
    <xf numFmtId="0" fontId="0" fillId="10" borderId="0" xfId="0" applyFill="1"/>
    <xf numFmtId="0" fontId="9" fillId="0" borderId="0" xfId="0" applyFont="1"/>
    <xf numFmtId="0" fontId="78" fillId="2" borderId="0" xfId="0" applyFont="1" applyFill="1"/>
    <xf numFmtId="0" fontId="78" fillId="0" borderId="0" xfId="0" applyFont="1"/>
    <xf numFmtId="0" fontId="79" fillId="2" borderId="0" xfId="0" applyFont="1" applyFill="1"/>
    <xf numFmtId="0" fontId="9" fillId="3" borderId="0" xfId="0" applyFont="1" applyFill="1"/>
    <xf numFmtId="0" fontId="77" fillId="11" borderId="0" xfId="0" applyFont="1" applyFill="1"/>
    <xf numFmtId="0" fontId="80" fillId="0" borderId="0" xfId="0" applyFont="1"/>
  </cellXfs>
  <cellStyles count="4">
    <cellStyle name="Hyperlink" xfId="1" xr:uid="{00000000-000B-0000-0000-000008000000}"/>
    <cellStyle name="Link" xfId="2" builtinId="8"/>
    <cellStyle name="Prozent" xfId="3" builtinId="5"/>
    <cellStyle name="Standard" xfId="0" builtinId="0"/>
  </cellStyles>
  <dxfs count="44">
    <dxf>
      <font>
        <b val="0"/>
        <i val="0"/>
        <strike val="0"/>
        <condense val="0"/>
        <extend val="0"/>
        <outline val="0"/>
        <shadow val="0"/>
        <u val="none"/>
        <vertAlign val="baseline"/>
        <sz val="12"/>
        <color rgb="FF000000"/>
        <name val="Calibri"/>
        <family val="2"/>
        <scheme val="minor"/>
      </font>
      <fill>
        <patternFill patternType="none">
          <fgColor indexed="64"/>
          <bgColor indexed="65"/>
        </patternFill>
      </fill>
      <border diagonalUp="0" diagonalDown="0">
        <left/>
        <right/>
        <top style="thin">
          <color rgb="FFA9D08E"/>
        </top>
        <bottom style="thin">
          <color rgb="FFA9D08E"/>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general" vertical="bottom" textRotation="0" wrapText="0" indent="0" justifyLastLine="0" shrinkToFit="0" readingOrder="0"/>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general" vertical="bottom" textRotation="0" wrapText="0" indent="0" justifyLastLine="0" shrinkToFit="0" readingOrder="0"/>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alignment horizontal="left" vertical="bottom" textRotation="0" wrapText="0" indent="2" justifyLastLine="0" shrinkToFit="0" readingOrder="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general" vertical="bottom" textRotation="0" wrapText="0" indent="0" justifyLastLine="0" shrinkToFit="0" readingOrder="0"/>
    </dxf>
    <dxf>
      <font>
        <strike val="0"/>
        <outline val="0"/>
        <shadow val="0"/>
        <vertAlign val="baseline"/>
        <sz val="12"/>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general" vertical="bottom" textRotation="0" wrapText="0" indent="0" justifyLastLine="0" shrinkToFit="0" readingOrder="0"/>
    </dxf>
    <dxf>
      <font>
        <strike val="0"/>
        <outline val="0"/>
        <shadow val="0"/>
        <vertAlign val="baseline"/>
        <sz val="12"/>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bottom" textRotation="0" wrapText="0" indent="0" justifyLastLine="0" shrinkToFit="0" readingOrder="0"/>
    </dxf>
    <dxf>
      <font>
        <strike val="0"/>
        <outline val="0"/>
        <shadow val="0"/>
        <vertAlign val="baseline"/>
        <sz val="12"/>
      </font>
      <numFmt numFmtId="0" formatCode="General"/>
      <alignment horizontal="general" vertical="bottom" textRotation="0" wrapText="0" indent="0" justifyLastLine="0" shrinkToFit="0" readingOrder="0"/>
    </dxf>
    <dxf>
      <font>
        <strike val="0"/>
        <outline val="0"/>
        <shadow val="0"/>
        <vertAlign val="baseline"/>
        <sz val="12"/>
      </font>
      <numFmt numFmtId="0" formatCode="General"/>
      <alignment horizontal="general" vertical="bottom" textRotation="0" wrapText="0" indent="0" justifyLastLine="0" shrinkToFit="0" readingOrder="0"/>
    </dxf>
    <dxf>
      <font>
        <strike val="0"/>
        <outline val="0"/>
        <shadow val="0"/>
        <vertAlign val="baseline"/>
        <sz val="12"/>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bottom" textRotation="0" wrapText="0" indent="0" justifyLastLine="0" shrinkToFit="0" readingOrder="0"/>
    </dxf>
    <dxf>
      <font>
        <strike val="0"/>
        <outline val="0"/>
        <shadow val="0"/>
        <vertAlign val="baseline"/>
        <sz val="12"/>
      </font>
      <alignment horizontal="general" vertical="bottom" textRotation="0" wrapText="0" indent="0" justifyLastLine="0" shrinkToFit="0" readingOrder="0"/>
    </dxf>
    <dxf>
      <font>
        <strike val="0"/>
        <outline val="0"/>
        <shadow val="0"/>
        <vertAlign val="baseline"/>
        <sz val="12"/>
      </font>
      <alignment horizontal="general" vertical="bottom" textRotation="0" wrapText="0" indent="0" justifyLastLine="0" shrinkToFit="0" readingOrder="0"/>
    </dxf>
    <dxf>
      <font>
        <strike val="0"/>
        <outline val="0"/>
        <shadow val="0"/>
        <vertAlign val="baseline"/>
        <sz val="12"/>
      </font>
      <numFmt numFmtId="0" formatCode="General"/>
      <alignment horizontal="general" vertical="bottom" textRotation="0" wrapText="0" indent="0" justifyLastLine="0" shrinkToFit="0" readingOrder="0"/>
    </dxf>
    <dxf>
      <font>
        <strike val="0"/>
        <outline val="0"/>
        <shadow val="0"/>
        <vertAlign val="baseline"/>
        <sz val="12"/>
      </font>
      <numFmt numFmtId="0" formatCode="General"/>
      <alignment horizontal="general" vertical="bottom" textRotation="0" wrapText="0" indent="0" justifyLastLine="0" shrinkToFit="0" readingOrder="0"/>
    </dxf>
    <dxf>
      <font>
        <strike val="0"/>
        <outline val="0"/>
        <shadow val="0"/>
        <vertAlign val="baseline"/>
        <sz val="12"/>
      </font>
      <numFmt numFmtId="0" formatCode="General"/>
      <alignment horizontal="general" vertical="bottom" textRotation="0" wrapText="0" indent="0" justifyLastLine="0" shrinkToFit="0" readingOrder="0"/>
    </dxf>
    <dxf>
      <font>
        <strike val="0"/>
        <outline val="0"/>
        <shadow val="0"/>
        <vertAlign val="baseline"/>
        <sz val="12"/>
      </font>
      <numFmt numFmtId="0" formatCode="General"/>
      <alignment horizontal="general" vertical="bottom" textRotation="0" wrapText="0" indent="0" justifyLastLine="0" shrinkToFit="0" readingOrder="0"/>
    </dxf>
    <dxf>
      <font>
        <strike val="0"/>
        <outline val="0"/>
        <shadow val="0"/>
        <vertAlign val="baseline"/>
        <sz val="12"/>
      </font>
      <numFmt numFmtId="1" formatCode="0"/>
      <alignment horizontal="general" vertical="bottom" textRotation="0" wrapText="0" indent="0" justifyLastLine="0" shrinkToFit="0" readingOrder="0"/>
    </dxf>
    <dxf>
      <font>
        <strike val="0"/>
        <outline val="0"/>
        <shadow val="0"/>
        <vertAlign val="baseline"/>
        <sz val="12"/>
      </font>
      <alignment horizontal="general" vertical="bottom" textRotation="0" wrapText="0" indent="0" justifyLastLine="0" shrinkToFit="0" readingOrder="0"/>
    </dxf>
    <dxf>
      <font>
        <strike val="0"/>
        <outline val="0"/>
        <shadow val="0"/>
        <vertAlign val="baseline"/>
        <sz val="12"/>
      </font>
      <alignment horizontal="general" vertical="bottom" textRotation="0" wrapText="0" indent="0" justifyLastLine="0" shrinkToFit="0" readingOrder="0"/>
    </dxf>
    <dxf>
      <font>
        <strike val="0"/>
        <outline val="0"/>
        <shadow val="0"/>
        <vertAlign val="baseline"/>
        <sz val="12"/>
      </font>
      <alignment horizontal="general" vertical="bottom" textRotation="0" wrapText="0" indent="0" justifyLastLine="0" shrinkToFit="0" readingOrder="0"/>
    </dxf>
    <dxf>
      <font>
        <strike val="0"/>
        <outline val="0"/>
        <shadow val="0"/>
        <vertAlign val="baseline"/>
        <sz val="12"/>
      </font>
      <numFmt numFmtId="0" formatCode="General"/>
      <alignment horizontal="general" vertical="bottom" textRotation="0" wrapText="0" indent="0" justifyLastLine="0" shrinkToFit="0" readingOrder="0"/>
    </dxf>
    <dxf>
      <font>
        <strike val="0"/>
        <outline val="0"/>
        <shadow val="0"/>
        <vertAlign val="baseline"/>
        <sz val="12"/>
      </font>
      <alignment horizontal="general" vertical="bottom" textRotation="0" wrapText="0" indent="0" justifyLastLine="0" shrinkToFit="0" readingOrder="0"/>
    </dxf>
    <dxf>
      <font>
        <strike val="0"/>
        <outline val="0"/>
        <shadow val="0"/>
        <vertAlign val="baseline"/>
        <sz val="12"/>
      </font>
      <alignment horizontal="general" vertical="bottom" textRotation="0" wrapText="0" indent="0" justifyLastLine="0" shrinkToFit="0" readingOrder="0"/>
    </dxf>
    <dxf>
      <font>
        <strike val="0"/>
        <outline val="0"/>
        <shadow val="0"/>
        <vertAlign val="baseline"/>
        <sz val="12"/>
      </font>
      <alignment horizontal="general" vertical="bottom" textRotation="0" wrapText="0" indent="0" justifyLastLine="0" shrinkToFit="0" readingOrder="0"/>
    </dxf>
    <dxf>
      <font>
        <strike val="0"/>
        <outline val="0"/>
        <shadow val="0"/>
        <vertAlign val="baseline"/>
        <sz val="12"/>
      </font>
      <alignment horizontal="general" vertical="bottom" textRotation="0" wrapText="0" indent="0" justifyLastLine="0" shrinkToFit="0" readingOrder="0"/>
    </dxf>
    <dxf>
      <font>
        <strike val="0"/>
        <outline val="0"/>
        <shadow val="0"/>
        <vertAlign val="baseline"/>
        <sz val="12"/>
      </font>
      <numFmt numFmtId="0" formatCode="General"/>
      <alignment horizontal="general" vertical="bottom" textRotation="0" wrapText="0" indent="0" justifyLastLine="0" shrinkToFit="0" readingOrder="0"/>
    </dxf>
    <dxf>
      <font>
        <strike val="0"/>
        <outline val="0"/>
        <shadow val="0"/>
        <vertAlign val="baseline"/>
        <sz val="12"/>
      </font>
      <numFmt numFmtId="19" formatCode="dd/mm/yy"/>
      <alignment horizontal="general" vertical="bottom" textRotation="0" wrapText="0" indent="0" justifyLastLine="0" shrinkToFit="0" readingOrder="0"/>
    </dxf>
    <dxf>
      <font>
        <strike val="0"/>
        <outline val="0"/>
        <shadow val="0"/>
        <vertAlign val="baseline"/>
        <sz val="12"/>
      </font>
      <numFmt numFmtId="19" formatCode="dd/mm/yy"/>
      <alignment horizontal="general" vertical="bottom" textRotation="0" wrapText="0" indent="0" justifyLastLine="0" shrinkToFit="0" readingOrder="0"/>
    </dxf>
    <dxf>
      <font>
        <strike val="0"/>
        <outline val="0"/>
        <shadow val="0"/>
        <vertAlign val="baseline"/>
        <sz val="12"/>
      </font>
      <alignment horizontal="general" vertical="bottom" textRotation="0" wrapText="0" indent="0" justifyLastLine="0" shrinkToFit="0" readingOrder="0"/>
    </dxf>
    <dxf>
      <font>
        <strike val="0"/>
        <outline val="0"/>
        <shadow val="0"/>
        <vertAlign val="baseline"/>
        <sz val="12"/>
      </font>
      <numFmt numFmtId="0" formatCode="General"/>
      <alignment horizontal="general" vertical="bottom" textRotation="0" wrapText="0" indent="0" justifyLastLine="0" shrinkToFit="0" readingOrder="0"/>
    </dxf>
    <dxf>
      <font>
        <strike val="0"/>
        <outline val="0"/>
        <shadow val="0"/>
        <vertAlign val="baseline"/>
        <sz val="12"/>
      </font>
      <numFmt numFmtId="0" formatCode="General"/>
      <alignment horizontal="general" vertical="bottom" textRotation="0" wrapText="0" indent="0" justifyLastLine="0" shrinkToFit="0" readingOrder="0"/>
    </dxf>
    <dxf>
      <font>
        <strike val="0"/>
        <outline val="0"/>
        <shadow val="0"/>
        <vertAlign val="baseline"/>
        <sz val="12"/>
      </font>
      <numFmt numFmtId="0" formatCode="General"/>
      <alignment horizontal="general" vertical="bottom" textRotation="0" wrapText="0" indent="0" justifyLastLine="0" shrinkToFit="0" readingOrder="0"/>
    </dxf>
    <dxf>
      <font>
        <strike val="0"/>
        <outline val="0"/>
        <shadow val="0"/>
        <vertAlign val="baseline"/>
        <sz val="12"/>
      </font>
      <alignment horizontal="general" vertical="bottom" textRotation="0" wrapText="0" indent="0" justifyLastLine="0" shrinkToFit="0" readingOrder="0"/>
    </dxf>
    <dxf>
      <font>
        <strike val="0"/>
        <outline val="0"/>
        <shadow val="0"/>
        <vertAlign val="baseline"/>
        <sz val="1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12700</xdr:colOff>
      <xdr:row>11</xdr:row>
      <xdr:rowOff>56797</xdr:rowOff>
    </xdr:from>
    <xdr:to>
      <xdr:col>6</xdr:col>
      <xdr:colOff>114300</xdr:colOff>
      <xdr:row>14</xdr:row>
      <xdr:rowOff>64431</xdr:rowOff>
    </xdr:to>
    <xdr:sp macro="" textlink="">
      <xdr:nvSpPr>
        <xdr:cNvPr id="2" name="Abgerundetes Rechteck 1">
          <a:extLst>
            <a:ext uri="{FF2B5EF4-FFF2-40B4-BE49-F238E27FC236}">
              <a16:creationId xmlns:a16="http://schemas.microsoft.com/office/drawing/2014/main" id="{5894CE2F-FAF7-F541-B35F-7E0FF936BF8F}"/>
            </a:ext>
          </a:extLst>
        </xdr:cNvPr>
        <xdr:cNvSpPr/>
      </xdr:nvSpPr>
      <xdr:spPr>
        <a:xfrm>
          <a:off x="3314700" y="2291997"/>
          <a:ext cx="1752600" cy="61723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a:solidFill>
                <a:sysClr val="windowText" lastClr="000000"/>
              </a:solidFill>
            </a:rPr>
            <a:t>Retrospectively registered </a:t>
          </a:r>
        </a:p>
        <a:p>
          <a:pPr algn="ctr"/>
          <a:r>
            <a:rPr lang="de-DE" sz="1100" baseline="0">
              <a:solidFill>
                <a:sysClr val="windowText" lastClr="000000"/>
              </a:solidFill>
            </a:rPr>
            <a:t>n = 1038</a:t>
          </a:r>
        </a:p>
      </xdr:txBody>
    </xdr:sp>
    <xdr:clientData/>
  </xdr:twoCellAnchor>
  <xdr:twoCellAnchor>
    <xdr:from>
      <xdr:col>4</xdr:col>
      <xdr:colOff>0</xdr:colOff>
      <xdr:row>21</xdr:row>
      <xdr:rowOff>164173</xdr:rowOff>
    </xdr:from>
    <xdr:to>
      <xdr:col>6</xdr:col>
      <xdr:colOff>101600</xdr:colOff>
      <xdr:row>24</xdr:row>
      <xdr:rowOff>173840</xdr:rowOff>
    </xdr:to>
    <xdr:sp macro="" textlink="">
      <xdr:nvSpPr>
        <xdr:cNvPr id="3" name="Abgerundetes Rechteck 2">
          <a:extLst>
            <a:ext uri="{FF2B5EF4-FFF2-40B4-BE49-F238E27FC236}">
              <a16:creationId xmlns:a16="http://schemas.microsoft.com/office/drawing/2014/main" id="{2F7B9BD0-EEA7-554B-B2BC-F146BA51F655}"/>
            </a:ext>
          </a:extLst>
        </xdr:cNvPr>
        <xdr:cNvSpPr/>
      </xdr:nvSpPr>
      <xdr:spPr>
        <a:xfrm>
          <a:off x="3302000" y="4431373"/>
          <a:ext cx="1752600" cy="619267"/>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u="sng">
              <a:solidFill>
                <a:sysClr val="windowText" lastClr="000000"/>
              </a:solidFill>
            </a:rPr>
            <a:t>Retrospectively registered </a:t>
          </a:r>
        </a:p>
        <a:p>
          <a:pPr algn="ctr"/>
          <a:r>
            <a:rPr lang="de-DE" sz="1100" baseline="0">
              <a:solidFill>
                <a:sysClr val="windowText" lastClr="000000"/>
              </a:solidFill>
            </a:rPr>
            <a:t>n = 956</a:t>
          </a:r>
          <a:endParaRPr lang="de-DE" sz="1100">
            <a:solidFill>
              <a:sysClr val="windowText" lastClr="000000"/>
            </a:solidFill>
          </a:endParaRPr>
        </a:p>
      </xdr:txBody>
    </xdr:sp>
    <xdr:clientData/>
  </xdr:twoCellAnchor>
  <xdr:twoCellAnchor>
    <xdr:from>
      <xdr:col>5</xdr:col>
      <xdr:colOff>0</xdr:colOff>
      <xdr:row>14</xdr:row>
      <xdr:rowOff>77131</xdr:rowOff>
    </xdr:from>
    <xdr:to>
      <xdr:col>5</xdr:col>
      <xdr:colOff>6350</xdr:colOff>
      <xdr:row>21</xdr:row>
      <xdr:rowOff>114300</xdr:rowOff>
    </xdr:to>
    <xdr:cxnSp macro="">
      <xdr:nvCxnSpPr>
        <xdr:cNvPr id="4" name="Gerade Verbindung mit Pfeil 3">
          <a:extLst>
            <a:ext uri="{FF2B5EF4-FFF2-40B4-BE49-F238E27FC236}">
              <a16:creationId xmlns:a16="http://schemas.microsoft.com/office/drawing/2014/main" id="{83161D4F-39CB-6344-AF9C-0D9F7ABBCB80}"/>
            </a:ext>
          </a:extLst>
        </xdr:cNvPr>
        <xdr:cNvCxnSpPr/>
      </xdr:nvCxnSpPr>
      <xdr:spPr>
        <a:xfrm flipH="1">
          <a:off x="4127500" y="2921931"/>
          <a:ext cx="6350" cy="1459569"/>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5885</xdr:colOff>
      <xdr:row>17</xdr:row>
      <xdr:rowOff>139700</xdr:rowOff>
    </xdr:from>
    <xdr:to>
      <xdr:col>5</xdr:col>
      <xdr:colOff>393700</xdr:colOff>
      <xdr:row>17</xdr:row>
      <xdr:rowOff>141562</xdr:rowOff>
    </xdr:to>
    <xdr:cxnSp macro="">
      <xdr:nvCxnSpPr>
        <xdr:cNvPr id="5" name="Gerade Verbindung mit Pfeil 4">
          <a:extLst>
            <a:ext uri="{FF2B5EF4-FFF2-40B4-BE49-F238E27FC236}">
              <a16:creationId xmlns:a16="http://schemas.microsoft.com/office/drawing/2014/main" id="{ECFE2E9A-401E-CC4F-9F3B-4CA7FEB56083}"/>
            </a:ext>
          </a:extLst>
        </xdr:cNvPr>
        <xdr:cNvCxnSpPr/>
      </xdr:nvCxnSpPr>
      <xdr:spPr>
        <a:xfrm flipV="1">
          <a:off x="4133385" y="3594100"/>
          <a:ext cx="387815" cy="1862"/>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416122</xdr:colOff>
      <xdr:row>16</xdr:row>
      <xdr:rowOff>38745</xdr:rowOff>
    </xdr:from>
    <xdr:to>
      <xdr:col>8</xdr:col>
      <xdr:colOff>129598</xdr:colOff>
      <xdr:row>19</xdr:row>
      <xdr:rowOff>73317</xdr:rowOff>
    </xdr:to>
    <xdr:sp macro="" textlink="">
      <xdr:nvSpPr>
        <xdr:cNvPr id="6" name="Rechteck 5">
          <a:extLst>
            <a:ext uri="{FF2B5EF4-FFF2-40B4-BE49-F238E27FC236}">
              <a16:creationId xmlns:a16="http://schemas.microsoft.com/office/drawing/2014/main" id="{AC497CC4-689E-AE42-8CEC-67EBEDC541EF}"/>
            </a:ext>
          </a:extLst>
        </xdr:cNvPr>
        <xdr:cNvSpPr/>
      </xdr:nvSpPr>
      <xdr:spPr>
        <a:xfrm>
          <a:off x="4545570" y="3279972"/>
          <a:ext cx="2191145" cy="642302"/>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u="sng">
              <a:solidFill>
                <a:sysClr val="windowText" lastClr="000000"/>
              </a:solidFill>
            </a:rPr>
            <a:t>Excluded</a:t>
          </a:r>
          <a:r>
            <a:rPr lang="de-DE" sz="1100" u="sng" baseline="0">
              <a:solidFill>
                <a:sysClr val="windowText" lastClr="000000"/>
              </a:solidFill>
            </a:rPr>
            <a:t> publications</a:t>
          </a:r>
          <a:r>
            <a:rPr lang="de-DE" sz="1100">
              <a:solidFill>
                <a:sysClr val="windowText" lastClr="000000"/>
              </a:solidFill>
            </a:rPr>
            <a:t>: </a:t>
          </a:r>
        </a:p>
        <a:p>
          <a:pPr algn="l"/>
          <a:r>
            <a:rPr lang="de-DE" sz="1100">
              <a:solidFill>
                <a:sysClr val="windowText" lastClr="000000"/>
              </a:solidFill>
            </a:rPr>
            <a:t> -</a:t>
          </a:r>
          <a:r>
            <a:rPr lang="de-DE" sz="1100" baseline="0">
              <a:solidFill>
                <a:sysClr val="windowText" lastClr="000000"/>
              </a:solidFill>
            </a:rPr>
            <a:t> incorrect publication in dataset (n=5)</a:t>
          </a:r>
        </a:p>
      </xdr:txBody>
    </xdr:sp>
    <xdr:clientData/>
  </xdr:twoCellAnchor>
  <xdr:twoCellAnchor>
    <xdr:from>
      <xdr:col>3</xdr:col>
      <xdr:colOff>800100</xdr:colOff>
      <xdr:row>29</xdr:row>
      <xdr:rowOff>57618</xdr:rowOff>
    </xdr:from>
    <xdr:to>
      <xdr:col>8</xdr:col>
      <xdr:colOff>546100</xdr:colOff>
      <xdr:row>31</xdr:row>
      <xdr:rowOff>12700</xdr:rowOff>
    </xdr:to>
    <xdr:sp macro="" textlink="">
      <xdr:nvSpPr>
        <xdr:cNvPr id="7" name="Textfeld 6">
          <a:extLst>
            <a:ext uri="{FF2B5EF4-FFF2-40B4-BE49-F238E27FC236}">
              <a16:creationId xmlns:a16="http://schemas.microsoft.com/office/drawing/2014/main" id="{82111004-3EAD-2347-94D7-095366E03A30}"/>
            </a:ext>
          </a:extLst>
        </xdr:cNvPr>
        <xdr:cNvSpPr txBox="1"/>
      </xdr:nvSpPr>
      <xdr:spPr>
        <a:xfrm>
          <a:off x="3276600" y="5950418"/>
          <a:ext cx="3873500" cy="361482"/>
        </a:xfrm>
        <a:prstGeom prst="rect">
          <a:avLst/>
        </a:prstGeom>
        <a:no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800"/>
            <a:t>* prospective</a:t>
          </a:r>
          <a:r>
            <a:rPr lang="de-DE" sz="800" baseline="0"/>
            <a:t> registration was determined based on the registration date given in EudraCT, which depends on processing times by national competent authorities</a:t>
          </a:r>
          <a:endParaRPr lang="de-DE" sz="800"/>
        </a:p>
      </xdr:txBody>
    </xdr:sp>
    <xdr:clientData/>
  </xdr:twoCellAnchor>
  <xdr:twoCellAnchor>
    <xdr:from>
      <xdr:col>1</xdr:col>
      <xdr:colOff>708354</xdr:colOff>
      <xdr:row>11</xdr:row>
      <xdr:rowOff>63499</xdr:rowOff>
    </xdr:from>
    <xdr:to>
      <xdr:col>3</xdr:col>
      <xdr:colOff>809954</xdr:colOff>
      <xdr:row>14</xdr:row>
      <xdr:rowOff>68516</xdr:rowOff>
    </xdr:to>
    <xdr:sp macro="" textlink="">
      <xdr:nvSpPr>
        <xdr:cNvPr id="8" name="Abgerundetes Rechteck 7">
          <a:extLst>
            <a:ext uri="{FF2B5EF4-FFF2-40B4-BE49-F238E27FC236}">
              <a16:creationId xmlns:a16="http://schemas.microsoft.com/office/drawing/2014/main" id="{0B71AC6C-F6CE-AA44-846C-D3CC39A4356B}"/>
            </a:ext>
          </a:extLst>
        </xdr:cNvPr>
        <xdr:cNvSpPr/>
      </xdr:nvSpPr>
      <xdr:spPr>
        <a:xfrm>
          <a:off x="1533854" y="2298699"/>
          <a:ext cx="1752600" cy="614617"/>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u="none">
              <a:solidFill>
                <a:sysClr val="windowText" lastClr="000000"/>
              </a:solidFill>
            </a:rPr>
            <a:t>Prospectively registered </a:t>
          </a:r>
          <a:endParaRPr lang="de-DE" sz="1100" u="none" baseline="0">
            <a:solidFill>
              <a:sysClr val="windowText" lastClr="000000"/>
            </a:solidFill>
          </a:endParaRPr>
        </a:p>
        <a:p>
          <a:pPr algn="ctr"/>
          <a:r>
            <a:rPr lang="de-DE" sz="1100" baseline="0">
              <a:solidFill>
                <a:sysClr val="windowText" lastClr="000000"/>
              </a:solidFill>
            </a:rPr>
            <a:t>n = 894</a:t>
          </a:r>
        </a:p>
      </xdr:txBody>
    </xdr:sp>
    <xdr:clientData/>
  </xdr:twoCellAnchor>
  <xdr:twoCellAnchor>
    <xdr:from>
      <xdr:col>2</xdr:col>
      <xdr:colOff>627921</xdr:colOff>
      <xdr:row>1</xdr:row>
      <xdr:rowOff>143426</xdr:rowOff>
    </xdr:from>
    <xdr:to>
      <xdr:col>5</xdr:col>
      <xdr:colOff>192593</xdr:colOff>
      <xdr:row>7</xdr:row>
      <xdr:rowOff>187410</xdr:rowOff>
    </xdr:to>
    <xdr:sp macro="" textlink="">
      <xdr:nvSpPr>
        <xdr:cNvPr id="9" name="Abgerundetes Rechteck 8">
          <a:extLst>
            <a:ext uri="{FF2B5EF4-FFF2-40B4-BE49-F238E27FC236}">
              <a16:creationId xmlns:a16="http://schemas.microsoft.com/office/drawing/2014/main" id="{61A60187-55AE-EF40-BC5D-2205EC4A6782}"/>
            </a:ext>
          </a:extLst>
        </xdr:cNvPr>
        <xdr:cNvSpPr/>
      </xdr:nvSpPr>
      <xdr:spPr>
        <a:xfrm>
          <a:off x="2278921" y="346626"/>
          <a:ext cx="2041172" cy="126318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a:solidFill>
                <a:sysClr val="windowText" lastClr="000000"/>
              </a:solidFill>
            </a:rPr>
            <a:t>Registered (DRKS, CT.gov) clinical</a:t>
          </a:r>
          <a:r>
            <a:rPr lang="de-DE" sz="1100" baseline="0">
              <a:solidFill>
                <a:sysClr val="windowText" lastClr="000000"/>
              </a:solidFill>
            </a:rPr>
            <a:t> studies with results publications in Germany completed 2009-2017</a:t>
          </a:r>
        </a:p>
        <a:p>
          <a:pPr algn="ctr"/>
          <a:r>
            <a:rPr lang="de-DE" sz="1100" baseline="0">
              <a:solidFill>
                <a:sysClr val="windowText" lastClr="000000"/>
              </a:solidFill>
            </a:rPr>
            <a:t>n = 1932</a:t>
          </a:r>
        </a:p>
      </xdr:txBody>
    </xdr:sp>
    <xdr:clientData/>
  </xdr:twoCellAnchor>
  <xdr:twoCellAnchor>
    <xdr:from>
      <xdr:col>3</xdr:col>
      <xdr:colOff>821244</xdr:colOff>
      <xdr:row>7</xdr:row>
      <xdr:rowOff>187410</xdr:rowOff>
    </xdr:from>
    <xdr:to>
      <xdr:col>3</xdr:col>
      <xdr:colOff>823031</xdr:colOff>
      <xdr:row>11</xdr:row>
      <xdr:rowOff>5292</xdr:rowOff>
    </xdr:to>
    <xdr:cxnSp macro="">
      <xdr:nvCxnSpPr>
        <xdr:cNvPr id="10" name="Gerade Verbindung mit Pfeil 9">
          <a:extLst>
            <a:ext uri="{FF2B5EF4-FFF2-40B4-BE49-F238E27FC236}">
              <a16:creationId xmlns:a16="http://schemas.microsoft.com/office/drawing/2014/main" id="{83D70CDE-38B3-8C40-AF6B-2AC496C236A3}"/>
            </a:ext>
          </a:extLst>
        </xdr:cNvPr>
        <xdr:cNvCxnSpPr>
          <a:stCxn id="9" idx="2"/>
        </xdr:cNvCxnSpPr>
      </xdr:nvCxnSpPr>
      <xdr:spPr>
        <a:xfrm>
          <a:off x="3297744" y="1609810"/>
          <a:ext cx="1787" cy="630682"/>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812800</xdr:colOff>
      <xdr:row>14</xdr:row>
      <xdr:rowOff>64431</xdr:rowOff>
    </xdr:from>
    <xdr:to>
      <xdr:col>2</xdr:col>
      <xdr:colOff>819150</xdr:colOff>
      <xdr:row>21</xdr:row>
      <xdr:rowOff>101600</xdr:rowOff>
    </xdr:to>
    <xdr:cxnSp macro="">
      <xdr:nvCxnSpPr>
        <xdr:cNvPr id="11" name="Gerade Verbindung mit Pfeil 10">
          <a:extLst>
            <a:ext uri="{FF2B5EF4-FFF2-40B4-BE49-F238E27FC236}">
              <a16:creationId xmlns:a16="http://schemas.microsoft.com/office/drawing/2014/main" id="{4067AA84-1E57-9F45-898C-DE7975BEC53A}"/>
            </a:ext>
          </a:extLst>
        </xdr:cNvPr>
        <xdr:cNvCxnSpPr/>
      </xdr:nvCxnSpPr>
      <xdr:spPr>
        <a:xfrm flipH="1">
          <a:off x="2463800" y="2909231"/>
          <a:ext cx="6350" cy="1459569"/>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708354</xdr:colOff>
      <xdr:row>21</xdr:row>
      <xdr:rowOff>162057</xdr:rowOff>
    </xdr:from>
    <xdr:to>
      <xdr:col>3</xdr:col>
      <xdr:colOff>809954</xdr:colOff>
      <xdr:row>24</xdr:row>
      <xdr:rowOff>178669</xdr:rowOff>
    </xdr:to>
    <xdr:sp macro="" textlink="">
      <xdr:nvSpPr>
        <xdr:cNvPr id="12" name="Abgerundetes Rechteck 11">
          <a:extLst>
            <a:ext uri="{FF2B5EF4-FFF2-40B4-BE49-F238E27FC236}">
              <a16:creationId xmlns:a16="http://schemas.microsoft.com/office/drawing/2014/main" id="{3166273C-D10D-7A46-8632-4481CE4F2A9A}"/>
            </a:ext>
          </a:extLst>
        </xdr:cNvPr>
        <xdr:cNvSpPr/>
      </xdr:nvSpPr>
      <xdr:spPr>
        <a:xfrm>
          <a:off x="1531314" y="4429257"/>
          <a:ext cx="1747520" cy="626212"/>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u="sng">
              <a:solidFill>
                <a:sysClr val="windowText" lastClr="000000"/>
              </a:solidFill>
            </a:rPr>
            <a:t>Prospectively registered </a:t>
          </a:r>
          <a:endParaRPr lang="de-DE" sz="1100" u="sng" baseline="0">
            <a:solidFill>
              <a:sysClr val="windowText" lastClr="000000"/>
            </a:solidFill>
          </a:endParaRPr>
        </a:p>
        <a:p>
          <a:pPr algn="ctr"/>
          <a:r>
            <a:rPr lang="de-DE" sz="1100" baseline="0">
              <a:solidFill>
                <a:sysClr val="windowText" lastClr="000000"/>
              </a:solidFill>
            </a:rPr>
            <a:t>n = 971</a:t>
          </a:r>
        </a:p>
      </xdr:txBody>
    </xdr:sp>
    <xdr:clientData/>
  </xdr:twoCellAnchor>
  <xdr:twoCellAnchor>
    <xdr:from>
      <xdr:col>1</xdr:col>
      <xdr:colOff>736834</xdr:colOff>
      <xdr:row>16</xdr:row>
      <xdr:rowOff>42096</xdr:rowOff>
    </xdr:from>
    <xdr:to>
      <xdr:col>4</xdr:col>
      <xdr:colOff>440398</xdr:colOff>
      <xdr:row>19</xdr:row>
      <xdr:rowOff>76045</xdr:rowOff>
    </xdr:to>
    <xdr:sp macro="" textlink="">
      <xdr:nvSpPr>
        <xdr:cNvPr id="13" name="Rechteck 12">
          <a:extLst>
            <a:ext uri="{FF2B5EF4-FFF2-40B4-BE49-F238E27FC236}">
              <a16:creationId xmlns:a16="http://schemas.microsoft.com/office/drawing/2014/main" id="{8C8E78DC-7FC7-7340-9A1E-15466D49841D}"/>
            </a:ext>
          </a:extLst>
        </xdr:cNvPr>
        <xdr:cNvSpPr/>
      </xdr:nvSpPr>
      <xdr:spPr>
        <a:xfrm>
          <a:off x="1562724" y="3283323"/>
          <a:ext cx="2181232" cy="64167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u="sng">
              <a:solidFill>
                <a:sysClr val="windowText" lastClr="000000"/>
              </a:solidFill>
            </a:rPr>
            <a:t>Reclassified</a:t>
          </a:r>
          <a:r>
            <a:rPr lang="de-DE" sz="1100" u="sng" baseline="0">
              <a:solidFill>
                <a:sysClr val="windowText" lastClr="000000"/>
              </a:solidFill>
            </a:rPr>
            <a:t> publications</a:t>
          </a:r>
          <a:r>
            <a:rPr lang="de-DE" sz="1100">
              <a:solidFill>
                <a:sysClr val="windowText" lastClr="000000"/>
              </a:solidFill>
            </a:rPr>
            <a:t>: </a:t>
          </a:r>
        </a:p>
        <a:p>
          <a:pPr algn="l"/>
          <a:r>
            <a:rPr lang="de-DE" sz="1100">
              <a:solidFill>
                <a:sysClr val="windowText" lastClr="000000"/>
              </a:solidFill>
            </a:rPr>
            <a:t> -</a:t>
          </a:r>
          <a:r>
            <a:rPr lang="de-DE" sz="1100" baseline="0">
              <a:solidFill>
                <a:sysClr val="windowText" lastClr="000000"/>
              </a:solidFill>
            </a:rPr>
            <a:t> registration in EudraCT reported in the publication (n=77)</a:t>
          </a:r>
        </a:p>
      </xdr:txBody>
    </xdr:sp>
    <xdr:clientData/>
  </xdr:twoCellAnchor>
  <xdr:twoCellAnchor>
    <xdr:from>
      <xdr:col>4</xdr:col>
      <xdr:colOff>468923</xdr:colOff>
      <xdr:row>17</xdr:row>
      <xdr:rowOff>143282</xdr:rowOff>
    </xdr:from>
    <xdr:to>
      <xdr:col>5</xdr:col>
      <xdr:colOff>9769</xdr:colOff>
      <xdr:row>17</xdr:row>
      <xdr:rowOff>146539</xdr:rowOff>
    </xdr:to>
    <xdr:cxnSp macro="">
      <xdr:nvCxnSpPr>
        <xdr:cNvPr id="15" name="Gerade Verbindung mit Pfeil 14">
          <a:extLst>
            <a:ext uri="{FF2B5EF4-FFF2-40B4-BE49-F238E27FC236}">
              <a16:creationId xmlns:a16="http://schemas.microsoft.com/office/drawing/2014/main" id="{6E07A1B4-6316-0D4E-A9D7-4E07D927B271}"/>
            </a:ext>
          </a:extLst>
        </xdr:cNvPr>
        <xdr:cNvCxnSpPr/>
      </xdr:nvCxnSpPr>
      <xdr:spPr>
        <a:xfrm flipH="1">
          <a:off x="3777436" y="3575538"/>
          <a:ext cx="367974" cy="3257"/>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2" xr16:uid="{6860CD2B-57A7-A341-8B29-83865A81EF23}" autoFormatId="16" applyNumberFormats="0" applyBorderFormats="0" applyFontFormats="0" applyPatternFormats="0" applyAlignmentFormats="0" applyWidthHeightFormats="0">
  <queryTableRefresh preserveSortFilterLayout="0" nextId="59" unboundColumnsRight="2">
    <queryTableFields count="34">
      <queryTableField id="1" name="id" tableColumnId="1"/>
      <queryTableField id="2" name="pub_title.x" tableColumnId="2"/>
      <queryTableField id="3" name="doi.x" tableColumnId="3"/>
      <queryTableField id="4" name="pmid.x" tableColumnId="4"/>
      <queryTableField id="5" name="registration_date" tableColumnId="5"/>
      <queryTableField id="6" name="start_date" tableColumnId="6"/>
      <queryTableField id="7" name="completion_date" tableColumnId="7"/>
      <queryTableField id="8" name="has_iv_trn_abstract" tableColumnId="8"/>
      <queryTableField id="9" name="has_iv_trn_ft" tableColumnId="9"/>
      <queryTableField id="10" name="has_reg_pub_link" tableColumnId="10"/>
      <queryTableField id="11" name="reg_1y_after_start.x" tableColumnId="11"/>
      <queryTableField id="12" name="reg_after_cd.x" tableColumnId="12"/>
      <queryTableField id="13" name="reg_after_pub.x" tableColumnId="13"/>
      <queryTableField id="14" name="has_crossreg_eudract" tableColumnId="14"/>
      <queryTableField id="15" name="has_crossreg_isrctn" tableColumnId="15"/>
      <queryTableField id="22" name="trn_reported" tableColumnId="30"/>
      <queryTableField id="23" name="trn_location" tableColumnId="19"/>
      <queryTableField id="24" name="reg_reported" tableColumnId="20"/>
      <queryTableField id="25" name="reg_location" tableColumnId="21"/>
      <queryTableField id="26" name="reg_wording" tableColumnId="22"/>
      <queryTableField id="16" name="ab_addressed" tableColumnId="28"/>
      <queryTableField id="17" name="ab_justified" tableColumnId="29"/>
      <queryTableField id="51" dataBound="0" tableColumnId="25"/>
      <queryTableField id="18" name="ab_wording" tableColumnId="16"/>
      <queryTableField id="19" name="ft_addressed" tableColumnId="17"/>
      <queryTableField id="20" name="ft_justified" tableColumnId="18"/>
      <queryTableField id="50" dataBound="0" tableColumnId="24"/>
      <queryTableField id="21" name="ft_wording" tableColumnId="31"/>
      <queryTableField id="53" dataBound="0" tableColumnId="27"/>
      <queryTableField id="54" dataBound="0" tableColumnId="32"/>
      <queryTableField id="55" dataBound="0" tableColumnId="33"/>
      <queryTableField id="27" name="comment" tableColumnId="23"/>
      <queryTableField id="56" dataBound="0" tableColumnId="26"/>
      <queryTableField id="57" dataBound="0" tableColumnId="3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2E87DE2-C54D-3D4F-8760-732ECD9437EB}" name="_04_ReRe_merged_after_coding3" displayName="_04_ReRe_merged_after_coding3" ref="A1:AH1225" tableType="queryTable" totalsRowShown="0" headerRowDxfId="43" dataDxfId="42">
  <autoFilter ref="A1:AH1225" xr:uid="{62E87DE2-C54D-3D4F-8760-732ECD9437EB}"/>
  <sortState xmlns:xlrd2="http://schemas.microsoft.com/office/spreadsheetml/2017/richdata2" ref="A2:AG1225">
    <sortCondition descending="1" ref="AE1:AE1225"/>
  </sortState>
  <tableColumns count="34">
    <tableColumn id="1" xr3:uid="{A890E5C1-DBF8-2248-AD8A-CABEFE91ECF2}" uniqueName="1" name="id" queryTableFieldId="1" dataDxfId="41"/>
    <tableColumn id="2" xr3:uid="{31FC4FE9-ADE1-0F41-BEBD-4C62730B2B44}" uniqueName="2" name="pub_title.x" queryTableFieldId="2" dataDxfId="40"/>
    <tableColumn id="3" xr3:uid="{6ACE5EAE-A7EA-FC44-A9CC-B9677C272014}" uniqueName="3" name="doi.x" queryTableFieldId="3" dataDxfId="39"/>
    <tableColumn id="4" xr3:uid="{302E5CFE-20B4-F04F-80B1-4C8ABA6226DF}" uniqueName="4" name="pmid.x" queryTableFieldId="4" dataDxfId="38"/>
    <tableColumn id="5" xr3:uid="{90065FE7-2A5B-AA41-A33B-A08724726015}" uniqueName="5" name="registration_date" queryTableFieldId="5" dataDxfId="37"/>
    <tableColumn id="6" xr3:uid="{E4514A4B-736B-9D48-A24A-6105404F3F68}" uniqueName="6" name="start_date" queryTableFieldId="6" dataDxfId="36"/>
    <tableColumn id="7" xr3:uid="{76D0C521-4AD0-7041-A0EE-298C97556D38}" uniqueName="7" name="completion_date" queryTableFieldId="7" dataDxfId="35"/>
    <tableColumn id="8" xr3:uid="{A1EED830-EE08-C449-BAC9-0B07693E48BB}" uniqueName="8" name="has_iv_trn_abstract" queryTableFieldId="8" dataDxfId="34"/>
    <tableColumn id="9" xr3:uid="{BFBF3F4C-9A38-BC47-9A52-C35A2BBB7F7A}" uniqueName="9" name="has_iv_trn_ft" queryTableFieldId="9" dataDxfId="33"/>
    <tableColumn id="10" xr3:uid="{2AD411B3-386D-B643-BC54-7859F279B56D}" uniqueName="10" name="has_reg_pub_link" queryTableFieldId="10" dataDxfId="32"/>
    <tableColumn id="11" xr3:uid="{BC620B4D-B3FF-D44D-8E96-B6C9958BFE0B}" uniqueName="11" name="reg_1y_after_start.x" queryTableFieldId="11" dataDxfId="31"/>
    <tableColumn id="12" xr3:uid="{BBE6F3FB-0AD9-184B-8798-F077898D64EA}" uniqueName="12" name="reg_after_cd.x" queryTableFieldId="12" dataDxfId="30"/>
    <tableColumn id="13" xr3:uid="{5901E378-397A-754A-948B-D70DB62B6F71}" uniqueName="13" name="reg_after_pub.x" queryTableFieldId="13" dataDxfId="29"/>
    <tableColumn id="14" xr3:uid="{902B2E59-56AC-A043-8AE3-18BE1A3D70F6}" uniqueName="14" name="has_crossreg_eudract" queryTableFieldId="14" dataDxfId="28"/>
    <tableColumn id="15" xr3:uid="{6041DEEF-4C04-4A4E-B22D-4C59432B83F9}" uniqueName="15" name="has_crossreg_isrctn" queryTableFieldId="15" dataDxfId="27"/>
    <tableColumn id="30" xr3:uid="{8977E5CE-A8AD-534E-9378-DEA6EFADDACB}" uniqueName="30" name="trn_reported" queryTableFieldId="22" dataDxfId="26"/>
    <tableColumn id="19" xr3:uid="{7656074B-F72D-7D48-838B-1E438EA36C3A}" uniqueName="19" name="trn_location" queryTableFieldId="23" dataDxfId="25"/>
    <tableColumn id="20" xr3:uid="{007FECB6-045C-6244-B898-EF13C8D8F21D}" uniqueName="20" name="reg_reported" queryTableFieldId="24" dataDxfId="24"/>
    <tableColumn id="21" xr3:uid="{6164E9BF-876C-884E-9A02-DC5358A6F857}" uniqueName="21" name="reg_location" queryTableFieldId="25" dataDxfId="23"/>
    <tableColumn id="22" xr3:uid="{9DF3B682-A8A1-094F-A425-F3060365A4F7}" uniqueName="22" name="reg_wording" queryTableFieldId="26" dataDxfId="22"/>
    <tableColumn id="28" xr3:uid="{9A69629C-35B2-F740-AEE1-DDE226CAA0DF}" uniqueName="28" name="ab_addressed" queryTableFieldId="16" dataDxfId="21"/>
    <tableColumn id="29" xr3:uid="{D3BDF661-327D-A840-9E71-D92893F8669C}" uniqueName="29" name="ab_justified" queryTableFieldId="17" dataDxfId="20"/>
    <tableColumn id="25" xr3:uid="{F0ABB94F-CBC4-9C41-830F-9062657D94FF}" uniqueName="25" name="ab_date" queryTableFieldId="51" dataDxfId="19"/>
    <tableColumn id="16" xr3:uid="{4442C3C6-B5F8-F94C-9DCC-C0BF42DD7515}" uniqueName="16" name="ab_wording" queryTableFieldId="18" dataDxfId="18"/>
    <tableColumn id="17" xr3:uid="{7DAC0F5C-9567-034F-858D-DCEAD201A171}" uniqueName="17" name="ft_addressed" queryTableFieldId="19" dataDxfId="17"/>
    <tableColumn id="18" xr3:uid="{64C16F32-4D82-CD40-B0EB-92653FA790E7}" uniqueName="18" name="ft_justified" queryTableFieldId="20" dataDxfId="16"/>
    <tableColumn id="24" xr3:uid="{4C665CE3-AF0A-AE41-B064-648FC989C79A}" uniqueName="24" name="ft_date" queryTableFieldId="50" dataDxfId="15"/>
    <tableColumn id="31" xr3:uid="{14ED4746-6DAF-BE45-86BF-9B78E06D1252}" uniqueName="31" name="ft_wording" queryTableFieldId="21" dataDxfId="14"/>
    <tableColumn id="27" xr3:uid="{0A6C43D3-7515-EC48-AB87-B42164081E9F}" uniqueName="27" name="rr_addressed_total" queryTableFieldId="53" dataDxfId="13">
      <calculatedColumnFormula>IF(OR(_04_ReRe_merged_after_coding3[[#This Row],[ab_addressed]],_04_ReRe_merged_after_coding3[[#This Row],[ft_addressed]]), 1, 0)</calculatedColumnFormula>
    </tableColumn>
    <tableColumn id="32" xr3:uid="{7DC5C401-3BD6-C049-9878-78794B3C529D}" uniqueName="32" name="rr_justified_total" queryTableFieldId="54" dataDxfId="12">
      <calculatedColumnFormula>IF(OR(_04_ReRe_merged_after_coding3[[#This Row],[ab_justified]],_04_ReRe_merged_after_coding3[[#This Row],[ft_justified]]), 1,0)</calculatedColumnFormula>
    </tableColumn>
    <tableColumn id="33" xr3:uid="{901717EF-8C81-1842-BA54-790BD4EFFFB5}" uniqueName="33" name="rr_date_total" queryTableFieldId="55" dataDxfId="11">
      <calculatedColumnFormula>IF(OR(_04_ReRe_merged_after_coding3[[#This Row],[ab_date]],_04_ReRe_merged_after_coding3[[#This Row],[ft_date]]),1,0)</calculatedColumnFormula>
    </tableColumn>
    <tableColumn id="23" xr3:uid="{F87022F9-4A98-254B-9AC9-B06EEAA4BBE7}" uniqueName="23" name="comment" queryTableFieldId="27" dataDxfId="10"/>
    <tableColumn id="26" xr3:uid="{2BD9EB37-0407-5643-8820-0017EEAF0D66}" uniqueName="26" name="exclude" queryTableFieldId="56" dataDxfId="9"/>
    <tableColumn id="34" xr3:uid="{7CA85480-97B6-BB4C-A126-533BF547669D}" uniqueName="34" name="pub_eudra_nr" queryTableFieldId="57" dataDxfId="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D0DFC95-5579-6C4E-9B79-A0F4E4BBFEB8}" name="Tabelle3" displayName="Tabelle3" ref="A1:C15" totalsRowShown="0" headerRowDxfId="7">
  <autoFilter ref="A1:C15" xr:uid="{4D0DFC95-5579-6C4E-9B79-A0F4E4BBFEB8}"/>
  <tableColumns count="3">
    <tableColumn id="1" xr3:uid="{50A399B3-0D71-F047-A354-8B710B4ADF7F}" name="Spalte1" dataDxfId="6"/>
    <tableColumn id="2" xr3:uid="{A9556E7A-0CE2-7043-8259-FB8F682394D9}" name="n" dataDxfId="5"/>
    <tableColumn id="3" xr3:uid="{4CFBE96C-F77C-8A41-93FB-D14EFFF2C5BF}" name="% (of total)" dataDxfId="4" dataCellStyle="Prozent">
      <calculatedColumnFormula>B2/$B$2</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949D2C7-16B9-7841-9E7E-B7968461BBDD}" name="Tabelle4" displayName="Tabelle4" ref="A1:F26" totalsRowShown="0">
  <autoFilter ref="A1:F26" xr:uid="{8949D2C7-16B9-7841-9E7E-B7968461BBDD}"/>
  <sortState xmlns:xlrd2="http://schemas.microsoft.com/office/spreadsheetml/2017/richdata2" ref="A2:F26">
    <sortCondition descending="1" ref="E1:E26"/>
  </sortState>
  <tableColumns count="6">
    <tableColumn id="1" xr3:uid="{3A574948-C075-D64A-A01C-3BF1B9BD2CC5}" name="pmid" dataDxfId="3"/>
    <tableColumn id="2" xr3:uid="{65D75303-C036-954E-8365-8D894F16194D}" name="rr_addressed_total" dataDxfId="2"/>
    <tableColumn id="3" xr3:uid="{F993AB6B-5C16-B140-9A03-ED976F95D9FF}" name="rr_date_total" dataDxfId="1"/>
    <tableColumn id="4" xr3:uid="{8ADC4956-B5EE-6043-BC63-79DADAAB45C8}" name="ft_wording" dataDxfId="0"/>
    <tableColumn id="5" xr3:uid="{9D00E41F-1ED1-094B-AE76-095766DF9944}" name="theme"/>
    <tableColumn id="7" xr3:uid="{6BF44D13-8CAE-F449-AAE2-869C5E9D13BE}" name="comment"/>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www.nejm.org/doi/suppl/10.1056/NEJMoa1710261/suppl_file/nejmoa1710261_appendix.pdf"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8DA36-010B-EF40-8D63-39A67D5B88ED}">
  <dimension ref="A1:AH1228"/>
  <sheetViews>
    <sheetView topLeftCell="X73" zoomScale="81" zoomScaleNormal="100" workbookViewId="0">
      <selection activeCell="AD2" sqref="AD2:AD1225"/>
    </sheetView>
  </sheetViews>
  <sheetFormatPr baseColWidth="10" defaultColWidth="11" defaultRowHeight="16"/>
  <cols>
    <col min="1" max="1" width="13.5" hidden="1" customWidth="1"/>
    <col min="2" max="2" width="255.83203125" hidden="1" customWidth="1"/>
    <col min="3" max="3" width="41" bestFit="1" customWidth="1"/>
    <col min="4" max="4" width="10.33203125" bestFit="1" customWidth="1"/>
    <col min="5" max="5" width="17.83203125" bestFit="1" customWidth="1"/>
    <col min="6" max="6" width="14.33203125" customWidth="1"/>
    <col min="7" max="7" width="17.1640625" customWidth="1"/>
    <col min="8" max="8" width="20.1640625" bestFit="1" customWidth="1"/>
    <col min="9" max="9" width="14.6640625" bestFit="1" customWidth="1"/>
    <col min="10" max="10" width="18.5" bestFit="1" customWidth="1"/>
    <col min="11" max="11" width="20.83203125" customWidth="1"/>
    <col min="12" max="12" width="7.1640625" customWidth="1"/>
    <col min="13" max="13" width="10.83203125" customWidth="1"/>
    <col min="14" max="14" width="8.5" customWidth="1"/>
    <col min="15" max="15" width="11" customWidth="1"/>
    <col min="16" max="16" width="14.33203125" bestFit="1" customWidth="1"/>
    <col min="17" max="17" width="17.6640625" bestFit="1" customWidth="1"/>
    <col min="18" max="18" width="14.6640625" bestFit="1" customWidth="1"/>
    <col min="19" max="19" width="17.6640625" bestFit="1" customWidth="1"/>
    <col min="20" max="20" width="39.5" customWidth="1"/>
    <col min="21" max="21" width="15.1640625" bestFit="1" customWidth="1"/>
    <col min="22" max="22" width="13.33203125" bestFit="1" customWidth="1"/>
    <col min="23" max="23" width="13.33203125" customWidth="1"/>
    <col min="24" max="24" width="63.33203125" customWidth="1"/>
    <col min="25" max="25" width="14.33203125" bestFit="1" customWidth="1"/>
    <col min="26" max="26" width="12.6640625" bestFit="1" customWidth="1"/>
    <col min="27" max="27" width="12.6640625" customWidth="1"/>
    <col min="28" max="28" width="36.6640625" customWidth="1"/>
    <col min="29" max="29" width="19.6640625" bestFit="1" customWidth="1"/>
    <col min="30" max="30" width="18.1640625" bestFit="1" customWidth="1"/>
    <col min="31" max="31" width="15" bestFit="1" customWidth="1"/>
    <col min="32" max="32" width="69.6640625" customWidth="1"/>
    <col min="36" max="36" width="105.5" customWidth="1"/>
    <col min="37" max="37" width="14.33203125" bestFit="1" customWidth="1"/>
    <col min="38" max="38" width="17.6640625" bestFit="1" customWidth="1"/>
    <col min="39" max="40" width="80.6640625" bestFit="1" customWidth="1"/>
  </cols>
  <sheetData>
    <row r="1" spans="1:34">
      <c r="A1" t="s">
        <v>0</v>
      </c>
      <c r="B1" t="s">
        <v>1</v>
      </c>
      <c r="C1" t="s">
        <v>2</v>
      </c>
      <c r="D1" t="s">
        <v>3</v>
      </c>
      <c r="E1" t="s">
        <v>4</v>
      </c>
      <c r="F1" t="s">
        <v>5</v>
      </c>
      <c r="G1" t="s">
        <v>6</v>
      </c>
      <c r="H1" t="s">
        <v>7</v>
      </c>
      <c r="I1" t="s">
        <v>8</v>
      </c>
      <c r="J1" t="s">
        <v>9</v>
      </c>
      <c r="K1" t="s">
        <v>10</v>
      </c>
      <c r="L1" t="s">
        <v>11</v>
      </c>
      <c r="M1" t="s">
        <v>12</v>
      </c>
      <c r="N1" t="s">
        <v>13</v>
      </c>
      <c r="O1" t="s">
        <v>14</v>
      </c>
      <c r="P1" s="5" t="s">
        <v>21</v>
      </c>
      <c r="Q1" s="5" t="s">
        <v>22</v>
      </c>
      <c r="R1" s="5" t="s">
        <v>23</v>
      </c>
      <c r="S1" s="5" t="s">
        <v>24</v>
      </c>
      <c r="T1" s="5" t="s">
        <v>25</v>
      </c>
      <c r="U1" t="s">
        <v>15</v>
      </c>
      <c r="V1" t="s">
        <v>16</v>
      </c>
      <c r="W1" t="s">
        <v>5117</v>
      </c>
      <c r="X1" t="s">
        <v>17</v>
      </c>
      <c r="Y1" t="s">
        <v>18</v>
      </c>
      <c r="Z1" t="s">
        <v>19</v>
      </c>
      <c r="AA1" t="s">
        <v>5116</v>
      </c>
      <c r="AB1" t="s">
        <v>20</v>
      </c>
      <c r="AC1" t="s">
        <v>5119</v>
      </c>
      <c r="AD1" t="s">
        <v>5120</v>
      </c>
      <c r="AE1" t="s">
        <v>5121</v>
      </c>
      <c r="AF1" t="s">
        <v>26</v>
      </c>
      <c r="AG1" t="s">
        <v>5149</v>
      </c>
      <c r="AH1" t="s">
        <v>5244</v>
      </c>
    </row>
    <row r="2" spans="1:34">
      <c r="A2" t="s">
        <v>67</v>
      </c>
      <c r="B2" t="s">
        <v>68</v>
      </c>
      <c r="C2" t="s">
        <v>69</v>
      </c>
      <c r="D2">
        <v>27485732</v>
      </c>
      <c r="E2" s="7">
        <v>42299</v>
      </c>
      <c r="F2" s="7">
        <v>40878</v>
      </c>
      <c r="G2" t="s">
        <v>70</v>
      </c>
      <c r="H2" t="s">
        <v>31</v>
      </c>
      <c r="I2" t="s">
        <v>32</v>
      </c>
      <c r="J2" t="s">
        <v>31</v>
      </c>
      <c r="K2" t="s">
        <v>31</v>
      </c>
      <c r="L2" t="s">
        <v>31</v>
      </c>
      <c r="M2" t="s">
        <v>32</v>
      </c>
      <c r="N2" t="s">
        <v>32</v>
      </c>
      <c r="O2" t="s">
        <v>32</v>
      </c>
      <c r="P2" s="3">
        <v>1</v>
      </c>
      <c r="Q2" t="s">
        <v>35</v>
      </c>
      <c r="R2">
        <v>1</v>
      </c>
      <c r="S2" t="s">
        <v>35</v>
      </c>
      <c r="T2" t="s">
        <v>71</v>
      </c>
      <c r="U2">
        <v>1</v>
      </c>
      <c r="V2">
        <v>0</v>
      </c>
      <c r="W2">
        <v>1</v>
      </c>
      <c r="X2" t="s">
        <v>71</v>
      </c>
      <c r="Y2">
        <v>1</v>
      </c>
      <c r="Z2">
        <v>1</v>
      </c>
      <c r="AA2">
        <v>0</v>
      </c>
      <c r="AB2" t="s">
        <v>72</v>
      </c>
      <c r="AC2">
        <f>IF(OR(_04_ReRe_merged_after_coding3[[#This Row],[ab_addressed]],_04_ReRe_merged_after_coding3[[#This Row],[ft_addressed]]), 1, 0)</f>
        <v>1</v>
      </c>
      <c r="AD2">
        <f>IF(OR(_04_ReRe_merged_after_coding3[[#This Row],[ab_justified]],_04_ReRe_merged_after_coding3[[#This Row],[ft_justified]]), 1,0)</f>
        <v>1</v>
      </c>
      <c r="AE2">
        <f>IF(OR(_04_ReRe_merged_after_coding3[[#This Row],[ab_date]],_04_ReRe_merged_after_coding3[[#This Row],[ft_date]]),1,0)</f>
        <v>1</v>
      </c>
      <c r="AF2" t="s">
        <v>36</v>
      </c>
      <c r="AG2">
        <v>0</v>
      </c>
    </row>
    <row r="3" spans="1:34">
      <c r="A3" t="s">
        <v>91</v>
      </c>
      <c r="B3" t="s">
        <v>92</v>
      </c>
      <c r="C3" t="s">
        <v>93</v>
      </c>
      <c r="D3">
        <v>25884637</v>
      </c>
      <c r="E3" s="7">
        <v>41834</v>
      </c>
      <c r="F3" s="7">
        <v>40756</v>
      </c>
      <c r="G3" t="s">
        <v>94</v>
      </c>
      <c r="H3" t="s">
        <v>31</v>
      </c>
      <c r="I3" t="s">
        <v>31</v>
      </c>
      <c r="J3" t="s">
        <v>31</v>
      </c>
      <c r="K3" t="s">
        <v>31</v>
      </c>
      <c r="L3" t="s">
        <v>31</v>
      </c>
      <c r="M3" t="s">
        <v>32</v>
      </c>
      <c r="N3" t="s">
        <v>32</v>
      </c>
      <c r="O3" t="s">
        <v>32</v>
      </c>
      <c r="P3" s="3">
        <v>1</v>
      </c>
      <c r="Q3" t="s">
        <v>35</v>
      </c>
      <c r="R3">
        <v>1</v>
      </c>
      <c r="S3" t="s">
        <v>35</v>
      </c>
      <c r="T3" t="s">
        <v>96</v>
      </c>
      <c r="U3">
        <v>0</v>
      </c>
      <c r="V3">
        <v>0</v>
      </c>
      <c r="W3">
        <v>0</v>
      </c>
      <c r="X3" t="s">
        <v>36</v>
      </c>
      <c r="Y3">
        <v>1</v>
      </c>
      <c r="Z3">
        <v>1</v>
      </c>
      <c r="AA3">
        <v>1</v>
      </c>
      <c r="AB3" t="s">
        <v>95</v>
      </c>
      <c r="AC3">
        <f>IF(OR(_04_ReRe_merged_after_coding3[[#This Row],[ab_addressed]],_04_ReRe_merged_after_coding3[[#This Row],[ft_addressed]]), 1, 0)</f>
        <v>1</v>
      </c>
      <c r="AD3">
        <f>IF(OR(_04_ReRe_merged_after_coding3[[#This Row],[ab_justified]],_04_ReRe_merged_after_coding3[[#This Row],[ft_justified]]), 1,0)</f>
        <v>1</v>
      </c>
      <c r="AE3">
        <f>IF(OR(_04_ReRe_merged_after_coding3[[#This Row],[ab_date]],_04_ReRe_merged_after_coding3[[#This Row],[ft_date]]),1,0)</f>
        <v>1</v>
      </c>
      <c r="AF3" t="s">
        <v>36</v>
      </c>
      <c r="AG3">
        <v>0</v>
      </c>
    </row>
    <row r="4" spans="1:34">
      <c r="A4" t="s">
        <v>109</v>
      </c>
      <c r="B4" t="s">
        <v>110</v>
      </c>
      <c r="C4" t="s">
        <v>111</v>
      </c>
      <c r="D4">
        <v>28323838</v>
      </c>
      <c r="E4" s="7">
        <v>41486</v>
      </c>
      <c r="F4" s="7">
        <v>41061</v>
      </c>
      <c r="G4" t="s">
        <v>112</v>
      </c>
      <c r="H4" t="s">
        <v>32</v>
      </c>
      <c r="I4" t="s">
        <v>32</v>
      </c>
      <c r="J4" t="s">
        <v>32</v>
      </c>
      <c r="K4" t="s">
        <v>31</v>
      </c>
      <c r="L4" t="s">
        <v>32</v>
      </c>
      <c r="M4" t="s">
        <v>32</v>
      </c>
      <c r="N4" t="s">
        <v>31</v>
      </c>
      <c r="O4" t="s">
        <v>32</v>
      </c>
      <c r="P4" s="3">
        <v>1</v>
      </c>
      <c r="Q4" t="s">
        <v>35</v>
      </c>
      <c r="R4">
        <v>1</v>
      </c>
      <c r="S4" t="s">
        <v>35</v>
      </c>
      <c r="T4" t="s">
        <v>114</v>
      </c>
      <c r="U4">
        <v>0</v>
      </c>
      <c r="V4">
        <v>0</v>
      </c>
      <c r="W4">
        <v>0</v>
      </c>
      <c r="X4" t="s">
        <v>36</v>
      </c>
      <c r="Y4">
        <v>1</v>
      </c>
      <c r="Z4">
        <v>1</v>
      </c>
      <c r="AA4">
        <v>1</v>
      </c>
      <c r="AB4" t="s">
        <v>113</v>
      </c>
      <c r="AC4">
        <f>IF(OR(_04_ReRe_merged_after_coding3[[#This Row],[ab_addressed]],_04_ReRe_merged_after_coding3[[#This Row],[ft_addressed]]), 1, 0)</f>
        <v>1</v>
      </c>
      <c r="AD4">
        <f>IF(OR(_04_ReRe_merged_after_coding3[[#This Row],[ab_justified]],_04_ReRe_merged_after_coding3[[#This Row],[ft_justified]]), 1,0)</f>
        <v>1</v>
      </c>
      <c r="AE4">
        <f>IF(OR(_04_ReRe_merged_after_coding3[[#This Row],[ab_date]],_04_ReRe_merged_after_coding3[[#This Row],[ft_date]]),1,0)</f>
        <v>1</v>
      </c>
      <c r="AF4" t="s">
        <v>36</v>
      </c>
      <c r="AG4">
        <v>0</v>
      </c>
      <c r="AH4" t="s">
        <v>5164</v>
      </c>
    </row>
    <row r="5" spans="1:34">
      <c r="A5" t="s">
        <v>131</v>
      </c>
      <c r="B5" t="s">
        <v>132</v>
      </c>
      <c r="C5" t="s">
        <v>133</v>
      </c>
      <c r="D5">
        <v>26735993</v>
      </c>
      <c r="E5" s="7">
        <v>39576</v>
      </c>
      <c r="F5" s="7">
        <v>38991</v>
      </c>
      <c r="G5" t="s">
        <v>61</v>
      </c>
      <c r="H5" t="s">
        <v>31</v>
      </c>
      <c r="I5" t="s">
        <v>32</v>
      </c>
      <c r="J5" t="s">
        <v>31</v>
      </c>
      <c r="K5" t="s">
        <v>31</v>
      </c>
      <c r="L5" t="s">
        <v>32</v>
      </c>
      <c r="M5" t="s">
        <v>32</v>
      </c>
      <c r="N5" t="s">
        <v>32</v>
      </c>
      <c r="O5" t="s">
        <v>32</v>
      </c>
      <c r="P5" s="3">
        <v>1</v>
      </c>
      <c r="Q5" t="s">
        <v>35</v>
      </c>
      <c r="R5">
        <v>1</v>
      </c>
      <c r="S5" t="s">
        <v>35</v>
      </c>
      <c r="T5" t="s">
        <v>135</v>
      </c>
      <c r="U5">
        <v>0</v>
      </c>
      <c r="V5">
        <v>0</v>
      </c>
      <c r="W5">
        <v>0</v>
      </c>
      <c r="X5" t="s">
        <v>36</v>
      </c>
      <c r="Y5">
        <v>1</v>
      </c>
      <c r="Z5">
        <v>1</v>
      </c>
      <c r="AA5">
        <v>1</v>
      </c>
      <c r="AB5" t="s">
        <v>134</v>
      </c>
      <c r="AC5">
        <f>IF(OR(_04_ReRe_merged_after_coding3[[#This Row],[ab_addressed]],_04_ReRe_merged_after_coding3[[#This Row],[ft_addressed]]), 1, 0)</f>
        <v>1</v>
      </c>
      <c r="AD5">
        <f>IF(OR(_04_ReRe_merged_after_coding3[[#This Row],[ab_justified]],_04_ReRe_merged_after_coding3[[#This Row],[ft_justified]]), 1,0)</f>
        <v>1</v>
      </c>
      <c r="AE5">
        <f>IF(OR(_04_ReRe_merged_after_coding3[[#This Row],[ab_date]],_04_ReRe_merged_after_coding3[[#This Row],[ft_date]]),1,0)</f>
        <v>1</v>
      </c>
      <c r="AF5" t="s">
        <v>36</v>
      </c>
      <c r="AG5">
        <v>0</v>
      </c>
    </row>
    <row r="6" spans="1:34">
      <c r="A6" t="s">
        <v>146</v>
      </c>
      <c r="B6" t="s">
        <v>147</v>
      </c>
      <c r="C6" t="s">
        <v>148</v>
      </c>
      <c r="D6">
        <v>32142529</v>
      </c>
      <c r="E6" s="7">
        <v>42342</v>
      </c>
      <c r="F6" s="7">
        <v>42297</v>
      </c>
      <c r="G6" t="s">
        <v>149</v>
      </c>
      <c r="H6" t="s">
        <v>31</v>
      </c>
      <c r="I6" t="s">
        <v>31</v>
      </c>
      <c r="J6" t="s">
        <v>32</v>
      </c>
      <c r="K6" t="s">
        <v>32</v>
      </c>
      <c r="L6" t="s">
        <v>32</v>
      </c>
      <c r="M6" t="s">
        <v>32</v>
      </c>
      <c r="N6" t="s">
        <v>32</v>
      </c>
      <c r="O6" t="s">
        <v>32</v>
      </c>
      <c r="P6" s="3">
        <v>1</v>
      </c>
      <c r="Q6" t="s">
        <v>151</v>
      </c>
      <c r="R6">
        <v>1</v>
      </c>
      <c r="S6" t="s">
        <v>151</v>
      </c>
      <c r="T6" t="s">
        <v>152</v>
      </c>
      <c r="U6">
        <v>0</v>
      </c>
      <c r="V6">
        <v>0</v>
      </c>
      <c r="W6">
        <v>0</v>
      </c>
      <c r="X6" t="s">
        <v>36</v>
      </c>
      <c r="Y6">
        <v>1</v>
      </c>
      <c r="Z6">
        <v>1</v>
      </c>
      <c r="AA6">
        <v>1</v>
      </c>
      <c r="AB6" t="s">
        <v>150</v>
      </c>
      <c r="AC6">
        <f>IF(OR(_04_ReRe_merged_after_coding3[[#This Row],[ab_addressed]],_04_ReRe_merged_after_coding3[[#This Row],[ft_addressed]]), 1, 0)</f>
        <v>1</v>
      </c>
      <c r="AD6">
        <f>IF(OR(_04_ReRe_merged_after_coding3[[#This Row],[ab_justified]],_04_ReRe_merged_after_coding3[[#This Row],[ft_justified]]), 1,0)</f>
        <v>1</v>
      </c>
      <c r="AE6">
        <f>IF(OR(_04_ReRe_merged_after_coding3[[#This Row],[ab_date]],_04_ReRe_merged_after_coding3[[#This Row],[ft_date]]),1,0)</f>
        <v>1</v>
      </c>
      <c r="AF6" t="s">
        <v>36</v>
      </c>
      <c r="AG6">
        <v>0</v>
      </c>
    </row>
    <row r="7" spans="1:34">
      <c r="A7" t="s">
        <v>2582</v>
      </c>
      <c r="B7" t="s">
        <v>2583</v>
      </c>
      <c r="C7" t="s">
        <v>2584</v>
      </c>
      <c r="D7">
        <v>26812052</v>
      </c>
      <c r="E7" s="7">
        <v>40592</v>
      </c>
      <c r="F7" s="7">
        <v>39234</v>
      </c>
      <c r="G7" t="s">
        <v>949</v>
      </c>
      <c r="H7" t="s">
        <v>31</v>
      </c>
      <c r="I7" t="s">
        <v>31</v>
      </c>
      <c r="J7" t="s">
        <v>31</v>
      </c>
      <c r="K7" t="s">
        <v>31</v>
      </c>
      <c r="L7" t="s">
        <v>32</v>
      </c>
      <c r="M7" t="s">
        <v>32</v>
      </c>
      <c r="N7" t="s">
        <v>32</v>
      </c>
      <c r="O7" t="s">
        <v>32</v>
      </c>
      <c r="P7" s="3">
        <v>1</v>
      </c>
      <c r="Q7" t="s">
        <v>35</v>
      </c>
      <c r="R7">
        <v>1</v>
      </c>
      <c r="S7" t="s">
        <v>35</v>
      </c>
      <c r="T7" t="s">
        <v>2586</v>
      </c>
      <c r="U7">
        <v>0</v>
      </c>
      <c r="V7">
        <v>0</v>
      </c>
      <c r="W7">
        <v>0</v>
      </c>
      <c r="X7" t="s">
        <v>36</v>
      </c>
      <c r="Y7">
        <v>1</v>
      </c>
      <c r="Z7">
        <v>1</v>
      </c>
      <c r="AA7">
        <v>1</v>
      </c>
      <c r="AB7" t="s">
        <v>2585</v>
      </c>
      <c r="AC7">
        <f>IF(OR(_04_ReRe_merged_after_coding3[[#This Row],[ab_addressed]],_04_ReRe_merged_after_coding3[[#This Row],[ft_addressed]]), 1, 0)</f>
        <v>1</v>
      </c>
      <c r="AD7">
        <f>IF(OR(_04_ReRe_merged_after_coding3[[#This Row],[ab_justified]],_04_ReRe_merged_after_coding3[[#This Row],[ft_justified]]), 1,0)</f>
        <v>1</v>
      </c>
      <c r="AE7">
        <f>IF(OR(_04_ReRe_merged_after_coding3[[#This Row],[ab_date]],_04_ReRe_merged_after_coding3[[#This Row],[ft_date]]),1,0)</f>
        <v>1</v>
      </c>
      <c r="AF7" t="s">
        <v>36</v>
      </c>
      <c r="AG7">
        <v>0</v>
      </c>
    </row>
    <row r="8" spans="1:34">
      <c r="A8" t="s">
        <v>4181</v>
      </c>
      <c r="B8" t="s">
        <v>4182</v>
      </c>
      <c r="C8" t="s">
        <v>4183</v>
      </c>
      <c r="D8">
        <v>31465443</v>
      </c>
      <c r="E8" s="7">
        <v>40637</v>
      </c>
      <c r="F8" s="7">
        <v>40483</v>
      </c>
      <c r="G8" t="s">
        <v>1722</v>
      </c>
      <c r="H8" t="s">
        <v>31</v>
      </c>
      <c r="I8" t="s">
        <v>31</v>
      </c>
      <c r="J8" t="s">
        <v>31</v>
      </c>
      <c r="K8" t="s">
        <v>32</v>
      </c>
      <c r="L8" t="s">
        <v>32</v>
      </c>
      <c r="M8" t="s">
        <v>32</v>
      </c>
      <c r="N8" t="s">
        <v>32</v>
      </c>
      <c r="O8" t="s">
        <v>32</v>
      </c>
      <c r="P8" s="3">
        <v>1</v>
      </c>
      <c r="Q8" t="s">
        <v>35</v>
      </c>
      <c r="R8">
        <v>1</v>
      </c>
      <c r="S8" t="s">
        <v>35</v>
      </c>
      <c r="T8" t="s">
        <v>4922</v>
      </c>
      <c r="U8">
        <v>0</v>
      </c>
      <c r="V8">
        <v>0</v>
      </c>
      <c r="W8">
        <v>0</v>
      </c>
      <c r="X8" t="s">
        <v>36</v>
      </c>
      <c r="Y8">
        <v>1</v>
      </c>
      <c r="Z8">
        <v>1</v>
      </c>
      <c r="AA8">
        <v>1</v>
      </c>
      <c r="AB8" s="9" t="s">
        <v>5050</v>
      </c>
      <c r="AC8" s="9">
        <f>IF(OR(_04_ReRe_merged_after_coding3[[#This Row],[ab_addressed]],_04_ReRe_merged_after_coding3[[#This Row],[ft_addressed]]), 1, 0)</f>
        <v>1</v>
      </c>
      <c r="AD8" s="9">
        <f>IF(OR(_04_ReRe_merged_after_coding3[[#This Row],[ab_justified]],_04_ReRe_merged_after_coding3[[#This Row],[ft_justified]]), 1,0)</f>
        <v>1</v>
      </c>
      <c r="AE8" s="9">
        <f>IF(OR(_04_ReRe_merged_after_coding3[[#This Row],[ab_date]],_04_ReRe_merged_after_coding3[[#This Row],[ft_date]]),1,0)</f>
        <v>1</v>
      </c>
      <c r="AF8" t="s">
        <v>36</v>
      </c>
      <c r="AG8">
        <v>0</v>
      </c>
    </row>
    <row r="9" spans="1:34">
      <c r="A9" t="s">
        <v>4243</v>
      </c>
      <c r="B9" t="s">
        <v>4244</v>
      </c>
      <c r="C9" t="s">
        <v>4245</v>
      </c>
      <c r="D9">
        <v>30011285</v>
      </c>
      <c r="E9" s="7">
        <v>42172</v>
      </c>
      <c r="F9" s="7">
        <v>41913</v>
      </c>
      <c r="G9" t="s">
        <v>4235</v>
      </c>
      <c r="H9" t="s">
        <v>31</v>
      </c>
      <c r="I9" t="s">
        <v>31</v>
      </c>
      <c r="J9" t="s">
        <v>31</v>
      </c>
      <c r="K9" t="s">
        <v>32</v>
      </c>
      <c r="L9" t="s">
        <v>32</v>
      </c>
      <c r="M9" t="s">
        <v>32</v>
      </c>
      <c r="N9" t="s">
        <v>32</v>
      </c>
      <c r="O9" t="s">
        <v>32</v>
      </c>
      <c r="P9" s="3">
        <v>1</v>
      </c>
      <c r="Q9" t="s">
        <v>35</v>
      </c>
      <c r="R9">
        <v>1</v>
      </c>
      <c r="S9" t="s">
        <v>35</v>
      </c>
      <c r="T9" t="s">
        <v>5104</v>
      </c>
      <c r="U9">
        <v>0</v>
      </c>
      <c r="V9">
        <v>0</v>
      </c>
      <c r="W9">
        <v>0</v>
      </c>
      <c r="X9" t="s">
        <v>36</v>
      </c>
      <c r="Y9">
        <v>1</v>
      </c>
      <c r="Z9">
        <v>1</v>
      </c>
      <c r="AA9">
        <v>1</v>
      </c>
      <c r="AB9" t="s">
        <v>4937</v>
      </c>
      <c r="AC9">
        <f>IF(OR(_04_ReRe_merged_after_coding3[[#This Row],[ab_addressed]],_04_ReRe_merged_after_coding3[[#This Row],[ft_addressed]]), 1, 0)</f>
        <v>1</v>
      </c>
      <c r="AD9">
        <f>IF(OR(_04_ReRe_merged_after_coding3[[#This Row],[ab_justified]],_04_ReRe_merged_after_coding3[[#This Row],[ft_justified]]), 1,0)</f>
        <v>1</v>
      </c>
      <c r="AE9">
        <f>IF(OR(_04_ReRe_merged_after_coding3[[#This Row],[ab_date]],_04_ReRe_merged_after_coding3[[#This Row],[ft_date]]),1,0)</f>
        <v>1</v>
      </c>
      <c r="AF9" t="s">
        <v>36</v>
      </c>
      <c r="AG9">
        <v>0</v>
      </c>
    </row>
    <row r="10" spans="1:34">
      <c r="A10" t="s">
        <v>4406</v>
      </c>
      <c r="B10" t="s">
        <v>4407</v>
      </c>
      <c r="C10" t="s">
        <v>4408</v>
      </c>
      <c r="D10">
        <v>30026282</v>
      </c>
      <c r="E10" s="7">
        <v>41449</v>
      </c>
      <c r="F10" s="7">
        <v>41122</v>
      </c>
      <c r="G10" t="s">
        <v>1622</v>
      </c>
      <c r="H10" t="s">
        <v>31</v>
      </c>
      <c r="I10" t="s">
        <v>31</v>
      </c>
      <c r="J10" t="s">
        <v>31</v>
      </c>
      <c r="K10" t="s">
        <v>32</v>
      </c>
      <c r="L10" t="s">
        <v>32</v>
      </c>
      <c r="M10" t="s">
        <v>32</v>
      </c>
      <c r="N10" t="s">
        <v>32</v>
      </c>
      <c r="O10" t="s">
        <v>32</v>
      </c>
      <c r="P10" s="3">
        <v>1</v>
      </c>
      <c r="Q10" t="s">
        <v>35</v>
      </c>
      <c r="R10">
        <v>1</v>
      </c>
      <c r="S10" t="s">
        <v>35</v>
      </c>
      <c r="T10" t="s">
        <v>4976</v>
      </c>
      <c r="U10">
        <v>0</v>
      </c>
      <c r="V10">
        <v>0</v>
      </c>
      <c r="W10">
        <v>0</v>
      </c>
      <c r="X10" t="s">
        <v>36</v>
      </c>
      <c r="Y10">
        <v>1</v>
      </c>
      <c r="Z10">
        <v>1</v>
      </c>
      <c r="AA10">
        <v>1</v>
      </c>
      <c r="AB10" s="13" t="s">
        <v>5060</v>
      </c>
      <c r="AC10" s="13">
        <f>IF(OR(_04_ReRe_merged_after_coding3[[#This Row],[ab_addressed]],_04_ReRe_merged_after_coding3[[#This Row],[ft_addressed]]), 1, 0)</f>
        <v>1</v>
      </c>
      <c r="AD10" s="13">
        <f>IF(OR(_04_ReRe_merged_after_coding3[[#This Row],[ab_justified]],_04_ReRe_merged_after_coding3[[#This Row],[ft_justified]]), 1,0)</f>
        <v>1</v>
      </c>
      <c r="AE10" s="13">
        <f>IF(OR(_04_ReRe_merged_after_coding3[[#This Row],[ab_date]],_04_ReRe_merged_after_coding3[[#This Row],[ft_date]]),1,0)</f>
        <v>1</v>
      </c>
      <c r="AF10" t="s">
        <v>36</v>
      </c>
      <c r="AG10">
        <v>0</v>
      </c>
    </row>
    <row r="11" spans="1:34">
      <c r="A11" t="s">
        <v>4605</v>
      </c>
      <c r="B11" t="s">
        <v>4606</v>
      </c>
      <c r="C11" t="s">
        <v>4607</v>
      </c>
      <c r="D11">
        <v>29083953</v>
      </c>
      <c r="E11" s="7">
        <v>41500</v>
      </c>
      <c r="F11" s="7">
        <v>41365</v>
      </c>
      <c r="G11" t="s">
        <v>1787</v>
      </c>
      <c r="H11" t="s">
        <v>31</v>
      </c>
      <c r="I11" t="s">
        <v>32</v>
      </c>
      <c r="J11" t="s">
        <v>31</v>
      </c>
      <c r="K11" t="s">
        <v>32</v>
      </c>
      <c r="L11" t="s">
        <v>32</v>
      </c>
      <c r="M11" t="s">
        <v>32</v>
      </c>
      <c r="N11" t="s">
        <v>32</v>
      </c>
      <c r="O11" t="s">
        <v>32</v>
      </c>
      <c r="P11" s="3">
        <v>1</v>
      </c>
      <c r="Q11" t="s">
        <v>35</v>
      </c>
      <c r="R11">
        <v>1</v>
      </c>
      <c r="S11" t="s">
        <v>35</v>
      </c>
      <c r="T11" t="s">
        <v>5086</v>
      </c>
      <c r="U11">
        <v>0</v>
      </c>
      <c r="V11">
        <v>0</v>
      </c>
      <c r="W11">
        <v>0</v>
      </c>
      <c r="X11" t="s">
        <v>36</v>
      </c>
      <c r="Y11">
        <v>1</v>
      </c>
      <c r="Z11">
        <v>1</v>
      </c>
      <c r="AA11">
        <v>1</v>
      </c>
      <c r="AB11" t="s">
        <v>5145</v>
      </c>
      <c r="AC11">
        <f>IF(OR(_04_ReRe_merged_after_coding3[[#This Row],[ab_addressed]],_04_ReRe_merged_after_coding3[[#This Row],[ft_addressed]]), 1, 0)</f>
        <v>1</v>
      </c>
      <c r="AD11">
        <f>IF(OR(_04_ReRe_merged_after_coding3[[#This Row],[ab_justified]],_04_ReRe_merged_after_coding3[[#This Row],[ft_justified]]), 1,0)</f>
        <v>1</v>
      </c>
      <c r="AE11">
        <f>IF(OR(_04_ReRe_merged_after_coding3[[#This Row],[ab_date]],_04_ReRe_merged_after_coding3[[#This Row],[ft_date]]),1,0)</f>
        <v>1</v>
      </c>
      <c r="AF11" s="14" t="s">
        <v>5114</v>
      </c>
      <c r="AG11">
        <v>0</v>
      </c>
    </row>
    <row r="12" spans="1:34">
      <c r="A12" t="s">
        <v>273</v>
      </c>
      <c r="B12" t="s">
        <v>274</v>
      </c>
      <c r="C12" t="s">
        <v>275</v>
      </c>
      <c r="D12">
        <v>27757240</v>
      </c>
      <c r="E12" s="7">
        <v>42647</v>
      </c>
      <c r="F12" s="7">
        <v>40422</v>
      </c>
      <c r="G12" t="s">
        <v>185</v>
      </c>
      <c r="H12" t="s">
        <v>31</v>
      </c>
      <c r="I12" t="s">
        <v>31</v>
      </c>
      <c r="J12" t="s">
        <v>31</v>
      </c>
      <c r="K12" t="s">
        <v>31</v>
      </c>
      <c r="L12" t="s">
        <v>31</v>
      </c>
      <c r="M12" t="s">
        <v>32</v>
      </c>
      <c r="N12" t="s">
        <v>32</v>
      </c>
      <c r="O12" t="s">
        <v>32</v>
      </c>
      <c r="P12" s="3">
        <v>1</v>
      </c>
      <c r="Q12" t="s">
        <v>35</v>
      </c>
      <c r="R12">
        <v>1</v>
      </c>
      <c r="S12" t="s">
        <v>35</v>
      </c>
      <c r="T12" t="s">
        <v>276</v>
      </c>
      <c r="U12">
        <v>1</v>
      </c>
      <c r="V12">
        <v>0</v>
      </c>
      <c r="W12">
        <v>1</v>
      </c>
      <c r="X12" t="s">
        <v>276</v>
      </c>
      <c r="Y12">
        <v>1</v>
      </c>
      <c r="Z12">
        <v>0</v>
      </c>
      <c r="AA12">
        <v>0</v>
      </c>
      <c r="AB12" t="s">
        <v>277</v>
      </c>
      <c r="AC12">
        <f>IF(OR(_04_ReRe_merged_after_coding3[[#This Row],[ab_addressed]],_04_ReRe_merged_after_coding3[[#This Row],[ft_addressed]]), 1, 0)</f>
        <v>1</v>
      </c>
      <c r="AD12">
        <f>IF(OR(_04_ReRe_merged_after_coding3[[#This Row],[ab_justified]],_04_ReRe_merged_after_coding3[[#This Row],[ft_justified]]), 1,0)</f>
        <v>0</v>
      </c>
      <c r="AE12">
        <f>IF(OR(_04_ReRe_merged_after_coding3[[#This Row],[ab_date]],_04_ReRe_merged_after_coding3[[#This Row],[ft_date]]),1,0)</f>
        <v>1</v>
      </c>
      <c r="AF12" t="s">
        <v>36</v>
      </c>
      <c r="AG12">
        <v>0</v>
      </c>
    </row>
    <row r="13" spans="1:34">
      <c r="A13" t="s">
        <v>289</v>
      </c>
      <c r="B13" t="s">
        <v>290</v>
      </c>
      <c r="C13" t="s">
        <v>291</v>
      </c>
      <c r="D13">
        <v>32778047</v>
      </c>
      <c r="E13" s="7">
        <v>42889</v>
      </c>
      <c r="F13" s="7">
        <v>42156</v>
      </c>
      <c r="G13" t="s">
        <v>292</v>
      </c>
      <c r="H13" t="s">
        <v>31</v>
      </c>
      <c r="I13" t="s">
        <v>31</v>
      </c>
      <c r="J13" t="s">
        <v>31</v>
      </c>
      <c r="K13" t="s">
        <v>31</v>
      </c>
      <c r="L13" t="s">
        <v>31</v>
      </c>
      <c r="M13" t="s">
        <v>32</v>
      </c>
      <c r="N13" t="s">
        <v>32</v>
      </c>
      <c r="O13" t="s">
        <v>32</v>
      </c>
      <c r="P13" s="3">
        <v>1</v>
      </c>
      <c r="Q13" t="s">
        <v>35</v>
      </c>
      <c r="R13">
        <v>1</v>
      </c>
      <c r="S13" t="s">
        <v>35</v>
      </c>
      <c r="T13" t="s">
        <v>293</v>
      </c>
      <c r="U13">
        <v>1</v>
      </c>
      <c r="V13">
        <v>0</v>
      </c>
      <c r="W13">
        <v>1</v>
      </c>
      <c r="X13" t="s">
        <v>293</v>
      </c>
      <c r="Y13">
        <v>1</v>
      </c>
      <c r="Z13">
        <v>0</v>
      </c>
      <c r="AA13">
        <v>1</v>
      </c>
      <c r="AB13" t="s">
        <v>294</v>
      </c>
      <c r="AC13">
        <f>IF(OR(_04_ReRe_merged_after_coding3[[#This Row],[ab_addressed]],_04_ReRe_merged_after_coding3[[#This Row],[ft_addressed]]), 1, 0)</f>
        <v>1</v>
      </c>
      <c r="AD13">
        <f>IF(OR(_04_ReRe_merged_after_coding3[[#This Row],[ab_justified]],_04_ReRe_merged_after_coding3[[#This Row],[ft_justified]]), 1,0)</f>
        <v>0</v>
      </c>
      <c r="AE13">
        <f>IF(OR(_04_ReRe_merged_after_coding3[[#This Row],[ab_date]],_04_ReRe_merged_after_coding3[[#This Row],[ft_date]]),1,0)</f>
        <v>1</v>
      </c>
      <c r="AF13" t="s">
        <v>36</v>
      </c>
      <c r="AG13">
        <v>0</v>
      </c>
    </row>
    <row r="14" spans="1:34">
      <c r="A14" t="s">
        <v>295</v>
      </c>
      <c r="B14" t="s">
        <v>296</v>
      </c>
      <c r="C14" t="s">
        <v>297</v>
      </c>
      <c r="D14">
        <v>30016956</v>
      </c>
      <c r="E14" s="7">
        <v>43105</v>
      </c>
      <c r="F14" s="7">
        <v>40909</v>
      </c>
      <c r="G14" t="s">
        <v>298</v>
      </c>
      <c r="H14" t="s">
        <v>31</v>
      </c>
      <c r="I14" t="s">
        <v>31</v>
      </c>
      <c r="J14" t="s">
        <v>31</v>
      </c>
      <c r="K14" t="s">
        <v>31</v>
      </c>
      <c r="L14" t="s">
        <v>31</v>
      </c>
      <c r="M14" t="s">
        <v>32</v>
      </c>
      <c r="N14" t="s">
        <v>32</v>
      </c>
      <c r="O14" t="s">
        <v>32</v>
      </c>
      <c r="P14" s="3">
        <v>1</v>
      </c>
      <c r="Q14" t="s">
        <v>35</v>
      </c>
      <c r="R14">
        <v>1</v>
      </c>
      <c r="S14" t="s">
        <v>35</v>
      </c>
      <c r="T14" t="s">
        <v>299</v>
      </c>
      <c r="U14">
        <v>1</v>
      </c>
      <c r="V14">
        <v>0</v>
      </c>
      <c r="W14">
        <v>1</v>
      </c>
      <c r="X14" t="s">
        <v>299</v>
      </c>
      <c r="Y14">
        <v>1</v>
      </c>
      <c r="Z14">
        <v>0</v>
      </c>
      <c r="AA14">
        <v>1</v>
      </c>
      <c r="AB14" t="s">
        <v>300</v>
      </c>
      <c r="AC14">
        <f>IF(OR(_04_ReRe_merged_after_coding3[[#This Row],[ab_addressed]],_04_ReRe_merged_after_coding3[[#This Row],[ft_addressed]]), 1, 0)</f>
        <v>1</v>
      </c>
      <c r="AD14">
        <f>IF(OR(_04_ReRe_merged_after_coding3[[#This Row],[ab_justified]],_04_ReRe_merged_after_coding3[[#This Row],[ft_justified]]), 1,0)</f>
        <v>0</v>
      </c>
      <c r="AE14">
        <f>IF(OR(_04_ReRe_merged_after_coding3[[#This Row],[ab_date]],_04_ReRe_merged_after_coding3[[#This Row],[ft_date]]),1,0)</f>
        <v>1</v>
      </c>
      <c r="AF14" t="s">
        <v>36</v>
      </c>
      <c r="AG14">
        <v>0</v>
      </c>
    </row>
    <row r="15" spans="1:34">
      <c r="A15" t="s">
        <v>301</v>
      </c>
      <c r="B15" t="s">
        <v>302</v>
      </c>
      <c r="C15" t="s">
        <v>303</v>
      </c>
      <c r="D15">
        <v>29843676</v>
      </c>
      <c r="E15" s="7">
        <v>42145</v>
      </c>
      <c r="F15" s="7">
        <v>42034</v>
      </c>
      <c r="G15" t="s">
        <v>304</v>
      </c>
      <c r="H15" t="s">
        <v>31</v>
      </c>
      <c r="I15" t="s">
        <v>32</v>
      </c>
      <c r="J15" t="s">
        <v>32</v>
      </c>
      <c r="K15" t="s">
        <v>32</v>
      </c>
      <c r="L15" t="s">
        <v>32</v>
      </c>
      <c r="M15" t="s">
        <v>32</v>
      </c>
      <c r="N15" t="s">
        <v>32</v>
      </c>
      <c r="O15" t="s">
        <v>32</v>
      </c>
      <c r="P15" s="3">
        <v>1</v>
      </c>
      <c r="Q15" t="s">
        <v>35</v>
      </c>
      <c r="R15">
        <v>1</v>
      </c>
      <c r="S15" t="s">
        <v>35</v>
      </c>
      <c r="T15" t="s">
        <v>305</v>
      </c>
      <c r="U15">
        <v>1</v>
      </c>
      <c r="V15">
        <v>0</v>
      </c>
      <c r="W15">
        <v>1</v>
      </c>
      <c r="X15" t="s">
        <v>305</v>
      </c>
      <c r="Y15">
        <v>1</v>
      </c>
      <c r="Z15">
        <v>0</v>
      </c>
      <c r="AA15">
        <v>1</v>
      </c>
      <c r="AB15" t="s">
        <v>306</v>
      </c>
      <c r="AC15">
        <f>IF(OR(_04_ReRe_merged_after_coding3[[#This Row],[ab_addressed]],_04_ReRe_merged_after_coding3[[#This Row],[ft_addressed]]), 1, 0)</f>
        <v>1</v>
      </c>
      <c r="AD15">
        <f>IF(OR(_04_ReRe_merged_after_coding3[[#This Row],[ab_justified]],_04_ReRe_merged_after_coding3[[#This Row],[ft_justified]]), 1,0)</f>
        <v>0</v>
      </c>
      <c r="AE15">
        <f>IF(OR(_04_ReRe_merged_after_coding3[[#This Row],[ab_date]],_04_ReRe_merged_after_coding3[[#This Row],[ft_date]]),1,0)</f>
        <v>1</v>
      </c>
      <c r="AF15" t="s">
        <v>36</v>
      </c>
      <c r="AG15">
        <v>0</v>
      </c>
    </row>
    <row r="16" spans="1:34">
      <c r="A16" t="s">
        <v>307</v>
      </c>
      <c r="B16" t="s">
        <v>308</v>
      </c>
      <c r="C16" t="s">
        <v>309</v>
      </c>
      <c r="D16">
        <v>28893187</v>
      </c>
      <c r="E16" s="7">
        <v>42866</v>
      </c>
      <c r="F16" s="7">
        <v>42095</v>
      </c>
      <c r="G16" t="s">
        <v>310</v>
      </c>
      <c r="H16" t="s">
        <v>31</v>
      </c>
      <c r="I16" t="s">
        <v>31</v>
      </c>
      <c r="J16" t="s">
        <v>32</v>
      </c>
      <c r="K16" t="s">
        <v>31</v>
      </c>
      <c r="L16" t="s">
        <v>31</v>
      </c>
      <c r="M16" t="s">
        <v>32</v>
      </c>
      <c r="N16" t="s">
        <v>32</v>
      </c>
      <c r="O16" t="s">
        <v>32</v>
      </c>
      <c r="P16" s="3">
        <v>1</v>
      </c>
      <c r="Q16" t="s">
        <v>35</v>
      </c>
      <c r="R16">
        <v>1</v>
      </c>
      <c r="S16" t="s">
        <v>35</v>
      </c>
      <c r="T16" t="s">
        <v>311</v>
      </c>
      <c r="U16">
        <v>1</v>
      </c>
      <c r="V16">
        <v>0</v>
      </c>
      <c r="W16">
        <v>1</v>
      </c>
      <c r="X16" t="s">
        <v>311</v>
      </c>
      <c r="Y16">
        <v>1</v>
      </c>
      <c r="Z16">
        <v>0</v>
      </c>
      <c r="AA16">
        <v>1</v>
      </c>
      <c r="AB16" t="s">
        <v>312</v>
      </c>
      <c r="AC16">
        <f>IF(OR(_04_ReRe_merged_after_coding3[[#This Row],[ab_addressed]],_04_ReRe_merged_after_coding3[[#This Row],[ft_addressed]]), 1, 0)</f>
        <v>1</v>
      </c>
      <c r="AD16">
        <f>IF(OR(_04_ReRe_merged_after_coding3[[#This Row],[ab_justified]],_04_ReRe_merged_after_coding3[[#This Row],[ft_justified]]), 1,0)</f>
        <v>0</v>
      </c>
      <c r="AE16">
        <f>IF(OR(_04_ReRe_merged_after_coding3[[#This Row],[ab_date]],_04_ReRe_merged_after_coding3[[#This Row],[ft_date]]),1,0)</f>
        <v>1</v>
      </c>
      <c r="AF16" t="s">
        <v>36</v>
      </c>
      <c r="AG16">
        <v>0</v>
      </c>
    </row>
    <row r="17" spans="1:33">
      <c r="A17" t="s">
        <v>319</v>
      </c>
      <c r="B17" t="s">
        <v>320</v>
      </c>
      <c r="C17" t="s">
        <v>321</v>
      </c>
      <c r="D17">
        <v>29843763</v>
      </c>
      <c r="E17" s="7">
        <v>42817</v>
      </c>
      <c r="F17" s="7">
        <v>42205</v>
      </c>
      <c r="G17" t="s">
        <v>322</v>
      </c>
      <c r="H17" t="s">
        <v>31</v>
      </c>
      <c r="I17" t="s">
        <v>31</v>
      </c>
      <c r="J17" t="s">
        <v>32</v>
      </c>
      <c r="K17" t="s">
        <v>31</v>
      </c>
      <c r="L17" t="s">
        <v>31</v>
      </c>
      <c r="M17" t="s">
        <v>32</v>
      </c>
      <c r="N17" t="s">
        <v>32</v>
      </c>
      <c r="O17" t="s">
        <v>32</v>
      </c>
      <c r="P17" s="3">
        <v>1</v>
      </c>
      <c r="Q17" t="s">
        <v>35</v>
      </c>
      <c r="R17">
        <v>1</v>
      </c>
      <c r="S17" t="s">
        <v>35</v>
      </c>
      <c r="T17" t="s">
        <v>323</v>
      </c>
      <c r="U17">
        <v>1</v>
      </c>
      <c r="V17">
        <v>0</v>
      </c>
      <c r="W17">
        <v>1</v>
      </c>
      <c r="X17" t="s">
        <v>323</v>
      </c>
      <c r="Y17">
        <v>1</v>
      </c>
      <c r="Z17">
        <v>0</v>
      </c>
      <c r="AA17">
        <v>1</v>
      </c>
      <c r="AB17" t="s">
        <v>324</v>
      </c>
      <c r="AC17">
        <f>IF(OR(_04_ReRe_merged_after_coding3[[#This Row],[ab_addressed]],_04_ReRe_merged_after_coding3[[#This Row],[ft_addressed]]), 1, 0)</f>
        <v>1</v>
      </c>
      <c r="AD17">
        <f>IF(OR(_04_ReRe_merged_after_coding3[[#This Row],[ab_justified]],_04_ReRe_merged_after_coding3[[#This Row],[ft_justified]]), 1,0)</f>
        <v>0</v>
      </c>
      <c r="AE17">
        <f>IF(OR(_04_ReRe_merged_after_coding3[[#This Row],[ab_date]],_04_ReRe_merged_after_coding3[[#This Row],[ft_date]]),1,0)</f>
        <v>1</v>
      </c>
      <c r="AF17" t="s">
        <v>36</v>
      </c>
      <c r="AG17">
        <v>0</v>
      </c>
    </row>
    <row r="18" spans="1:33">
      <c r="A18" t="s">
        <v>402</v>
      </c>
      <c r="B18" t="s">
        <v>403</v>
      </c>
      <c r="C18" t="s">
        <v>404</v>
      </c>
      <c r="D18">
        <v>29149867</v>
      </c>
      <c r="E18" s="7">
        <v>41165</v>
      </c>
      <c r="F18" s="7">
        <v>39845</v>
      </c>
      <c r="G18" t="s">
        <v>400</v>
      </c>
      <c r="H18" t="s">
        <v>31</v>
      </c>
      <c r="I18" t="s">
        <v>31</v>
      </c>
      <c r="J18" t="s">
        <v>31</v>
      </c>
      <c r="K18" t="s">
        <v>31</v>
      </c>
      <c r="L18" t="s">
        <v>32</v>
      </c>
      <c r="M18" t="s">
        <v>32</v>
      </c>
      <c r="N18" t="s">
        <v>32</v>
      </c>
      <c r="O18" t="s">
        <v>32</v>
      </c>
      <c r="P18" s="3">
        <v>1</v>
      </c>
      <c r="Q18" t="s">
        <v>35</v>
      </c>
      <c r="R18">
        <v>1</v>
      </c>
      <c r="S18" t="s">
        <v>35</v>
      </c>
      <c r="T18" t="s">
        <v>405</v>
      </c>
      <c r="U18">
        <v>1</v>
      </c>
      <c r="V18">
        <v>0</v>
      </c>
      <c r="W18">
        <v>1</v>
      </c>
      <c r="X18" t="s">
        <v>405</v>
      </c>
      <c r="Y18" s="6">
        <v>0</v>
      </c>
      <c r="Z18" s="6">
        <v>0</v>
      </c>
      <c r="AA18" s="6">
        <v>0</v>
      </c>
      <c r="AB18" t="s">
        <v>36</v>
      </c>
      <c r="AC18">
        <f>IF(OR(_04_ReRe_merged_after_coding3[[#This Row],[ab_addressed]],_04_ReRe_merged_after_coding3[[#This Row],[ft_addressed]]), 1, 0)</f>
        <v>1</v>
      </c>
      <c r="AD18">
        <f>IF(OR(_04_ReRe_merged_after_coding3[[#This Row],[ab_justified]],_04_ReRe_merged_after_coding3[[#This Row],[ft_justified]]), 1,0)</f>
        <v>0</v>
      </c>
      <c r="AE18">
        <f>IF(OR(_04_ReRe_merged_after_coding3[[#This Row],[ab_date]],_04_ReRe_merged_after_coding3[[#This Row],[ft_date]]),1,0)</f>
        <v>1</v>
      </c>
      <c r="AF18" t="s">
        <v>36</v>
      </c>
      <c r="AG18">
        <v>0</v>
      </c>
    </row>
    <row r="19" spans="1:33">
      <c r="A19" t="s">
        <v>406</v>
      </c>
      <c r="B19" t="s">
        <v>407</v>
      </c>
      <c r="C19" t="s">
        <v>408</v>
      </c>
      <c r="D19">
        <v>28403837</v>
      </c>
      <c r="E19" s="7">
        <v>40381</v>
      </c>
      <c r="F19" s="7">
        <v>39324</v>
      </c>
      <c r="G19" t="s">
        <v>409</v>
      </c>
      <c r="H19" t="s">
        <v>31</v>
      </c>
      <c r="I19" t="s">
        <v>32</v>
      </c>
      <c r="J19" t="s">
        <v>32</v>
      </c>
      <c r="K19" t="s">
        <v>31</v>
      </c>
      <c r="L19" t="s">
        <v>31</v>
      </c>
      <c r="M19" t="s">
        <v>32</v>
      </c>
      <c r="N19" t="s">
        <v>32</v>
      </c>
      <c r="O19" t="s">
        <v>32</v>
      </c>
      <c r="P19" s="3">
        <v>1</v>
      </c>
      <c r="Q19" t="s">
        <v>35</v>
      </c>
      <c r="R19">
        <v>1</v>
      </c>
      <c r="S19" t="s">
        <v>35</v>
      </c>
      <c r="T19" t="s">
        <v>410</v>
      </c>
      <c r="U19">
        <v>1</v>
      </c>
      <c r="V19">
        <v>0</v>
      </c>
      <c r="W19">
        <v>1</v>
      </c>
      <c r="X19" t="s">
        <v>410</v>
      </c>
      <c r="Y19" s="6">
        <v>0</v>
      </c>
      <c r="Z19" s="6">
        <v>0</v>
      </c>
      <c r="AA19" s="6">
        <v>0</v>
      </c>
      <c r="AB19" t="s">
        <v>36</v>
      </c>
      <c r="AC19">
        <f>IF(OR(_04_ReRe_merged_after_coding3[[#This Row],[ab_addressed]],_04_ReRe_merged_after_coding3[[#This Row],[ft_addressed]]), 1, 0)</f>
        <v>1</v>
      </c>
      <c r="AD19">
        <f>IF(OR(_04_ReRe_merged_after_coding3[[#This Row],[ab_justified]],_04_ReRe_merged_after_coding3[[#This Row],[ft_justified]]), 1,0)</f>
        <v>0</v>
      </c>
      <c r="AE19">
        <f>IF(OR(_04_ReRe_merged_after_coding3[[#This Row],[ab_date]],_04_ReRe_merged_after_coding3[[#This Row],[ft_date]]),1,0)</f>
        <v>1</v>
      </c>
      <c r="AF19" t="s">
        <v>36</v>
      </c>
      <c r="AG19">
        <v>0</v>
      </c>
    </row>
    <row r="20" spans="1:33">
      <c r="A20" t="s">
        <v>411</v>
      </c>
      <c r="B20" t="s">
        <v>412</v>
      </c>
      <c r="C20" t="s">
        <v>413</v>
      </c>
      <c r="D20">
        <v>32503441</v>
      </c>
      <c r="E20" s="7">
        <v>42689</v>
      </c>
      <c r="F20" s="7">
        <v>42036</v>
      </c>
      <c r="G20" t="s">
        <v>414</v>
      </c>
      <c r="H20" t="s">
        <v>31</v>
      </c>
      <c r="I20" t="s">
        <v>32</v>
      </c>
      <c r="J20" t="s">
        <v>31</v>
      </c>
      <c r="K20" t="s">
        <v>31</v>
      </c>
      <c r="L20" t="s">
        <v>31</v>
      </c>
      <c r="M20" t="s">
        <v>32</v>
      </c>
      <c r="N20" t="s">
        <v>32</v>
      </c>
      <c r="O20" t="s">
        <v>32</v>
      </c>
      <c r="P20" s="3">
        <v>1</v>
      </c>
      <c r="Q20" t="s">
        <v>35</v>
      </c>
      <c r="R20">
        <v>1</v>
      </c>
      <c r="S20" t="s">
        <v>35</v>
      </c>
      <c r="T20" t="s">
        <v>415</v>
      </c>
      <c r="U20">
        <v>1</v>
      </c>
      <c r="V20">
        <v>0</v>
      </c>
      <c r="W20">
        <v>1</v>
      </c>
      <c r="X20" t="s">
        <v>415</v>
      </c>
      <c r="Y20" s="6">
        <v>0</v>
      </c>
      <c r="Z20" s="6">
        <v>0</v>
      </c>
      <c r="AA20" s="6">
        <v>0</v>
      </c>
      <c r="AB20" t="s">
        <v>36</v>
      </c>
      <c r="AC20">
        <f>IF(OR(_04_ReRe_merged_after_coding3[[#This Row],[ab_addressed]],_04_ReRe_merged_after_coding3[[#This Row],[ft_addressed]]), 1, 0)</f>
        <v>1</v>
      </c>
      <c r="AD20">
        <f>IF(OR(_04_ReRe_merged_after_coding3[[#This Row],[ab_justified]],_04_ReRe_merged_after_coding3[[#This Row],[ft_justified]]), 1,0)</f>
        <v>0</v>
      </c>
      <c r="AE20">
        <f>IF(OR(_04_ReRe_merged_after_coding3[[#This Row],[ab_date]],_04_ReRe_merged_after_coding3[[#This Row],[ft_date]]),1,0)</f>
        <v>1</v>
      </c>
      <c r="AF20" t="s">
        <v>36</v>
      </c>
      <c r="AG20">
        <v>0</v>
      </c>
    </row>
    <row r="21" spans="1:33">
      <c r="A21" t="s">
        <v>416</v>
      </c>
      <c r="B21" t="s">
        <v>417</v>
      </c>
      <c r="C21" t="s">
        <v>418</v>
      </c>
      <c r="D21">
        <v>31620921</v>
      </c>
      <c r="E21" s="7">
        <v>43367</v>
      </c>
      <c r="F21" s="7">
        <v>41983</v>
      </c>
      <c r="G21" t="s">
        <v>419</v>
      </c>
      <c r="H21" t="s">
        <v>31</v>
      </c>
      <c r="I21" t="s">
        <v>31</v>
      </c>
      <c r="J21" t="s">
        <v>31</v>
      </c>
      <c r="K21" t="s">
        <v>31</v>
      </c>
      <c r="L21" t="s">
        <v>31</v>
      </c>
      <c r="M21" t="s">
        <v>32</v>
      </c>
      <c r="N21" t="s">
        <v>32</v>
      </c>
      <c r="O21" t="s">
        <v>32</v>
      </c>
      <c r="P21" s="3">
        <v>1</v>
      </c>
      <c r="Q21" t="s">
        <v>35</v>
      </c>
      <c r="R21">
        <v>1</v>
      </c>
      <c r="S21" t="s">
        <v>35</v>
      </c>
      <c r="T21" t="s">
        <v>420</v>
      </c>
      <c r="U21">
        <v>1</v>
      </c>
      <c r="V21">
        <v>0</v>
      </c>
      <c r="W21">
        <v>1</v>
      </c>
      <c r="X21" t="s">
        <v>420</v>
      </c>
      <c r="Y21" s="6">
        <v>0</v>
      </c>
      <c r="Z21" s="6">
        <v>0</v>
      </c>
      <c r="AA21" s="6">
        <v>0</v>
      </c>
      <c r="AB21" t="s">
        <v>36</v>
      </c>
      <c r="AC21">
        <f>IF(OR(_04_ReRe_merged_after_coding3[[#This Row],[ab_addressed]],_04_ReRe_merged_after_coding3[[#This Row],[ft_addressed]]), 1, 0)</f>
        <v>1</v>
      </c>
      <c r="AD21">
        <f>IF(OR(_04_ReRe_merged_after_coding3[[#This Row],[ab_justified]],_04_ReRe_merged_after_coding3[[#This Row],[ft_justified]]), 1,0)</f>
        <v>0</v>
      </c>
      <c r="AE21">
        <f>IF(OR(_04_ReRe_merged_after_coding3[[#This Row],[ab_date]],_04_ReRe_merged_after_coding3[[#This Row],[ft_date]]),1,0)</f>
        <v>1</v>
      </c>
      <c r="AF21" t="s">
        <v>36</v>
      </c>
      <c r="AG21">
        <v>0</v>
      </c>
    </row>
    <row r="22" spans="1:33">
      <c r="A22" t="s">
        <v>421</v>
      </c>
      <c r="B22" t="s">
        <v>422</v>
      </c>
      <c r="C22" t="s">
        <v>423</v>
      </c>
      <c r="D22">
        <v>30400971</v>
      </c>
      <c r="E22" s="7">
        <v>43219</v>
      </c>
      <c r="F22" s="7">
        <v>41465</v>
      </c>
      <c r="G22" t="s">
        <v>424</v>
      </c>
      <c r="H22" t="s">
        <v>31</v>
      </c>
      <c r="I22" t="s">
        <v>32</v>
      </c>
      <c r="J22" t="s">
        <v>31</v>
      </c>
      <c r="K22" t="s">
        <v>31</v>
      </c>
      <c r="L22" t="s">
        <v>31</v>
      </c>
      <c r="M22" t="s">
        <v>32</v>
      </c>
      <c r="N22" t="s">
        <v>32</v>
      </c>
      <c r="O22" t="s">
        <v>32</v>
      </c>
      <c r="P22" s="3">
        <v>1</v>
      </c>
      <c r="Q22" t="s">
        <v>35</v>
      </c>
      <c r="R22">
        <v>1</v>
      </c>
      <c r="S22" t="s">
        <v>35</v>
      </c>
      <c r="T22" t="s">
        <v>425</v>
      </c>
      <c r="U22">
        <v>1</v>
      </c>
      <c r="V22">
        <v>0</v>
      </c>
      <c r="W22">
        <v>1</v>
      </c>
      <c r="X22" t="s">
        <v>425</v>
      </c>
      <c r="Y22" s="6">
        <v>0</v>
      </c>
      <c r="Z22" s="6">
        <v>0</v>
      </c>
      <c r="AA22" s="6">
        <v>0</v>
      </c>
      <c r="AB22" t="s">
        <v>36</v>
      </c>
      <c r="AC22">
        <f>IF(OR(_04_ReRe_merged_after_coding3[[#This Row],[ab_addressed]],_04_ReRe_merged_after_coding3[[#This Row],[ft_addressed]]), 1, 0)</f>
        <v>1</v>
      </c>
      <c r="AD22">
        <f>IF(OR(_04_ReRe_merged_after_coding3[[#This Row],[ab_justified]],_04_ReRe_merged_after_coding3[[#This Row],[ft_justified]]), 1,0)</f>
        <v>0</v>
      </c>
      <c r="AE22">
        <f>IF(OR(_04_ReRe_merged_after_coding3[[#This Row],[ab_date]],_04_ReRe_merged_after_coding3[[#This Row],[ft_date]]),1,0)</f>
        <v>1</v>
      </c>
      <c r="AF22" t="s">
        <v>36</v>
      </c>
      <c r="AG22">
        <v>0</v>
      </c>
    </row>
    <row r="23" spans="1:33">
      <c r="A23" t="s">
        <v>426</v>
      </c>
      <c r="B23" t="s">
        <v>427</v>
      </c>
      <c r="C23" t="s">
        <v>428</v>
      </c>
      <c r="D23">
        <v>29282027</v>
      </c>
      <c r="E23" s="7">
        <v>42978</v>
      </c>
      <c r="F23" s="7">
        <v>41675</v>
      </c>
      <c r="G23" t="s">
        <v>429</v>
      </c>
      <c r="H23" t="s">
        <v>31</v>
      </c>
      <c r="I23" t="s">
        <v>32</v>
      </c>
      <c r="J23" t="s">
        <v>31</v>
      </c>
      <c r="K23" t="s">
        <v>31</v>
      </c>
      <c r="L23" t="s">
        <v>31</v>
      </c>
      <c r="M23" t="s">
        <v>32</v>
      </c>
      <c r="N23" t="s">
        <v>32</v>
      </c>
      <c r="O23" t="s">
        <v>32</v>
      </c>
      <c r="P23" s="3">
        <v>1</v>
      </c>
      <c r="Q23" t="s">
        <v>35</v>
      </c>
      <c r="R23">
        <v>1</v>
      </c>
      <c r="S23" t="s">
        <v>35</v>
      </c>
      <c r="T23" t="s">
        <v>430</v>
      </c>
      <c r="U23">
        <v>1</v>
      </c>
      <c r="V23">
        <v>0</v>
      </c>
      <c r="W23">
        <v>1</v>
      </c>
      <c r="X23" t="s">
        <v>430</v>
      </c>
      <c r="Y23" s="6">
        <v>0</v>
      </c>
      <c r="Z23" s="6">
        <v>0</v>
      </c>
      <c r="AA23" s="6">
        <v>0</v>
      </c>
      <c r="AB23" t="s">
        <v>36</v>
      </c>
      <c r="AC23">
        <f>IF(OR(_04_ReRe_merged_after_coding3[[#This Row],[ab_addressed]],_04_ReRe_merged_after_coding3[[#This Row],[ft_addressed]]), 1, 0)</f>
        <v>1</v>
      </c>
      <c r="AD23">
        <f>IF(OR(_04_ReRe_merged_after_coding3[[#This Row],[ab_justified]],_04_ReRe_merged_after_coding3[[#This Row],[ft_justified]]), 1,0)</f>
        <v>0</v>
      </c>
      <c r="AE23">
        <f>IF(OR(_04_ReRe_merged_after_coding3[[#This Row],[ab_date]],_04_ReRe_merged_after_coding3[[#This Row],[ft_date]]),1,0)</f>
        <v>1</v>
      </c>
      <c r="AF23" t="s">
        <v>36</v>
      </c>
      <c r="AG23">
        <v>0</v>
      </c>
    </row>
    <row r="24" spans="1:33">
      <c r="A24" t="s">
        <v>431</v>
      </c>
      <c r="B24" t="s">
        <v>432</v>
      </c>
      <c r="C24" t="s">
        <v>433</v>
      </c>
      <c r="D24">
        <v>28100203</v>
      </c>
      <c r="E24" s="7">
        <v>42709</v>
      </c>
      <c r="F24" s="7">
        <v>41640</v>
      </c>
      <c r="G24" t="s">
        <v>434</v>
      </c>
      <c r="H24" t="s">
        <v>31</v>
      </c>
      <c r="I24" t="s">
        <v>32</v>
      </c>
      <c r="J24" t="s">
        <v>31</v>
      </c>
      <c r="K24" t="s">
        <v>31</v>
      </c>
      <c r="L24" t="s">
        <v>31</v>
      </c>
      <c r="M24" t="s">
        <v>32</v>
      </c>
      <c r="N24" t="s">
        <v>32</v>
      </c>
      <c r="O24" t="s">
        <v>32</v>
      </c>
      <c r="P24" s="3">
        <v>1</v>
      </c>
      <c r="Q24" t="s">
        <v>35</v>
      </c>
      <c r="R24">
        <v>1</v>
      </c>
      <c r="S24" t="s">
        <v>35</v>
      </c>
      <c r="T24" t="s">
        <v>435</v>
      </c>
      <c r="U24">
        <v>1</v>
      </c>
      <c r="V24">
        <v>0</v>
      </c>
      <c r="W24">
        <v>1</v>
      </c>
      <c r="X24" t="s">
        <v>435</v>
      </c>
      <c r="Y24" s="6">
        <v>0</v>
      </c>
      <c r="Z24" s="6">
        <v>0</v>
      </c>
      <c r="AA24" s="6">
        <v>0</v>
      </c>
      <c r="AB24" t="s">
        <v>36</v>
      </c>
      <c r="AC24">
        <f>IF(OR(_04_ReRe_merged_after_coding3[[#This Row],[ab_addressed]],_04_ReRe_merged_after_coding3[[#This Row],[ft_addressed]]), 1, 0)</f>
        <v>1</v>
      </c>
      <c r="AD24">
        <f>IF(OR(_04_ReRe_merged_after_coding3[[#This Row],[ab_justified]],_04_ReRe_merged_after_coding3[[#This Row],[ft_justified]]), 1,0)</f>
        <v>0</v>
      </c>
      <c r="AE24">
        <f>IF(OR(_04_ReRe_merged_after_coding3[[#This Row],[ab_date]],_04_ReRe_merged_after_coding3[[#This Row],[ft_date]]),1,0)</f>
        <v>1</v>
      </c>
      <c r="AF24" t="s">
        <v>36</v>
      </c>
      <c r="AG24">
        <v>0</v>
      </c>
    </row>
    <row r="25" spans="1:33">
      <c r="A25" t="s">
        <v>436</v>
      </c>
      <c r="B25" t="s">
        <v>437</v>
      </c>
      <c r="C25" t="s">
        <v>438</v>
      </c>
      <c r="D25">
        <v>27496255</v>
      </c>
      <c r="E25" s="7">
        <v>40980</v>
      </c>
      <c r="F25" s="7">
        <v>40833</v>
      </c>
      <c r="G25" t="s">
        <v>439</v>
      </c>
      <c r="H25" t="s">
        <v>31</v>
      </c>
      <c r="I25" t="s">
        <v>32</v>
      </c>
      <c r="J25" t="s">
        <v>31</v>
      </c>
      <c r="K25" t="s">
        <v>32</v>
      </c>
      <c r="L25" t="s">
        <v>32</v>
      </c>
      <c r="M25" t="s">
        <v>32</v>
      </c>
      <c r="N25" t="s">
        <v>32</v>
      </c>
      <c r="O25" t="s">
        <v>32</v>
      </c>
      <c r="P25" s="3">
        <v>1</v>
      </c>
      <c r="Q25" t="s">
        <v>35</v>
      </c>
      <c r="R25">
        <v>1</v>
      </c>
      <c r="S25" t="s">
        <v>35</v>
      </c>
      <c r="T25" t="s">
        <v>440</v>
      </c>
      <c r="U25">
        <v>1</v>
      </c>
      <c r="V25">
        <v>0</v>
      </c>
      <c r="W25">
        <v>1</v>
      </c>
      <c r="X25" t="s">
        <v>440</v>
      </c>
      <c r="Y25" s="6">
        <v>0</v>
      </c>
      <c r="Z25" s="6">
        <v>0</v>
      </c>
      <c r="AA25" s="6">
        <v>0</v>
      </c>
      <c r="AB25" s="93" t="s">
        <v>36</v>
      </c>
      <c r="AC25" s="93">
        <f>IF(OR(_04_ReRe_merged_after_coding3[[#This Row],[ab_addressed]],_04_ReRe_merged_after_coding3[[#This Row],[ft_addressed]]), 1, 0)</f>
        <v>1</v>
      </c>
      <c r="AD25" s="93">
        <f>IF(OR(_04_ReRe_merged_after_coding3[[#This Row],[ab_justified]],_04_ReRe_merged_after_coding3[[#This Row],[ft_justified]]), 1,0)</f>
        <v>0</v>
      </c>
      <c r="AE25" s="93">
        <f>IF(OR(_04_ReRe_merged_after_coding3[[#This Row],[ab_date]],_04_ReRe_merged_after_coding3[[#This Row],[ft_date]]),1,0)</f>
        <v>1</v>
      </c>
      <c r="AF25" t="s">
        <v>36</v>
      </c>
      <c r="AG25">
        <v>0</v>
      </c>
    </row>
    <row r="26" spans="1:33">
      <c r="A26" t="s">
        <v>441</v>
      </c>
      <c r="B26" t="s">
        <v>442</v>
      </c>
      <c r="C26" t="s">
        <v>443</v>
      </c>
      <c r="D26">
        <v>29747631</v>
      </c>
      <c r="E26" s="7">
        <v>43091</v>
      </c>
      <c r="F26" s="7">
        <v>42156</v>
      </c>
      <c r="G26" t="s">
        <v>444</v>
      </c>
      <c r="H26" t="s">
        <v>31</v>
      </c>
      <c r="I26" t="s">
        <v>32</v>
      </c>
      <c r="J26" t="s">
        <v>31</v>
      </c>
      <c r="K26" t="s">
        <v>31</v>
      </c>
      <c r="L26" t="s">
        <v>31</v>
      </c>
      <c r="M26" t="s">
        <v>32</v>
      </c>
      <c r="N26" t="s">
        <v>32</v>
      </c>
      <c r="O26" t="s">
        <v>32</v>
      </c>
      <c r="P26" s="3">
        <v>1</v>
      </c>
      <c r="Q26" t="s">
        <v>35</v>
      </c>
      <c r="R26">
        <v>1</v>
      </c>
      <c r="S26" t="s">
        <v>35</v>
      </c>
      <c r="T26" t="s">
        <v>446</v>
      </c>
      <c r="U26">
        <v>1</v>
      </c>
      <c r="V26">
        <v>0</v>
      </c>
      <c r="W26">
        <v>1</v>
      </c>
      <c r="X26" t="s">
        <v>445</v>
      </c>
      <c r="Y26" s="6">
        <v>0</v>
      </c>
      <c r="Z26" s="6">
        <v>0</v>
      </c>
      <c r="AA26" s="6">
        <v>0</v>
      </c>
      <c r="AB26" s="93" t="s">
        <v>36</v>
      </c>
      <c r="AC26" s="93">
        <f>IF(OR(_04_ReRe_merged_after_coding3[[#This Row],[ab_addressed]],_04_ReRe_merged_after_coding3[[#This Row],[ft_addressed]]), 1, 0)</f>
        <v>1</v>
      </c>
      <c r="AD26" s="93">
        <f>IF(OR(_04_ReRe_merged_after_coding3[[#This Row],[ab_justified]],_04_ReRe_merged_after_coding3[[#This Row],[ft_justified]]), 1,0)</f>
        <v>0</v>
      </c>
      <c r="AE26" s="93">
        <f>IF(OR(_04_ReRe_merged_after_coding3[[#This Row],[ab_date]],_04_ReRe_merged_after_coding3[[#This Row],[ft_date]]),1,0)</f>
        <v>1</v>
      </c>
      <c r="AF26" t="s">
        <v>36</v>
      </c>
      <c r="AG26">
        <v>0</v>
      </c>
    </row>
    <row r="27" spans="1:33">
      <c r="A27" t="s">
        <v>447</v>
      </c>
      <c r="B27" t="s">
        <v>448</v>
      </c>
      <c r="C27" t="s">
        <v>449</v>
      </c>
      <c r="D27">
        <v>29183350</v>
      </c>
      <c r="E27" s="7">
        <v>43045</v>
      </c>
      <c r="F27" s="7">
        <v>41913</v>
      </c>
      <c r="G27" t="s">
        <v>450</v>
      </c>
      <c r="H27" t="s">
        <v>31</v>
      </c>
      <c r="I27" t="s">
        <v>32</v>
      </c>
      <c r="J27" t="s">
        <v>32</v>
      </c>
      <c r="K27" t="s">
        <v>31</v>
      </c>
      <c r="L27" t="s">
        <v>31</v>
      </c>
      <c r="M27" t="s">
        <v>32</v>
      </c>
      <c r="N27" t="s">
        <v>32</v>
      </c>
      <c r="O27" t="s">
        <v>32</v>
      </c>
      <c r="P27" s="3">
        <v>1</v>
      </c>
      <c r="Q27" t="s">
        <v>35</v>
      </c>
      <c r="R27">
        <v>1</v>
      </c>
      <c r="S27" t="s">
        <v>35</v>
      </c>
      <c r="T27" t="s">
        <v>451</v>
      </c>
      <c r="U27">
        <v>1</v>
      </c>
      <c r="V27">
        <v>0</v>
      </c>
      <c r="W27">
        <v>1</v>
      </c>
      <c r="X27" t="s">
        <v>451</v>
      </c>
      <c r="Y27" s="6">
        <v>0</v>
      </c>
      <c r="Z27" s="6">
        <v>0</v>
      </c>
      <c r="AA27" s="6">
        <v>0</v>
      </c>
      <c r="AB27" s="93" t="s">
        <v>36</v>
      </c>
      <c r="AC27" s="93">
        <f>IF(OR(_04_ReRe_merged_after_coding3[[#This Row],[ab_addressed]],_04_ReRe_merged_after_coding3[[#This Row],[ft_addressed]]), 1, 0)</f>
        <v>1</v>
      </c>
      <c r="AD27" s="93">
        <f>IF(OR(_04_ReRe_merged_after_coding3[[#This Row],[ab_justified]],_04_ReRe_merged_after_coding3[[#This Row],[ft_justified]]), 1,0)</f>
        <v>0</v>
      </c>
      <c r="AE27" s="93">
        <f>IF(OR(_04_ReRe_merged_after_coding3[[#This Row],[ab_date]],_04_ReRe_merged_after_coding3[[#This Row],[ft_date]]),1,0)</f>
        <v>1</v>
      </c>
      <c r="AF27" t="s">
        <v>36</v>
      </c>
      <c r="AG27">
        <v>0</v>
      </c>
    </row>
    <row r="28" spans="1:33">
      <c r="A28" t="s">
        <v>4075</v>
      </c>
      <c r="B28" t="s">
        <v>4076</v>
      </c>
      <c r="C28" t="s">
        <v>4077</v>
      </c>
      <c r="D28">
        <v>29909774</v>
      </c>
      <c r="E28" s="7">
        <v>41941</v>
      </c>
      <c r="F28" s="7">
        <v>41730</v>
      </c>
      <c r="G28" t="s">
        <v>139</v>
      </c>
      <c r="H28" t="s">
        <v>31</v>
      </c>
      <c r="I28" t="s">
        <v>32</v>
      </c>
      <c r="J28" t="s">
        <v>31</v>
      </c>
      <c r="K28" t="s">
        <v>32</v>
      </c>
      <c r="L28" t="s">
        <v>32</v>
      </c>
      <c r="M28" t="s">
        <v>32</v>
      </c>
      <c r="N28" t="s">
        <v>32</v>
      </c>
      <c r="O28" t="s">
        <v>32</v>
      </c>
      <c r="P28" s="3">
        <v>1</v>
      </c>
      <c r="Q28" t="s">
        <v>35</v>
      </c>
      <c r="R28">
        <v>1</v>
      </c>
      <c r="S28" t="s">
        <v>35</v>
      </c>
      <c r="T28" t="s">
        <v>4894</v>
      </c>
      <c r="U28">
        <v>1</v>
      </c>
      <c r="V28">
        <v>0</v>
      </c>
      <c r="W28">
        <v>1</v>
      </c>
      <c r="X28" t="s">
        <v>4894</v>
      </c>
      <c r="Y28">
        <v>0</v>
      </c>
      <c r="Z28">
        <v>0</v>
      </c>
      <c r="AA28">
        <v>0</v>
      </c>
      <c r="AB28" s="93" t="s">
        <v>36</v>
      </c>
      <c r="AC28" s="93">
        <f>IF(OR(_04_ReRe_merged_after_coding3[[#This Row],[ab_addressed]],_04_ReRe_merged_after_coding3[[#This Row],[ft_addressed]]), 1, 0)</f>
        <v>1</v>
      </c>
      <c r="AD28" s="93">
        <f>IF(OR(_04_ReRe_merged_after_coding3[[#This Row],[ab_justified]],_04_ReRe_merged_after_coding3[[#This Row],[ft_justified]]), 1,0)</f>
        <v>0</v>
      </c>
      <c r="AE28" s="93">
        <f>IF(OR(_04_ReRe_merged_after_coding3[[#This Row],[ab_date]],_04_ReRe_merged_after_coding3[[#This Row],[ft_date]]),1,0)</f>
        <v>1</v>
      </c>
      <c r="AF28" t="s">
        <v>36</v>
      </c>
      <c r="AG28">
        <v>0</v>
      </c>
    </row>
    <row r="29" spans="1:33">
      <c r="A29" t="s">
        <v>4199</v>
      </c>
      <c r="B29" t="s">
        <v>4200</v>
      </c>
      <c r="C29" t="s">
        <v>4201</v>
      </c>
      <c r="D29">
        <v>31097027</v>
      </c>
      <c r="E29" s="7">
        <v>41627</v>
      </c>
      <c r="F29" s="7">
        <v>41426</v>
      </c>
      <c r="G29" t="s">
        <v>51</v>
      </c>
      <c r="H29" t="s">
        <v>31</v>
      </c>
      <c r="I29" t="s">
        <v>31</v>
      </c>
      <c r="J29" t="s">
        <v>31</v>
      </c>
      <c r="K29" t="s">
        <v>32</v>
      </c>
      <c r="L29" t="s">
        <v>32</v>
      </c>
      <c r="M29" t="s">
        <v>32</v>
      </c>
      <c r="N29" t="s">
        <v>32</v>
      </c>
      <c r="O29" t="s">
        <v>32</v>
      </c>
      <c r="P29" s="3">
        <v>1</v>
      </c>
      <c r="Q29" t="s">
        <v>35</v>
      </c>
      <c r="R29">
        <v>1</v>
      </c>
      <c r="S29" t="s">
        <v>35</v>
      </c>
      <c r="T29" t="s">
        <v>4926</v>
      </c>
      <c r="U29">
        <v>1</v>
      </c>
      <c r="V29">
        <v>0</v>
      </c>
      <c r="W29">
        <v>1</v>
      </c>
      <c r="X29" t="s">
        <v>4926</v>
      </c>
      <c r="Y29">
        <v>0</v>
      </c>
      <c r="Z29">
        <v>0</v>
      </c>
      <c r="AA29">
        <v>0</v>
      </c>
      <c r="AB29" s="93" t="s">
        <v>36</v>
      </c>
      <c r="AC29" s="93">
        <f>IF(OR(_04_ReRe_merged_after_coding3[[#This Row],[ab_addressed]],_04_ReRe_merged_after_coding3[[#This Row],[ft_addressed]]), 1, 0)</f>
        <v>1</v>
      </c>
      <c r="AD29" s="93">
        <f>IF(OR(_04_ReRe_merged_after_coding3[[#This Row],[ab_justified]],_04_ReRe_merged_after_coding3[[#This Row],[ft_justified]]), 1,0)</f>
        <v>0</v>
      </c>
      <c r="AE29" s="93">
        <f>IF(OR(_04_ReRe_merged_after_coding3[[#This Row],[ab_date]],_04_ReRe_merged_after_coding3[[#This Row],[ft_date]]),1,0)</f>
        <v>1</v>
      </c>
      <c r="AF29" t="s">
        <v>36</v>
      </c>
      <c r="AG29">
        <v>0</v>
      </c>
    </row>
    <row r="30" spans="1:33">
      <c r="A30" t="s">
        <v>4302</v>
      </c>
      <c r="B30" t="s">
        <v>4303</v>
      </c>
      <c r="C30" t="s">
        <v>4304</v>
      </c>
      <c r="D30">
        <v>32859177</v>
      </c>
      <c r="E30" s="7">
        <v>41225</v>
      </c>
      <c r="F30" s="7">
        <v>41153</v>
      </c>
      <c r="G30" t="s">
        <v>229</v>
      </c>
      <c r="H30" t="s">
        <v>31</v>
      </c>
      <c r="I30" t="s">
        <v>31</v>
      </c>
      <c r="J30" t="s">
        <v>31</v>
      </c>
      <c r="K30" t="s">
        <v>32</v>
      </c>
      <c r="L30" t="s">
        <v>32</v>
      </c>
      <c r="M30" t="s">
        <v>32</v>
      </c>
      <c r="N30" t="s">
        <v>32</v>
      </c>
      <c r="O30" t="s">
        <v>32</v>
      </c>
      <c r="P30" s="3">
        <v>1</v>
      </c>
      <c r="Q30" t="s">
        <v>35</v>
      </c>
      <c r="R30">
        <v>1</v>
      </c>
      <c r="S30" t="s">
        <v>35</v>
      </c>
      <c r="T30" t="s">
        <v>4951</v>
      </c>
      <c r="U30">
        <v>1</v>
      </c>
      <c r="V30">
        <v>0</v>
      </c>
      <c r="W30">
        <v>1</v>
      </c>
      <c r="X30" t="s">
        <v>4951</v>
      </c>
      <c r="Y30">
        <v>0</v>
      </c>
      <c r="Z30">
        <v>0</v>
      </c>
      <c r="AA30">
        <v>0</v>
      </c>
      <c r="AB30" s="93" t="s">
        <v>36</v>
      </c>
      <c r="AC30" s="93">
        <f>IF(OR(_04_ReRe_merged_after_coding3[[#This Row],[ab_addressed]],_04_ReRe_merged_after_coding3[[#This Row],[ft_addressed]]), 1, 0)</f>
        <v>1</v>
      </c>
      <c r="AD30" s="93">
        <f>IF(OR(_04_ReRe_merged_after_coding3[[#This Row],[ab_justified]],_04_ReRe_merged_after_coding3[[#This Row],[ft_justified]]), 1,0)</f>
        <v>0</v>
      </c>
      <c r="AE30" s="93">
        <f>IF(OR(_04_ReRe_merged_after_coding3[[#This Row],[ab_date]],_04_ReRe_merged_after_coding3[[#This Row],[ft_date]]),1,0)</f>
        <v>1</v>
      </c>
      <c r="AF30" t="s">
        <v>36</v>
      </c>
      <c r="AG30">
        <v>0</v>
      </c>
    </row>
    <row r="31" spans="1:33">
      <c r="A31" t="s">
        <v>4460</v>
      </c>
      <c r="B31" t="s">
        <v>4461</v>
      </c>
      <c r="C31" t="s">
        <v>4462</v>
      </c>
      <c r="D31">
        <v>30376810</v>
      </c>
      <c r="E31" s="7">
        <v>43014</v>
      </c>
      <c r="F31" s="7">
        <v>42736</v>
      </c>
      <c r="G31" t="s">
        <v>4463</v>
      </c>
      <c r="H31" t="s">
        <v>31</v>
      </c>
      <c r="I31" t="s">
        <v>31</v>
      </c>
      <c r="J31" t="s">
        <v>31</v>
      </c>
      <c r="K31" t="s">
        <v>32</v>
      </c>
      <c r="L31" t="s">
        <v>32</v>
      </c>
      <c r="M31" t="s">
        <v>32</v>
      </c>
      <c r="N31" t="s">
        <v>32</v>
      </c>
      <c r="O31" t="s">
        <v>32</v>
      </c>
      <c r="P31" s="3">
        <v>1</v>
      </c>
      <c r="Q31" t="s">
        <v>35</v>
      </c>
      <c r="R31">
        <v>1</v>
      </c>
      <c r="S31" t="s">
        <v>35</v>
      </c>
      <c r="T31" t="s">
        <v>4987</v>
      </c>
      <c r="U31">
        <v>1</v>
      </c>
      <c r="V31">
        <v>0</v>
      </c>
      <c r="W31">
        <v>1</v>
      </c>
      <c r="X31" t="s">
        <v>4987</v>
      </c>
      <c r="Y31">
        <v>0</v>
      </c>
      <c r="Z31">
        <v>0</v>
      </c>
      <c r="AA31">
        <v>0</v>
      </c>
      <c r="AB31" s="93" t="s">
        <v>36</v>
      </c>
      <c r="AC31" s="93">
        <f>IF(OR(_04_ReRe_merged_after_coding3[[#This Row],[ab_addressed]],_04_ReRe_merged_after_coding3[[#This Row],[ft_addressed]]), 1, 0)</f>
        <v>1</v>
      </c>
      <c r="AD31" s="93">
        <f>IF(OR(_04_ReRe_merged_after_coding3[[#This Row],[ab_justified]],_04_ReRe_merged_after_coding3[[#This Row],[ft_justified]]), 1,0)</f>
        <v>0</v>
      </c>
      <c r="AE31" s="93">
        <f>IF(OR(_04_ReRe_merged_after_coding3[[#This Row],[ab_date]],_04_ReRe_merged_after_coding3[[#This Row],[ft_date]]),1,0)</f>
        <v>1</v>
      </c>
      <c r="AF31" t="s">
        <v>36</v>
      </c>
      <c r="AG31">
        <v>0</v>
      </c>
    </row>
    <row r="32" spans="1:33">
      <c r="A32" t="s">
        <v>4590</v>
      </c>
      <c r="B32" t="s">
        <v>4591</v>
      </c>
      <c r="C32" t="s">
        <v>4592</v>
      </c>
      <c r="D32">
        <v>28333185</v>
      </c>
      <c r="E32" s="7">
        <v>42041</v>
      </c>
      <c r="F32" s="7">
        <v>42005</v>
      </c>
      <c r="G32" t="s">
        <v>1757</v>
      </c>
      <c r="H32" t="s">
        <v>31</v>
      </c>
      <c r="I32" t="s">
        <v>31</v>
      </c>
      <c r="J32" t="s">
        <v>32</v>
      </c>
      <c r="K32" t="s">
        <v>32</v>
      </c>
      <c r="L32" t="s">
        <v>32</v>
      </c>
      <c r="M32" t="s">
        <v>32</v>
      </c>
      <c r="N32" t="s">
        <v>32</v>
      </c>
      <c r="O32" t="s">
        <v>32</v>
      </c>
      <c r="P32" s="3">
        <v>1</v>
      </c>
      <c r="Q32" t="s">
        <v>35</v>
      </c>
      <c r="R32">
        <v>1</v>
      </c>
      <c r="S32" t="s">
        <v>35</v>
      </c>
      <c r="T32" t="s">
        <v>5080</v>
      </c>
      <c r="U32">
        <v>0</v>
      </c>
      <c r="V32">
        <v>0</v>
      </c>
      <c r="W32">
        <v>1</v>
      </c>
      <c r="X32" s="8" t="s">
        <v>5080</v>
      </c>
      <c r="Y32">
        <v>0</v>
      </c>
      <c r="Z32">
        <v>0</v>
      </c>
      <c r="AA32">
        <v>0</v>
      </c>
      <c r="AB32" s="94" t="s">
        <v>5081</v>
      </c>
      <c r="AC32" s="95">
        <f>IF(OR(_04_ReRe_merged_after_coding3[[#This Row],[ab_addressed]],_04_ReRe_merged_after_coding3[[#This Row],[ft_addressed]]), 1, 0)</f>
        <v>0</v>
      </c>
      <c r="AD32" s="95">
        <f>IF(OR(_04_ReRe_merged_after_coding3[[#This Row],[ab_justified]],_04_ReRe_merged_after_coding3[[#This Row],[ft_justified]]), 1,0)</f>
        <v>0</v>
      </c>
      <c r="AE32" s="95">
        <f>IF(OR(_04_ReRe_merged_after_coding3[[#This Row],[ab_date]],_04_ReRe_merged_after_coding3[[#This Row],[ft_date]]),1,0)</f>
        <v>1</v>
      </c>
      <c r="AF32" s="8" t="s">
        <v>5118</v>
      </c>
      <c r="AG32">
        <v>0</v>
      </c>
    </row>
    <row r="33" spans="1:34">
      <c r="A33" t="s">
        <v>4512</v>
      </c>
      <c r="B33" t="s">
        <v>4513</v>
      </c>
      <c r="C33" t="s">
        <v>4514</v>
      </c>
      <c r="D33">
        <v>31531828</v>
      </c>
      <c r="E33" s="7">
        <v>41141</v>
      </c>
      <c r="F33" s="7">
        <v>40969</v>
      </c>
      <c r="G33" t="s">
        <v>4515</v>
      </c>
      <c r="H33" t="s">
        <v>31</v>
      </c>
      <c r="I33" t="s">
        <v>31</v>
      </c>
      <c r="J33" t="s">
        <v>31</v>
      </c>
      <c r="K33" t="s">
        <v>32</v>
      </c>
      <c r="L33" t="s">
        <v>32</v>
      </c>
      <c r="M33" t="s">
        <v>32</v>
      </c>
      <c r="N33" t="s">
        <v>32</v>
      </c>
      <c r="O33" t="s">
        <v>32</v>
      </c>
      <c r="P33" s="3">
        <v>1</v>
      </c>
      <c r="Q33" t="s">
        <v>35</v>
      </c>
      <c r="R33">
        <v>1</v>
      </c>
      <c r="S33" t="s">
        <v>35</v>
      </c>
      <c r="T33" t="s">
        <v>5000</v>
      </c>
      <c r="U33">
        <v>0</v>
      </c>
      <c r="V33">
        <v>0</v>
      </c>
      <c r="W33">
        <v>1</v>
      </c>
      <c r="X33" t="s">
        <v>5000</v>
      </c>
      <c r="Y33">
        <v>0</v>
      </c>
      <c r="Z33">
        <v>0</v>
      </c>
      <c r="AA33">
        <v>1</v>
      </c>
      <c r="AB33" s="96" t="s">
        <v>5001</v>
      </c>
      <c r="AC33" s="95">
        <f>IF(OR(_04_ReRe_merged_after_coding3[[#This Row],[ab_addressed]],_04_ReRe_merged_after_coding3[[#This Row],[ft_addressed]]), 1, 0)</f>
        <v>0</v>
      </c>
      <c r="AD33" s="95">
        <f>IF(OR(_04_ReRe_merged_after_coding3[[#This Row],[ab_justified]],_04_ReRe_merged_after_coding3[[#This Row],[ft_justified]]), 1,0)</f>
        <v>0</v>
      </c>
      <c r="AE33" s="96">
        <f>IF(OR(_04_ReRe_merged_after_coding3[[#This Row],[ab_date]],_04_ReRe_merged_after_coding3[[#This Row],[ft_date]]),1,0)</f>
        <v>1</v>
      </c>
      <c r="AF33" s="8" t="s">
        <v>5118</v>
      </c>
      <c r="AG33">
        <v>0</v>
      </c>
    </row>
    <row r="34" spans="1:34">
      <c r="A34" t="s">
        <v>341</v>
      </c>
      <c r="B34" t="s">
        <v>342</v>
      </c>
      <c r="C34" t="s">
        <v>343</v>
      </c>
      <c r="D34">
        <v>29710825</v>
      </c>
      <c r="E34" s="7">
        <v>42719</v>
      </c>
      <c r="F34" s="7">
        <v>41913</v>
      </c>
      <c r="G34" t="s">
        <v>344</v>
      </c>
      <c r="H34" t="s">
        <v>32</v>
      </c>
      <c r="I34" t="s">
        <v>31</v>
      </c>
      <c r="J34" t="s">
        <v>32</v>
      </c>
      <c r="K34" t="s">
        <v>31</v>
      </c>
      <c r="L34" t="s">
        <v>31</v>
      </c>
      <c r="M34" t="s">
        <v>32</v>
      </c>
      <c r="N34" t="s">
        <v>32</v>
      </c>
      <c r="O34" t="s">
        <v>32</v>
      </c>
      <c r="P34" s="3">
        <v>1</v>
      </c>
      <c r="Q34" t="s">
        <v>108</v>
      </c>
      <c r="R34">
        <v>1</v>
      </c>
      <c r="S34" t="s">
        <v>108</v>
      </c>
      <c r="T34" t="s">
        <v>345</v>
      </c>
      <c r="U34">
        <v>0</v>
      </c>
      <c r="V34">
        <v>0</v>
      </c>
      <c r="W34">
        <v>0</v>
      </c>
      <c r="X34" t="s">
        <v>36</v>
      </c>
      <c r="Y34">
        <v>1</v>
      </c>
      <c r="Z34">
        <v>0</v>
      </c>
      <c r="AA34">
        <v>1</v>
      </c>
      <c r="AB34" s="93" t="s">
        <v>345</v>
      </c>
      <c r="AC34" s="93">
        <f>IF(OR(_04_ReRe_merged_after_coding3[[#This Row],[ab_addressed]],_04_ReRe_merged_after_coding3[[#This Row],[ft_addressed]]), 1, 0)</f>
        <v>1</v>
      </c>
      <c r="AD34" s="95">
        <f>IF(OR(_04_ReRe_merged_after_coding3[[#This Row],[ab_justified]],_04_ReRe_merged_after_coding3[[#This Row],[ft_justified]]), 1,0)</f>
        <v>0</v>
      </c>
      <c r="AE34" s="93">
        <f>IF(OR(_04_ReRe_merged_after_coding3[[#This Row],[ab_date]],_04_ReRe_merged_after_coding3[[#This Row],[ft_date]]),1,0)</f>
        <v>1</v>
      </c>
      <c r="AF34" t="s">
        <v>36</v>
      </c>
      <c r="AG34">
        <v>0</v>
      </c>
    </row>
    <row r="35" spans="1:34">
      <c r="A35" t="s">
        <v>3565</v>
      </c>
      <c r="B35" t="s">
        <v>3566</v>
      </c>
      <c r="C35" t="s">
        <v>3567</v>
      </c>
      <c r="D35">
        <v>27355577</v>
      </c>
      <c r="E35" s="7">
        <v>40562</v>
      </c>
      <c r="F35" s="7">
        <v>40513</v>
      </c>
      <c r="G35" t="s">
        <v>914</v>
      </c>
      <c r="H35" t="s">
        <v>31</v>
      </c>
      <c r="I35" t="s">
        <v>31</v>
      </c>
      <c r="J35" t="s">
        <v>31</v>
      </c>
      <c r="K35" t="s">
        <v>32</v>
      </c>
      <c r="L35" t="s">
        <v>32</v>
      </c>
      <c r="M35" t="s">
        <v>32</v>
      </c>
      <c r="N35" t="s">
        <v>32</v>
      </c>
      <c r="O35" t="s">
        <v>32</v>
      </c>
      <c r="P35" s="3">
        <v>1</v>
      </c>
      <c r="Q35" t="s">
        <v>35</v>
      </c>
      <c r="R35">
        <v>1</v>
      </c>
      <c r="S35" t="s">
        <v>35</v>
      </c>
      <c r="T35" t="s">
        <v>4790</v>
      </c>
      <c r="U35">
        <v>0</v>
      </c>
      <c r="V35">
        <v>0</v>
      </c>
      <c r="W35">
        <v>0</v>
      </c>
      <c r="X35" t="s">
        <v>36</v>
      </c>
      <c r="Y35">
        <v>1</v>
      </c>
      <c r="Z35">
        <v>0</v>
      </c>
      <c r="AA35">
        <v>1</v>
      </c>
      <c r="AB35" s="93" t="s">
        <v>4789</v>
      </c>
      <c r="AC35" s="93">
        <f>IF(OR(_04_ReRe_merged_after_coding3[[#This Row],[ab_addressed]],_04_ReRe_merged_after_coding3[[#This Row],[ft_addressed]]), 1, 0)</f>
        <v>1</v>
      </c>
      <c r="AD35" s="93">
        <f>IF(OR(_04_ReRe_merged_after_coding3[[#This Row],[ab_justified]],_04_ReRe_merged_after_coding3[[#This Row],[ft_justified]]), 1,0)</f>
        <v>0</v>
      </c>
      <c r="AE35" s="93">
        <f>IF(OR(_04_ReRe_merged_after_coding3[[#This Row],[ab_date]],_04_ReRe_merged_after_coding3[[#This Row],[ft_date]]),1,0)</f>
        <v>1</v>
      </c>
      <c r="AF35" t="s">
        <v>5154</v>
      </c>
      <c r="AG35">
        <v>0</v>
      </c>
    </row>
    <row r="36" spans="1:34">
      <c r="A36" t="s">
        <v>27</v>
      </c>
      <c r="B36" t="s">
        <v>28</v>
      </c>
      <c r="C36" t="s">
        <v>29</v>
      </c>
      <c r="D36">
        <v>29258499</v>
      </c>
      <c r="E36" s="7">
        <v>42591</v>
      </c>
      <c r="F36" s="7">
        <v>41730</v>
      </c>
      <c r="G36" t="s">
        <v>30</v>
      </c>
      <c r="H36" t="s">
        <v>31</v>
      </c>
      <c r="I36" t="s">
        <v>32</v>
      </c>
      <c r="J36" t="s">
        <v>31</v>
      </c>
      <c r="K36" t="s">
        <v>31</v>
      </c>
      <c r="L36" t="s">
        <v>31</v>
      </c>
      <c r="M36" t="s">
        <v>32</v>
      </c>
      <c r="N36" t="s">
        <v>32</v>
      </c>
      <c r="O36" t="s">
        <v>32</v>
      </c>
      <c r="P36" s="3">
        <v>1</v>
      </c>
      <c r="Q36" t="s">
        <v>35</v>
      </c>
      <c r="R36">
        <v>1</v>
      </c>
      <c r="S36" t="s">
        <v>35</v>
      </c>
      <c r="T36" t="s">
        <v>33</v>
      </c>
      <c r="U36">
        <v>1</v>
      </c>
      <c r="V36">
        <v>0</v>
      </c>
      <c r="W36">
        <v>1</v>
      </c>
      <c r="X36" t="s">
        <v>33</v>
      </c>
      <c r="Y36">
        <v>0</v>
      </c>
      <c r="Z36">
        <v>1</v>
      </c>
      <c r="AA36">
        <v>1</v>
      </c>
      <c r="AB36" s="97" t="s">
        <v>34</v>
      </c>
      <c r="AC36" s="97">
        <f>IF(OR(_04_ReRe_merged_after_coding3[[#This Row],[ab_addressed]],_04_ReRe_merged_after_coding3[[#This Row],[ft_addressed]]), 1, 0)</f>
        <v>1</v>
      </c>
      <c r="AD36" s="97">
        <f>IF(OR(_04_ReRe_merged_after_coding3[[#This Row],[ab_justified]],_04_ReRe_merged_after_coding3[[#This Row],[ft_justified]]), 1,0)</f>
        <v>1</v>
      </c>
      <c r="AE36" s="97">
        <f>IF(OR(_04_ReRe_merged_after_coding3[[#This Row],[ab_date]],_04_ReRe_merged_after_coding3[[#This Row],[ft_date]]),1,0)</f>
        <v>1</v>
      </c>
      <c r="AF36" t="s">
        <v>5155</v>
      </c>
      <c r="AG36">
        <v>0</v>
      </c>
    </row>
    <row r="37" spans="1:34">
      <c r="A37" t="s">
        <v>171</v>
      </c>
      <c r="B37" t="s">
        <v>172</v>
      </c>
      <c r="C37" t="s">
        <v>173</v>
      </c>
      <c r="D37">
        <v>28796809</v>
      </c>
      <c r="E37" s="7">
        <v>40372</v>
      </c>
      <c r="F37" s="7">
        <v>39692</v>
      </c>
      <c r="G37" t="s">
        <v>174</v>
      </c>
      <c r="H37" t="s">
        <v>31</v>
      </c>
      <c r="I37" t="s">
        <v>31</v>
      </c>
      <c r="J37" t="s">
        <v>31</v>
      </c>
      <c r="K37" t="s">
        <v>31</v>
      </c>
      <c r="L37" t="s">
        <v>32</v>
      </c>
      <c r="M37" t="s">
        <v>32</v>
      </c>
      <c r="N37" t="s">
        <v>32</v>
      </c>
      <c r="O37" t="s">
        <v>32</v>
      </c>
      <c r="P37" s="3">
        <v>1</v>
      </c>
      <c r="Q37" t="s">
        <v>35</v>
      </c>
      <c r="R37">
        <v>1</v>
      </c>
      <c r="S37" t="s">
        <v>35</v>
      </c>
      <c r="T37" t="s">
        <v>176</v>
      </c>
      <c r="U37">
        <v>0</v>
      </c>
      <c r="V37">
        <v>0</v>
      </c>
      <c r="W37">
        <v>0</v>
      </c>
      <c r="X37" t="s">
        <v>36</v>
      </c>
      <c r="Y37">
        <v>0</v>
      </c>
      <c r="Z37">
        <v>0</v>
      </c>
      <c r="AA37">
        <v>1</v>
      </c>
      <c r="AB37" s="97" t="s">
        <v>175</v>
      </c>
      <c r="AC37" s="97">
        <f>IF(OR(_04_ReRe_merged_after_coding3[[#This Row],[ab_addressed]],_04_ReRe_merged_after_coding3[[#This Row],[ft_addressed]]), 1, 0)</f>
        <v>0</v>
      </c>
      <c r="AD37" s="97">
        <f>IF(OR(_04_ReRe_merged_after_coding3[[#This Row],[ab_justified]],_04_ReRe_merged_after_coding3[[#This Row],[ft_justified]]), 1,0)</f>
        <v>0</v>
      </c>
      <c r="AE37" s="97">
        <f>IF(OR(_04_ReRe_merged_after_coding3[[#This Row],[ab_date]],_04_ReRe_merged_after_coding3[[#This Row],[ft_date]]),1,0)</f>
        <v>1</v>
      </c>
      <c r="AF37" t="s">
        <v>5156</v>
      </c>
      <c r="AG37">
        <v>0</v>
      </c>
    </row>
    <row r="38" spans="1:34">
      <c r="A38" t="s">
        <v>4196</v>
      </c>
      <c r="B38" t="s">
        <v>4197</v>
      </c>
      <c r="C38" t="s">
        <v>4198</v>
      </c>
      <c r="D38">
        <v>27846890</v>
      </c>
      <c r="E38" s="7">
        <v>41683</v>
      </c>
      <c r="F38" s="7">
        <v>41456</v>
      </c>
      <c r="G38" t="s">
        <v>1722</v>
      </c>
      <c r="H38" t="s">
        <v>32</v>
      </c>
      <c r="I38" t="s">
        <v>32</v>
      </c>
      <c r="J38" t="s">
        <v>32</v>
      </c>
      <c r="K38" t="s">
        <v>32</v>
      </c>
      <c r="L38" t="s">
        <v>32</v>
      </c>
      <c r="M38" t="s">
        <v>32</v>
      </c>
      <c r="N38" t="s">
        <v>32</v>
      </c>
      <c r="O38" t="s">
        <v>32</v>
      </c>
      <c r="P38" s="3">
        <v>1</v>
      </c>
      <c r="Q38" t="s">
        <v>35</v>
      </c>
      <c r="R38">
        <v>1</v>
      </c>
      <c r="S38" t="s">
        <v>35</v>
      </c>
      <c r="T38" s="4" t="s">
        <v>4925</v>
      </c>
      <c r="U38">
        <v>0</v>
      </c>
      <c r="V38">
        <v>0</v>
      </c>
      <c r="W38">
        <v>1</v>
      </c>
      <c r="X38" s="74" t="s">
        <v>4925</v>
      </c>
      <c r="Y38">
        <v>0</v>
      </c>
      <c r="Z38">
        <v>0</v>
      </c>
      <c r="AB38" s="93" t="s">
        <v>36</v>
      </c>
      <c r="AC38" s="93">
        <f>IF(OR(_04_ReRe_merged_after_coding3[[#This Row],[ab_addressed]],_04_ReRe_merged_after_coding3[[#This Row],[ft_addressed]]), 1, 0)</f>
        <v>0</v>
      </c>
      <c r="AD38" s="93">
        <f>IF(OR(_04_ReRe_merged_after_coding3[[#This Row],[ab_justified]],_04_ReRe_merged_after_coding3[[#This Row],[ft_justified]]), 1,0)</f>
        <v>0</v>
      </c>
      <c r="AE38" s="93">
        <f>IF(OR(_04_ReRe_merged_after_coding3[[#This Row],[ab_date]],_04_ReRe_merged_after_coding3[[#This Row],[ft_date]]),1,0)</f>
        <v>1</v>
      </c>
      <c r="AF38" s="8" t="s">
        <v>5153</v>
      </c>
      <c r="AG38">
        <v>0</v>
      </c>
      <c r="AH38" t="s">
        <v>5165</v>
      </c>
    </row>
    <row r="39" spans="1:34">
      <c r="A39" t="s">
        <v>278</v>
      </c>
      <c r="B39" t="s">
        <v>279</v>
      </c>
      <c r="C39" t="s">
        <v>280</v>
      </c>
      <c r="D39">
        <v>28335745</v>
      </c>
      <c r="E39" s="7">
        <v>40962</v>
      </c>
      <c r="F39" s="7">
        <v>40634</v>
      </c>
      <c r="G39" t="s">
        <v>36</v>
      </c>
      <c r="H39" t="s">
        <v>31</v>
      </c>
      <c r="I39" t="s">
        <v>31</v>
      </c>
      <c r="J39" t="s">
        <v>31</v>
      </c>
      <c r="K39" t="s">
        <v>32</v>
      </c>
      <c r="L39" t="s">
        <v>36</v>
      </c>
      <c r="M39" t="s">
        <v>32</v>
      </c>
      <c r="N39" t="s">
        <v>32</v>
      </c>
      <c r="O39" t="s">
        <v>32</v>
      </c>
      <c r="P39" s="3">
        <v>1</v>
      </c>
      <c r="Q39" t="s">
        <v>35</v>
      </c>
      <c r="R39">
        <v>1</v>
      </c>
      <c r="S39" t="s">
        <v>35</v>
      </c>
      <c r="T39" t="s">
        <v>281</v>
      </c>
      <c r="U39">
        <v>0</v>
      </c>
      <c r="V39">
        <v>0</v>
      </c>
      <c r="W39">
        <v>1</v>
      </c>
      <c r="X39" t="s">
        <v>281</v>
      </c>
      <c r="Y39">
        <v>0</v>
      </c>
      <c r="Z39">
        <v>0</v>
      </c>
      <c r="AA39">
        <v>1</v>
      </c>
      <c r="AB39" s="93" t="s">
        <v>282</v>
      </c>
      <c r="AC39" s="93">
        <f>IF(OR(_04_ReRe_merged_after_coding3[[#This Row],[ab_addressed]],_04_ReRe_merged_after_coding3[[#This Row],[ft_addressed]]), 1, 0)</f>
        <v>0</v>
      </c>
      <c r="AD39" s="93">
        <f>IF(OR(_04_ReRe_merged_after_coding3[[#This Row],[ab_justified]],_04_ReRe_merged_after_coding3[[#This Row],[ft_justified]]), 1,0)</f>
        <v>0</v>
      </c>
      <c r="AE39" s="93">
        <f>IF(OR(_04_ReRe_merged_after_coding3[[#This Row],[ab_date]],_04_ReRe_merged_after_coding3[[#This Row],[ft_date]]),1,0)</f>
        <v>1</v>
      </c>
      <c r="AF39" t="s">
        <v>36</v>
      </c>
      <c r="AG39">
        <v>0</v>
      </c>
    </row>
    <row r="40" spans="1:34">
      <c r="A40" t="s">
        <v>283</v>
      </c>
      <c r="B40" t="s">
        <v>284</v>
      </c>
      <c r="C40" t="s">
        <v>285</v>
      </c>
      <c r="D40">
        <v>25670917</v>
      </c>
      <c r="E40" s="7">
        <v>41152</v>
      </c>
      <c r="F40" s="7">
        <v>41069</v>
      </c>
      <c r="G40" t="s">
        <v>286</v>
      </c>
      <c r="H40" t="s">
        <v>31</v>
      </c>
      <c r="I40" t="s">
        <v>31</v>
      </c>
      <c r="J40" t="s">
        <v>32</v>
      </c>
      <c r="K40" t="s">
        <v>32</v>
      </c>
      <c r="L40" t="s">
        <v>32</v>
      </c>
      <c r="M40" t="s">
        <v>32</v>
      </c>
      <c r="N40" t="s">
        <v>32</v>
      </c>
      <c r="O40" t="s">
        <v>32</v>
      </c>
      <c r="P40" s="3">
        <v>1</v>
      </c>
      <c r="Q40" t="s">
        <v>35</v>
      </c>
      <c r="R40">
        <v>1</v>
      </c>
      <c r="S40" t="s">
        <v>35</v>
      </c>
      <c r="T40" t="s">
        <v>287</v>
      </c>
      <c r="U40">
        <v>0</v>
      </c>
      <c r="V40">
        <v>0</v>
      </c>
      <c r="W40">
        <v>1</v>
      </c>
      <c r="X40" t="s">
        <v>287</v>
      </c>
      <c r="Y40">
        <v>0</v>
      </c>
      <c r="Z40">
        <v>0</v>
      </c>
      <c r="AA40">
        <v>1</v>
      </c>
      <c r="AB40" s="93" t="s">
        <v>288</v>
      </c>
      <c r="AC40" s="93">
        <f>IF(OR(_04_ReRe_merged_after_coding3[[#This Row],[ab_addressed]],_04_ReRe_merged_after_coding3[[#This Row],[ft_addressed]]), 1, 0)</f>
        <v>0</v>
      </c>
      <c r="AD40" s="93">
        <f>IF(OR(_04_ReRe_merged_after_coding3[[#This Row],[ab_justified]],_04_ReRe_merged_after_coding3[[#This Row],[ft_justified]]), 1,0)</f>
        <v>0</v>
      </c>
      <c r="AE40" s="93">
        <f>IF(OR(_04_ReRe_merged_after_coding3[[#This Row],[ab_date]],_04_ReRe_merged_after_coding3[[#This Row],[ft_date]]),1,0)</f>
        <v>1</v>
      </c>
      <c r="AF40" t="s">
        <v>36</v>
      </c>
      <c r="AG40">
        <v>0</v>
      </c>
    </row>
    <row r="41" spans="1:34">
      <c r="A41" t="s">
        <v>313</v>
      </c>
      <c r="B41" t="s">
        <v>314</v>
      </c>
      <c r="C41" t="s">
        <v>315</v>
      </c>
      <c r="D41">
        <v>26739331</v>
      </c>
      <c r="E41" s="7">
        <v>42228</v>
      </c>
      <c r="F41" s="7">
        <v>42115</v>
      </c>
      <c r="G41" t="s">
        <v>316</v>
      </c>
      <c r="H41" t="s">
        <v>31</v>
      </c>
      <c r="I41" t="s">
        <v>31</v>
      </c>
      <c r="J41" t="s">
        <v>31</v>
      </c>
      <c r="K41" t="s">
        <v>32</v>
      </c>
      <c r="L41" t="s">
        <v>31</v>
      </c>
      <c r="M41" t="s">
        <v>32</v>
      </c>
      <c r="N41" t="s">
        <v>32</v>
      </c>
      <c r="O41" t="s">
        <v>32</v>
      </c>
      <c r="P41" s="3">
        <v>1</v>
      </c>
      <c r="Q41" t="s">
        <v>35</v>
      </c>
      <c r="R41">
        <v>1</v>
      </c>
      <c r="S41" t="s">
        <v>35</v>
      </c>
      <c r="T41" t="s">
        <v>317</v>
      </c>
      <c r="U41">
        <v>0</v>
      </c>
      <c r="V41">
        <v>0</v>
      </c>
      <c r="W41">
        <v>1</v>
      </c>
      <c r="X41" t="s">
        <v>317</v>
      </c>
      <c r="Y41">
        <v>0</v>
      </c>
      <c r="Z41">
        <v>0</v>
      </c>
      <c r="AA41">
        <v>1</v>
      </c>
      <c r="AB41" s="93" t="s">
        <v>318</v>
      </c>
      <c r="AC41" s="93">
        <f>IF(OR(_04_ReRe_merged_after_coding3[[#This Row],[ab_addressed]],_04_ReRe_merged_after_coding3[[#This Row],[ft_addressed]]), 1, 0)</f>
        <v>0</v>
      </c>
      <c r="AD41" s="93">
        <f>IF(OR(_04_ReRe_merged_after_coding3[[#This Row],[ab_justified]],_04_ReRe_merged_after_coding3[[#This Row],[ft_justified]]), 1,0)</f>
        <v>0</v>
      </c>
      <c r="AE41" s="93">
        <f>IF(OR(_04_ReRe_merged_after_coding3[[#This Row],[ab_date]],_04_ReRe_merged_after_coding3[[#This Row],[ft_date]]),1,0)</f>
        <v>1</v>
      </c>
      <c r="AF41" t="s">
        <v>36</v>
      </c>
      <c r="AG41">
        <v>0</v>
      </c>
    </row>
    <row r="42" spans="1:34">
      <c r="A42" t="s">
        <v>48</v>
      </c>
      <c r="B42" t="s">
        <v>49</v>
      </c>
      <c r="C42" t="s">
        <v>50</v>
      </c>
      <c r="D42">
        <v>27538847</v>
      </c>
      <c r="E42" s="7">
        <v>42382</v>
      </c>
      <c r="F42" s="7">
        <v>40756</v>
      </c>
      <c r="G42" t="s">
        <v>51</v>
      </c>
      <c r="H42" t="s">
        <v>31</v>
      </c>
      <c r="I42" t="s">
        <v>32</v>
      </c>
      <c r="J42" t="s">
        <v>31</v>
      </c>
      <c r="K42" t="s">
        <v>31</v>
      </c>
      <c r="L42" t="s">
        <v>31</v>
      </c>
      <c r="M42" t="s">
        <v>32</v>
      </c>
      <c r="N42" t="s">
        <v>32</v>
      </c>
      <c r="O42" t="s">
        <v>32</v>
      </c>
      <c r="P42" s="3">
        <v>1</v>
      </c>
      <c r="Q42" t="s">
        <v>35</v>
      </c>
      <c r="R42">
        <v>1</v>
      </c>
      <c r="S42" t="s">
        <v>35</v>
      </c>
      <c r="T42" t="s">
        <v>52</v>
      </c>
      <c r="U42">
        <v>0</v>
      </c>
      <c r="V42">
        <v>0</v>
      </c>
      <c r="W42">
        <v>1</v>
      </c>
      <c r="X42" t="s">
        <v>52</v>
      </c>
      <c r="Y42">
        <v>0</v>
      </c>
      <c r="Z42">
        <v>0</v>
      </c>
      <c r="AA42">
        <v>0</v>
      </c>
      <c r="AB42" s="93" t="s">
        <v>36</v>
      </c>
      <c r="AC42" s="93">
        <f>IF(OR(_04_ReRe_merged_after_coding3[[#This Row],[ab_addressed]],_04_ReRe_merged_after_coding3[[#This Row],[ft_addressed]]), 1, 0)</f>
        <v>0</v>
      </c>
      <c r="AD42" s="93">
        <f>IF(OR(_04_ReRe_merged_after_coding3[[#This Row],[ab_justified]],_04_ReRe_merged_after_coding3[[#This Row],[ft_justified]]), 1,0)</f>
        <v>0</v>
      </c>
      <c r="AE42" s="93">
        <f>IF(OR(_04_ReRe_merged_after_coding3[[#This Row],[ab_date]],_04_ReRe_merged_after_coding3[[#This Row],[ft_date]]),1,0)</f>
        <v>1</v>
      </c>
      <c r="AF42" t="s">
        <v>36</v>
      </c>
      <c r="AG42">
        <v>0</v>
      </c>
    </row>
    <row r="43" spans="1:34">
      <c r="A43" t="s">
        <v>58</v>
      </c>
      <c r="B43" t="s">
        <v>59</v>
      </c>
      <c r="C43" t="s">
        <v>60</v>
      </c>
      <c r="D43">
        <v>28665542</v>
      </c>
      <c r="E43" s="7">
        <v>41411</v>
      </c>
      <c r="F43" s="7">
        <v>41000</v>
      </c>
      <c r="G43" t="s">
        <v>61</v>
      </c>
      <c r="H43" t="s">
        <v>32</v>
      </c>
      <c r="I43" t="s">
        <v>32</v>
      </c>
      <c r="J43" t="s">
        <v>31</v>
      </c>
      <c r="K43" t="s">
        <v>31</v>
      </c>
      <c r="L43" t="s">
        <v>32</v>
      </c>
      <c r="M43" t="s">
        <v>32</v>
      </c>
      <c r="N43" t="s">
        <v>32</v>
      </c>
      <c r="O43" t="s">
        <v>32</v>
      </c>
      <c r="P43" s="3">
        <v>1</v>
      </c>
      <c r="Q43" t="s">
        <v>35</v>
      </c>
      <c r="R43">
        <v>1</v>
      </c>
      <c r="S43" t="s">
        <v>35</v>
      </c>
      <c r="T43" t="s">
        <v>62</v>
      </c>
      <c r="U43">
        <v>0</v>
      </c>
      <c r="V43">
        <v>0</v>
      </c>
      <c r="W43">
        <v>1</v>
      </c>
      <c r="X43" t="s">
        <v>62</v>
      </c>
      <c r="Y43">
        <v>0</v>
      </c>
      <c r="Z43">
        <v>0</v>
      </c>
      <c r="AA43">
        <v>0</v>
      </c>
      <c r="AB43" s="93" t="s">
        <v>36</v>
      </c>
      <c r="AC43" s="93">
        <f>IF(OR(_04_ReRe_merged_after_coding3[[#This Row],[ab_addressed]],_04_ReRe_merged_after_coding3[[#This Row],[ft_addressed]]), 1, 0)</f>
        <v>0</v>
      </c>
      <c r="AD43" s="93">
        <f>IF(OR(_04_ReRe_merged_after_coding3[[#This Row],[ab_justified]],_04_ReRe_merged_after_coding3[[#This Row],[ft_justified]]), 1,0)</f>
        <v>0</v>
      </c>
      <c r="AE43" s="93">
        <f>IF(OR(_04_ReRe_merged_after_coding3[[#This Row],[ab_date]],_04_ReRe_merged_after_coding3[[#This Row],[ft_date]]),1,0)</f>
        <v>1</v>
      </c>
      <c r="AF43" t="s">
        <v>36</v>
      </c>
      <c r="AG43">
        <v>0</v>
      </c>
    </row>
    <row r="44" spans="1:34">
      <c r="A44" t="s">
        <v>383</v>
      </c>
      <c r="B44" t="s">
        <v>384</v>
      </c>
      <c r="C44" t="s">
        <v>385</v>
      </c>
      <c r="D44">
        <v>25346332</v>
      </c>
      <c r="E44" s="7">
        <v>40999</v>
      </c>
      <c r="F44" s="7">
        <v>40422</v>
      </c>
      <c r="G44" t="s">
        <v>36</v>
      </c>
      <c r="H44" t="s">
        <v>31</v>
      </c>
      <c r="I44" t="s">
        <v>31</v>
      </c>
      <c r="J44" t="s">
        <v>31</v>
      </c>
      <c r="K44" t="s">
        <v>31</v>
      </c>
      <c r="L44" t="s">
        <v>36</v>
      </c>
      <c r="M44" t="s">
        <v>32</v>
      </c>
      <c r="N44" t="s">
        <v>32</v>
      </c>
      <c r="O44" t="s">
        <v>32</v>
      </c>
      <c r="P44" s="3">
        <v>1</v>
      </c>
      <c r="Q44" t="s">
        <v>35</v>
      </c>
      <c r="R44">
        <v>1</v>
      </c>
      <c r="S44" t="s">
        <v>35</v>
      </c>
      <c r="T44" t="s">
        <v>386</v>
      </c>
      <c r="U44">
        <v>0</v>
      </c>
      <c r="V44">
        <v>0</v>
      </c>
      <c r="W44">
        <v>1</v>
      </c>
      <c r="X44" t="s">
        <v>386</v>
      </c>
      <c r="Y44" s="6">
        <v>0</v>
      </c>
      <c r="Z44" s="6">
        <v>0</v>
      </c>
      <c r="AA44" s="6">
        <v>0</v>
      </c>
      <c r="AB44" s="93" t="s">
        <v>36</v>
      </c>
      <c r="AC44" s="93">
        <f>IF(OR(_04_ReRe_merged_after_coding3[[#This Row],[ab_addressed]],_04_ReRe_merged_after_coding3[[#This Row],[ft_addressed]]), 1, 0)</f>
        <v>0</v>
      </c>
      <c r="AD44" s="93">
        <f>IF(OR(_04_ReRe_merged_after_coding3[[#This Row],[ab_justified]],_04_ReRe_merged_after_coding3[[#This Row],[ft_justified]]), 1,0)</f>
        <v>0</v>
      </c>
      <c r="AE44" s="93">
        <f>IF(OR(_04_ReRe_merged_after_coding3[[#This Row],[ab_date]],_04_ReRe_merged_after_coding3[[#This Row],[ft_date]]),1,0)</f>
        <v>1</v>
      </c>
      <c r="AF44" t="s">
        <v>36</v>
      </c>
      <c r="AG44">
        <v>0</v>
      </c>
    </row>
    <row r="45" spans="1:34">
      <c r="A45" t="s">
        <v>387</v>
      </c>
      <c r="B45" t="s">
        <v>388</v>
      </c>
      <c r="C45" t="s">
        <v>389</v>
      </c>
      <c r="D45">
        <v>25132803</v>
      </c>
      <c r="E45" s="7">
        <v>41653</v>
      </c>
      <c r="F45" s="7">
        <v>40299</v>
      </c>
      <c r="G45" t="s">
        <v>390</v>
      </c>
      <c r="H45" t="s">
        <v>31</v>
      </c>
      <c r="I45" t="s">
        <v>32</v>
      </c>
      <c r="J45" t="s">
        <v>31</v>
      </c>
      <c r="K45" t="s">
        <v>31</v>
      </c>
      <c r="L45" t="s">
        <v>31</v>
      </c>
      <c r="M45" t="s">
        <v>32</v>
      </c>
      <c r="N45" t="s">
        <v>32</v>
      </c>
      <c r="O45" t="s">
        <v>32</v>
      </c>
      <c r="P45" s="3">
        <v>1</v>
      </c>
      <c r="Q45" t="s">
        <v>35</v>
      </c>
      <c r="R45">
        <v>1</v>
      </c>
      <c r="S45" t="s">
        <v>35</v>
      </c>
      <c r="T45" t="s">
        <v>391</v>
      </c>
      <c r="U45">
        <v>0</v>
      </c>
      <c r="V45">
        <v>0</v>
      </c>
      <c r="W45">
        <v>1</v>
      </c>
      <c r="X45" t="s">
        <v>391</v>
      </c>
      <c r="Y45" s="6">
        <v>0</v>
      </c>
      <c r="Z45" s="6">
        <v>0</v>
      </c>
      <c r="AA45" s="6">
        <v>0</v>
      </c>
      <c r="AB45" s="93" t="s">
        <v>36</v>
      </c>
      <c r="AC45" s="93">
        <f>IF(OR(_04_ReRe_merged_after_coding3[[#This Row],[ab_addressed]],_04_ReRe_merged_after_coding3[[#This Row],[ft_addressed]]), 1, 0)</f>
        <v>0</v>
      </c>
      <c r="AD45" s="93">
        <f>IF(OR(_04_ReRe_merged_after_coding3[[#This Row],[ab_justified]],_04_ReRe_merged_after_coding3[[#This Row],[ft_justified]]), 1,0)</f>
        <v>0</v>
      </c>
      <c r="AE45" s="93">
        <f>IF(OR(_04_ReRe_merged_after_coding3[[#This Row],[ab_date]],_04_ReRe_merged_after_coding3[[#This Row],[ft_date]]),1,0)</f>
        <v>1</v>
      </c>
      <c r="AF45" t="s">
        <v>36</v>
      </c>
      <c r="AG45">
        <v>0</v>
      </c>
    </row>
    <row r="46" spans="1:34">
      <c r="A46" t="s">
        <v>392</v>
      </c>
      <c r="B46" t="s">
        <v>393</v>
      </c>
      <c r="C46" t="s">
        <v>394</v>
      </c>
      <c r="D46">
        <v>26385214</v>
      </c>
      <c r="E46" s="7">
        <v>41794</v>
      </c>
      <c r="F46" s="7">
        <v>38596</v>
      </c>
      <c r="G46" t="s">
        <v>395</v>
      </c>
      <c r="H46" t="s">
        <v>31</v>
      </c>
      <c r="I46" t="s">
        <v>32</v>
      </c>
      <c r="J46" t="s">
        <v>31</v>
      </c>
      <c r="K46" t="s">
        <v>31</v>
      </c>
      <c r="L46" t="s">
        <v>31</v>
      </c>
      <c r="M46" t="s">
        <v>32</v>
      </c>
      <c r="N46" t="s">
        <v>31</v>
      </c>
      <c r="O46" t="s">
        <v>32</v>
      </c>
      <c r="P46" s="3">
        <v>1</v>
      </c>
      <c r="Q46" t="s">
        <v>35</v>
      </c>
      <c r="R46">
        <v>1</v>
      </c>
      <c r="S46" t="s">
        <v>35</v>
      </c>
      <c r="T46" t="s">
        <v>396</v>
      </c>
      <c r="U46">
        <v>0</v>
      </c>
      <c r="V46">
        <v>0</v>
      </c>
      <c r="W46">
        <v>1</v>
      </c>
      <c r="X46" s="8" t="s">
        <v>396</v>
      </c>
      <c r="Y46" s="6">
        <v>0</v>
      </c>
      <c r="Z46" s="6">
        <v>0</v>
      </c>
      <c r="AA46" s="6">
        <v>0</v>
      </c>
      <c r="AB46" t="s">
        <v>36</v>
      </c>
      <c r="AC46">
        <f>IF(OR(_04_ReRe_merged_after_coding3[[#This Row],[ab_addressed]],_04_ReRe_merged_after_coding3[[#This Row],[ft_addressed]]), 1, 0)</f>
        <v>0</v>
      </c>
      <c r="AD46">
        <f>IF(OR(_04_ReRe_merged_after_coding3[[#This Row],[ab_justified]],_04_ReRe_merged_after_coding3[[#This Row],[ft_justified]]), 1,0)</f>
        <v>0</v>
      </c>
      <c r="AE46">
        <f>IF(OR(_04_ReRe_merged_after_coding3[[#This Row],[ab_date]],_04_ReRe_merged_after_coding3[[#This Row],[ft_date]]),1,0)</f>
        <v>1</v>
      </c>
      <c r="AF46" s="8" t="s">
        <v>5118</v>
      </c>
      <c r="AG46">
        <v>0</v>
      </c>
    </row>
    <row r="47" spans="1:34">
      <c r="A47" t="s">
        <v>397</v>
      </c>
      <c r="B47" t="s">
        <v>398</v>
      </c>
      <c r="C47" t="s">
        <v>399</v>
      </c>
      <c r="D47">
        <v>26607745</v>
      </c>
      <c r="E47" s="7">
        <v>42302</v>
      </c>
      <c r="F47" s="7">
        <v>40299</v>
      </c>
      <c r="G47" t="s">
        <v>400</v>
      </c>
      <c r="H47" t="s">
        <v>31</v>
      </c>
      <c r="I47" t="s">
        <v>31</v>
      </c>
      <c r="J47" t="s">
        <v>31</v>
      </c>
      <c r="K47" t="s">
        <v>31</v>
      </c>
      <c r="L47" t="s">
        <v>31</v>
      </c>
      <c r="M47" t="s">
        <v>32</v>
      </c>
      <c r="N47" t="s">
        <v>32</v>
      </c>
      <c r="O47" t="s">
        <v>32</v>
      </c>
      <c r="P47" s="3">
        <v>1</v>
      </c>
      <c r="Q47" t="s">
        <v>35</v>
      </c>
      <c r="R47">
        <v>1</v>
      </c>
      <c r="S47" t="s">
        <v>35</v>
      </c>
      <c r="T47" t="s">
        <v>401</v>
      </c>
      <c r="U47">
        <v>0</v>
      </c>
      <c r="V47">
        <v>0</v>
      </c>
      <c r="W47">
        <v>1</v>
      </c>
      <c r="X47" t="s">
        <v>401</v>
      </c>
      <c r="Y47" s="6">
        <v>0</v>
      </c>
      <c r="Z47" s="6">
        <v>0</v>
      </c>
      <c r="AA47" s="6">
        <v>0</v>
      </c>
      <c r="AB47" t="s">
        <v>36</v>
      </c>
      <c r="AC47">
        <f>IF(OR(_04_ReRe_merged_after_coding3[[#This Row],[ab_addressed]],_04_ReRe_merged_after_coding3[[#This Row],[ft_addressed]]), 1, 0)</f>
        <v>0</v>
      </c>
      <c r="AD47">
        <f>IF(OR(_04_ReRe_merged_after_coding3[[#This Row],[ab_justified]],_04_ReRe_merged_after_coding3[[#This Row],[ft_justified]]), 1,0)</f>
        <v>0</v>
      </c>
      <c r="AE47">
        <f>IF(OR(_04_ReRe_merged_after_coding3[[#This Row],[ab_date]],_04_ReRe_merged_after_coding3[[#This Row],[ft_date]]),1,0)</f>
        <v>1</v>
      </c>
      <c r="AF47" s="92" t="s">
        <v>2736</v>
      </c>
      <c r="AG47">
        <v>0</v>
      </c>
    </row>
    <row r="48" spans="1:34">
      <c r="A48" t="s">
        <v>3316</v>
      </c>
      <c r="B48" t="s">
        <v>3317</v>
      </c>
      <c r="C48" t="s">
        <v>3318</v>
      </c>
      <c r="D48">
        <v>26194634</v>
      </c>
      <c r="E48" s="7">
        <v>39498</v>
      </c>
      <c r="F48" s="7">
        <v>39295</v>
      </c>
      <c r="G48" t="s">
        <v>333</v>
      </c>
      <c r="H48" t="s">
        <v>31</v>
      </c>
      <c r="I48" t="s">
        <v>31</v>
      </c>
      <c r="J48" t="s">
        <v>31</v>
      </c>
      <c r="K48" t="s">
        <v>32</v>
      </c>
      <c r="L48" t="s">
        <v>32</v>
      </c>
      <c r="M48" t="s">
        <v>32</v>
      </c>
      <c r="N48" t="s">
        <v>32</v>
      </c>
      <c r="O48" t="s">
        <v>32</v>
      </c>
      <c r="P48" s="3">
        <v>1</v>
      </c>
      <c r="Q48" t="s">
        <v>35</v>
      </c>
      <c r="R48">
        <v>1</v>
      </c>
      <c r="S48" t="s">
        <v>35</v>
      </c>
      <c r="T48" t="s">
        <v>4729</v>
      </c>
      <c r="U48">
        <v>0</v>
      </c>
      <c r="V48">
        <v>0</v>
      </c>
      <c r="W48">
        <v>1</v>
      </c>
      <c r="X48" t="s">
        <v>4738</v>
      </c>
      <c r="Y48">
        <v>0</v>
      </c>
      <c r="Z48">
        <v>0</v>
      </c>
      <c r="AA48">
        <v>0</v>
      </c>
      <c r="AB48" t="s">
        <v>36</v>
      </c>
      <c r="AC48">
        <f>IF(OR(_04_ReRe_merged_after_coding3[[#This Row],[ab_addressed]],_04_ReRe_merged_after_coding3[[#This Row],[ft_addressed]]), 1, 0)</f>
        <v>0</v>
      </c>
      <c r="AD48">
        <f>IF(OR(_04_ReRe_merged_after_coding3[[#This Row],[ab_justified]],_04_ReRe_merged_after_coding3[[#This Row],[ft_justified]]), 1,0)</f>
        <v>0</v>
      </c>
      <c r="AE48">
        <f>IF(OR(_04_ReRe_merged_after_coding3[[#This Row],[ab_date]],_04_ReRe_merged_after_coding3[[#This Row],[ft_date]]),1,0)</f>
        <v>1</v>
      </c>
      <c r="AF48" t="s">
        <v>36</v>
      </c>
      <c r="AG48">
        <v>0</v>
      </c>
    </row>
    <row r="49" spans="1:34">
      <c r="A49" t="s">
        <v>3337</v>
      </c>
      <c r="B49" t="s">
        <v>3338</v>
      </c>
      <c r="C49" t="s">
        <v>3339</v>
      </c>
      <c r="D49">
        <v>26772812</v>
      </c>
      <c r="E49" s="7">
        <v>39601</v>
      </c>
      <c r="F49" s="7">
        <v>39448</v>
      </c>
      <c r="G49" t="s">
        <v>168</v>
      </c>
      <c r="H49" t="s">
        <v>31</v>
      </c>
      <c r="I49" t="s">
        <v>31</v>
      </c>
      <c r="J49" t="s">
        <v>31</v>
      </c>
      <c r="K49" t="s">
        <v>32</v>
      </c>
      <c r="L49" t="s">
        <v>32</v>
      </c>
      <c r="M49" t="s">
        <v>32</v>
      </c>
      <c r="N49" t="s">
        <v>31</v>
      </c>
      <c r="O49" t="s">
        <v>32</v>
      </c>
      <c r="P49" s="3">
        <v>1</v>
      </c>
      <c r="Q49" t="s">
        <v>35</v>
      </c>
      <c r="R49">
        <v>1</v>
      </c>
      <c r="S49" t="s">
        <v>35</v>
      </c>
      <c r="T49" t="s">
        <v>4736</v>
      </c>
      <c r="U49">
        <v>0</v>
      </c>
      <c r="V49">
        <v>0</v>
      </c>
      <c r="W49">
        <v>1</v>
      </c>
      <c r="X49" t="s">
        <v>4736</v>
      </c>
      <c r="Y49">
        <v>0</v>
      </c>
      <c r="Z49">
        <v>0</v>
      </c>
      <c r="AA49">
        <v>0</v>
      </c>
      <c r="AB49" t="s">
        <v>36</v>
      </c>
      <c r="AC49">
        <f>IF(OR(_04_ReRe_merged_after_coding3[[#This Row],[ab_addressed]],_04_ReRe_merged_after_coding3[[#This Row],[ft_addressed]]), 1, 0)</f>
        <v>0</v>
      </c>
      <c r="AD49">
        <f>IF(OR(_04_ReRe_merged_after_coding3[[#This Row],[ab_justified]],_04_ReRe_merged_after_coding3[[#This Row],[ft_justified]]), 1,0)</f>
        <v>0</v>
      </c>
      <c r="AE49">
        <f>IF(OR(_04_ReRe_merged_after_coding3[[#This Row],[ab_date]],_04_ReRe_merged_after_coding3[[#This Row],[ft_date]]),1,0)</f>
        <v>1</v>
      </c>
      <c r="AF49" t="s">
        <v>36</v>
      </c>
      <c r="AG49">
        <v>0</v>
      </c>
    </row>
    <row r="50" spans="1:34">
      <c r="A50" t="s">
        <v>4054</v>
      </c>
      <c r="B50" t="s">
        <v>4055</v>
      </c>
      <c r="C50" t="s">
        <v>4056</v>
      </c>
      <c r="D50">
        <v>29769049</v>
      </c>
      <c r="E50" s="7">
        <v>41926</v>
      </c>
      <c r="F50" s="7">
        <v>41730</v>
      </c>
      <c r="G50" t="s">
        <v>1685</v>
      </c>
      <c r="H50" t="s">
        <v>31</v>
      </c>
      <c r="I50" t="s">
        <v>32</v>
      </c>
      <c r="J50" t="s">
        <v>31</v>
      </c>
      <c r="K50" t="s">
        <v>32</v>
      </c>
      <c r="L50" t="s">
        <v>32</v>
      </c>
      <c r="M50" t="s">
        <v>32</v>
      </c>
      <c r="N50" t="s">
        <v>32</v>
      </c>
      <c r="O50" t="s">
        <v>32</v>
      </c>
      <c r="P50" s="3">
        <v>1</v>
      </c>
      <c r="Q50" t="s">
        <v>35</v>
      </c>
      <c r="R50">
        <v>1</v>
      </c>
      <c r="S50" t="s">
        <v>35</v>
      </c>
      <c r="T50" t="s">
        <v>4886</v>
      </c>
      <c r="U50">
        <v>0</v>
      </c>
      <c r="V50">
        <v>0</v>
      </c>
      <c r="W50">
        <v>1</v>
      </c>
      <c r="X50" t="s">
        <v>4888</v>
      </c>
      <c r="Y50">
        <v>0</v>
      </c>
      <c r="Z50">
        <v>0</v>
      </c>
      <c r="AA50">
        <v>0</v>
      </c>
      <c r="AB50" t="s">
        <v>36</v>
      </c>
      <c r="AC50">
        <f>IF(OR(_04_ReRe_merged_after_coding3[[#This Row],[ab_addressed]],_04_ReRe_merged_after_coding3[[#This Row],[ft_addressed]]), 1, 0)</f>
        <v>0</v>
      </c>
      <c r="AD50">
        <f>IF(OR(_04_ReRe_merged_after_coding3[[#This Row],[ab_justified]],_04_ReRe_merged_after_coding3[[#This Row],[ft_justified]]), 1,0)</f>
        <v>0</v>
      </c>
      <c r="AE50">
        <f>IF(OR(_04_ReRe_merged_after_coding3[[#This Row],[ab_date]],_04_ReRe_merged_after_coding3[[#This Row],[ft_date]]),1,0)</f>
        <v>1</v>
      </c>
      <c r="AF50" t="s">
        <v>36</v>
      </c>
      <c r="AG50">
        <v>0</v>
      </c>
    </row>
    <row r="51" spans="1:34">
      <c r="A51" t="s">
        <v>4283</v>
      </c>
      <c r="B51" t="s">
        <v>4284</v>
      </c>
      <c r="C51" t="s">
        <v>4285</v>
      </c>
      <c r="D51">
        <v>29284503</v>
      </c>
      <c r="E51" s="7">
        <v>42534</v>
      </c>
      <c r="F51" s="7">
        <v>42461</v>
      </c>
      <c r="G51" t="s">
        <v>2561</v>
      </c>
      <c r="H51" t="s">
        <v>31</v>
      </c>
      <c r="I51" t="s">
        <v>31</v>
      </c>
      <c r="J51" t="s">
        <v>31</v>
      </c>
      <c r="K51" t="s">
        <v>32</v>
      </c>
      <c r="L51" t="s">
        <v>32</v>
      </c>
      <c r="M51" t="s">
        <v>32</v>
      </c>
      <c r="N51" t="s">
        <v>32</v>
      </c>
      <c r="O51" t="s">
        <v>32</v>
      </c>
      <c r="P51" s="3">
        <v>1</v>
      </c>
      <c r="Q51" t="s">
        <v>35</v>
      </c>
      <c r="R51">
        <v>1</v>
      </c>
      <c r="S51" t="s">
        <v>35</v>
      </c>
      <c r="T51" t="s">
        <v>4945</v>
      </c>
      <c r="U51">
        <v>0</v>
      </c>
      <c r="V51">
        <v>0</v>
      </c>
      <c r="W51">
        <v>1</v>
      </c>
      <c r="X51" t="s">
        <v>4945</v>
      </c>
      <c r="Y51">
        <v>0</v>
      </c>
      <c r="Z51">
        <v>0</v>
      </c>
      <c r="AA51">
        <v>0</v>
      </c>
      <c r="AB51" t="s">
        <v>36</v>
      </c>
      <c r="AC51">
        <f>IF(OR(_04_ReRe_merged_after_coding3[[#This Row],[ab_addressed]],_04_ReRe_merged_after_coding3[[#This Row],[ft_addressed]]), 1, 0)</f>
        <v>0</v>
      </c>
      <c r="AD51">
        <f>IF(OR(_04_ReRe_merged_after_coding3[[#This Row],[ab_justified]],_04_ReRe_merged_after_coding3[[#This Row],[ft_justified]]), 1,0)</f>
        <v>0</v>
      </c>
      <c r="AE51">
        <f>IF(OR(_04_ReRe_merged_after_coding3[[#This Row],[ab_date]],_04_ReRe_merged_after_coding3[[#This Row],[ft_date]]),1,0)</f>
        <v>1</v>
      </c>
      <c r="AF51" t="s">
        <v>36</v>
      </c>
      <c r="AG51">
        <v>0</v>
      </c>
    </row>
    <row r="52" spans="1:34">
      <c r="A52" t="s">
        <v>4317</v>
      </c>
      <c r="B52" t="s">
        <v>4318</v>
      </c>
      <c r="C52" t="s">
        <v>4319</v>
      </c>
      <c r="D52">
        <v>27387325</v>
      </c>
      <c r="E52" s="7">
        <v>41375</v>
      </c>
      <c r="F52" s="7">
        <v>41183</v>
      </c>
      <c r="G52" t="s">
        <v>4320</v>
      </c>
      <c r="H52" t="s">
        <v>31</v>
      </c>
      <c r="I52" t="s">
        <v>31</v>
      </c>
      <c r="J52" t="s">
        <v>31</v>
      </c>
      <c r="K52" t="s">
        <v>32</v>
      </c>
      <c r="L52" t="s">
        <v>32</v>
      </c>
      <c r="M52" t="s">
        <v>32</v>
      </c>
      <c r="N52" t="s">
        <v>31</v>
      </c>
      <c r="O52" t="s">
        <v>32</v>
      </c>
      <c r="P52" s="3">
        <v>1</v>
      </c>
      <c r="Q52" t="s">
        <v>35</v>
      </c>
      <c r="R52">
        <v>1</v>
      </c>
      <c r="S52" t="s">
        <v>35</v>
      </c>
      <c r="T52" t="s">
        <v>4956</v>
      </c>
      <c r="U52">
        <v>0</v>
      </c>
      <c r="V52">
        <v>0</v>
      </c>
      <c r="W52">
        <v>1</v>
      </c>
      <c r="X52" s="8" t="s">
        <v>4956</v>
      </c>
      <c r="Y52">
        <v>0</v>
      </c>
      <c r="Z52">
        <v>0</v>
      </c>
      <c r="AA52">
        <v>0</v>
      </c>
      <c r="AB52" t="s">
        <v>36</v>
      </c>
      <c r="AC52">
        <f>IF(OR(_04_ReRe_merged_after_coding3[[#This Row],[ab_addressed]],_04_ReRe_merged_after_coding3[[#This Row],[ft_addressed]]), 1, 0)</f>
        <v>0</v>
      </c>
      <c r="AD52">
        <f>IF(OR(_04_ReRe_merged_after_coding3[[#This Row],[ab_justified]],_04_ReRe_merged_after_coding3[[#This Row],[ft_justified]]), 1,0)</f>
        <v>0</v>
      </c>
      <c r="AE52">
        <f>IF(OR(_04_ReRe_merged_after_coding3[[#This Row],[ab_date]],_04_ReRe_merged_after_coding3[[#This Row],[ft_date]]),1,0)</f>
        <v>1</v>
      </c>
      <c r="AF52" s="8" t="s">
        <v>5153</v>
      </c>
      <c r="AG52">
        <v>0</v>
      </c>
      <c r="AH52" t="s">
        <v>5166</v>
      </c>
    </row>
    <row r="53" spans="1:34">
      <c r="A53" t="s">
        <v>4340</v>
      </c>
      <c r="B53" t="s">
        <v>4341</v>
      </c>
      <c r="C53" t="s">
        <v>4342</v>
      </c>
      <c r="D53">
        <v>31655622</v>
      </c>
      <c r="E53" s="7">
        <v>41943</v>
      </c>
      <c r="F53" s="7">
        <v>41821</v>
      </c>
      <c r="G53" t="s">
        <v>298</v>
      </c>
      <c r="H53" t="s">
        <v>31</v>
      </c>
      <c r="I53" t="s">
        <v>31</v>
      </c>
      <c r="J53" t="s">
        <v>31</v>
      </c>
      <c r="K53" t="s">
        <v>32</v>
      </c>
      <c r="L53" t="s">
        <v>32</v>
      </c>
      <c r="M53" t="s">
        <v>32</v>
      </c>
      <c r="N53" t="s">
        <v>32</v>
      </c>
      <c r="O53" t="s">
        <v>32</v>
      </c>
      <c r="P53" s="3">
        <v>1</v>
      </c>
      <c r="Q53" t="s">
        <v>35</v>
      </c>
      <c r="R53">
        <v>1</v>
      </c>
      <c r="S53" t="s">
        <v>35</v>
      </c>
      <c r="T53" t="s">
        <v>4962</v>
      </c>
      <c r="U53">
        <v>0</v>
      </c>
      <c r="V53">
        <v>0</v>
      </c>
      <c r="W53">
        <v>1</v>
      </c>
      <c r="X53" t="s">
        <v>4962</v>
      </c>
      <c r="Y53">
        <v>0</v>
      </c>
      <c r="Z53">
        <v>0</v>
      </c>
      <c r="AA53">
        <v>0</v>
      </c>
      <c r="AB53" t="s">
        <v>36</v>
      </c>
      <c r="AC53">
        <f>IF(OR(_04_ReRe_merged_after_coding3[[#This Row],[ab_addressed]],_04_ReRe_merged_after_coding3[[#This Row],[ft_addressed]]), 1, 0)</f>
        <v>0</v>
      </c>
      <c r="AD53">
        <f>IF(OR(_04_ReRe_merged_after_coding3[[#This Row],[ab_justified]],_04_ReRe_merged_after_coding3[[#This Row],[ft_justified]]), 1,0)</f>
        <v>0</v>
      </c>
      <c r="AE53">
        <f>IF(OR(_04_ReRe_merged_after_coding3[[#This Row],[ab_date]],_04_ReRe_merged_after_coding3[[#This Row],[ft_date]]),1,0)</f>
        <v>1</v>
      </c>
      <c r="AF53" s="9" t="s">
        <v>5056</v>
      </c>
      <c r="AG53">
        <v>0</v>
      </c>
      <c r="AH53" t="s">
        <v>5167</v>
      </c>
    </row>
    <row r="54" spans="1:34">
      <c r="A54" t="s">
        <v>4425</v>
      </c>
      <c r="B54" t="s">
        <v>4426</v>
      </c>
      <c r="C54" t="s">
        <v>4427</v>
      </c>
      <c r="D54">
        <v>32123197</v>
      </c>
      <c r="E54" s="7">
        <v>42305</v>
      </c>
      <c r="F54" s="7">
        <v>42217</v>
      </c>
      <c r="G54" t="s">
        <v>1647</v>
      </c>
      <c r="H54" t="s">
        <v>32</v>
      </c>
      <c r="I54" t="s">
        <v>31</v>
      </c>
      <c r="J54" t="s">
        <v>32</v>
      </c>
      <c r="K54" t="s">
        <v>32</v>
      </c>
      <c r="L54" t="s">
        <v>32</v>
      </c>
      <c r="M54" t="s">
        <v>32</v>
      </c>
      <c r="N54" t="s">
        <v>32</v>
      </c>
      <c r="O54" t="s">
        <v>32</v>
      </c>
      <c r="P54" s="3">
        <v>1</v>
      </c>
      <c r="Q54" t="s">
        <v>108</v>
      </c>
      <c r="R54">
        <v>1</v>
      </c>
      <c r="S54" t="s">
        <v>108</v>
      </c>
      <c r="T54" t="s">
        <v>4982</v>
      </c>
      <c r="U54">
        <v>0</v>
      </c>
      <c r="V54">
        <v>0</v>
      </c>
      <c r="W54">
        <v>1</v>
      </c>
      <c r="X54" t="s">
        <v>4982</v>
      </c>
      <c r="Y54">
        <v>0</v>
      </c>
      <c r="Z54">
        <v>0</v>
      </c>
      <c r="AA54">
        <v>0</v>
      </c>
      <c r="AB54" t="s">
        <v>36</v>
      </c>
      <c r="AC54">
        <f>IF(OR(_04_ReRe_merged_after_coding3[[#This Row],[ab_addressed]],_04_ReRe_merged_after_coding3[[#This Row],[ft_addressed]]), 1, 0)</f>
        <v>0</v>
      </c>
      <c r="AD54">
        <f>IF(OR(_04_ReRe_merged_after_coding3[[#This Row],[ab_justified]],_04_ReRe_merged_after_coding3[[#This Row],[ft_justified]]), 1,0)</f>
        <v>0</v>
      </c>
      <c r="AE54">
        <f>IF(OR(_04_ReRe_merged_after_coding3[[#This Row],[ab_date]],_04_ReRe_merged_after_coding3[[#This Row],[ft_date]]),1,0)</f>
        <v>1</v>
      </c>
      <c r="AF54" t="s">
        <v>36</v>
      </c>
      <c r="AG54">
        <v>0</v>
      </c>
    </row>
    <row r="55" spans="1:34">
      <c r="A55" t="s">
        <v>4447</v>
      </c>
      <c r="B55" t="s">
        <v>4448</v>
      </c>
      <c r="C55" t="s">
        <v>4449</v>
      </c>
      <c r="D55">
        <v>24801283</v>
      </c>
      <c r="E55" s="7">
        <v>41156</v>
      </c>
      <c r="F55" s="7">
        <v>41122</v>
      </c>
      <c r="G55" t="s">
        <v>414</v>
      </c>
      <c r="H55" t="s">
        <v>31</v>
      </c>
      <c r="I55" t="s">
        <v>32</v>
      </c>
      <c r="J55" t="s">
        <v>31</v>
      </c>
      <c r="K55" t="s">
        <v>32</v>
      </c>
      <c r="L55" t="s">
        <v>32</v>
      </c>
      <c r="M55" t="s">
        <v>32</v>
      </c>
      <c r="N55" t="s">
        <v>32</v>
      </c>
      <c r="O55" t="s">
        <v>32</v>
      </c>
      <c r="P55" s="3">
        <v>1</v>
      </c>
      <c r="Q55" t="s">
        <v>35</v>
      </c>
      <c r="R55">
        <v>1</v>
      </c>
      <c r="S55" t="s">
        <v>35</v>
      </c>
      <c r="T55" t="s">
        <v>4984</v>
      </c>
      <c r="U55">
        <v>0</v>
      </c>
      <c r="V55">
        <v>0</v>
      </c>
      <c r="W55">
        <v>1</v>
      </c>
      <c r="X55" t="s">
        <v>4984</v>
      </c>
      <c r="Y55">
        <v>0</v>
      </c>
      <c r="Z55">
        <v>0</v>
      </c>
      <c r="AA55">
        <v>0</v>
      </c>
      <c r="AB55" t="s">
        <v>36</v>
      </c>
      <c r="AC55">
        <f>IF(OR(_04_ReRe_merged_after_coding3[[#This Row],[ab_addressed]],_04_ReRe_merged_after_coding3[[#This Row],[ft_addressed]]), 1, 0)</f>
        <v>0</v>
      </c>
      <c r="AD55">
        <f>IF(OR(_04_ReRe_merged_after_coding3[[#This Row],[ab_justified]],_04_ReRe_merged_after_coding3[[#This Row],[ft_justified]]), 1,0)</f>
        <v>0</v>
      </c>
      <c r="AE55">
        <f>IF(OR(_04_ReRe_merged_after_coding3[[#This Row],[ab_date]],_04_ReRe_merged_after_coding3[[#This Row],[ft_date]]),1,0)</f>
        <v>1</v>
      </c>
      <c r="AF55" t="s">
        <v>36</v>
      </c>
      <c r="AG55">
        <v>0</v>
      </c>
      <c r="AH55" t="s">
        <v>5168</v>
      </c>
    </row>
    <row r="56" spans="1:34">
      <c r="A56" t="s">
        <v>4485</v>
      </c>
      <c r="B56" t="s">
        <v>4486</v>
      </c>
      <c r="C56" t="s">
        <v>4487</v>
      </c>
      <c r="D56">
        <v>26018526</v>
      </c>
      <c r="E56" s="7">
        <v>41903</v>
      </c>
      <c r="F56" s="7">
        <v>41730</v>
      </c>
      <c r="G56" t="s">
        <v>1608</v>
      </c>
      <c r="H56" t="s">
        <v>31</v>
      </c>
      <c r="I56" t="s">
        <v>32</v>
      </c>
      <c r="J56" t="s">
        <v>31</v>
      </c>
      <c r="K56" t="s">
        <v>32</v>
      </c>
      <c r="L56" t="s">
        <v>32</v>
      </c>
      <c r="M56" t="s">
        <v>32</v>
      </c>
      <c r="N56" t="s">
        <v>32</v>
      </c>
      <c r="O56" t="s">
        <v>32</v>
      </c>
      <c r="P56" s="3">
        <v>1</v>
      </c>
      <c r="Q56" t="s">
        <v>35</v>
      </c>
      <c r="R56">
        <v>1</v>
      </c>
      <c r="S56" t="s">
        <v>35</v>
      </c>
      <c r="T56" t="s">
        <v>4994</v>
      </c>
      <c r="U56">
        <v>0</v>
      </c>
      <c r="V56">
        <v>0</v>
      </c>
      <c r="W56">
        <v>1</v>
      </c>
      <c r="X56" t="s">
        <v>4994</v>
      </c>
      <c r="Y56">
        <v>0</v>
      </c>
      <c r="Z56">
        <v>0</v>
      </c>
      <c r="AA56">
        <v>0</v>
      </c>
      <c r="AB56" t="s">
        <v>36</v>
      </c>
      <c r="AC56">
        <f>IF(OR(_04_ReRe_merged_after_coding3[[#This Row],[ab_addressed]],_04_ReRe_merged_after_coding3[[#This Row],[ft_addressed]]), 1, 0)</f>
        <v>0</v>
      </c>
      <c r="AD56">
        <f>IF(OR(_04_ReRe_merged_after_coding3[[#This Row],[ab_justified]],_04_ReRe_merged_after_coding3[[#This Row],[ft_justified]]), 1,0)</f>
        <v>0</v>
      </c>
      <c r="AE56">
        <f>IF(OR(_04_ReRe_merged_after_coding3[[#This Row],[ab_date]],_04_ReRe_merged_after_coding3[[#This Row],[ft_date]]),1,0)</f>
        <v>1</v>
      </c>
      <c r="AF56" t="s">
        <v>36</v>
      </c>
      <c r="AG56">
        <v>0</v>
      </c>
    </row>
    <row r="57" spans="1:34">
      <c r="A57" t="s">
        <v>4593</v>
      </c>
      <c r="B57" t="s">
        <v>4594</v>
      </c>
      <c r="C57" t="s">
        <v>4595</v>
      </c>
      <c r="D57">
        <v>26612072</v>
      </c>
      <c r="E57" s="10">
        <v>41246</v>
      </c>
      <c r="F57" s="7">
        <v>40969</v>
      </c>
      <c r="G57" t="s">
        <v>214</v>
      </c>
      <c r="H57" t="s">
        <v>31</v>
      </c>
      <c r="I57" t="s">
        <v>31</v>
      </c>
      <c r="J57" t="s">
        <v>31</v>
      </c>
      <c r="K57" t="s">
        <v>32</v>
      </c>
      <c r="L57" t="s">
        <v>32</v>
      </c>
      <c r="M57" t="s">
        <v>32</v>
      </c>
      <c r="N57" t="s">
        <v>32</v>
      </c>
      <c r="O57" t="s">
        <v>32</v>
      </c>
      <c r="P57" s="3">
        <v>1</v>
      </c>
      <c r="Q57" t="s">
        <v>35</v>
      </c>
      <c r="R57">
        <v>1</v>
      </c>
      <c r="S57" t="s">
        <v>35</v>
      </c>
      <c r="T57" t="s">
        <v>5082</v>
      </c>
      <c r="U57">
        <v>0</v>
      </c>
      <c r="V57">
        <v>0</v>
      </c>
      <c r="W57">
        <v>1</v>
      </c>
      <c r="X57" t="s">
        <v>5082</v>
      </c>
      <c r="Y57">
        <v>0</v>
      </c>
      <c r="Z57">
        <v>0</v>
      </c>
      <c r="AA57">
        <v>0</v>
      </c>
      <c r="AB57" t="s">
        <v>36</v>
      </c>
      <c r="AC57">
        <f>IF(OR(_04_ReRe_merged_after_coding3[[#This Row],[ab_addressed]],_04_ReRe_merged_after_coding3[[#This Row],[ft_addressed]]), 1, 0)</f>
        <v>0</v>
      </c>
      <c r="AD57">
        <f>IF(OR(_04_ReRe_merged_after_coding3[[#This Row],[ab_justified]],_04_ReRe_merged_after_coding3[[#This Row],[ft_justified]]), 1,0)</f>
        <v>0</v>
      </c>
      <c r="AE57">
        <f>IF(OR(_04_ReRe_merged_after_coding3[[#This Row],[ab_date]],_04_ReRe_merged_after_coding3[[#This Row],[ft_date]]),1,0)</f>
        <v>1</v>
      </c>
      <c r="AF57" t="s">
        <v>5083</v>
      </c>
      <c r="AG57">
        <v>0</v>
      </c>
    </row>
    <row r="58" spans="1:34">
      <c r="A58" t="s">
        <v>3501</v>
      </c>
      <c r="B58" t="s">
        <v>3502</v>
      </c>
      <c r="C58" t="s">
        <v>3503</v>
      </c>
      <c r="D58">
        <v>27608620</v>
      </c>
      <c r="E58" s="7">
        <v>40211</v>
      </c>
      <c r="F58" s="7">
        <v>40026</v>
      </c>
      <c r="G58" t="s">
        <v>400</v>
      </c>
      <c r="H58" t="s">
        <v>31</v>
      </c>
      <c r="I58" t="s">
        <v>32</v>
      </c>
      <c r="J58" t="s">
        <v>31</v>
      </c>
      <c r="K58" t="s">
        <v>32</v>
      </c>
      <c r="L58" t="s">
        <v>32</v>
      </c>
      <c r="M58" t="s">
        <v>32</v>
      </c>
      <c r="N58" t="s">
        <v>32</v>
      </c>
      <c r="O58" t="s">
        <v>32</v>
      </c>
      <c r="P58" s="3">
        <v>1</v>
      </c>
      <c r="Q58" t="s">
        <v>35</v>
      </c>
      <c r="R58">
        <v>1</v>
      </c>
      <c r="S58" t="s">
        <v>35</v>
      </c>
      <c r="T58" t="s">
        <v>4773</v>
      </c>
      <c r="U58">
        <v>0</v>
      </c>
      <c r="V58">
        <v>0</v>
      </c>
      <c r="W58">
        <v>1</v>
      </c>
      <c r="X58" t="s">
        <v>4773</v>
      </c>
      <c r="Y58">
        <v>0</v>
      </c>
      <c r="Z58">
        <v>0</v>
      </c>
      <c r="AA58">
        <v>0</v>
      </c>
      <c r="AB58" t="s">
        <v>36</v>
      </c>
      <c r="AC58">
        <f>IF(OR(_04_ReRe_merged_after_coding3[[#This Row],[ab_addressed]],_04_ReRe_merged_after_coding3[[#This Row],[ft_addressed]]), 1, 0)</f>
        <v>0</v>
      </c>
      <c r="AD58">
        <f>IF(OR(_04_ReRe_merged_after_coding3[[#This Row],[ab_justified]],_04_ReRe_merged_after_coding3[[#This Row],[ft_justified]]), 1,0)</f>
        <v>0</v>
      </c>
      <c r="AE58">
        <f>IF(OR(_04_ReRe_merged_after_coding3[[#This Row],[ab_date]],_04_ReRe_merged_after_coding3[[#This Row],[ft_date]]),1,0)</f>
        <v>1</v>
      </c>
      <c r="AF58" t="s">
        <v>36</v>
      </c>
      <c r="AG58">
        <v>0</v>
      </c>
    </row>
    <row r="59" spans="1:34">
      <c r="A59" t="s">
        <v>3577</v>
      </c>
      <c r="B59" t="s">
        <v>3578</v>
      </c>
      <c r="C59" t="s">
        <v>3579</v>
      </c>
      <c r="D59">
        <v>25150368</v>
      </c>
      <c r="E59" s="7">
        <v>40603</v>
      </c>
      <c r="F59" s="7">
        <v>40452</v>
      </c>
      <c r="G59" t="s">
        <v>88</v>
      </c>
      <c r="H59" t="s">
        <v>31</v>
      </c>
      <c r="I59" t="s">
        <v>32</v>
      </c>
      <c r="J59" t="s">
        <v>31</v>
      </c>
      <c r="K59" t="s">
        <v>32</v>
      </c>
      <c r="L59" t="s">
        <v>32</v>
      </c>
      <c r="M59" t="s">
        <v>32</v>
      </c>
      <c r="N59" t="s">
        <v>32</v>
      </c>
      <c r="O59" t="s">
        <v>32</v>
      </c>
      <c r="P59" s="3">
        <v>1</v>
      </c>
      <c r="Q59" t="s">
        <v>35</v>
      </c>
      <c r="R59">
        <v>1</v>
      </c>
      <c r="S59" t="s">
        <v>35</v>
      </c>
      <c r="T59" t="s">
        <v>4792</v>
      </c>
      <c r="U59">
        <v>0</v>
      </c>
      <c r="V59">
        <v>0</v>
      </c>
      <c r="W59">
        <v>1</v>
      </c>
      <c r="X59" t="s">
        <v>4794</v>
      </c>
      <c r="Y59">
        <v>0</v>
      </c>
      <c r="Z59">
        <v>0</v>
      </c>
      <c r="AA59">
        <v>0</v>
      </c>
      <c r="AB59" t="s">
        <v>36</v>
      </c>
      <c r="AC59">
        <f>IF(OR(_04_ReRe_merged_after_coding3[[#This Row],[ab_addressed]],_04_ReRe_merged_after_coding3[[#This Row],[ft_addressed]]), 1, 0)</f>
        <v>0</v>
      </c>
      <c r="AD59">
        <f>IF(OR(_04_ReRe_merged_after_coding3[[#This Row],[ab_justified]],_04_ReRe_merged_after_coding3[[#This Row],[ft_justified]]), 1,0)</f>
        <v>0</v>
      </c>
      <c r="AE59">
        <f>IF(OR(_04_ReRe_merged_after_coding3[[#This Row],[ab_date]],_04_ReRe_merged_after_coding3[[#This Row],[ft_date]]),1,0)</f>
        <v>1</v>
      </c>
      <c r="AF59" t="s">
        <v>36</v>
      </c>
      <c r="AG59">
        <v>0</v>
      </c>
    </row>
    <row r="60" spans="1:34">
      <c r="A60" t="s">
        <v>2409</v>
      </c>
      <c r="B60" t="s">
        <v>2410</v>
      </c>
      <c r="C60" t="s">
        <v>2411</v>
      </c>
      <c r="D60">
        <v>27266517</v>
      </c>
      <c r="E60" s="7">
        <v>42277</v>
      </c>
      <c r="F60" s="7">
        <v>41366</v>
      </c>
      <c r="G60" t="s">
        <v>2412</v>
      </c>
      <c r="H60" t="s">
        <v>31</v>
      </c>
      <c r="I60" t="s">
        <v>32</v>
      </c>
      <c r="J60" t="s">
        <v>32</v>
      </c>
      <c r="K60" t="s">
        <v>31</v>
      </c>
      <c r="L60" t="s">
        <v>31</v>
      </c>
      <c r="M60" t="s">
        <v>32</v>
      </c>
      <c r="N60" t="s">
        <v>32</v>
      </c>
      <c r="O60" t="s">
        <v>32</v>
      </c>
      <c r="P60" s="3">
        <v>1</v>
      </c>
      <c r="Q60" t="s">
        <v>35</v>
      </c>
      <c r="R60">
        <v>1</v>
      </c>
      <c r="S60" t="s">
        <v>35</v>
      </c>
      <c r="T60" t="s">
        <v>2413</v>
      </c>
      <c r="U60">
        <v>0</v>
      </c>
      <c r="V60">
        <v>0</v>
      </c>
      <c r="W60">
        <v>1</v>
      </c>
      <c r="X60" t="s">
        <v>2413</v>
      </c>
      <c r="Y60">
        <v>0</v>
      </c>
      <c r="Z60">
        <v>0</v>
      </c>
      <c r="AA60">
        <v>0</v>
      </c>
      <c r="AB60" t="s">
        <v>36</v>
      </c>
      <c r="AC60">
        <f>IF(OR(_04_ReRe_merged_after_coding3[[#This Row],[ab_addressed]],_04_ReRe_merged_after_coding3[[#This Row],[ft_addressed]]), 1, 0)</f>
        <v>0</v>
      </c>
      <c r="AD60">
        <f>IF(OR(_04_ReRe_merged_after_coding3[[#This Row],[ab_justified]],_04_ReRe_merged_after_coding3[[#This Row],[ft_justified]]), 1,0)</f>
        <v>0</v>
      </c>
      <c r="AE60">
        <f>IF(OR(_04_ReRe_merged_after_coding3[[#This Row],[ab_date]],_04_ReRe_merged_after_coding3[[#This Row],[ft_date]]),1,0)</f>
        <v>1</v>
      </c>
      <c r="AF60" t="s">
        <v>36</v>
      </c>
      <c r="AG60">
        <v>0</v>
      </c>
    </row>
    <row r="61" spans="1:34">
      <c r="A61" t="s">
        <v>2528</v>
      </c>
      <c r="B61" t="s">
        <v>2529</v>
      </c>
      <c r="C61" t="s">
        <v>2530</v>
      </c>
      <c r="D61">
        <v>28065164</v>
      </c>
      <c r="E61" s="7">
        <v>42690</v>
      </c>
      <c r="F61" s="7">
        <v>41355</v>
      </c>
      <c r="G61" t="s">
        <v>2070</v>
      </c>
      <c r="H61" t="s">
        <v>31</v>
      </c>
      <c r="I61" t="s">
        <v>32</v>
      </c>
      <c r="J61" t="s">
        <v>31</v>
      </c>
      <c r="K61" t="s">
        <v>31</v>
      </c>
      <c r="L61" t="s">
        <v>31</v>
      </c>
      <c r="M61" t="s">
        <v>32</v>
      </c>
      <c r="N61" t="s">
        <v>32</v>
      </c>
      <c r="O61" t="s">
        <v>32</v>
      </c>
      <c r="P61" s="3">
        <v>1</v>
      </c>
      <c r="Q61" t="s">
        <v>35</v>
      </c>
      <c r="R61">
        <v>1</v>
      </c>
      <c r="S61" t="s">
        <v>35</v>
      </c>
      <c r="T61" t="s">
        <v>2531</v>
      </c>
      <c r="U61">
        <v>0</v>
      </c>
      <c r="V61">
        <v>0</v>
      </c>
      <c r="W61">
        <v>1</v>
      </c>
      <c r="X61" t="s">
        <v>2531</v>
      </c>
      <c r="Y61">
        <v>0</v>
      </c>
      <c r="Z61">
        <v>0</v>
      </c>
      <c r="AA61">
        <v>0</v>
      </c>
      <c r="AB61" t="s">
        <v>36</v>
      </c>
      <c r="AC61">
        <f>IF(OR(_04_ReRe_merged_after_coding3[[#This Row],[ab_addressed]],_04_ReRe_merged_after_coding3[[#This Row],[ft_addressed]]), 1, 0)</f>
        <v>0</v>
      </c>
      <c r="AD61">
        <f>IF(OR(_04_ReRe_merged_after_coding3[[#This Row],[ab_justified]],_04_ReRe_merged_after_coding3[[#This Row],[ft_justified]]), 1,0)</f>
        <v>0</v>
      </c>
      <c r="AE61">
        <f>IF(OR(_04_ReRe_merged_after_coding3[[#This Row],[ab_date]],_04_ReRe_merged_after_coding3[[#This Row],[ft_date]]),1,0)</f>
        <v>1</v>
      </c>
      <c r="AF61" t="s">
        <v>36</v>
      </c>
      <c r="AG61">
        <v>0</v>
      </c>
    </row>
    <row r="62" spans="1:34">
      <c r="A62" t="s">
        <v>4120</v>
      </c>
      <c r="B62" t="s">
        <v>4121</v>
      </c>
      <c r="C62" t="s">
        <v>4122</v>
      </c>
      <c r="D62">
        <v>31520284</v>
      </c>
      <c r="E62" s="7">
        <v>41220</v>
      </c>
      <c r="F62" s="7">
        <v>41183</v>
      </c>
      <c r="G62" t="s">
        <v>1685</v>
      </c>
      <c r="H62" t="s">
        <v>31</v>
      </c>
      <c r="I62" t="s">
        <v>31</v>
      </c>
      <c r="J62" t="s">
        <v>31</v>
      </c>
      <c r="K62" t="s">
        <v>32</v>
      </c>
      <c r="L62" t="s">
        <v>32</v>
      </c>
      <c r="M62" t="s">
        <v>32</v>
      </c>
      <c r="N62" t="s">
        <v>32</v>
      </c>
      <c r="O62" t="s">
        <v>32</v>
      </c>
      <c r="P62" s="3">
        <v>1</v>
      </c>
      <c r="Q62" t="s">
        <v>35</v>
      </c>
      <c r="R62">
        <v>1</v>
      </c>
      <c r="S62" t="s">
        <v>35</v>
      </c>
      <c r="T62" t="s">
        <v>4905</v>
      </c>
      <c r="U62">
        <v>0</v>
      </c>
      <c r="V62">
        <v>0</v>
      </c>
      <c r="W62">
        <v>1</v>
      </c>
      <c r="X62" s="8" t="s">
        <v>4905</v>
      </c>
      <c r="Y62">
        <v>0</v>
      </c>
      <c r="Z62">
        <v>0</v>
      </c>
      <c r="AA62">
        <v>0</v>
      </c>
      <c r="AB62" t="s">
        <v>36</v>
      </c>
      <c r="AC62">
        <f>IF(OR(_04_ReRe_merged_after_coding3[[#This Row],[ab_addressed]],_04_ReRe_merged_after_coding3[[#This Row],[ft_addressed]]), 1, 0)</f>
        <v>0</v>
      </c>
      <c r="AD62">
        <f>IF(OR(_04_ReRe_merged_after_coding3[[#This Row],[ab_justified]],_04_ReRe_merged_after_coding3[[#This Row],[ft_justified]]), 1,0)</f>
        <v>0</v>
      </c>
      <c r="AE62">
        <f>IF(OR(_04_ReRe_merged_after_coding3[[#This Row],[ab_date]],_04_ReRe_merged_after_coding3[[#This Row],[ft_date]]),1,0)</f>
        <v>1</v>
      </c>
      <c r="AF62" s="8" t="s">
        <v>5157</v>
      </c>
      <c r="AG62">
        <v>0</v>
      </c>
    </row>
    <row r="63" spans="1:34">
      <c r="A63" t="s">
        <v>160</v>
      </c>
      <c r="B63" t="s">
        <v>161</v>
      </c>
      <c r="C63" t="s">
        <v>162</v>
      </c>
      <c r="D63">
        <v>25498193</v>
      </c>
      <c r="E63" s="7">
        <v>41022</v>
      </c>
      <c r="F63" s="7">
        <v>40112</v>
      </c>
      <c r="G63" t="s">
        <v>163</v>
      </c>
      <c r="H63" t="s">
        <v>32</v>
      </c>
      <c r="I63" t="s">
        <v>31</v>
      </c>
      <c r="J63" t="s">
        <v>31</v>
      </c>
      <c r="K63" t="s">
        <v>31</v>
      </c>
      <c r="L63" t="s">
        <v>32</v>
      </c>
      <c r="M63" t="s">
        <v>32</v>
      </c>
      <c r="N63" t="s">
        <v>32</v>
      </c>
      <c r="O63" t="s">
        <v>32</v>
      </c>
      <c r="P63" s="3">
        <v>1</v>
      </c>
      <c r="Q63" t="s">
        <v>108</v>
      </c>
      <c r="R63">
        <v>1</v>
      </c>
      <c r="S63" t="s">
        <v>108</v>
      </c>
      <c r="T63" t="s">
        <v>164</v>
      </c>
      <c r="U63">
        <v>0</v>
      </c>
      <c r="V63">
        <v>0</v>
      </c>
      <c r="W63">
        <v>0</v>
      </c>
      <c r="X63" t="s">
        <v>36</v>
      </c>
      <c r="Y63">
        <v>0</v>
      </c>
      <c r="Z63">
        <v>0</v>
      </c>
      <c r="AA63">
        <v>1</v>
      </c>
      <c r="AB63" t="s">
        <v>164</v>
      </c>
      <c r="AC63">
        <f>IF(OR(_04_ReRe_merged_after_coding3[[#This Row],[ab_addressed]],_04_ReRe_merged_after_coding3[[#This Row],[ft_addressed]]), 1, 0)</f>
        <v>0</v>
      </c>
      <c r="AD63">
        <f>IF(OR(_04_ReRe_merged_after_coding3[[#This Row],[ab_justified]],_04_ReRe_merged_after_coding3[[#This Row],[ft_justified]]), 1,0)</f>
        <v>0</v>
      </c>
      <c r="AE63">
        <f>IF(OR(_04_ReRe_merged_after_coding3[[#This Row],[ab_date]],_04_ReRe_merged_after_coding3[[#This Row],[ft_date]]),1,0)</f>
        <v>1</v>
      </c>
      <c r="AF63" t="s">
        <v>36</v>
      </c>
      <c r="AG63">
        <v>0</v>
      </c>
    </row>
    <row r="64" spans="1:34">
      <c r="A64" t="s">
        <v>330</v>
      </c>
      <c r="B64" t="s">
        <v>331</v>
      </c>
      <c r="C64" t="s">
        <v>332</v>
      </c>
      <c r="D64">
        <v>27227933</v>
      </c>
      <c r="E64" s="7">
        <v>42361</v>
      </c>
      <c r="F64" s="7">
        <v>38687</v>
      </c>
      <c r="G64" t="s">
        <v>333</v>
      </c>
      <c r="H64" t="s">
        <v>32</v>
      </c>
      <c r="I64" t="s">
        <v>31</v>
      </c>
      <c r="J64" t="s">
        <v>32</v>
      </c>
      <c r="K64" t="s">
        <v>31</v>
      </c>
      <c r="L64" t="s">
        <v>31</v>
      </c>
      <c r="M64" t="s">
        <v>32</v>
      </c>
      <c r="N64" t="s">
        <v>32</v>
      </c>
      <c r="O64" t="s">
        <v>32</v>
      </c>
      <c r="P64" s="3">
        <v>1</v>
      </c>
      <c r="Q64" t="s">
        <v>108</v>
      </c>
      <c r="R64">
        <v>1</v>
      </c>
      <c r="S64" t="s">
        <v>108</v>
      </c>
      <c r="T64" t="s">
        <v>334</v>
      </c>
      <c r="U64">
        <v>0</v>
      </c>
      <c r="V64">
        <v>0</v>
      </c>
      <c r="W64">
        <v>0</v>
      </c>
      <c r="X64" t="s">
        <v>36</v>
      </c>
      <c r="Y64">
        <v>0</v>
      </c>
      <c r="Z64">
        <v>0</v>
      </c>
      <c r="AA64">
        <v>1</v>
      </c>
      <c r="AB64" t="s">
        <v>334</v>
      </c>
      <c r="AC64">
        <f>IF(OR(_04_ReRe_merged_after_coding3[[#This Row],[ab_addressed]],_04_ReRe_merged_after_coding3[[#This Row],[ft_addressed]]), 1, 0)</f>
        <v>0</v>
      </c>
      <c r="AD64">
        <f>IF(OR(_04_ReRe_merged_after_coding3[[#This Row],[ab_justified]],_04_ReRe_merged_after_coding3[[#This Row],[ft_justified]]), 1,0)</f>
        <v>0</v>
      </c>
      <c r="AE64">
        <f>IF(OR(_04_ReRe_merged_after_coding3[[#This Row],[ab_date]],_04_ReRe_merged_after_coding3[[#This Row],[ft_date]]),1,0)</f>
        <v>1</v>
      </c>
      <c r="AF64" t="s">
        <v>36</v>
      </c>
      <c r="AG64">
        <v>0</v>
      </c>
    </row>
    <row r="65" spans="1:34">
      <c r="A65" t="s">
        <v>358</v>
      </c>
      <c r="B65" t="s">
        <v>359</v>
      </c>
      <c r="C65" t="s">
        <v>360</v>
      </c>
      <c r="D65">
        <v>31727918</v>
      </c>
      <c r="E65" s="7">
        <v>42335</v>
      </c>
      <c r="F65" s="7">
        <v>42270</v>
      </c>
      <c r="G65" t="s">
        <v>361</v>
      </c>
      <c r="H65" t="s">
        <v>32</v>
      </c>
      <c r="I65" t="s">
        <v>31</v>
      </c>
      <c r="J65" t="s">
        <v>32</v>
      </c>
      <c r="K65" t="s">
        <v>32</v>
      </c>
      <c r="L65" t="s">
        <v>32</v>
      </c>
      <c r="M65" t="s">
        <v>32</v>
      </c>
      <c r="N65" t="s">
        <v>32</v>
      </c>
      <c r="O65" t="s">
        <v>32</v>
      </c>
      <c r="P65" s="3">
        <v>1</v>
      </c>
      <c r="Q65" t="s">
        <v>108</v>
      </c>
      <c r="R65">
        <v>1</v>
      </c>
      <c r="S65" t="s">
        <v>108</v>
      </c>
      <c r="T65" t="s">
        <v>362</v>
      </c>
      <c r="U65">
        <v>0</v>
      </c>
      <c r="V65">
        <v>0</v>
      </c>
      <c r="W65">
        <v>0</v>
      </c>
      <c r="X65" t="s">
        <v>36</v>
      </c>
      <c r="Y65">
        <v>0</v>
      </c>
      <c r="Z65">
        <v>0</v>
      </c>
      <c r="AA65">
        <v>1</v>
      </c>
      <c r="AB65" t="s">
        <v>362</v>
      </c>
      <c r="AC65">
        <f>IF(OR(_04_ReRe_merged_after_coding3[[#This Row],[ab_addressed]],_04_ReRe_merged_after_coding3[[#This Row],[ft_addressed]]), 1, 0)</f>
        <v>0</v>
      </c>
      <c r="AD65">
        <f>IF(OR(_04_ReRe_merged_after_coding3[[#This Row],[ab_justified]],_04_ReRe_merged_after_coding3[[#This Row],[ft_justified]]), 1,0)</f>
        <v>0</v>
      </c>
      <c r="AE65">
        <f>IF(OR(_04_ReRe_merged_after_coding3[[#This Row],[ab_date]],_04_ReRe_merged_after_coding3[[#This Row],[ft_date]]),1,0)</f>
        <v>1</v>
      </c>
      <c r="AF65" t="s">
        <v>36</v>
      </c>
      <c r="AG65">
        <v>0</v>
      </c>
    </row>
    <row r="66" spans="1:34">
      <c r="A66" t="s">
        <v>363</v>
      </c>
      <c r="B66" t="s">
        <v>364</v>
      </c>
      <c r="C66" t="s">
        <v>365</v>
      </c>
      <c r="D66">
        <v>32655950</v>
      </c>
      <c r="E66" s="7">
        <v>41577</v>
      </c>
      <c r="F66" s="7">
        <v>41014</v>
      </c>
      <c r="G66" t="s">
        <v>366</v>
      </c>
      <c r="H66" t="s">
        <v>31</v>
      </c>
      <c r="I66" t="s">
        <v>31</v>
      </c>
      <c r="J66" t="s">
        <v>32</v>
      </c>
      <c r="K66" t="s">
        <v>31</v>
      </c>
      <c r="L66" t="s">
        <v>32</v>
      </c>
      <c r="M66" t="s">
        <v>32</v>
      </c>
      <c r="N66" t="s">
        <v>32</v>
      </c>
      <c r="O66" t="s">
        <v>32</v>
      </c>
      <c r="P66" s="3">
        <v>1</v>
      </c>
      <c r="Q66" t="s">
        <v>35</v>
      </c>
      <c r="R66">
        <v>1</v>
      </c>
      <c r="S66" t="s">
        <v>35</v>
      </c>
      <c r="T66" t="s">
        <v>367</v>
      </c>
      <c r="U66">
        <v>0</v>
      </c>
      <c r="V66">
        <v>0</v>
      </c>
      <c r="W66">
        <v>0</v>
      </c>
      <c r="X66" t="s">
        <v>36</v>
      </c>
      <c r="Y66" s="12">
        <v>1</v>
      </c>
      <c r="Z66" s="12">
        <v>0</v>
      </c>
      <c r="AA66">
        <v>1</v>
      </c>
      <c r="AB66" t="s">
        <v>5159</v>
      </c>
      <c r="AC66">
        <f>IF(OR(_04_ReRe_merged_after_coding3[[#This Row],[ab_addressed]],_04_ReRe_merged_after_coding3[[#This Row],[ft_addressed]]), 1, 0)</f>
        <v>1</v>
      </c>
      <c r="AD66">
        <f>IF(OR(_04_ReRe_merged_after_coding3[[#This Row],[ab_justified]],_04_ReRe_merged_after_coding3[[#This Row],[ft_justified]]), 1,0)</f>
        <v>0</v>
      </c>
      <c r="AE66">
        <f>IF(OR(_04_ReRe_merged_after_coding3[[#This Row],[ab_date]],_04_ReRe_merged_after_coding3[[#This Row],[ft_date]]),1,0)</f>
        <v>1</v>
      </c>
      <c r="AF66" t="s">
        <v>5158</v>
      </c>
      <c r="AG66">
        <v>0</v>
      </c>
    </row>
    <row r="67" spans="1:34">
      <c r="A67" t="s">
        <v>3162</v>
      </c>
      <c r="B67" t="s">
        <v>3163</v>
      </c>
      <c r="C67" t="s">
        <v>3164</v>
      </c>
      <c r="D67">
        <v>23270487</v>
      </c>
      <c r="E67" s="7">
        <v>38833</v>
      </c>
      <c r="F67" s="7">
        <v>38749</v>
      </c>
      <c r="G67" t="s">
        <v>827</v>
      </c>
      <c r="H67" t="s">
        <v>31</v>
      </c>
      <c r="I67" t="s">
        <v>31</v>
      </c>
      <c r="J67" t="s">
        <v>31</v>
      </c>
      <c r="K67" t="s">
        <v>32</v>
      </c>
      <c r="L67" t="s">
        <v>32</v>
      </c>
      <c r="M67" t="s">
        <v>32</v>
      </c>
      <c r="N67" t="s">
        <v>32</v>
      </c>
      <c r="O67" t="s">
        <v>32</v>
      </c>
      <c r="P67" s="3">
        <v>1</v>
      </c>
      <c r="Q67" t="s">
        <v>35</v>
      </c>
      <c r="R67">
        <v>1</v>
      </c>
      <c r="S67" t="s">
        <v>35</v>
      </c>
      <c r="T67" t="s">
        <v>4681</v>
      </c>
      <c r="U67">
        <v>0</v>
      </c>
      <c r="V67">
        <v>0</v>
      </c>
      <c r="W67">
        <v>0</v>
      </c>
      <c r="X67" t="s">
        <v>36</v>
      </c>
      <c r="Y67" s="12">
        <v>0</v>
      </c>
      <c r="Z67" s="12">
        <v>0</v>
      </c>
      <c r="AA67">
        <v>1</v>
      </c>
      <c r="AB67" t="s">
        <v>4682</v>
      </c>
      <c r="AC67">
        <f>IF(OR(_04_ReRe_merged_after_coding3[[#This Row],[ab_addressed]],_04_ReRe_merged_after_coding3[[#This Row],[ft_addressed]]), 1, 0)</f>
        <v>0</v>
      </c>
      <c r="AD67">
        <f>IF(OR(_04_ReRe_merged_after_coding3[[#This Row],[ab_justified]],_04_ReRe_merged_after_coding3[[#This Row],[ft_justified]]), 1,0)</f>
        <v>0</v>
      </c>
      <c r="AE67">
        <f>IF(OR(_04_ReRe_merged_after_coding3[[#This Row],[ab_date]],_04_ReRe_merged_after_coding3[[#This Row],[ft_date]]),1,0)</f>
        <v>1</v>
      </c>
      <c r="AF67" t="s">
        <v>36</v>
      </c>
      <c r="AG67">
        <v>0</v>
      </c>
    </row>
    <row r="68" spans="1:34">
      <c r="A68" t="s">
        <v>4117</v>
      </c>
      <c r="B68" t="s">
        <v>4118</v>
      </c>
      <c r="C68" t="s">
        <v>4119</v>
      </c>
      <c r="D68">
        <v>28787738</v>
      </c>
      <c r="E68" s="7">
        <v>41128</v>
      </c>
      <c r="F68" s="7">
        <v>41091</v>
      </c>
      <c r="G68" t="s">
        <v>214</v>
      </c>
      <c r="H68" t="s">
        <v>32</v>
      </c>
      <c r="I68" t="s">
        <v>32</v>
      </c>
      <c r="J68" t="s">
        <v>31</v>
      </c>
      <c r="K68" t="s">
        <v>32</v>
      </c>
      <c r="L68" t="s">
        <v>32</v>
      </c>
      <c r="M68" t="s">
        <v>32</v>
      </c>
      <c r="N68" t="s">
        <v>32</v>
      </c>
      <c r="O68" t="s">
        <v>32</v>
      </c>
      <c r="P68" s="3">
        <v>1</v>
      </c>
      <c r="Q68" t="s">
        <v>210</v>
      </c>
      <c r="R68">
        <v>1</v>
      </c>
      <c r="S68" t="s">
        <v>210</v>
      </c>
      <c r="T68" s="9" t="s">
        <v>5046</v>
      </c>
      <c r="U68">
        <v>0</v>
      </c>
      <c r="V68">
        <v>0</v>
      </c>
      <c r="W68">
        <v>0</v>
      </c>
      <c r="X68" t="s">
        <v>36</v>
      </c>
      <c r="Y68" s="12">
        <v>0</v>
      </c>
      <c r="Z68" s="12">
        <v>0</v>
      </c>
      <c r="AA68">
        <v>1</v>
      </c>
      <c r="AB68" s="9" t="s">
        <v>5046</v>
      </c>
      <c r="AC68" s="9">
        <f>IF(OR(_04_ReRe_merged_after_coding3[[#This Row],[ab_addressed]],_04_ReRe_merged_after_coding3[[#This Row],[ft_addressed]]), 1, 0)</f>
        <v>0</v>
      </c>
      <c r="AD68" s="9">
        <f>IF(OR(_04_ReRe_merged_after_coding3[[#This Row],[ab_justified]],_04_ReRe_merged_after_coding3[[#This Row],[ft_justified]]), 1,0)</f>
        <v>0</v>
      </c>
      <c r="AE68" s="9">
        <f>IF(OR(_04_ReRe_merged_after_coding3[[#This Row],[ab_date]],_04_ReRe_merged_after_coding3[[#This Row],[ft_date]]),1,0)</f>
        <v>1</v>
      </c>
      <c r="AF68" t="s">
        <v>36</v>
      </c>
      <c r="AG68">
        <v>0</v>
      </c>
    </row>
    <row r="69" spans="1:34">
      <c r="A69" t="s">
        <v>4144</v>
      </c>
      <c r="B69" t="s">
        <v>4145</v>
      </c>
      <c r="C69" t="s">
        <v>4146</v>
      </c>
      <c r="D69">
        <v>27853272</v>
      </c>
      <c r="E69" s="7">
        <v>41093</v>
      </c>
      <c r="F69" s="7">
        <v>41061</v>
      </c>
      <c r="G69" t="s">
        <v>61</v>
      </c>
      <c r="H69" t="s">
        <v>32</v>
      </c>
      <c r="I69" t="s">
        <v>32</v>
      </c>
      <c r="J69" t="s">
        <v>31</v>
      </c>
      <c r="K69" t="s">
        <v>32</v>
      </c>
      <c r="L69" t="s">
        <v>32</v>
      </c>
      <c r="M69" t="s">
        <v>32</v>
      </c>
      <c r="N69" t="s">
        <v>32</v>
      </c>
      <c r="O69" t="s">
        <v>32</v>
      </c>
      <c r="P69" s="3">
        <v>1</v>
      </c>
      <c r="Q69" t="s">
        <v>108</v>
      </c>
      <c r="R69">
        <v>1</v>
      </c>
      <c r="S69" t="s">
        <v>108</v>
      </c>
      <c r="T69" t="s">
        <v>4912</v>
      </c>
      <c r="U69">
        <v>0</v>
      </c>
      <c r="V69">
        <v>0</v>
      </c>
      <c r="W69">
        <v>0</v>
      </c>
      <c r="X69" t="s">
        <v>36</v>
      </c>
      <c r="Y69" s="12">
        <v>0</v>
      </c>
      <c r="Z69" s="12">
        <v>0</v>
      </c>
      <c r="AA69">
        <v>1</v>
      </c>
      <c r="AB69" s="8" t="s">
        <v>4912</v>
      </c>
      <c r="AC69" s="8">
        <f>IF(OR(_04_ReRe_merged_after_coding3[[#This Row],[ab_addressed]],_04_ReRe_merged_after_coding3[[#This Row],[ft_addressed]]), 1, 0)</f>
        <v>0</v>
      </c>
      <c r="AD69" s="8">
        <f>IF(OR(_04_ReRe_merged_after_coding3[[#This Row],[ab_justified]],_04_ReRe_merged_after_coding3[[#This Row],[ft_justified]]), 1,0)</f>
        <v>0</v>
      </c>
      <c r="AE69" s="8">
        <f>IF(OR(_04_ReRe_merged_after_coding3[[#This Row],[ab_date]],_04_ReRe_merged_after_coding3[[#This Row],[ft_date]]),1,0)</f>
        <v>1</v>
      </c>
      <c r="AF69" s="90" t="s">
        <v>5160</v>
      </c>
      <c r="AG69">
        <v>0</v>
      </c>
    </row>
    <row r="70" spans="1:34">
      <c r="A70" t="s">
        <v>4482</v>
      </c>
      <c r="B70" t="s">
        <v>4483</v>
      </c>
      <c r="C70" t="s">
        <v>4484</v>
      </c>
      <c r="D70">
        <v>32179792</v>
      </c>
      <c r="E70" s="7">
        <v>42036</v>
      </c>
      <c r="F70" s="7">
        <v>41883</v>
      </c>
      <c r="G70" t="s">
        <v>1576</v>
      </c>
      <c r="H70" t="s">
        <v>32</v>
      </c>
      <c r="I70" t="s">
        <v>32</v>
      </c>
      <c r="J70" t="s">
        <v>32</v>
      </c>
      <c r="K70" t="s">
        <v>32</v>
      </c>
      <c r="L70" t="s">
        <v>32</v>
      </c>
      <c r="M70" t="s">
        <v>32</v>
      </c>
      <c r="N70" t="s">
        <v>32</v>
      </c>
      <c r="O70" t="s">
        <v>32</v>
      </c>
      <c r="P70" s="3">
        <v>1</v>
      </c>
      <c r="Q70" t="s">
        <v>108</v>
      </c>
      <c r="R70">
        <v>1</v>
      </c>
      <c r="S70" t="s">
        <v>108</v>
      </c>
      <c r="T70" t="s">
        <v>4993</v>
      </c>
      <c r="U70">
        <v>0</v>
      </c>
      <c r="V70">
        <v>0</v>
      </c>
      <c r="W70">
        <v>0</v>
      </c>
      <c r="X70" t="s">
        <v>36</v>
      </c>
      <c r="Y70" s="12">
        <v>0</v>
      </c>
      <c r="Z70" s="12">
        <v>0</v>
      </c>
      <c r="AA70">
        <v>1</v>
      </c>
      <c r="AB70" t="s">
        <v>4993</v>
      </c>
      <c r="AC70">
        <f>IF(OR(_04_ReRe_merged_after_coding3[[#This Row],[ab_addressed]],_04_ReRe_merged_after_coding3[[#This Row],[ft_addressed]]), 1, 0)</f>
        <v>0</v>
      </c>
      <c r="AD70">
        <f>IF(OR(_04_ReRe_merged_after_coding3[[#This Row],[ab_justified]],_04_ReRe_merged_after_coding3[[#This Row],[ft_justified]]), 1,0)</f>
        <v>0</v>
      </c>
      <c r="AE70">
        <f>IF(OR(_04_ReRe_merged_after_coding3[[#This Row],[ab_date]],_04_ReRe_merged_after_coding3[[#This Row],[ft_date]]),1,0)</f>
        <v>1</v>
      </c>
      <c r="AF70" t="s">
        <v>36</v>
      </c>
      <c r="AG70">
        <v>0</v>
      </c>
    </row>
    <row r="71" spans="1:34">
      <c r="A71" t="s">
        <v>4506</v>
      </c>
      <c r="B71" t="s">
        <v>4507</v>
      </c>
      <c r="C71" t="s">
        <v>4508</v>
      </c>
      <c r="D71">
        <v>29559697</v>
      </c>
      <c r="E71" s="7">
        <v>41396</v>
      </c>
      <c r="F71" s="7">
        <v>41365</v>
      </c>
      <c r="G71" t="s">
        <v>214</v>
      </c>
      <c r="H71" t="s">
        <v>32</v>
      </c>
      <c r="I71" t="s">
        <v>31</v>
      </c>
      <c r="J71" t="s">
        <v>32</v>
      </c>
      <c r="K71" t="s">
        <v>32</v>
      </c>
      <c r="L71" t="s">
        <v>32</v>
      </c>
      <c r="M71" t="s">
        <v>32</v>
      </c>
      <c r="N71" t="s">
        <v>32</v>
      </c>
      <c r="O71" t="s">
        <v>32</v>
      </c>
      <c r="P71" s="3">
        <v>1</v>
      </c>
      <c r="Q71" t="s">
        <v>108</v>
      </c>
      <c r="R71">
        <v>1</v>
      </c>
      <c r="S71" t="s">
        <v>108</v>
      </c>
      <c r="T71" t="s">
        <v>4998</v>
      </c>
      <c r="U71">
        <v>0</v>
      </c>
      <c r="V71">
        <v>0</v>
      </c>
      <c r="W71">
        <v>0</v>
      </c>
      <c r="X71" t="s">
        <v>36</v>
      </c>
      <c r="Y71" s="12">
        <v>0</v>
      </c>
      <c r="Z71" s="12">
        <v>0</v>
      </c>
      <c r="AA71">
        <v>1</v>
      </c>
      <c r="AB71" t="s">
        <v>4998</v>
      </c>
      <c r="AC71">
        <f>IF(OR(_04_ReRe_merged_after_coding3[[#This Row],[ab_addressed]],_04_ReRe_merged_after_coding3[[#This Row],[ft_addressed]]), 1, 0)</f>
        <v>0</v>
      </c>
      <c r="AD71">
        <f>IF(OR(_04_ReRe_merged_after_coding3[[#This Row],[ab_justified]],_04_ReRe_merged_after_coding3[[#This Row],[ft_justified]]), 1,0)</f>
        <v>0</v>
      </c>
      <c r="AE71">
        <f>IF(OR(_04_ReRe_merged_after_coding3[[#This Row],[ab_date]],_04_ReRe_merged_after_coding3[[#This Row],[ft_date]]),1,0)</f>
        <v>1</v>
      </c>
      <c r="AF71" t="s">
        <v>36</v>
      </c>
      <c r="AG71">
        <v>0</v>
      </c>
    </row>
    <row r="72" spans="1:34">
      <c r="A72" t="s">
        <v>221</v>
      </c>
      <c r="B72" t="s">
        <v>222</v>
      </c>
      <c r="C72" t="s">
        <v>223</v>
      </c>
      <c r="D72">
        <v>25962311</v>
      </c>
      <c r="E72" s="7">
        <v>41669</v>
      </c>
      <c r="F72" s="7">
        <v>40969</v>
      </c>
      <c r="G72" t="s">
        <v>122</v>
      </c>
      <c r="H72" t="s">
        <v>32</v>
      </c>
      <c r="I72" t="s">
        <v>32</v>
      </c>
      <c r="J72" t="s">
        <v>32</v>
      </c>
      <c r="K72" t="s">
        <v>31</v>
      </c>
      <c r="L72" t="s">
        <v>32</v>
      </c>
      <c r="M72" t="s">
        <v>32</v>
      </c>
      <c r="N72" t="s">
        <v>32</v>
      </c>
      <c r="O72" t="s">
        <v>32</v>
      </c>
      <c r="P72" s="3">
        <v>1</v>
      </c>
      <c r="Q72" t="s">
        <v>35</v>
      </c>
      <c r="R72">
        <v>1</v>
      </c>
      <c r="S72" t="s">
        <v>35</v>
      </c>
      <c r="T72" t="s">
        <v>225</v>
      </c>
      <c r="U72">
        <v>0</v>
      </c>
      <c r="V72">
        <v>0</v>
      </c>
      <c r="W72">
        <v>0</v>
      </c>
      <c r="X72" t="s">
        <v>36</v>
      </c>
      <c r="Y72" s="12">
        <v>0</v>
      </c>
      <c r="Z72" s="12">
        <v>0</v>
      </c>
      <c r="AA72">
        <v>1</v>
      </c>
      <c r="AB72" t="s">
        <v>224</v>
      </c>
      <c r="AC72">
        <f>IF(OR(_04_ReRe_merged_after_coding3[[#This Row],[ab_addressed]],_04_ReRe_merged_after_coding3[[#This Row],[ft_addressed]]), 1, 0)</f>
        <v>0</v>
      </c>
      <c r="AD72">
        <f>IF(OR(_04_ReRe_merged_after_coding3[[#This Row],[ab_justified]],_04_ReRe_merged_after_coding3[[#This Row],[ft_justified]]), 1,0)</f>
        <v>0</v>
      </c>
      <c r="AE72">
        <f>IF(OR(_04_ReRe_merged_after_coding3[[#This Row],[ab_date]],_04_ReRe_merged_after_coding3[[#This Row],[ft_date]]),1,0)</f>
        <v>1</v>
      </c>
      <c r="AF72" t="s">
        <v>5153</v>
      </c>
      <c r="AG72">
        <v>0</v>
      </c>
      <c r="AH72" t="s">
        <v>5169</v>
      </c>
    </row>
    <row r="73" spans="1:34">
      <c r="A73" t="s">
        <v>258</v>
      </c>
      <c r="B73" t="s">
        <v>259</v>
      </c>
      <c r="C73" t="s">
        <v>260</v>
      </c>
      <c r="D73">
        <v>28178149</v>
      </c>
      <c r="E73" s="7">
        <v>41358</v>
      </c>
      <c r="F73" s="7">
        <v>41075</v>
      </c>
      <c r="G73" t="s">
        <v>261</v>
      </c>
      <c r="H73" t="s">
        <v>32</v>
      </c>
      <c r="I73" t="s">
        <v>31</v>
      </c>
      <c r="J73" t="s">
        <v>32</v>
      </c>
      <c r="K73" t="s">
        <v>32</v>
      </c>
      <c r="L73" t="s">
        <v>32</v>
      </c>
      <c r="M73" t="s">
        <v>32</v>
      </c>
      <c r="N73" t="s">
        <v>32</v>
      </c>
      <c r="O73" t="s">
        <v>32</v>
      </c>
      <c r="P73" s="3">
        <v>1</v>
      </c>
      <c r="Q73" t="s">
        <v>108</v>
      </c>
      <c r="R73">
        <v>1</v>
      </c>
      <c r="S73" t="s">
        <v>108</v>
      </c>
      <c r="T73" t="s">
        <v>258</v>
      </c>
      <c r="U73">
        <v>0</v>
      </c>
      <c r="V73">
        <v>0</v>
      </c>
      <c r="W73">
        <v>0</v>
      </c>
      <c r="X73" t="s">
        <v>36</v>
      </c>
      <c r="Y73" s="12">
        <v>0</v>
      </c>
      <c r="Z73" s="12">
        <v>0</v>
      </c>
      <c r="AA73">
        <v>1</v>
      </c>
      <c r="AB73" s="8" t="s">
        <v>262</v>
      </c>
      <c r="AC73" s="8">
        <f>IF(OR(_04_ReRe_merged_after_coding3[[#This Row],[ab_addressed]],_04_ReRe_merged_after_coding3[[#This Row],[ft_addressed]]), 1, 0)</f>
        <v>0</v>
      </c>
      <c r="AD73" s="8">
        <f>IF(OR(_04_ReRe_merged_after_coding3[[#This Row],[ab_justified]],_04_ReRe_merged_after_coding3[[#This Row],[ft_justified]]), 1,0)</f>
        <v>0</v>
      </c>
      <c r="AE73" s="8">
        <f>IF(OR(_04_ReRe_merged_after_coding3[[#This Row],[ab_date]],_04_ReRe_merged_after_coding3[[#This Row],[ft_date]]),1,0)</f>
        <v>1</v>
      </c>
      <c r="AF73" s="87" t="s">
        <v>5118</v>
      </c>
      <c r="AG73">
        <v>0</v>
      </c>
    </row>
    <row r="74" spans="1:34">
      <c r="A74" t="s">
        <v>3385</v>
      </c>
      <c r="B74" t="s">
        <v>3386</v>
      </c>
      <c r="C74" t="s">
        <v>3387</v>
      </c>
      <c r="D74">
        <v>25124939</v>
      </c>
      <c r="E74" s="7">
        <v>39757</v>
      </c>
      <c r="F74" s="7">
        <v>39722</v>
      </c>
      <c r="G74" t="s">
        <v>612</v>
      </c>
      <c r="H74" t="s">
        <v>32</v>
      </c>
      <c r="I74" t="s">
        <v>31</v>
      </c>
      <c r="J74" t="s">
        <v>31</v>
      </c>
      <c r="K74" t="s">
        <v>32</v>
      </c>
      <c r="L74" t="s">
        <v>32</v>
      </c>
      <c r="M74" t="s">
        <v>32</v>
      </c>
      <c r="N74" t="s">
        <v>32</v>
      </c>
      <c r="O74" t="s">
        <v>32</v>
      </c>
      <c r="P74" s="3">
        <v>1</v>
      </c>
      <c r="Q74" t="s">
        <v>108</v>
      </c>
      <c r="R74">
        <v>1</v>
      </c>
      <c r="S74" t="s">
        <v>108</v>
      </c>
      <c r="T74" s="15" t="s">
        <v>4749</v>
      </c>
      <c r="U74">
        <v>0</v>
      </c>
      <c r="V74">
        <v>0</v>
      </c>
      <c r="W74">
        <v>0</v>
      </c>
      <c r="X74" s="15" t="s">
        <v>36</v>
      </c>
      <c r="Y74" s="12">
        <v>0</v>
      </c>
      <c r="Z74" s="12">
        <v>0</v>
      </c>
      <c r="AA74">
        <v>1</v>
      </c>
      <c r="AB74" s="15" t="s">
        <v>4749</v>
      </c>
      <c r="AC74" s="15">
        <f>IF(OR(_04_ReRe_merged_after_coding3[[#This Row],[ab_addressed]],_04_ReRe_merged_after_coding3[[#This Row],[ft_addressed]]), 1, 0)</f>
        <v>0</v>
      </c>
      <c r="AD74" s="15">
        <f>IF(OR(_04_ReRe_merged_after_coding3[[#This Row],[ab_justified]],_04_ReRe_merged_after_coding3[[#This Row],[ft_justified]]), 1,0)</f>
        <v>0</v>
      </c>
      <c r="AE74" s="15">
        <f>IF(OR(_04_ReRe_merged_after_coding3[[#This Row],[ab_date]],_04_ReRe_merged_after_coding3[[#This Row],[ft_date]]),1,0)</f>
        <v>1</v>
      </c>
      <c r="AF74" t="s">
        <v>36</v>
      </c>
      <c r="AG74">
        <v>0</v>
      </c>
      <c r="AH74" t="s">
        <v>5170</v>
      </c>
    </row>
    <row r="75" spans="1:34">
      <c r="A75" t="s">
        <v>3568</v>
      </c>
      <c r="B75" t="s">
        <v>3569</v>
      </c>
      <c r="C75" t="s">
        <v>3570</v>
      </c>
      <c r="D75">
        <v>24385516</v>
      </c>
      <c r="E75" s="7">
        <v>40563</v>
      </c>
      <c r="F75" s="7">
        <v>40513</v>
      </c>
      <c r="G75" t="s">
        <v>460</v>
      </c>
      <c r="H75" t="s">
        <v>32</v>
      </c>
      <c r="I75" t="s">
        <v>31</v>
      </c>
      <c r="J75" t="s">
        <v>31</v>
      </c>
      <c r="K75" t="s">
        <v>32</v>
      </c>
      <c r="L75" t="s">
        <v>32</v>
      </c>
      <c r="M75" t="s">
        <v>32</v>
      </c>
      <c r="N75" t="s">
        <v>32</v>
      </c>
      <c r="O75" t="s">
        <v>32</v>
      </c>
      <c r="P75" s="3">
        <v>1</v>
      </c>
      <c r="Q75" t="s">
        <v>108</v>
      </c>
      <c r="R75">
        <v>1</v>
      </c>
      <c r="S75" t="s">
        <v>108</v>
      </c>
      <c r="T75" t="s">
        <v>4791</v>
      </c>
      <c r="U75">
        <v>0</v>
      </c>
      <c r="V75">
        <v>0</v>
      </c>
      <c r="W75">
        <v>0</v>
      </c>
      <c r="X75" t="s">
        <v>36</v>
      </c>
      <c r="Y75" s="12">
        <v>0</v>
      </c>
      <c r="Z75" s="12">
        <v>0</v>
      </c>
      <c r="AA75">
        <v>1</v>
      </c>
      <c r="AB75" t="s">
        <v>4791</v>
      </c>
      <c r="AC75">
        <f>IF(OR(_04_ReRe_merged_after_coding3[[#This Row],[ab_addressed]],_04_ReRe_merged_after_coding3[[#This Row],[ft_addressed]]), 1, 0)</f>
        <v>0</v>
      </c>
      <c r="AD75">
        <f>IF(OR(_04_ReRe_merged_after_coding3[[#This Row],[ab_justified]],_04_ReRe_merged_after_coding3[[#This Row],[ft_justified]]), 1,0)</f>
        <v>0</v>
      </c>
      <c r="AE75">
        <f>IF(OR(_04_ReRe_merged_after_coding3[[#This Row],[ab_date]],_04_ReRe_merged_after_coding3[[#This Row],[ft_date]]),1,0)</f>
        <v>1</v>
      </c>
      <c r="AF75" t="s">
        <v>36</v>
      </c>
      <c r="AG75">
        <v>0</v>
      </c>
    </row>
    <row r="76" spans="1:34">
      <c r="A76" t="s">
        <v>1409</v>
      </c>
      <c r="B76" t="s">
        <v>1410</v>
      </c>
      <c r="C76" t="s">
        <v>1411</v>
      </c>
      <c r="D76">
        <v>22744638</v>
      </c>
      <c r="E76" s="7">
        <v>40336</v>
      </c>
      <c r="F76" s="7">
        <v>38807</v>
      </c>
      <c r="G76" t="s">
        <v>1412</v>
      </c>
      <c r="H76" t="s">
        <v>32</v>
      </c>
      <c r="I76" t="s">
        <v>32</v>
      </c>
      <c r="J76" t="s">
        <v>31</v>
      </c>
      <c r="K76" t="s">
        <v>31</v>
      </c>
      <c r="L76" t="s">
        <v>32</v>
      </c>
      <c r="M76" t="s">
        <v>32</v>
      </c>
      <c r="N76" t="s">
        <v>32</v>
      </c>
      <c r="O76" t="s">
        <v>32</v>
      </c>
      <c r="P76" s="3">
        <v>1</v>
      </c>
      <c r="Q76" t="s">
        <v>538</v>
      </c>
      <c r="R76">
        <v>1</v>
      </c>
      <c r="S76" t="s">
        <v>538</v>
      </c>
      <c r="T76" t="s">
        <v>1413</v>
      </c>
      <c r="U76">
        <v>0</v>
      </c>
      <c r="V76">
        <v>0</v>
      </c>
      <c r="W76">
        <v>0</v>
      </c>
      <c r="X76" t="s">
        <v>36</v>
      </c>
      <c r="Y76" s="1">
        <v>0</v>
      </c>
      <c r="Z76" s="1">
        <v>0</v>
      </c>
      <c r="AA76">
        <v>1</v>
      </c>
      <c r="AB76" s="8" t="s">
        <v>5148</v>
      </c>
      <c r="AC76">
        <f>IF(OR(_04_ReRe_merged_after_coding3[[#This Row],[ab_addressed]],_04_ReRe_merged_after_coding3[[#This Row],[ft_addressed]]), 1, 0)</f>
        <v>0</v>
      </c>
      <c r="AD76">
        <f>IF(OR(_04_ReRe_merged_after_coding3[[#This Row],[ab_justified]],_04_ReRe_merged_after_coding3[[#This Row],[ft_justified]]), 1,0)</f>
        <v>0</v>
      </c>
      <c r="AE76">
        <f>IF(OR(_04_ReRe_merged_after_coding3[[#This Row],[ab_date]],_04_ReRe_merged_after_coding3[[#This Row],[ft_date]]),1,0)</f>
        <v>1</v>
      </c>
      <c r="AF76" s="8" t="s">
        <v>5161</v>
      </c>
      <c r="AG76">
        <v>0</v>
      </c>
    </row>
    <row r="77" spans="1:34">
      <c r="A77" t="s">
        <v>2214</v>
      </c>
      <c r="B77" t="s">
        <v>2215</v>
      </c>
      <c r="C77" t="s">
        <v>2216</v>
      </c>
      <c r="D77">
        <v>29784004</v>
      </c>
      <c r="E77" s="7">
        <v>43073</v>
      </c>
      <c r="F77" s="7">
        <v>41144</v>
      </c>
      <c r="G77" t="s">
        <v>2217</v>
      </c>
      <c r="H77" t="s">
        <v>31</v>
      </c>
      <c r="I77" t="s">
        <v>32</v>
      </c>
      <c r="J77" t="s">
        <v>32</v>
      </c>
      <c r="K77" t="s">
        <v>31</v>
      </c>
      <c r="L77" t="s">
        <v>31</v>
      </c>
      <c r="M77" t="s">
        <v>32</v>
      </c>
      <c r="N77" t="s">
        <v>32</v>
      </c>
      <c r="O77" t="s">
        <v>32</v>
      </c>
      <c r="P77" s="3">
        <v>1</v>
      </c>
      <c r="Q77" t="s">
        <v>35</v>
      </c>
      <c r="R77">
        <v>1</v>
      </c>
      <c r="S77" t="s">
        <v>35</v>
      </c>
      <c r="T77" t="s">
        <v>2218</v>
      </c>
      <c r="U77">
        <v>0</v>
      </c>
      <c r="V77">
        <v>0</v>
      </c>
      <c r="W77">
        <v>1</v>
      </c>
      <c r="X77" t="s">
        <v>2218</v>
      </c>
      <c r="Y77" s="12">
        <v>0</v>
      </c>
      <c r="Z77" s="12">
        <v>0</v>
      </c>
      <c r="AA77">
        <v>0</v>
      </c>
      <c r="AB77" t="s">
        <v>36</v>
      </c>
      <c r="AC77">
        <f>IF(OR(_04_ReRe_merged_after_coding3[[#This Row],[ab_addressed]],_04_ReRe_merged_after_coding3[[#This Row],[ft_addressed]]), 1, 0)</f>
        <v>0</v>
      </c>
      <c r="AD77">
        <f>IF(OR(_04_ReRe_merged_after_coding3[[#This Row],[ab_justified]],_04_ReRe_merged_after_coding3[[#This Row],[ft_justified]]), 1,0)</f>
        <v>0</v>
      </c>
      <c r="AE77">
        <f>IF(OR(_04_ReRe_merged_after_coding3[[#This Row],[ab_date]],_04_ReRe_merged_after_coding3[[#This Row],[ft_date]]),1,0)</f>
        <v>1</v>
      </c>
      <c r="AF77" t="s">
        <v>36</v>
      </c>
      <c r="AG77">
        <v>0</v>
      </c>
    </row>
    <row r="78" spans="1:34">
      <c r="A78" t="s">
        <v>4286</v>
      </c>
      <c r="B78" t="s">
        <v>4287</v>
      </c>
      <c r="C78" t="s">
        <v>4288</v>
      </c>
      <c r="D78">
        <v>32711724</v>
      </c>
      <c r="E78" s="7">
        <v>42522</v>
      </c>
      <c r="F78" s="7">
        <v>42509</v>
      </c>
      <c r="G78" t="s">
        <v>1787</v>
      </c>
      <c r="H78" t="s">
        <v>31</v>
      </c>
      <c r="I78" t="s">
        <v>31</v>
      </c>
      <c r="J78" t="s">
        <v>31</v>
      </c>
      <c r="K78" t="s">
        <v>32</v>
      </c>
      <c r="L78" t="s">
        <v>32</v>
      </c>
      <c r="M78" t="s">
        <v>32</v>
      </c>
      <c r="N78" t="s">
        <v>32</v>
      </c>
      <c r="O78" t="s">
        <v>32</v>
      </c>
      <c r="P78" s="3">
        <v>1</v>
      </c>
      <c r="Q78" t="s">
        <v>35</v>
      </c>
      <c r="R78">
        <v>1</v>
      </c>
      <c r="S78" t="s">
        <v>35</v>
      </c>
      <c r="T78" s="28" t="s">
        <v>4286</v>
      </c>
      <c r="U78">
        <v>0</v>
      </c>
      <c r="V78">
        <v>0</v>
      </c>
      <c r="W78">
        <v>0</v>
      </c>
      <c r="X78" t="s">
        <v>36</v>
      </c>
      <c r="Y78" s="12">
        <v>0</v>
      </c>
      <c r="Z78" s="12">
        <v>0</v>
      </c>
      <c r="AA78">
        <v>1</v>
      </c>
      <c r="AB78" t="s">
        <v>4946</v>
      </c>
      <c r="AC78">
        <f>IF(OR(_04_ReRe_merged_after_coding3[[#This Row],[ab_addressed]],_04_ReRe_merged_after_coding3[[#This Row],[ft_addressed]]), 1, 0)</f>
        <v>0</v>
      </c>
      <c r="AD78">
        <f>IF(OR(_04_ReRe_merged_after_coding3[[#This Row],[ab_justified]],_04_ReRe_merged_after_coding3[[#This Row],[ft_justified]]), 1,0)</f>
        <v>0</v>
      </c>
      <c r="AE78">
        <f>IF(OR(_04_ReRe_merged_after_coding3[[#This Row],[ab_date]],_04_ReRe_merged_after_coding3[[#This Row],[ft_date]]),1,0)</f>
        <v>1</v>
      </c>
      <c r="AF78" t="s">
        <v>36</v>
      </c>
      <c r="AG78">
        <v>0</v>
      </c>
    </row>
    <row r="79" spans="1:34">
      <c r="A79" t="s">
        <v>378</v>
      </c>
      <c r="B79" t="s">
        <v>379</v>
      </c>
      <c r="C79" t="s">
        <v>380</v>
      </c>
      <c r="D79">
        <v>27465021</v>
      </c>
      <c r="E79" s="7">
        <v>39062</v>
      </c>
      <c r="F79" s="7">
        <v>38261</v>
      </c>
      <c r="G79" t="s">
        <v>36</v>
      </c>
      <c r="H79" t="s">
        <v>31</v>
      </c>
      <c r="I79" t="s">
        <v>32</v>
      </c>
      <c r="J79" t="s">
        <v>31</v>
      </c>
      <c r="K79" t="s">
        <v>31</v>
      </c>
      <c r="L79" t="s">
        <v>36</v>
      </c>
      <c r="M79" t="s">
        <v>32</v>
      </c>
      <c r="N79" t="s">
        <v>32</v>
      </c>
      <c r="O79" t="s">
        <v>32</v>
      </c>
      <c r="P79" s="3">
        <v>1</v>
      </c>
      <c r="Q79" t="s">
        <v>35</v>
      </c>
      <c r="R79">
        <v>1</v>
      </c>
      <c r="S79" t="s">
        <v>35</v>
      </c>
      <c r="T79" t="s">
        <v>381</v>
      </c>
      <c r="U79">
        <v>0</v>
      </c>
      <c r="V79">
        <v>0</v>
      </c>
      <c r="W79">
        <v>1</v>
      </c>
      <c r="X79" t="s">
        <v>381</v>
      </c>
      <c r="Y79" s="1">
        <v>0</v>
      </c>
      <c r="Z79" s="1">
        <v>0</v>
      </c>
      <c r="AA79" s="6">
        <v>0</v>
      </c>
      <c r="AB79" t="s">
        <v>36</v>
      </c>
      <c r="AC79">
        <f>IF(OR(_04_ReRe_merged_after_coding3[[#This Row],[ab_addressed]],_04_ReRe_merged_after_coding3[[#This Row],[ft_addressed]]), 1, 0)</f>
        <v>0</v>
      </c>
      <c r="AD79">
        <f>IF(OR(_04_ReRe_merged_after_coding3[[#This Row],[ab_justified]],_04_ReRe_merged_after_coding3[[#This Row],[ft_justified]]), 1,0)</f>
        <v>0</v>
      </c>
      <c r="AE79">
        <f>IF(OR(_04_ReRe_merged_after_coding3[[#This Row],[ab_date]],_04_ReRe_merged_after_coding3[[#This Row],[ft_date]]),1,0)</f>
        <v>1</v>
      </c>
      <c r="AF79" t="s">
        <v>36</v>
      </c>
      <c r="AG79">
        <v>0</v>
      </c>
    </row>
    <row r="80" spans="1:34">
      <c r="A80" t="s">
        <v>73</v>
      </c>
      <c r="B80" t="s">
        <v>74</v>
      </c>
      <c r="C80" t="s">
        <v>75</v>
      </c>
      <c r="D80">
        <v>26305790</v>
      </c>
      <c r="E80" s="7">
        <v>41640</v>
      </c>
      <c r="F80" s="7">
        <v>40756</v>
      </c>
      <c r="G80" t="s">
        <v>76</v>
      </c>
      <c r="H80" t="s">
        <v>31</v>
      </c>
      <c r="I80" t="s">
        <v>31</v>
      </c>
      <c r="J80" t="s">
        <v>31</v>
      </c>
      <c r="K80" t="s">
        <v>31</v>
      </c>
      <c r="L80" t="s">
        <v>31</v>
      </c>
      <c r="M80" t="s">
        <v>32</v>
      </c>
      <c r="N80" t="s">
        <v>32</v>
      </c>
      <c r="O80" t="s">
        <v>32</v>
      </c>
      <c r="P80" s="3">
        <v>1</v>
      </c>
      <c r="Q80" t="s">
        <v>35</v>
      </c>
      <c r="R80">
        <v>1</v>
      </c>
      <c r="S80" t="s">
        <v>35</v>
      </c>
      <c r="T80" t="s">
        <v>78</v>
      </c>
      <c r="U80">
        <v>0</v>
      </c>
      <c r="V80">
        <v>0</v>
      </c>
      <c r="W80">
        <v>0</v>
      </c>
      <c r="X80" t="s">
        <v>36</v>
      </c>
      <c r="Y80" s="12">
        <v>1</v>
      </c>
      <c r="Z80" s="12">
        <v>1</v>
      </c>
      <c r="AA80">
        <v>0</v>
      </c>
      <c r="AB80" t="s">
        <v>77</v>
      </c>
      <c r="AC80">
        <f>IF(OR(_04_ReRe_merged_after_coding3[[#This Row],[ab_addressed]],_04_ReRe_merged_after_coding3[[#This Row],[ft_addressed]]), 1, 0)</f>
        <v>1</v>
      </c>
      <c r="AD80">
        <f>IF(OR(_04_ReRe_merged_after_coding3[[#This Row],[ab_justified]],_04_ReRe_merged_after_coding3[[#This Row],[ft_justified]]), 1,0)</f>
        <v>1</v>
      </c>
      <c r="AE80">
        <f>IF(OR(_04_ReRe_merged_after_coding3[[#This Row],[ab_date]],_04_ReRe_merged_after_coding3[[#This Row],[ft_date]]),1,0)</f>
        <v>0</v>
      </c>
      <c r="AF80" t="s">
        <v>36</v>
      </c>
      <c r="AG80">
        <v>0</v>
      </c>
    </row>
    <row r="81" spans="1:33">
      <c r="A81" t="s">
        <v>79</v>
      </c>
      <c r="B81" t="s">
        <v>80</v>
      </c>
      <c r="C81" t="s">
        <v>81</v>
      </c>
      <c r="D81">
        <v>25768735</v>
      </c>
      <c r="E81" s="7">
        <v>41674</v>
      </c>
      <c r="F81" s="7">
        <v>39448</v>
      </c>
      <c r="G81" t="s">
        <v>82</v>
      </c>
      <c r="H81" t="s">
        <v>31</v>
      </c>
      <c r="I81" t="s">
        <v>31</v>
      </c>
      <c r="J81" t="s">
        <v>31</v>
      </c>
      <c r="K81" t="s">
        <v>31</v>
      </c>
      <c r="L81" t="s">
        <v>31</v>
      </c>
      <c r="M81" t="s">
        <v>32</v>
      </c>
      <c r="N81" t="s">
        <v>32</v>
      </c>
      <c r="O81" t="s">
        <v>32</v>
      </c>
      <c r="P81" s="3">
        <v>1</v>
      </c>
      <c r="Q81" t="s">
        <v>35</v>
      </c>
      <c r="R81">
        <v>1</v>
      </c>
      <c r="S81" t="s">
        <v>35</v>
      </c>
      <c r="T81" t="s">
        <v>84</v>
      </c>
      <c r="U81">
        <v>0</v>
      </c>
      <c r="V81">
        <v>0</v>
      </c>
      <c r="W81">
        <v>0</v>
      </c>
      <c r="X81" t="s">
        <v>36</v>
      </c>
      <c r="Y81" s="12">
        <v>1</v>
      </c>
      <c r="Z81" s="12">
        <v>1</v>
      </c>
      <c r="AA81">
        <v>0</v>
      </c>
      <c r="AB81" t="s">
        <v>83</v>
      </c>
      <c r="AC81">
        <f>IF(OR(_04_ReRe_merged_after_coding3[[#This Row],[ab_addressed]],_04_ReRe_merged_after_coding3[[#This Row],[ft_addressed]]), 1, 0)</f>
        <v>1</v>
      </c>
      <c r="AD81">
        <f>IF(OR(_04_ReRe_merged_after_coding3[[#This Row],[ab_justified]],_04_ReRe_merged_after_coding3[[#This Row],[ft_justified]]), 1,0)</f>
        <v>1</v>
      </c>
      <c r="AE81">
        <f>IF(OR(_04_ReRe_merged_after_coding3[[#This Row],[ab_date]],_04_ReRe_merged_after_coding3[[#This Row],[ft_date]]),1,0)</f>
        <v>0</v>
      </c>
      <c r="AF81" t="s">
        <v>36</v>
      </c>
      <c r="AG81">
        <v>0</v>
      </c>
    </row>
    <row r="82" spans="1:33">
      <c r="A82" t="s">
        <v>85</v>
      </c>
      <c r="B82" t="s">
        <v>86</v>
      </c>
      <c r="C82" t="s">
        <v>87</v>
      </c>
      <c r="D82">
        <v>25955359</v>
      </c>
      <c r="E82" s="7">
        <v>41802</v>
      </c>
      <c r="F82" s="7">
        <v>40575</v>
      </c>
      <c r="G82" t="s">
        <v>88</v>
      </c>
      <c r="H82" t="s">
        <v>31</v>
      </c>
      <c r="I82" t="s">
        <v>31</v>
      </c>
      <c r="J82" t="s">
        <v>31</v>
      </c>
      <c r="K82" t="s">
        <v>31</v>
      </c>
      <c r="L82" t="s">
        <v>31</v>
      </c>
      <c r="M82" t="s">
        <v>32</v>
      </c>
      <c r="N82" t="s">
        <v>32</v>
      </c>
      <c r="O82" t="s">
        <v>32</v>
      </c>
      <c r="P82" s="3">
        <v>1</v>
      </c>
      <c r="Q82" t="s">
        <v>35</v>
      </c>
      <c r="R82">
        <v>1</v>
      </c>
      <c r="S82" t="s">
        <v>35</v>
      </c>
      <c r="T82" t="s">
        <v>90</v>
      </c>
      <c r="U82">
        <v>0</v>
      </c>
      <c r="V82">
        <v>0</v>
      </c>
      <c r="W82">
        <v>0</v>
      </c>
      <c r="X82" t="s">
        <v>36</v>
      </c>
      <c r="Y82" s="12">
        <v>1</v>
      </c>
      <c r="Z82" s="12">
        <v>1</v>
      </c>
      <c r="AA82">
        <v>0</v>
      </c>
      <c r="AB82" t="s">
        <v>89</v>
      </c>
      <c r="AC82">
        <f>IF(OR(_04_ReRe_merged_after_coding3[[#This Row],[ab_addressed]],_04_ReRe_merged_after_coding3[[#This Row],[ft_addressed]]), 1, 0)</f>
        <v>1</v>
      </c>
      <c r="AD82">
        <f>IF(OR(_04_ReRe_merged_after_coding3[[#This Row],[ab_justified]],_04_ReRe_merged_after_coding3[[#This Row],[ft_justified]]), 1,0)</f>
        <v>1</v>
      </c>
      <c r="AE82">
        <f>IF(OR(_04_ReRe_merged_after_coding3[[#This Row],[ab_date]],_04_ReRe_merged_after_coding3[[#This Row],[ft_date]]),1,0)</f>
        <v>0</v>
      </c>
      <c r="AF82" t="s">
        <v>36</v>
      </c>
      <c r="AG82">
        <v>0</v>
      </c>
    </row>
    <row r="83" spans="1:33">
      <c r="A83" t="s">
        <v>97</v>
      </c>
      <c r="B83" t="s">
        <v>98</v>
      </c>
      <c r="C83" t="s">
        <v>99</v>
      </c>
      <c r="D83">
        <v>27467683</v>
      </c>
      <c r="E83" s="7">
        <v>42423</v>
      </c>
      <c r="F83" s="7">
        <v>40603</v>
      </c>
      <c r="G83" t="s">
        <v>100</v>
      </c>
      <c r="H83" t="s">
        <v>31</v>
      </c>
      <c r="I83" t="s">
        <v>31</v>
      </c>
      <c r="J83" t="s">
        <v>31</v>
      </c>
      <c r="K83" t="s">
        <v>31</v>
      </c>
      <c r="L83" t="s">
        <v>31</v>
      </c>
      <c r="M83" t="s">
        <v>32</v>
      </c>
      <c r="N83" t="s">
        <v>32</v>
      </c>
      <c r="O83" t="s">
        <v>32</v>
      </c>
      <c r="P83" s="3">
        <v>1</v>
      </c>
      <c r="Q83" t="s">
        <v>35</v>
      </c>
      <c r="R83">
        <v>1</v>
      </c>
      <c r="S83" t="s">
        <v>35</v>
      </c>
      <c r="T83" t="s">
        <v>102</v>
      </c>
      <c r="U83">
        <v>0</v>
      </c>
      <c r="V83">
        <v>0</v>
      </c>
      <c r="W83">
        <v>0</v>
      </c>
      <c r="X83" t="s">
        <v>36</v>
      </c>
      <c r="Y83" s="12">
        <v>1</v>
      </c>
      <c r="Z83" s="12">
        <v>1</v>
      </c>
      <c r="AA83">
        <v>0</v>
      </c>
      <c r="AB83" t="s">
        <v>101</v>
      </c>
      <c r="AC83">
        <f>IF(OR(_04_ReRe_merged_after_coding3[[#This Row],[ab_addressed]],_04_ReRe_merged_after_coding3[[#This Row],[ft_addressed]]), 1, 0)</f>
        <v>1</v>
      </c>
      <c r="AD83">
        <f>IF(OR(_04_ReRe_merged_after_coding3[[#This Row],[ab_justified]],_04_ReRe_merged_after_coding3[[#This Row],[ft_justified]]), 1,0)</f>
        <v>1</v>
      </c>
      <c r="AE83">
        <f>IF(OR(_04_ReRe_merged_after_coding3[[#This Row],[ab_date]],_04_ReRe_merged_after_coding3[[#This Row],[ft_date]]),1,0)</f>
        <v>0</v>
      </c>
      <c r="AF83" t="s">
        <v>36</v>
      </c>
      <c r="AG83">
        <v>0</v>
      </c>
    </row>
    <row r="84" spans="1:33">
      <c r="A84" t="s">
        <v>103</v>
      </c>
      <c r="B84" t="s">
        <v>104</v>
      </c>
      <c r="C84" t="s">
        <v>105</v>
      </c>
      <c r="D84">
        <v>28033320</v>
      </c>
      <c r="E84" s="7">
        <v>42641</v>
      </c>
      <c r="F84" s="7">
        <v>41000</v>
      </c>
      <c r="G84" t="s">
        <v>106</v>
      </c>
      <c r="H84" t="s">
        <v>32</v>
      </c>
      <c r="I84" t="s">
        <v>31</v>
      </c>
      <c r="J84" t="s">
        <v>32</v>
      </c>
      <c r="K84" t="s">
        <v>31</v>
      </c>
      <c r="L84" t="s">
        <v>31</v>
      </c>
      <c r="M84" t="s">
        <v>32</v>
      </c>
      <c r="N84" t="s">
        <v>32</v>
      </c>
      <c r="O84" t="s">
        <v>32</v>
      </c>
      <c r="P84" s="3">
        <v>1</v>
      </c>
      <c r="Q84" t="s">
        <v>108</v>
      </c>
      <c r="R84">
        <v>1</v>
      </c>
      <c r="S84" t="s">
        <v>108</v>
      </c>
      <c r="T84" t="s">
        <v>107</v>
      </c>
      <c r="U84">
        <v>0</v>
      </c>
      <c r="V84">
        <v>0</v>
      </c>
      <c r="W84">
        <v>0</v>
      </c>
      <c r="X84" t="s">
        <v>36</v>
      </c>
      <c r="Y84" s="12">
        <v>1</v>
      </c>
      <c r="Z84" s="12">
        <v>1</v>
      </c>
      <c r="AA84">
        <v>0</v>
      </c>
      <c r="AB84" t="s">
        <v>107</v>
      </c>
      <c r="AC84">
        <f>IF(OR(_04_ReRe_merged_after_coding3[[#This Row],[ab_addressed]],_04_ReRe_merged_after_coding3[[#This Row],[ft_addressed]]), 1, 0)</f>
        <v>1</v>
      </c>
      <c r="AD84">
        <f>IF(OR(_04_ReRe_merged_after_coding3[[#This Row],[ab_justified]],_04_ReRe_merged_after_coding3[[#This Row],[ft_justified]]), 1,0)</f>
        <v>1</v>
      </c>
      <c r="AE84">
        <f>IF(OR(_04_ReRe_merged_after_coding3[[#This Row],[ab_date]],_04_ReRe_merged_after_coding3[[#This Row],[ft_date]]),1,0)</f>
        <v>0</v>
      </c>
      <c r="AF84" t="s">
        <v>36</v>
      </c>
      <c r="AG84">
        <v>0</v>
      </c>
    </row>
    <row r="85" spans="1:33">
      <c r="A85" t="s">
        <v>115</v>
      </c>
      <c r="B85" t="s">
        <v>116</v>
      </c>
      <c r="C85" t="s">
        <v>117</v>
      </c>
      <c r="D85">
        <v>32853281</v>
      </c>
      <c r="E85" s="7">
        <v>42817</v>
      </c>
      <c r="F85" s="7">
        <v>41730</v>
      </c>
      <c r="G85" t="s">
        <v>51</v>
      </c>
      <c r="H85" t="s">
        <v>32</v>
      </c>
      <c r="I85" t="s">
        <v>31</v>
      </c>
      <c r="J85" t="s">
        <v>32</v>
      </c>
      <c r="K85" t="s">
        <v>31</v>
      </c>
      <c r="L85" t="s">
        <v>31</v>
      </c>
      <c r="M85" t="s">
        <v>32</v>
      </c>
      <c r="N85" t="s">
        <v>32</v>
      </c>
      <c r="O85" t="s">
        <v>32</v>
      </c>
      <c r="P85" s="3">
        <v>1</v>
      </c>
      <c r="Q85" t="s">
        <v>108</v>
      </c>
      <c r="R85">
        <v>1</v>
      </c>
      <c r="S85" t="s">
        <v>108</v>
      </c>
      <c r="T85" t="s">
        <v>118</v>
      </c>
      <c r="U85">
        <v>0</v>
      </c>
      <c r="V85">
        <v>0</v>
      </c>
      <c r="W85">
        <v>0</v>
      </c>
      <c r="X85" t="s">
        <v>36</v>
      </c>
      <c r="Y85" s="12">
        <v>1</v>
      </c>
      <c r="Z85" s="12">
        <v>1</v>
      </c>
      <c r="AA85">
        <v>0</v>
      </c>
      <c r="AB85" t="s">
        <v>118</v>
      </c>
      <c r="AC85">
        <f>IF(OR(_04_ReRe_merged_after_coding3[[#This Row],[ab_addressed]],_04_ReRe_merged_after_coding3[[#This Row],[ft_addressed]]), 1, 0)</f>
        <v>1</v>
      </c>
      <c r="AD85">
        <f>IF(OR(_04_ReRe_merged_after_coding3[[#This Row],[ab_justified]],_04_ReRe_merged_after_coding3[[#This Row],[ft_justified]]), 1,0)</f>
        <v>1</v>
      </c>
      <c r="AE85">
        <f>IF(OR(_04_ReRe_merged_after_coding3[[#This Row],[ab_date]],_04_ReRe_merged_after_coding3[[#This Row],[ft_date]]),1,0)</f>
        <v>0</v>
      </c>
      <c r="AF85" t="s">
        <v>36</v>
      </c>
      <c r="AG85">
        <v>0</v>
      </c>
    </row>
    <row r="86" spans="1:33">
      <c r="A86" t="s">
        <v>119</v>
      </c>
      <c r="B86" t="s">
        <v>120</v>
      </c>
      <c r="C86" t="s">
        <v>121</v>
      </c>
      <c r="D86">
        <v>27861546</v>
      </c>
      <c r="E86" s="7">
        <v>42397</v>
      </c>
      <c r="F86" s="7">
        <v>41061</v>
      </c>
      <c r="G86" t="s">
        <v>122</v>
      </c>
      <c r="H86" t="s">
        <v>31</v>
      </c>
      <c r="I86" t="s">
        <v>31</v>
      </c>
      <c r="J86" t="s">
        <v>31</v>
      </c>
      <c r="K86" t="s">
        <v>31</v>
      </c>
      <c r="L86" t="s">
        <v>31</v>
      </c>
      <c r="M86" t="s">
        <v>32</v>
      </c>
      <c r="N86" t="s">
        <v>32</v>
      </c>
      <c r="O86" t="s">
        <v>32</v>
      </c>
      <c r="P86" s="3">
        <v>1</v>
      </c>
      <c r="Q86" t="s">
        <v>35</v>
      </c>
      <c r="R86">
        <v>1</v>
      </c>
      <c r="S86" t="s">
        <v>35</v>
      </c>
      <c r="T86" t="s">
        <v>124</v>
      </c>
      <c r="U86">
        <v>0</v>
      </c>
      <c r="V86">
        <v>0</v>
      </c>
      <c r="W86">
        <v>0</v>
      </c>
      <c r="X86" t="s">
        <v>36</v>
      </c>
      <c r="Y86" s="12">
        <v>1</v>
      </c>
      <c r="Z86" s="12">
        <v>1</v>
      </c>
      <c r="AA86">
        <v>0</v>
      </c>
      <c r="AB86" t="s">
        <v>123</v>
      </c>
      <c r="AC86">
        <f>IF(OR(_04_ReRe_merged_after_coding3[[#This Row],[ab_addressed]],_04_ReRe_merged_after_coding3[[#This Row],[ft_addressed]]), 1, 0)</f>
        <v>1</v>
      </c>
      <c r="AD86">
        <f>IF(OR(_04_ReRe_merged_after_coding3[[#This Row],[ab_justified]],_04_ReRe_merged_after_coding3[[#This Row],[ft_justified]]), 1,0)</f>
        <v>1</v>
      </c>
      <c r="AE86">
        <f>IF(OR(_04_ReRe_merged_after_coding3[[#This Row],[ab_date]],_04_ReRe_merged_after_coding3[[#This Row],[ft_date]]),1,0)</f>
        <v>0</v>
      </c>
      <c r="AF86" t="s">
        <v>36</v>
      </c>
      <c r="AG86">
        <v>0</v>
      </c>
    </row>
    <row r="87" spans="1:33">
      <c r="A87" t="s">
        <v>125</v>
      </c>
      <c r="B87" t="s">
        <v>126</v>
      </c>
      <c r="C87" t="s">
        <v>127</v>
      </c>
      <c r="D87">
        <v>29077724</v>
      </c>
      <c r="E87" s="7">
        <v>41661</v>
      </c>
      <c r="F87" s="7">
        <v>40969</v>
      </c>
      <c r="G87" t="s">
        <v>128</v>
      </c>
      <c r="H87" t="s">
        <v>32</v>
      </c>
      <c r="I87" t="s">
        <v>31</v>
      </c>
      <c r="J87" t="s">
        <v>32</v>
      </c>
      <c r="K87" t="s">
        <v>31</v>
      </c>
      <c r="L87" t="s">
        <v>32</v>
      </c>
      <c r="M87" t="s">
        <v>32</v>
      </c>
      <c r="N87" t="s">
        <v>32</v>
      </c>
      <c r="O87" t="s">
        <v>32</v>
      </c>
      <c r="P87" s="3">
        <v>1</v>
      </c>
      <c r="Q87" t="s">
        <v>108</v>
      </c>
      <c r="R87">
        <v>1</v>
      </c>
      <c r="S87" t="s">
        <v>108</v>
      </c>
      <c r="T87" t="s">
        <v>130</v>
      </c>
      <c r="U87">
        <v>0</v>
      </c>
      <c r="V87">
        <v>0</v>
      </c>
      <c r="W87">
        <v>0</v>
      </c>
      <c r="X87" t="s">
        <v>36</v>
      </c>
      <c r="Y87" s="12">
        <v>1</v>
      </c>
      <c r="Z87" s="12">
        <v>1</v>
      </c>
      <c r="AA87">
        <v>0</v>
      </c>
      <c r="AB87" t="s">
        <v>129</v>
      </c>
      <c r="AC87">
        <f>IF(OR(_04_ReRe_merged_after_coding3[[#This Row],[ab_addressed]],_04_ReRe_merged_after_coding3[[#This Row],[ft_addressed]]), 1, 0)</f>
        <v>1</v>
      </c>
      <c r="AD87">
        <f>IF(OR(_04_ReRe_merged_after_coding3[[#This Row],[ab_justified]],_04_ReRe_merged_after_coding3[[#This Row],[ft_justified]]), 1,0)</f>
        <v>1</v>
      </c>
      <c r="AE87">
        <f>IF(OR(_04_ReRe_merged_after_coding3[[#This Row],[ab_date]],_04_ReRe_merged_after_coding3[[#This Row],[ft_date]]),1,0)</f>
        <v>0</v>
      </c>
      <c r="AF87" t="s">
        <v>36</v>
      </c>
      <c r="AG87">
        <v>0</v>
      </c>
    </row>
    <row r="88" spans="1:33">
      <c r="A88" t="s">
        <v>141</v>
      </c>
      <c r="B88" t="s">
        <v>142</v>
      </c>
      <c r="C88" t="s">
        <v>143</v>
      </c>
      <c r="D88">
        <v>26501562</v>
      </c>
      <c r="E88" s="7">
        <v>41906</v>
      </c>
      <c r="F88" s="7">
        <v>40695</v>
      </c>
      <c r="G88" t="s">
        <v>122</v>
      </c>
      <c r="H88" t="s">
        <v>31</v>
      </c>
      <c r="I88" t="s">
        <v>31</v>
      </c>
      <c r="J88" t="s">
        <v>31</v>
      </c>
      <c r="K88" t="s">
        <v>31</v>
      </c>
      <c r="L88" t="s">
        <v>31</v>
      </c>
      <c r="M88" t="s">
        <v>32</v>
      </c>
      <c r="N88" t="s">
        <v>32</v>
      </c>
      <c r="O88" t="s">
        <v>32</v>
      </c>
      <c r="P88" s="3">
        <v>1</v>
      </c>
      <c r="Q88" t="s">
        <v>35</v>
      </c>
      <c r="R88">
        <v>1</v>
      </c>
      <c r="S88" t="s">
        <v>35</v>
      </c>
      <c r="T88" t="s">
        <v>145</v>
      </c>
      <c r="U88">
        <v>0</v>
      </c>
      <c r="V88">
        <v>0</v>
      </c>
      <c r="W88">
        <v>0</v>
      </c>
      <c r="X88" t="s">
        <v>36</v>
      </c>
      <c r="Y88" s="12">
        <v>1</v>
      </c>
      <c r="Z88" s="12">
        <v>1</v>
      </c>
      <c r="AA88">
        <v>0</v>
      </c>
      <c r="AB88" t="s">
        <v>144</v>
      </c>
      <c r="AC88">
        <f>IF(OR(_04_ReRe_merged_after_coding3[[#This Row],[ab_addressed]],_04_ReRe_merged_after_coding3[[#This Row],[ft_addressed]]), 1, 0)</f>
        <v>1</v>
      </c>
      <c r="AD88">
        <f>IF(OR(_04_ReRe_merged_after_coding3[[#This Row],[ab_justified]],_04_ReRe_merged_after_coding3[[#This Row],[ft_justified]]), 1,0)</f>
        <v>1</v>
      </c>
      <c r="AE88">
        <f>IF(OR(_04_ReRe_merged_after_coding3[[#This Row],[ab_date]],_04_ReRe_merged_after_coding3[[#This Row],[ft_date]]),1,0)</f>
        <v>0</v>
      </c>
      <c r="AF88" t="s">
        <v>36</v>
      </c>
      <c r="AG88">
        <v>0</v>
      </c>
    </row>
    <row r="89" spans="1:33">
      <c r="A89" t="s">
        <v>136</v>
      </c>
      <c r="B89" t="s">
        <v>137</v>
      </c>
      <c r="C89" t="s">
        <v>138</v>
      </c>
      <c r="D89">
        <v>23730377</v>
      </c>
      <c r="E89" s="7">
        <v>42706</v>
      </c>
      <c r="F89" s="7">
        <v>37956</v>
      </c>
      <c r="G89" t="s">
        <v>139</v>
      </c>
      <c r="H89" t="s">
        <v>32</v>
      </c>
      <c r="I89" t="s">
        <v>32</v>
      </c>
      <c r="J89" t="s">
        <v>31</v>
      </c>
      <c r="K89" t="s">
        <v>31</v>
      </c>
      <c r="L89" t="s">
        <v>31</v>
      </c>
      <c r="M89" t="s">
        <v>31</v>
      </c>
      <c r="N89" t="s">
        <v>32</v>
      </c>
      <c r="O89" t="s">
        <v>32</v>
      </c>
      <c r="P89" s="3">
        <v>0</v>
      </c>
      <c r="Q89" t="s">
        <v>36</v>
      </c>
      <c r="R89">
        <v>0</v>
      </c>
      <c r="S89" t="s">
        <v>36</v>
      </c>
      <c r="T89" t="s">
        <v>36</v>
      </c>
      <c r="U89">
        <v>0</v>
      </c>
      <c r="V89">
        <v>0</v>
      </c>
      <c r="W89">
        <v>0</v>
      </c>
      <c r="X89" t="s">
        <v>36</v>
      </c>
      <c r="Y89" s="12">
        <v>1</v>
      </c>
      <c r="Z89" s="12">
        <v>1</v>
      </c>
      <c r="AA89">
        <v>0</v>
      </c>
      <c r="AB89" t="s">
        <v>140</v>
      </c>
      <c r="AC89">
        <f>IF(OR(_04_ReRe_merged_after_coding3[[#This Row],[ab_addressed]],_04_ReRe_merged_after_coding3[[#This Row],[ft_addressed]]), 1, 0)</f>
        <v>1</v>
      </c>
      <c r="AD89">
        <f>IF(OR(_04_ReRe_merged_after_coding3[[#This Row],[ab_justified]],_04_ReRe_merged_after_coding3[[#This Row],[ft_justified]]), 1,0)</f>
        <v>1</v>
      </c>
      <c r="AE89">
        <f>IF(OR(_04_ReRe_merged_after_coding3[[#This Row],[ab_date]],_04_ReRe_merged_after_coding3[[#This Row],[ft_date]]),1,0)</f>
        <v>0</v>
      </c>
      <c r="AF89" t="s">
        <v>36</v>
      </c>
      <c r="AG89">
        <v>0</v>
      </c>
    </row>
    <row r="90" spans="1:33">
      <c r="A90" t="s">
        <v>325</v>
      </c>
      <c r="B90" t="s">
        <v>326</v>
      </c>
      <c r="C90" t="s">
        <v>327</v>
      </c>
      <c r="D90">
        <v>26300772</v>
      </c>
      <c r="E90" s="7">
        <v>41926</v>
      </c>
      <c r="F90" s="7">
        <v>40483</v>
      </c>
      <c r="G90" t="s">
        <v>328</v>
      </c>
      <c r="H90" t="s">
        <v>32</v>
      </c>
      <c r="I90" t="s">
        <v>31</v>
      </c>
      <c r="J90" t="s">
        <v>32</v>
      </c>
      <c r="K90" t="s">
        <v>31</v>
      </c>
      <c r="L90" t="s">
        <v>31</v>
      </c>
      <c r="M90" t="s">
        <v>32</v>
      </c>
      <c r="N90" t="s">
        <v>32</v>
      </c>
      <c r="O90" t="s">
        <v>32</v>
      </c>
      <c r="P90" s="3">
        <v>1</v>
      </c>
      <c r="Q90" t="s">
        <v>108</v>
      </c>
      <c r="R90">
        <v>1</v>
      </c>
      <c r="S90" t="s">
        <v>108</v>
      </c>
      <c r="T90" t="s">
        <v>329</v>
      </c>
      <c r="U90">
        <v>0</v>
      </c>
      <c r="V90">
        <v>0</v>
      </c>
      <c r="W90">
        <v>0</v>
      </c>
      <c r="X90" t="s">
        <v>36</v>
      </c>
      <c r="Y90" s="12">
        <v>1</v>
      </c>
      <c r="Z90" s="12">
        <v>0</v>
      </c>
      <c r="AA90" s="12">
        <v>0</v>
      </c>
      <c r="AB90" t="s">
        <v>329</v>
      </c>
      <c r="AC90">
        <f>IF(OR(_04_ReRe_merged_after_coding3[[#This Row],[ab_addressed]],_04_ReRe_merged_after_coding3[[#This Row],[ft_addressed]]), 1, 0)</f>
        <v>1</v>
      </c>
      <c r="AD90">
        <f>IF(OR(_04_ReRe_merged_after_coding3[[#This Row],[ab_justified]],_04_ReRe_merged_after_coding3[[#This Row],[ft_justified]]), 1,0)</f>
        <v>0</v>
      </c>
      <c r="AE90">
        <f>IF(OR(_04_ReRe_merged_after_coding3[[#This Row],[ab_date]],_04_ReRe_merged_after_coding3[[#This Row],[ft_date]]),1,0)</f>
        <v>0</v>
      </c>
      <c r="AF90" t="s">
        <v>36</v>
      </c>
      <c r="AG90">
        <v>0</v>
      </c>
    </row>
    <row r="91" spans="1:33">
      <c r="A91" t="s">
        <v>335</v>
      </c>
      <c r="B91" t="s">
        <v>336</v>
      </c>
      <c r="C91" t="s">
        <v>337</v>
      </c>
      <c r="D91">
        <v>26991494</v>
      </c>
      <c r="E91" s="7">
        <v>41257</v>
      </c>
      <c r="F91" s="7">
        <v>40371</v>
      </c>
      <c r="G91" t="s">
        <v>338</v>
      </c>
      <c r="H91" t="s">
        <v>31</v>
      </c>
      <c r="I91" t="s">
        <v>31</v>
      </c>
      <c r="J91" t="s">
        <v>31</v>
      </c>
      <c r="K91" t="s">
        <v>31</v>
      </c>
      <c r="L91" t="s">
        <v>31</v>
      </c>
      <c r="M91" t="s">
        <v>32</v>
      </c>
      <c r="N91" t="s">
        <v>31</v>
      </c>
      <c r="O91" t="s">
        <v>32</v>
      </c>
      <c r="P91" s="3">
        <v>1</v>
      </c>
      <c r="Q91" t="s">
        <v>35</v>
      </c>
      <c r="R91">
        <v>1</v>
      </c>
      <c r="S91" t="s">
        <v>35</v>
      </c>
      <c r="T91" t="s">
        <v>340</v>
      </c>
      <c r="U91">
        <v>0</v>
      </c>
      <c r="V91">
        <v>0</v>
      </c>
      <c r="W91">
        <v>0</v>
      </c>
      <c r="X91" t="s">
        <v>36</v>
      </c>
      <c r="Y91" s="12">
        <v>1</v>
      </c>
      <c r="Z91" s="12">
        <v>0</v>
      </c>
      <c r="AA91" s="12">
        <v>0</v>
      </c>
      <c r="AB91" t="s">
        <v>339</v>
      </c>
      <c r="AC91">
        <f>IF(OR(_04_ReRe_merged_after_coding3[[#This Row],[ab_addressed]],_04_ReRe_merged_after_coding3[[#This Row],[ft_addressed]]), 1, 0)</f>
        <v>1</v>
      </c>
      <c r="AD91">
        <f>IF(OR(_04_ReRe_merged_after_coding3[[#This Row],[ab_justified]],_04_ReRe_merged_after_coding3[[#This Row],[ft_justified]]), 1,0)</f>
        <v>0</v>
      </c>
      <c r="AE91">
        <f>IF(OR(_04_ReRe_merged_after_coding3[[#This Row],[ab_date]],_04_ReRe_merged_after_coding3[[#This Row],[ft_date]]),1,0)</f>
        <v>0</v>
      </c>
      <c r="AF91" t="s">
        <v>36</v>
      </c>
      <c r="AG91">
        <v>0</v>
      </c>
    </row>
    <row r="92" spans="1:33">
      <c r="A92" t="s">
        <v>352</v>
      </c>
      <c r="B92" t="s">
        <v>353</v>
      </c>
      <c r="C92" t="s">
        <v>354</v>
      </c>
      <c r="D92">
        <v>27294814</v>
      </c>
      <c r="E92" s="7">
        <v>42361</v>
      </c>
      <c r="F92" s="7">
        <v>40969</v>
      </c>
      <c r="G92" t="s">
        <v>355</v>
      </c>
      <c r="H92" t="s">
        <v>32</v>
      </c>
      <c r="I92" t="s">
        <v>32</v>
      </c>
      <c r="J92" t="s">
        <v>32</v>
      </c>
      <c r="K92" t="s">
        <v>31</v>
      </c>
      <c r="L92" t="s">
        <v>31</v>
      </c>
      <c r="M92" t="s">
        <v>32</v>
      </c>
      <c r="N92" t="s">
        <v>32</v>
      </c>
      <c r="O92" t="s">
        <v>32</v>
      </c>
      <c r="P92" s="3">
        <v>1</v>
      </c>
      <c r="Q92" t="s">
        <v>357</v>
      </c>
      <c r="R92">
        <v>1</v>
      </c>
      <c r="S92" t="s">
        <v>357</v>
      </c>
      <c r="T92" t="s">
        <v>356</v>
      </c>
      <c r="U92">
        <v>0</v>
      </c>
      <c r="V92">
        <v>0</v>
      </c>
      <c r="W92">
        <v>0</v>
      </c>
      <c r="X92" t="s">
        <v>36</v>
      </c>
      <c r="Y92" s="12">
        <v>1</v>
      </c>
      <c r="Z92" s="12">
        <v>0</v>
      </c>
      <c r="AA92" s="12">
        <v>0</v>
      </c>
      <c r="AB92" t="s">
        <v>356</v>
      </c>
      <c r="AC92">
        <f>IF(OR(_04_ReRe_merged_after_coding3[[#This Row],[ab_addressed]],_04_ReRe_merged_after_coding3[[#This Row],[ft_addressed]]), 1, 0)</f>
        <v>1</v>
      </c>
      <c r="AD92">
        <f>IF(OR(_04_ReRe_merged_after_coding3[[#This Row],[ab_justified]],_04_ReRe_merged_after_coding3[[#This Row],[ft_justified]]), 1,0)</f>
        <v>0</v>
      </c>
      <c r="AE92">
        <f>IF(OR(_04_ReRe_merged_after_coding3[[#This Row],[ab_date]],_04_ReRe_merged_after_coding3[[#This Row],[ft_date]]),1,0)</f>
        <v>0</v>
      </c>
      <c r="AF92" t="s">
        <v>36</v>
      </c>
      <c r="AG92">
        <v>0</v>
      </c>
    </row>
    <row r="93" spans="1:33">
      <c r="A93" t="s">
        <v>368</v>
      </c>
      <c r="B93" t="s">
        <v>369</v>
      </c>
      <c r="C93" t="s">
        <v>370</v>
      </c>
      <c r="D93">
        <v>28257388</v>
      </c>
      <c r="E93" s="7">
        <v>42373</v>
      </c>
      <c r="F93" s="7">
        <v>41323</v>
      </c>
      <c r="G93" t="s">
        <v>371</v>
      </c>
      <c r="H93" t="s">
        <v>32</v>
      </c>
      <c r="I93" t="s">
        <v>31</v>
      </c>
      <c r="J93" t="s">
        <v>31</v>
      </c>
      <c r="K93" t="s">
        <v>31</v>
      </c>
      <c r="L93" t="s">
        <v>31</v>
      </c>
      <c r="M93" t="s">
        <v>32</v>
      </c>
      <c r="N93" t="s">
        <v>32</v>
      </c>
      <c r="O93" t="s">
        <v>32</v>
      </c>
      <c r="P93" s="3">
        <v>1</v>
      </c>
      <c r="Q93" t="s">
        <v>157</v>
      </c>
      <c r="R93">
        <v>1</v>
      </c>
      <c r="S93" t="s">
        <v>157</v>
      </c>
      <c r="T93" t="s">
        <v>372</v>
      </c>
      <c r="U93">
        <v>0</v>
      </c>
      <c r="V93">
        <v>0</v>
      </c>
      <c r="W93">
        <v>0</v>
      </c>
      <c r="X93" t="s">
        <v>36</v>
      </c>
      <c r="Y93" s="12">
        <v>1</v>
      </c>
      <c r="Z93" s="12">
        <v>0</v>
      </c>
      <c r="AA93" s="12">
        <v>0</v>
      </c>
      <c r="AB93" t="s">
        <v>372</v>
      </c>
      <c r="AC93">
        <f>IF(OR(_04_ReRe_merged_after_coding3[[#This Row],[ab_addressed]],_04_ReRe_merged_after_coding3[[#This Row],[ft_addressed]]), 1, 0)</f>
        <v>1</v>
      </c>
      <c r="AD93">
        <f>IF(OR(_04_ReRe_merged_after_coding3[[#This Row],[ab_justified]],_04_ReRe_merged_after_coding3[[#This Row],[ft_justified]]), 1,0)</f>
        <v>0</v>
      </c>
      <c r="AE93">
        <f>IF(OR(_04_ReRe_merged_after_coding3[[#This Row],[ab_date]],_04_ReRe_merged_after_coding3[[#This Row],[ft_date]]),1,0)</f>
        <v>0</v>
      </c>
      <c r="AF93" t="s">
        <v>36</v>
      </c>
      <c r="AG93">
        <v>0</v>
      </c>
    </row>
    <row r="94" spans="1:33">
      <c r="A94" t="s">
        <v>373</v>
      </c>
      <c r="B94" t="s">
        <v>374</v>
      </c>
      <c r="C94" t="s">
        <v>375</v>
      </c>
      <c r="D94">
        <v>27743470</v>
      </c>
      <c r="E94" s="7">
        <v>42327</v>
      </c>
      <c r="F94" s="7">
        <v>41246</v>
      </c>
      <c r="G94" t="s">
        <v>376</v>
      </c>
      <c r="H94" t="s">
        <v>32</v>
      </c>
      <c r="I94" t="s">
        <v>31</v>
      </c>
      <c r="J94" t="s">
        <v>32</v>
      </c>
      <c r="K94" t="s">
        <v>31</v>
      </c>
      <c r="L94" t="s">
        <v>31</v>
      </c>
      <c r="M94" t="s">
        <v>32</v>
      </c>
      <c r="N94" t="s">
        <v>32</v>
      </c>
      <c r="O94" t="s">
        <v>32</v>
      </c>
      <c r="P94" s="3">
        <v>1</v>
      </c>
      <c r="Q94" t="s">
        <v>108</v>
      </c>
      <c r="R94">
        <v>1</v>
      </c>
      <c r="S94" t="s">
        <v>108</v>
      </c>
      <c r="T94" t="s">
        <v>377</v>
      </c>
      <c r="U94">
        <v>0</v>
      </c>
      <c r="V94">
        <v>0</v>
      </c>
      <c r="W94">
        <v>0</v>
      </c>
      <c r="X94" t="s">
        <v>36</v>
      </c>
      <c r="Y94" s="12">
        <v>1</v>
      </c>
      <c r="Z94" s="12">
        <v>0</v>
      </c>
      <c r="AA94">
        <v>0</v>
      </c>
      <c r="AB94" t="s">
        <v>377</v>
      </c>
      <c r="AC94">
        <f>IF(OR(_04_ReRe_merged_after_coding3[[#This Row],[ab_addressed]],_04_ReRe_merged_after_coding3[[#This Row],[ft_addressed]]), 1, 0)</f>
        <v>1</v>
      </c>
      <c r="AD94">
        <f>IF(OR(_04_ReRe_merged_after_coding3[[#This Row],[ab_justified]],_04_ReRe_merged_after_coding3[[#This Row],[ft_justified]]), 1,0)</f>
        <v>0</v>
      </c>
      <c r="AE94">
        <f>IF(OR(_04_ReRe_merged_after_coding3[[#This Row],[ab_date]],_04_ReRe_merged_after_coding3[[#This Row],[ft_date]]),1,0)</f>
        <v>0</v>
      </c>
      <c r="AF94" t="s">
        <v>36</v>
      </c>
      <c r="AG94">
        <v>0</v>
      </c>
    </row>
    <row r="95" spans="1:33">
      <c r="A95" t="s">
        <v>3553</v>
      </c>
      <c r="B95" t="s">
        <v>3554</v>
      </c>
      <c r="C95" t="s">
        <v>3555</v>
      </c>
      <c r="D95">
        <v>26208329</v>
      </c>
      <c r="E95" s="7">
        <v>40477</v>
      </c>
      <c r="F95" s="7">
        <v>40391</v>
      </c>
      <c r="G95" t="s">
        <v>696</v>
      </c>
      <c r="H95" t="s">
        <v>31</v>
      </c>
      <c r="I95" t="s">
        <v>31</v>
      </c>
      <c r="J95" t="s">
        <v>31</v>
      </c>
      <c r="K95" t="s">
        <v>32</v>
      </c>
      <c r="L95" t="s">
        <v>32</v>
      </c>
      <c r="M95" t="s">
        <v>32</v>
      </c>
      <c r="N95" t="s">
        <v>32</v>
      </c>
      <c r="O95" t="s">
        <v>32</v>
      </c>
      <c r="P95" s="3">
        <v>1</v>
      </c>
      <c r="Q95" t="s">
        <v>35</v>
      </c>
      <c r="R95">
        <v>1</v>
      </c>
      <c r="S95" t="s">
        <v>35</v>
      </c>
      <c r="T95" t="s">
        <v>4785</v>
      </c>
      <c r="U95">
        <v>0</v>
      </c>
      <c r="V95">
        <v>0</v>
      </c>
      <c r="W95">
        <v>0</v>
      </c>
      <c r="X95" t="s">
        <v>36</v>
      </c>
      <c r="Y95" s="12">
        <v>1</v>
      </c>
      <c r="Z95" s="12">
        <v>1</v>
      </c>
      <c r="AA95">
        <v>0</v>
      </c>
      <c r="AB95" s="9" t="s">
        <v>5023</v>
      </c>
      <c r="AC95" s="9">
        <f>IF(OR(_04_ReRe_merged_after_coding3[[#This Row],[ab_addressed]],_04_ReRe_merged_after_coding3[[#This Row],[ft_addressed]]), 1, 0)</f>
        <v>1</v>
      </c>
      <c r="AD95" s="9">
        <f>IF(OR(_04_ReRe_merged_after_coding3[[#This Row],[ab_justified]],_04_ReRe_merged_after_coding3[[#This Row],[ft_justified]]), 1,0)</f>
        <v>1</v>
      </c>
      <c r="AE95" s="9">
        <f>IF(OR(_04_ReRe_merged_after_coding3[[#This Row],[ab_date]],_04_ReRe_merged_after_coding3[[#This Row],[ft_date]]),1,0)</f>
        <v>0</v>
      </c>
      <c r="AF95" t="s">
        <v>36</v>
      </c>
      <c r="AG95">
        <v>0</v>
      </c>
    </row>
    <row r="96" spans="1:33">
      <c r="A96" t="s">
        <v>1754</v>
      </c>
      <c r="B96" t="s">
        <v>1755</v>
      </c>
      <c r="C96" t="s">
        <v>1756</v>
      </c>
      <c r="D96">
        <v>29570454</v>
      </c>
      <c r="E96" s="7">
        <v>42435</v>
      </c>
      <c r="F96" s="7">
        <v>41944</v>
      </c>
      <c r="G96" t="s">
        <v>1757</v>
      </c>
      <c r="H96" t="s">
        <v>32</v>
      </c>
      <c r="I96" t="s">
        <v>31</v>
      </c>
      <c r="J96" t="s">
        <v>32</v>
      </c>
      <c r="K96" t="s">
        <v>31</v>
      </c>
      <c r="L96" t="s">
        <v>32</v>
      </c>
      <c r="M96" t="s">
        <v>32</v>
      </c>
      <c r="N96" t="s">
        <v>32</v>
      </c>
      <c r="O96" t="s">
        <v>32</v>
      </c>
      <c r="P96" s="3">
        <v>1</v>
      </c>
      <c r="Q96" t="s">
        <v>108</v>
      </c>
      <c r="R96">
        <v>1</v>
      </c>
      <c r="S96" t="s">
        <v>108</v>
      </c>
      <c r="T96" t="s">
        <v>1758</v>
      </c>
      <c r="U96">
        <v>0</v>
      </c>
      <c r="V96">
        <v>0</v>
      </c>
      <c r="W96">
        <v>0</v>
      </c>
      <c r="X96" t="s">
        <v>36</v>
      </c>
      <c r="Y96" s="12">
        <v>1</v>
      </c>
      <c r="Z96" s="12">
        <v>0</v>
      </c>
      <c r="AA96">
        <v>0</v>
      </c>
      <c r="AB96" t="s">
        <v>1758</v>
      </c>
      <c r="AC96">
        <f>IF(OR(_04_ReRe_merged_after_coding3[[#This Row],[ab_addressed]],_04_ReRe_merged_after_coding3[[#This Row],[ft_addressed]]), 1, 0)</f>
        <v>1</v>
      </c>
      <c r="AD96">
        <f>IF(OR(_04_ReRe_merged_after_coding3[[#This Row],[ab_justified]],_04_ReRe_merged_after_coding3[[#This Row],[ft_justified]]), 1,0)</f>
        <v>0</v>
      </c>
      <c r="AE96">
        <f>IF(OR(_04_ReRe_merged_after_coding3[[#This Row],[ab_date]],_04_ReRe_merged_after_coding3[[#This Row],[ft_date]]),1,0)</f>
        <v>0</v>
      </c>
      <c r="AF96" t="s">
        <v>36</v>
      </c>
      <c r="AG96">
        <v>0</v>
      </c>
    </row>
    <row r="97" spans="1:33">
      <c r="A97" t="s">
        <v>242</v>
      </c>
      <c r="B97" t="s">
        <v>243</v>
      </c>
      <c r="C97" t="s">
        <v>244</v>
      </c>
      <c r="D97">
        <v>26932256</v>
      </c>
      <c r="E97" s="7">
        <v>42268</v>
      </c>
      <c r="F97" s="7">
        <v>42074</v>
      </c>
      <c r="G97" t="s">
        <v>245</v>
      </c>
      <c r="H97" t="s">
        <v>32</v>
      </c>
      <c r="I97" t="s">
        <v>31</v>
      </c>
      <c r="J97" t="s">
        <v>31</v>
      </c>
      <c r="K97" t="s">
        <v>32</v>
      </c>
      <c r="L97" t="s">
        <v>31</v>
      </c>
      <c r="M97" t="s">
        <v>32</v>
      </c>
      <c r="N97" t="s">
        <v>32</v>
      </c>
      <c r="O97" t="s">
        <v>32</v>
      </c>
      <c r="P97" s="3">
        <v>1</v>
      </c>
      <c r="Q97" t="s">
        <v>108</v>
      </c>
      <c r="R97">
        <v>1</v>
      </c>
      <c r="S97" t="s">
        <v>108</v>
      </c>
      <c r="T97" t="s">
        <v>247</v>
      </c>
      <c r="U97">
        <v>0</v>
      </c>
      <c r="V97">
        <v>0</v>
      </c>
      <c r="W97">
        <v>0</v>
      </c>
      <c r="X97" t="s">
        <v>36</v>
      </c>
      <c r="Y97" s="12">
        <v>0</v>
      </c>
      <c r="Z97" s="12">
        <v>0</v>
      </c>
      <c r="AA97">
        <v>0</v>
      </c>
      <c r="AB97" s="98" t="s">
        <v>246</v>
      </c>
      <c r="AC97">
        <f>IF(OR(_04_ReRe_merged_after_coding3[[#This Row],[ab_addressed]],_04_ReRe_merged_after_coding3[[#This Row],[ft_addressed]]), 1, 0)</f>
        <v>0</v>
      </c>
      <c r="AD97">
        <f>IF(OR(_04_ReRe_merged_after_coding3[[#This Row],[ab_justified]],_04_ReRe_merged_after_coding3[[#This Row],[ft_justified]]), 1,0)</f>
        <v>0</v>
      </c>
      <c r="AE97">
        <f>IF(OR(_04_ReRe_merged_after_coding3[[#This Row],[ab_date]],_04_ReRe_merged_after_coding3[[#This Row],[ft_date]]),1,0)</f>
        <v>0</v>
      </c>
      <c r="AF97" t="s">
        <v>5245</v>
      </c>
      <c r="AG97">
        <v>0</v>
      </c>
    </row>
    <row r="98" spans="1:33">
      <c r="A98" t="s">
        <v>248</v>
      </c>
      <c r="B98" t="s">
        <v>249</v>
      </c>
      <c r="C98" t="s">
        <v>250</v>
      </c>
      <c r="D98">
        <v>28601915</v>
      </c>
      <c r="E98" s="7">
        <v>42377</v>
      </c>
      <c r="F98" s="7">
        <v>42087</v>
      </c>
      <c r="G98" t="s">
        <v>251</v>
      </c>
      <c r="H98" t="s">
        <v>32</v>
      </c>
      <c r="I98" t="s">
        <v>31</v>
      </c>
      <c r="J98" t="s">
        <v>31</v>
      </c>
      <c r="K98" t="s">
        <v>32</v>
      </c>
      <c r="L98" t="s">
        <v>31</v>
      </c>
      <c r="M98" t="s">
        <v>32</v>
      </c>
      <c r="N98" t="s">
        <v>32</v>
      </c>
      <c r="O98" t="s">
        <v>32</v>
      </c>
      <c r="P98" s="3">
        <v>1</v>
      </c>
      <c r="Q98" t="s">
        <v>108</v>
      </c>
      <c r="R98">
        <v>1</v>
      </c>
      <c r="S98" t="s">
        <v>108</v>
      </c>
      <c r="T98" t="s">
        <v>252</v>
      </c>
      <c r="U98">
        <v>0</v>
      </c>
      <c r="V98">
        <v>0</v>
      </c>
      <c r="W98">
        <v>0</v>
      </c>
      <c r="X98" t="s">
        <v>36</v>
      </c>
      <c r="Y98" s="12">
        <v>0</v>
      </c>
      <c r="Z98" s="12">
        <v>0</v>
      </c>
      <c r="AA98">
        <v>0</v>
      </c>
      <c r="AB98" s="98" t="s">
        <v>252</v>
      </c>
      <c r="AC98">
        <f>IF(OR(_04_ReRe_merged_after_coding3[[#This Row],[ab_addressed]],_04_ReRe_merged_after_coding3[[#This Row],[ft_addressed]]), 1, 0)</f>
        <v>0</v>
      </c>
      <c r="AD98">
        <f>IF(OR(_04_ReRe_merged_after_coding3[[#This Row],[ab_justified]],_04_ReRe_merged_after_coding3[[#This Row],[ft_justified]]), 1,0)</f>
        <v>0</v>
      </c>
      <c r="AE98">
        <f>IF(OR(_04_ReRe_merged_after_coding3[[#This Row],[ab_date]],_04_ReRe_merged_after_coding3[[#This Row],[ft_date]]),1,0)</f>
        <v>0</v>
      </c>
      <c r="AF98" t="s">
        <v>5245</v>
      </c>
      <c r="AG98">
        <v>0</v>
      </c>
    </row>
    <row r="99" spans="1:33">
      <c r="A99" t="s">
        <v>253</v>
      </c>
      <c r="B99" t="s">
        <v>254</v>
      </c>
      <c r="C99" t="s">
        <v>255</v>
      </c>
      <c r="D99">
        <v>28585450</v>
      </c>
      <c r="E99" s="7">
        <v>42299</v>
      </c>
      <c r="F99" s="7">
        <v>41962</v>
      </c>
      <c r="G99" t="s">
        <v>256</v>
      </c>
      <c r="H99" t="s">
        <v>32</v>
      </c>
      <c r="I99" t="s">
        <v>31</v>
      </c>
      <c r="J99" t="s">
        <v>31</v>
      </c>
      <c r="K99" t="s">
        <v>32</v>
      </c>
      <c r="L99" t="s">
        <v>31</v>
      </c>
      <c r="M99" t="s">
        <v>32</v>
      </c>
      <c r="N99" t="s">
        <v>32</v>
      </c>
      <c r="O99" t="s">
        <v>32</v>
      </c>
      <c r="P99" s="3">
        <v>1</v>
      </c>
      <c r="Q99" t="s">
        <v>108</v>
      </c>
      <c r="R99">
        <v>1</v>
      </c>
      <c r="S99" t="s">
        <v>108</v>
      </c>
      <c r="T99" t="s">
        <v>257</v>
      </c>
      <c r="U99">
        <v>0</v>
      </c>
      <c r="V99">
        <v>0</v>
      </c>
      <c r="W99">
        <v>0</v>
      </c>
      <c r="X99" t="s">
        <v>36</v>
      </c>
      <c r="Y99" s="12">
        <v>0</v>
      </c>
      <c r="Z99" s="12">
        <v>0</v>
      </c>
      <c r="AA99">
        <v>0</v>
      </c>
      <c r="AB99" s="98" t="s">
        <v>257</v>
      </c>
      <c r="AC99">
        <f>IF(OR(_04_ReRe_merged_after_coding3[[#This Row],[ab_addressed]],_04_ReRe_merged_after_coding3[[#This Row],[ft_addressed]]), 1, 0)</f>
        <v>0</v>
      </c>
      <c r="AD99">
        <f>IF(OR(_04_ReRe_merged_after_coding3[[#This Row],[ab_justified]],_04_ReRe_merged_after_coding3[[#This Row],[ft_justified]]), 1,0)</f>
        <v>0</v>
      </c>
      <c r="AE99">
        <f>IF(OR(_04_ReRe_merged_after_coding3[[#This Row],[ab_date]],_04_ReRe_merged_after_coding3[[#This Row],[ft_date]]),1,0)</f>
        <v>0</v>
      </c>
      <c r="AF99" t="s">
        <v>5245</v>
      </c>
      <c r="AG99">
        <v>0</v>
      </c>
    </row>
    <row r="100" spans="1:33">
      <c r="A100" t="s">
        <v>153</v>
      </c>
      <c r="B100" t="s">
        <v>154</v>
      </c>
      <c r="C100" t="s">
        <v>155</v>
      </c>
      <c r="D100">
        <v>21400557</v>
      </c>
      <c r="E100" s="7">
        <v>40035</v>
      </c>
      <c r="F100" s="7">
        <v>39173</v>
      </c>
      <c r="G100" t="s">
        <v>106</v>
      </c>
      <c r="H100" t="s">
        <v>32</v>
      </c>
      <c r="I100" t="s">
        <v>31</v>
      </c>
      <c r="J100" t="s">
        <v>31</v>
      </c>
      <c r="K100" t="s">
        <v>31</v>
      </c>
      <c r="L100" t="s">
        <v>32</v>
      </c>
      <c r="M100" t="s">
        <v>32</v>
      </c>
      <c r="N100" t="s">
        <v>32</v>
      </c>
      <c r="O100" t="s">
        <v>32</v>
      </c>
      <c r="P100" s="3">
        <v>1</v>
      </c>
      <c r="Q100" t="s">
        <v>157</v>
      </c>
      <c r="R100">
        <v>1</v>
      </c>
      <c r="S100" t="s">
        <v>157</v>
      </c>
      <c r="T100" t="s">
        <v>158</v>
      </c>
      <c r="U100">
        <v>0</v>
      </c>
      <c r="V100">
        <v>0</v>
      </c>
      <c r="W100">
        <v>0</v>
      </c>
      <c r="X100" t="s">
        <v>36</v>
      </c>
      <c r="Y100" s="12">
        <v>0</v>
      </c>
      <c r="Z100" s="12">
        <v>0</v>
      </c>
      <c r="AA100">
        <v>0</v>
      </c>
      <c r="AB100" s="11" t="s">
        <v>156</v>
      </c>
      <c r="AC100" s="11">
        <f>IF(OR(_04_ReRe_merged_after_coding3[[#This Row],[ab_addressed]],_04_ReRe_merged_after_coding3[[#This Row],[ft_addressed]]), 1, 0)</f>
        <v>0</v>
      </c>
      <c r="AD100" s="11">
        <f>IF(OR(_04_ReRe_merged_after_coding3[[#This Row],[ab_justified]],_04_ReRe_merged_after_coding3[[#This Row],[ft_justified]]), 1,0)</f>
        <v>0</v>
      </c>
      <c r="AE100" s="11">
        <f>IF(OR(_04_ReRe_merged_after_coding3[[#This Row],[ab_date]],_04_ReRe_merged_after_coding3[[#This Row],[ft_date]]),1,0)</f>
        <v>0</v>
      </c>
      <c r="AF100" t="s">
        <v>159</v>
      </c>
      <c r="AG100">
        <v>1</v>
      </c>
    </row>
    <row r="101" spans="1:33">
      <c r="A101" t="s">
        <v>346</v>
      </c>
      <c r="B101" t="s">
        <v>347</v>
      </c>
      <c r="C101" t="s">
        <v>348</v>
      </c>
      <c r="D101">
        <v>31318902</v>
      </c>
      <c r="E101" s="7">
        <v>42675</v>
      </c>
      <c r="F101" s="7">
        <v>41214</v>
      </c>
      <c r="G101" t="s">
        <v>112</v>
      </c>
      <c r="H101" t="s">
        <v>31</v>
      </c>
      <c r="I101" t="s">
        <v>31</v>
      </c>
      <c r="J101" t="s">
        <v>31</v>
      </c>
      <c r="K101" t="s">
        <v>31</v>
      </c>
      <c r="L101" t="s">
        <v>31</v>
      </c>
      <c r="M101" t="s">
        <v>32</v>
      </c>
      <c r="N101" t="s">
        <v>32</v>
      </c>
      <c r="O101" t="s">
        <v>32</v>
      </c>
      <c r="P101" s="3">
        <v>1</v>
      </c>
      <c r="Q101" t="s">
        <v>35</v>
      </c>
      <c r="R101">
        <v>1</v>
      </c>
      <c r="S101" t="s">
        <v>35</v>
      </c>
      <c r="T101" t="s">
        <v>350</v>
      </c>
      <c r="U101">
        <v>0</v>
      </c>
      <c r="V101">
        <v>0</v>
      </c>
      <c r="W101">
        <v>0</v>
      </c>
      <c r="X101" t="s">
        <v>36</v>
      </c>
      <c r="Y101" s="12">
        <v>0</v>
      </c>
      <c r="Z101" s="12">
        <v>0</v>
      </c>
      <c r="AA101">
        <v>0</v>
      </c>
      <c r="AB101" s="17" t="s">
        <v>349</v>
      </c>
      <c r="AC101" s="17">
        <f>IF(OR(_04_ReRe_merged_after_coding3[[#This Row],[ab_addressed]],_04_ReRe_merged_after_coding3[[#This Row],[ft_addressed]]), 1, 0)</f>
        <v>0</v>
      </c>
      <c r="AD101" s="17">
        <f>IF(OR(_04_ReRe_merged_after_coding3[[#This Row],[ab_justified]],_04_ReRe_merged_after_coding3[[#This Row],[ft_justified]]), 1,0)</f>
        <v>0</v>
      </c>
      <c r="AE101" s="17">
        <f>IF(OR(_04_ReRe_merged_after_coding3[[#This Row],[ab_date]],_04_ReRe_merged_after_coding3[[#This Row],[ft_date]]),1,0)</f>
        <v>0</v>
      </c>
      <c r="AF101" t="s">
        <v>351</v>
      </c>
      <c r="AG101">
        <v>1</v>
      </c>
    </row>
    <row r="102" spans="1:33">
      <c r="A102" t="s">
        <v>1260</v>
      </c>
      <c r="B102" t="s">
        <v>1261</v>
      </c>
      <c r="C102" t="s">
        <v>1262</v>
      </c>
      <c r="D102">
        <v>24682512</v>
      </c>
      <c r="E102" s="7">
        <v>41036</v>
      </c>
      <c r="F102" s="7">
        <v>38564</v>
      </c>
      <c r="G102" t="s">
        <v>600</v>
      </c>
      <c r="H102" t="s">
        <v>32</v>
      </c>
      <c r="I102" t="s">
        <v>32</v>
      </c>
      <c r="J102" t="s">
        <v>32</v>
      </c>
      <c r="K102" t="s">
        <v>31</v>
      </c>
      <c r="L102" t="s">
        <v>31</v>
      </c>
      <c r="M102" t="s">
        <v>32</v>
      </c>
      <c r="N102" t="s">
        <v>31</v>
      </c>
      <c r="O102" t="s">
        <v>32</v>
      </c>
      <c r="P102" s="3">
        <v>1</v>
      </c>
      <c r="Q102" t="s">
        <v>35</v>
      </c>
      <c r="R102">
        <v>1</v>
      </c>
      <c r="S102" t="s">
        <v>35</v>
      </c>
      <c r="T102" t="s">
        <v>1263</v>
      </c>
      <c r="U102">
        <v>0</v>
      </c>
      <c r="V102">
        <v>0</v>
      </c>
      <c r="W102">
        <v>0</v>
      </c>
      <c r="X102" t="s">
        <v>36</v>
      </c>
      <c r="Y102" s="1">
        <v>0</v>
      </c>
      <c r="Z102" s="1">
        <v>0</v>
      </c>
      <c r="AA102">
        <v>0</v>
      </c>
      <c r="AB102" t="s">
        <v>36</v>
      </c>
      <c r="AC102">
        <f>IF(OR(_04_ReRe_merged_after_coding3[[#This Row],[ab_addressed]],_04_ReRe_merged_after_coding3[[#This Row],[ft_addressed]]), 1, 0)</f>
        <v>0</v>
      </c>
      <c r="AD102">
        <f>IF(OR(_04_ReRe_merged_after_coding3[[#This Row],[ab_justified]],_04_ReRe_merged_after_coding3[[#This Row],[ft_justified]]), 1,0)</f>
        <v>0</v>
      </c>
      <c r="AE102">
        <f>IF(OR(_04_ReRe_merged_after_coding3[[#This Row],[ab_date]],_04_ReRe_merged_after_coding3[[#This Row],[ft_date]]),1,0)</f>
        <v>0</v>
      </c>
      <c r="AF102" t="s">
        <v>159</v>
      </c>
      <c r="AG102">
        <v>1</v>
      </c>
    </row>
    <row r="103" spans="1:33">
      <c r="A103" t="s">
        <v>1351</v>
      </c>
      <c r="B103" t="s">
        <v>1352</v>
      </c>
      <c r="C103" t="s">
        <v>1353</v>
      </c>
      <c r="D103">
        <v>27150185</v>
      </c>
      <c r="E103" s="7">
        <v>41479</v>
      </c>
      <c r="F103" s="7">
        <v>40091</v>
      </c>
      <c r="G103" t="s">
        <v>1354</v>
      </c>
      <c r="H103" t="s">
        <v>31</v>
      </c>
      <c r="I103" t="s">
        <v>31</v>
      </c>
      <c r="J103" t="s">
        <v>32</v>
      </c>
      <c r="K103" t="s">
        <v>31</v>
      </c>
      <c r="L103" t="s">
        <v>31</v>
      </c>
      <c r="M103" t="s">
        <v>32</v>
      </c>
      <c r="N103" t="s">
        <v>32</v>
      </c>
      <c r="O103" t="s">
        <v>32</v>
      </c>
      <c r="P103" s="3">
        <v>1</v>
      </c>
      <c r="Q103" t="s">
        <v>35</v>
      </c>
      <c r="R103">
        <v>1</v>
      </c>
      <c r="S103" t="s">
        <v>35</v>
      </c>
      <c r="T103" t="s">
        <v>1355</v>
      </c>
      <c r="U103">
        <v>0</v>
      </c>
      <c r="V103">
        <v>0</v>
      </c>
      <c r="W103">
        <v>0</v>
      </c>
      <c r="X103" t="s">
        <v>36</v>
      </c>
      <c r="Y103" s="1">
        <v>0</v>
      </c>
      <c r="Z103" s="1">
        <v>0</v>
      </c>
      <c r="AA103">
        <v>0</v>
      </c>
      <c r="AB103" t="s">
        <v>36</v>
      </c>
      <c r="AC103">
        <f>IF(OR(_04_ReRe_merged_after_coding3[[#This Row],[ab_addressed]],_04_ReRe_merged_after_coding3[[#This Row],[ft_addressed]]), 1, 0)</f>
        <v>0</v>
      </c>
      <c r="AD103">
        <f>IF(OR(_04_ReRe_merged_after_coding3[[#This Row],[ab_justified]],_04_ReRe_merged_after_coding3[[#This Row],[ft_justified]]), 1,0)</f>
        <v>0</v>
      </c>
      <c r="AE103">
        <f>IF(OR(_04_ReRe_merged_after_coding3[[#This Row],[ab_date]],_04_ReRe_merged_after_coding3[[#This Row],[ft_date]]),1,0)</f>
        <v>0</v>
      </c>
      <c r="AF103" t="s">
        <v>382</v>
      </c>
      <c r="AG103">
        <v>1</v>
      </c>
    </row>
    <row r="104" spans="1:33">
      <c r="A104" t="s">
        <v>2780</v>
      </c>
      <c r="B104" t="s">
        <v>2781</v>
      </c>
      <c r="C104" t="s">
        <v>2782</v>
      </c>
      <c r="D104">
        <v>23809507</v>
      </c>
      <c r="E104" s="7">
        <v>39555</v>
      </c>
      <c r="F104" s="7">
        <v>37135</v>
      </c>
      <c r="G104" t="s">
        <v>100</v>
      </c>
      <c r="H104" t="s">
        <v>31</v>
      </c>
      <c r="I104" t="s">
        <v>31</v>
      </c>
      <c r="J104" t="s">
        <v>31</v>
      </c>
      <c r="K104" t="s">
        <v>31</v>
      </c>
      <c r="L104" t="s">
        <v>32</v>
      </c>
      <c r="M104" t="s">
        <v>32</v>
      </c>
      <c r="N104" t="s">
        <v>32</v>
      </c>
      <c r="O104" t="s">
        <v>32</v>
      </c>
      <c r="P104" s="3">
        <v>1</v>
      </c>
      <c r="Q104" t="s">
        <v>35</v>
      </c>
      <c r="R104">
        <v>1</v>
      </c>
      <c r="S104" t="s">
        <v>35</v>
      </c>
      <c r="T104" t="s">
        <v>2783</v>
      </c>
      <c r="U104">
        <v>0</v>
      </c>
      <c r="V104">
        <v>0</v>
      </c>
      <c r="W104">
        <v>0</v>
      </c>
      <c r="X104" t="s">
        <v>36</v>
      </c>
      <c r="Y104" s="12">
        <v>0</v>
      </c>
      <c r="Z104" s="12">
        <v>0</v>
      </c>
      <c r="AA104">
        <v>0</v>
      </c>
      <c r="AB104" t="s">
        <v>36</v>
      </c>
      <c r="AC104">
        <f>IF(OR(_04_ReRe_merged_after_coding3[[#This Row],[ab_addressed]],_04_ReRe_merged_after_coding3[[#This Row],[ft_addressed]]), 1, 0)</f>
        <v>0</v>
      </c>
      <c r="AD104">
        <f>IF(OR(_04_ReRe_merged_after_coding3[[#This Row],[ab_justified]],_04_ReRe_merged_after_coding3[[#This Row],[ft_justified]]), 1,0)</f>
        <v>0</v>
      </c>
      <c r="AE104">
        <f>IF(OR(_04_ReRe_merged_after_coding3[[#This Row],[ab_date]],_04_ReRe_merged_after_coding3[[#This Row],[ft_date]]),1,0)</f>
        <v>0</v>
      </c>
      <c r="AF104" t="s">
        <v>2784</v>
      </c>
      <c r="AG104">
        <v>1</v>
      </c>
    </row>
    <row r="105" spans="1:33">
      <c r="A105" t="s">
        <v>3442</v>
      </c>
      <c r="B105" t="s">
        <v>3443</v>
      </c>
      <c r="C105" t="s">
        <v>3444</v>
      </c>
      <c r="D105">
        <v>21150709</v>
      </c>
      <c r="E105" s="7">
        <v>39980</v>
      </c>
      <c r="F105" s="7">
        <v>39934</v>
      </c>
      <c r="G105" t="s">
        <v>112</v>
      </c>
      <c r="H105" t="s">
        <v>32</v>
      </c>
      <c r="I105" t="s">
        <v>31</v>
      </c>
      <c r="J105" t="s">
        <v>31</v>
      </c>
      <c r="K105" t="s">
        <v>32</v>
      </c>
      <c r="L105" t="s">
        <v>32</v>
      </c>
      <c r="M105" t="s">
        <v>32</v>
      </c>
      <c r="N105" t="s">
        <v>32</v>
      </c>
      <c r="O105" t="s">
        <v>32</v>
      </c>
      <c r="P105" s="3">
        <v>1</v>
      </c>
      <c r="Q105" t="s">
        <v>4759</v>
      </c>
      <c r="R105">
        <v>1</v>
      </c>
      <c r="S105" t="s">
        <v>4759</v>
      </c>
      <c r="T105" t="s">
        <v>4758</v>
      </c>
      <c r="U105">
        <v>0</v>
      </c>
      <c r="V105">
        <v>0</v>
      </c>
      <c r="W105">
        <v>0</v>
      </c>
      <c r="X105" t="s">
        <v>36</v>
      </c>
      <c r="Y105" s="12">
        <v>0</v>
      </c>
      <c r="Z105" s="12">
        <v>0</v>
      </c>
      <c r="AA105">
        <v>0</v>
      </c>
      <c r="AB105" t="s">
        <v>36</v>
      </c>
      <c r="AC105">
        <f>IF(OR(_04_ReRe_merged_after_coding3[[#This Row],[ab_addressed]],_04_ReRe_merged_after_coding3[[#This Row],[ft_addressed]]), 1, 0)</f>
        <v>0</v>
      </c>
      <c r="AD105">
        <f>IF(OR(_04_ReRe_merged_after_coding3[[#This Row],[ab_justified]],_04_ReRe_merged_after_coding3[[#This Row],[ft_justified]]), 1,0)</f>
        <v>0</v>
      </c>
      <c r="AE105">
        <f>IF(OR(_04_ReRe_merged_after_coding3[[#This Row],[ab_date]],_04_ReRe_merged_after_coding3[[#This Row],[ft_date]]),1,0)</f>
        <v>0</v>
      </c>
      <c r="AF105" s="8" t="s">
        <v>4760</v>
      </c>
      <c r="AG105">
        <v>1</v>
      </c>
    </row>
    <row r="106" spans="1:33">
      <c r="A106" t="s">
        <v>3665</v>
      </c>
      <c r="B106" t="s">
        <v>3666</v>
      </c>
      <c r="C106" t="s">
        <v>3667</v>
      </c>
      <c r="D106">
        <v>27306560</v>
      </c>
      <c r="E106" s="7">
        <v>40619</v>
      </c>
      <c r="F106" s="7">
        <v>40422</v>
      </c>
      <c r="G106" t="s">
        <v>328</v>
      </c>
      <c r="H106" t="s">
        <v>32</v>
      </c>
      <c r="I106" t="s">
        <v>31</v>
      </c>
      <c r="J106" t="s">
        <v>31</v>
      </c>
      <c r="K106" t="s">
        <v>32</v>
      </c>
      <c r="L106" t="s">
        <v>32</v>
      </c>
      <c r="M106" t="s">
        <v>32</v>
      </c>
      <c r="N106" t="s">
        <v>32</v>
      </c>
      <c r="O106" t="s">
        <v>32</v>
      </c>
      <c r="P106" s="3">
        <v>1</v>
      </c>
      <c r="Q106" t="s">
        <v>108</v>
      </c>
      <c r="R106">
        <v>1</v>
      </c>
      <c r="S106" t="s">
        <v>108</v>
      </c>
      <c r="T106" s="9" t="s">
        <v>5029</v>
      </c>
      <c r="U106">
        <v>0</v>
      </c>
      <c r="V106">
        <v>0</v>
      </c>
      <c r="W106">
        <v>0</v>
      </c>
      <c r="X106" t="s">
        <v>36</v>
      </c>
      <c r="Y106" s="12">
        <v>0</v>
      </c>
      <c r="Z106" s="12">
        <v>0</v>
      </c>
      <c r="AA106">
        <v>0</v>
      </c>
      <c r="AB106" t="s">
        <v>36</v>
      </c>
      <c r="AC106">
        <f>IF(OR(_04_ReRe_merged_after_coding3[[#This Row],[ab_addressed]],_04_ReRe_merged_after_coding3[[#This Row],[ft_addressed]]), 1, 0)</f>
        <v>0</v>
      </c>
      <c r="AD106">
        <f>IF(OR(_04_ReRe_merged_after_coding3[[#This Row],[ab_justified]],_04_ReRe_merged_after_coding3[[#This Row],[ft_justified]]), 1,0)</f>
        <v>0</v>
      </c>
      <c r="AE106">
        <f>IF(OR(_04_ReRe_merged_after_coding3[[#This Row],[ab_date]],_04_ReRe_merged_after_coding3[[#This Row],[ft_date]]),1,0)</f>
        <v>0</v>
      </c>
      <c r="AF106" t="s">
        <v>4814</v>
      </c>
      <c r="AG106">
        <v>1</v>
      </c>
    </row>
    <row r="107" spans="1:33">
      <c r="A107" t="s">
        <v>3692</v>
      </c>
      <c r="B107" t="s">
        <v>3693</v>
      </c>
      <c r="C107" t="s">
        <v>3694</v>
      </c>
      <c r="D107">
        <v>25945807</v>
      </c>
      <c r="E107" s="7">
        <v>38839</v>
      </c>
      <c r="F107" s="7">
        <v>38718</v>
      </c>
      <c r="G107" t="s">
        <v>1631</v>
      </c>
      <c r="H107" t="s">
        <v>32</v>
      </c>
      <c r="I107" t="s">
        <v>31</v>
      </c>
      <c r="J107" t="s">
        <v>32</v>
      </c>
      <c r="K107" t="s">
        <v>32</v>
      </c>
      <c r="L107" t="s">
        <v>32</v>
      </c>
      <c r="M107" t="s">
        <v>32</v>
      </c>
      <c r="N107" t="s">
        <v>32</v>
      </c>
      <c r="O107" t="s">
        <v>32</v>
      </c>
      <c r="P107" s="3">
        <v>1</v>
      </c>
      <c r="Q107" t="s">
        <v>4759</v>
      </c>
      <c r="R107">
        <v>1</v>
      </c>
      <c r="S107" t="s">
        <v>4759</v>
      </c>
      <c r="T107" t="s">
        <v>4821</v>
      </c>
      <c r="U107">
        <v>0</v>
      </c>
      <c r="V107">
        <v>0</v>
      </c>
      <c r="W107">
        <v>0</v>
      </c>
      <c r="X107" t="s">
        <v>36</v>
      </c>
      <c r="Y107" s="12">
        <v>0</v>
      </c>
      <c r="Z107" s="12">
        <v>0</v>
      </c>
      <c r="AA107">
        <v>0</v>
      </c>
      <c r="AB107" t="s">
        <v>36</v>
      </c>
      <c r="AC107">
        <f>IF(OR(_04_ReRe_merged_after_coding3[[#This Row],[ab_addressed]],_04_ReRe_merged_after_coding3[[#This Row],[ft_addressed]]), 1, 0)</f>
        <v>0</v>
      </c>
      <c r="AD107">
        <f>IF(OR(_04_ReRe_merged_after_coding3[[#This Row],[ab_justified]],_04_ReRe_merged_after_coding3[[#This Row],[ft_justified]]), 1,0)</f>
        <v>0</v>
      </c>
      <c r="AE107">
        <f>IF(OR(_04_ReRe_merged_after_coding3[[#This Row],[ab_date]],_04_ReRe_merged_after_coding3[[#This Row],[ft_date]]),1,0)</f>
        <v>0</v>
      </c>
      <c r="AF107" t="s">
        <v>5152</v>
      </c>
      <c r="AG107">
        <v>1</v>
      </c>
    </row>
    <row r="108" spans="1:33">
      <c r="A108" t="s">
        <v>3331</v>
      </c>
      <c r="B108" t="s">
        <v>3332</v>
      </c>
      <c r="C108" t="s">
        <v>3333</v>
      </c>
      <c r="D108">
        <v>26297092</v>
      </c>
      <c r="E108" s="7">
        <v>39570</v>
      </c>
      <c r="F108" s="7">
        <v>39448</v>
      </c>
      <c r="G108" t="s">
        <v>338</v>
      </c>
      <c r="H108" t="s">
        <v>32</v>
      </c>
      <c r="I108" t="s">
        <v>31</v>
      </c>
      <c r="J108" t="s">
        <v>31</v>
      </c>
      <c r="K108" t="s">
        <v>32</v>
      </c>
      <c r="L108" t="s">
        <v>32</v>
      </c>
      <c r="M108" t="s">
        <v>32</v>
      </c>
      <c r="N108" t="s">
        <v>31</v>
      </c>
      <c r="O108" t="s">
        <v>32</v>
      </c>
      <c r="P108" s="3">
        <v>1</v>
      </c>
      <c r="Q108" t="s">
        <v>1120</v>
      </c>
      <c r="R108">
        <v>1</v>
      </c>
      <c r="S108" t="s">
        <v>1120</v>
      </c>
      <c r="T108" s="28" t="s">
        <v>4734</v>
      </c>
      <c r="U108">
        <v>0</v>
      </c>
      <c r="V108">
        <v>0</v>
      </c>
      <c r="W108">
        <v>0</v>
      </c>
      <c r="X108" t="s">
        <v>36</v>
      </c>
      <c r="Y108" s="12">
        <v>0</v>
      </c>
      <c r="Z108" s="12">
        <v>0</v>
      </c>
      <c r="AA108">
        <v>0</v>
      </c>
      <c r="AB108" t="s">
        <v>36</v>
      </c>
      <c r="AC108">
        <f>IF(OR(_04_ReRe_merged_after_coding3[[#This Row],[ab_addressed]],_04_ReRe_merged_after_coding3[[#This Row],[ft_addressed]]), 1, 0)</f>
        <v>0</v>
      </c>
      <c r="AD108">
        <f>IF(OR(_04_ReRe_merged_after_coding3[[#This Row],[ab_justified]],_04_ReRe_merged_after_coding3[[#This Row],[ft_justified]]), 1,0)</f>
        <v>0</v>
      </c>
      <c r="AE108">
        <f>IF(OR(_04_ReRe_merged_after_coding3[[#This Row],[ab_date]],_04_ReRe_merged_after_coding3[[#This Row],[ft_date]]),1,0)</f>
        <v>0</v>
      </c>
      <c r="AF108" s="8" t="s">
        <v>4733</v>
      </c>
      <c r="AG108">
        <v>1</v>
      </c>
    </row>
    <row r="109" spans="1:33">
      <c r="A109" t="s">
        <v>1823</v>
      </c>
      <c r="B109" t="s">
        <v>1824</v>
      </c>
      <c r="C109" t="s">
        <v>1825</v>
      </c>
      <c r="D109">
        <v>21298742</v>
      </c>
      <c r="E109" s="7">
        <v>42767</v>
      </c>
      <c r="F109" s="7">
        <v>39083</v>
      </c>
      <c r="G109" t="s">
        <v>1826</v>
      </c>
      <c r="H109" t="s">
        <v>32</v>
      </c>
      <c r="I109" t="s">
        <v>32</v>
      </c>
      <c r="J109" t="s">
        <v>32</v>
      </c>
      <c r="K109" t="s">
        <v>31</v>
      </c>
      <c r="L109" t="s">
        <v>31</v>
      </c>
      <c r="M109" t="s">
        <v>31</v>
      </c>
      <c r="N109" t="s">
        <v>32</v>
      </c>
      <c r="O109" t="s">
        <v>32</v>
      </c>
      <c r="P109" s="3">
        <v>0</v>
      </c>
      <c r="Q109" t="s">
        <v>36</v>
      </c>
      <c r="R109">
        <v>0</v>
      </c>
      <c r="S109" t="s">
        <v>36</v>
      </c>
      <c r="T109" t="s">
        <v>36</v>
      </c>
      <c r="U109">
        <v>0</v>
      </c>
      <c r="V109">
        <v>0</v>
      </c>
      <c r="W109">
        <v>0</v>
      </c>
      <c r="X109" t="s">
        <v>36</v>
      </c>
      <c r="Y109" s="12">
        <v>0</v>
      </c>
      <c r="Z109" s="12">
        <v>0</v>
      </c>
      <c r="AA109">
        <v>0</v>
      </c>
      <c r="AB109" t="s">
        <v>36</v>
      </c>
      <c r="AC109">
        <f>IF(OR(_04_ReRe_merged_after_coding3[[#This Row],[ab_addressed]],_04_ReRe_merged_after_coding3[[#This Row],[ft_addressed]]), 1, 0)</f>
        <v>0</v>
      </c>
      <c r="AD109">
        <f>IF(OR(_04_ReRe_merged_after_coding3[[#This Row],[ab_justified]],_04_ReRe_merged_after_coding3[[#This Row],[ft_justified]]), 1,0)</f>
        <v>0</v>
      </c>
      <c r="AE109">
        <f>IF(OR(_04_ReRe_merged_after_coding3[[#This Row],[ab_date]],_04_ReRe_merged_after_coding3[[#This Row],[ft_date]]),1,0)</f>
        <v>0</v>
      </c>
      <c r="AF109" t="s">
        <v>1827</v>
      </c>
      <c r="AG109">
        <v>1</v>
      </c>
    </row>
    <row r="110" spans="1:33">
      <c r="A110" t="s">
        <v>3307</v>
      </c>
      <c r="B110" t="s">
        <v>3308</v>
      </c>
      <c r="C110" t="s">
        <v>3309</v>
      </c>
      <c r="D110">
        <v>24757230</v>
      </c>
      <c r="E110" s="7">
        <v>39482</v>
      </c>
      <c r="F110" s="7">
        <v>38596</v>
      </c>
      <c r="G110" t="s">
        <v>390</v>
      </c>
      <c r="H110" t="s">
        <v>32</v>
      </c>
      <c r="I110" t="s">
        <v>32</v>
      </c>
      <c r="J110" t="s">
        <v>31</v>
      </c>
      <c r="K110" t="s">
        <v>31</v>
      </c>
      <c r="L110" t="s">
        <v>32</v>
      </c>
      <c r="M110" t="s">
        <v>32</v>
      </c>
      <c r="N110" t="s">
        <v>32</v>
      </c>
      <c r="O110" t="s">
        <v>31</v>
      </c>
      <c r="P110" s="3">
        <v>1</v>
      </c>
      <c r="Q110" t="s">
        <v>538</v>
      </c>
      <c r="R110">
        <v>1</v>
      </c>
      <c r="S110" t="s">
        <v>538</v>
      </c>
      <c r="T110" s="26" t="s">
        <v>4726</v>
      </c>
      <c r="U110">
        <v>0</v>
      </c>
      <c r="V110">
        <v>0</v>
      </c>
      <c r="W110">
        <v>0</v>
      </c>
      <c r="X110" t="s">
        <v>36</v>
      </c>
      <c r="Y110" s="12">
        <v>0</v>
      </c>
      <c r="Z110" s="12">
        <v>0</v>
      </c>
      <c r="AA110">
        <v>0</v>
      </c>
      <c r="AB110" t="s">
        <v>36</v>
      </c>
      <c r="AC110">
        <f>IF(OR(_04_ReRe_merged_after_coding3[[#This Row],[ab_addressed]],_04_ReRe_merged_after_coding3[[#This Row],[ft_addressed]]), 1, 0)</f>
        <v>0</v>
      </c>
      <c r="AD110">
        <f>IF(OR(_04_ReRe_merged_after_coding3[[#This Row],[ab_justified]],_04_ReRe_merged_after_coding3[[#This Row],[ft_justified]]), 1,0)</f>
        <v>0</v>
      </c>
      <c r="AE110">
        <f>IF(OR(_04_ReRe_merged_after_coding3[[#This Row],[ab_date]],_04_ReRe_merged_after_coding3[[#This Row],[ft_date]]),1,0)</f>
        <v>0</v>
      </c>
      <c r="AF110" s="88" t="s">
        <v>4725</v>
      </c>
      <c r="AG110">
        <v>0</v>
      </c>
    </row>
    <row r="111" spans="1:33">
      <c r="A111" t="s">
        <v>4438</v>
      </c>
      <c r="B111" t="s">
        <v>4439</v>
      </c>
      <c r="C111" t="s">
        <v>4440</v>
      </c>
      <c r="D111">
        <v>30570315</v>
      </c>
      <c r="E111" s="7">
        <v>42353</v>
      </c>
      <c r="F111" s="7">
        <v>42248</v>
      </c>
      <c r="G111" t="s">
        <v>1685</v>
      </c>
      <c r="H111" t="s">
        <v>32</v>
      </c>
      <c r="I111" t="s">
        <v>31</v>
      </c>
      <c r="J111" t="s">
        <v>31</v>
      </c>
      <c r="K111" t="s">
        <v>32</v>
      </c>
      <c r="L111" t="s">
        <v>32</v>
      </c>
      <c r="M111" t="s">
        <v>32</v>
      </c>
      <c r="N111" t="s">
        <v>32</v>
      </c>
      <c r="O111" t="s">
        <v>32</v>
      </c>
      <c r="P111" s="3">
        <v>1</v>
      </c>
      <c r="Q111" t="s">
        <v>108</v>
      </c>
      <c r="R111">
        <v>1</v>
      </c>
      <c r="S111" t="s">
        <v>108</v>
      </c>
      <c r="T111" t="s">
        <v>5147</v>
      </c>
      <c r="U111">
        <v>0</v>
      </c>
      <c r="V111">
        <v>0</v>
      </c>
      <c r="W111">
        <v>0</v>
      </c>
      <c r="X111" t="s">
        <v>36</v>
      </c>
      <c r="Y111" s="12">
        <v>0</v>
      </c>
      <c r="Z111" s="12">
        <v>0</v>
      </c>
      <c r="AA111">
        <v>0</v>
      </c>
      <c r="AB111" t="s">
        <v>36</v>
      </c>
      <c r="AC111">
        <f>IF(OR(_04_ReRe_merged_after_coding3[[#This Row],[ab_addressed]],_04_ReRe_merged_after_coding3[[#This Row],[ft_addressed]]), 1, 0)</f>
        <v>0</v>
      </c>
      <c r="AD111">
        <f>IF(OR(_04_ReRe_merged_after_coding3[[#This Row],[ab_justified]],_04_ReRe_merged_after_coding3[[#This Row],[ft_justified]]), 1,0)</f>
        <v>0</v>
      </c>
      <c r="AE111">
        <f>IF(OR(_04_ReRe_merged_after_coding3[[#This Row],[ab_date]],_04_ReRe_merged_after_coding3[[#This Row],[ft_date]]),1,0)</f>
        <v>0</v>
      </c>
      <c r="AF111" s="76" t="s">
        <v>36</v>
      </c>
      <c r="AG111">
        <v>0</v>
      </c>
    </row>
    <row r="112" spans="1:33">
      <c r="A112" t="s">
        <v>4470</v>
      </c>
      <c r="B112" t="s">
        <v>4471</v>
      </c>
      <c r="C112" t="s">
        <v>4472</v>
      </c>
      <c r="D112">
        <v>29781651</v>
      </c>
      <c r="E112" s="7">
        <v>40875</v>
      </c>
      <c r="F112" s="7">
        <v>40756</v>
      </c>
      <c r="G112" t="s">
        <v>1926</v>
      </c>
      <c r="H112" t="s">
        <v>32</v>
      </c>
      <c r="I112" t="s">
        <v>31</v>
      </c>
      <c r="J112" t="s">
        <v>31</v>
      </c>
      <c r="K112" t="s">
        <v>32</v>
      </c>
      <c r="L112" t="s">
        <v>32</v>
      </c>
      <c r="M112" t="s">
        <v>32</v>
      </c>
      <c r="N112" t="s">
        <v>32</v>
      </c>
      <c r="O112" t="s">
        <v>32</v>
      </c>
      <c r="P112" s="3">
        <v>1</v>
      </c>
      <c r="Q112" t="s">
        <v>108</v>
      </c>
      <c r="R112">
        <v>1</v>
      </c>
      <c r="S112" t="s">
        <v>108</v>
      </c>
      <c r="T112" t="s">
        <v>4990</v>
      </c>
      <c r="U112">
        <v>0</v>
      </c>
      <c r="V112">
        <v>0</v>
      </c>
      <c r="W112">
        <v>0</v>
      </c>
      <c r="X112" t="s">
        <v>36</v>
      </c>
      <c r="Y112" s="12">
        <v>0</v>
      </c>
      <c r="Z112" s="12">
        <v>0</v>
      </c>
      <c r="AA112">
        <v>0</v>
      </c>
      <c r="AB112" t="s">
        <v>36</v>
      </c>
      <c r="AC112">
        <f>IF(OR(_04_ReRe_merged_after_coding3[[#This Row],[ab_addressed]],_04_ReRe_merged_after_coding3[[#This Row],[ft_addressed]]), 1, 0)</f>
        <v>0</v>
      </c>
      <c r="AD112">
        <f>IF(OR(_04_ReRe_merged_after_coding3[[#This Row],[ab_justified]],_04_ReRe_merged_after_coding3[[#This Row],[ft_justified]]), 1,0)</f>
        <v>0</v>
      </c>
      <c r="AE112">
        <f>IF(OR(_04_ReRe_merged_after_coding3[[#This Row],[ab_date]],_04_ReRe_merged_after_coding3[[#This Row],[ft_date]]),1,0)</f>
        <v>0</v>
      </c>
      <c r="AF112" t="s">
        <v>36</v>
      </c>
      <c r="AG112">
        <v>0</v>
      </c>
    </row>
    <row r="113" spans="1:34">
      <c r="A113" t="s">
        <v>63</v>
      </c>
      <c r="B113" t="s">
        <v>64</v>
      </c>
      <c r="C113" t="s">
        <v>65</v>
      </c>
      <c r="D113">
        <v>30008194</v>
      </c>
      <c r="E113" s="7">
        <v>42851</v>
      </c>
      <c r="F113" s="7">
        <v>41000</v>
      </c>
      <c r="G113" t="s">
        <v>66</v>
      </c>
      <c r="H113" t="s">
        <v>32</v>
      </c>
      <c r="I113" t="s">
        <v>31</v>
      </c>
      <c r="J113" t="s">
        <v>32</v>
      </c>
      <c r="K113" t="s">
        <v>31</v>
      </c>
      <c r="L113" t="s">
        <v>31</v>
      </c>
      <c r="M113" t="s">
        <v>32</v>
      </c>
      <c r="N113" t="s">
        <v>32</v>
      </c>
      <c r="O113" t="s">
        <v>32</v>
      </c>
      <c r="P113" s="3">
        <v>1</v>
      </c>
      <c r="Q113" t="s">
        <v>35</v>
      </c>
      <c r="R113">
        <v>1</v>
      </c>
      <c r="S113" t="s">
        <v>35</v>
      </c>
      <c r="T113" s="89" t="s">
        <v>5150</v>
      </c>
      <c r="U113">
        <v>0</v>
      </c>
      <c r="V113">
        <v>0</v>
      </c>
      <c r="W113">
        <v>0</v>
      </c>
      <c r="X113" t="s">
        <v>36</v>
      </c>
      <c r="Y113" s="12">
        <v>0</v>
      </c>
      <c r="Z113" s="12">
        <v>0</v>
      </c>
      <c r="AA113">
        <v>0</v>
      </c>
      <c r="AB113" t="s">
        <v>36</v>
      </c>
      <c r="AC113">
        <f>IF(OR(_04_ReRe_merged_after_coding3[[#This Row],[ab_addressed]],_04_ReRe_merged_after_coding3[[#This Row],[ft_addressed]]), 1, 0)</f>
        <v>0</v>
      </c>
      <c r="AD113">
        <f>IF(OR(_04_ReRe_merged_after_coding3[[#This Row],[ab_justified]],_04_ReRe_merged_after_coding3[[#This Row],[ft_justified]]), 1,0)</f>
        <v>0</v>
      </c>
      <c r="AE113">
        <f>IF(OR(_04_ReRe_merged_after_coding3[[#This Row],[ab_date]],_04_ReRe_merged_after_coding3[[#This Row],[ft_date]]),1,0)</f>
        <v>0</v>
      </c>
      <c r="AF113" t="s">
        <v>36</v>
      </c>
      <c r="AG113">
        <v>0</v>
      </c>
    </row>
    <row r="114" spans="1:34">
      <c r="A114" t="s">
        <v>3773</v>
      </c>
      <c r="B114" t="s">
        <v>3774</v>
      </c>
      <c r="C114" t="s">
        <v>3775</v>
      </c>
      <c r="D114">
        <v>21646061</v>
      </c>
      <c r="E114" s="7">
        <v>39784</v>
      </c>
      <c r="F114" s="7">
        <v>39692</v>
      </c>
      <c r="G114" t="s">
        <v>701</v>
      </c>
      <c r="H114" t="s">
        <v>32</v>
      </c>
      <c r="I114" t="s">
        <v>32</v>
      </c>
      <c r="J114" t="s">
        <v>32</v>
      </c>
      <c r="K114" t="s">
        <v>32</v>
      </c>
      <c r="L114" t="s">
        <v>32</v>
      </c>
      <c r="M114" t="s">
        <v>32</v>
      </c>
      <c r="N114" t="s">
        <v>32</v>
      </c>
      <c r="O114" t="s">
        <v>32</v>
      </c>
      <c r="P114" s="3">
        <v>0</v>
      </c>
      <c r="Q114" t="s">
        <v>36</v>
      </c>
      <c r="R114">
        <v>0</v>
      </c>
      <c r="S114" t="s">
        <v>36</v>
      </c>
      <c r="T114" t="s">
        <v>36</v>
      </c>
      <c r="U114">
        <v>0</v>
      </c>
      <c r="V114">
        <v>0</v>
      </c>
      <c r="W114">
        <v>0</v>
      </c>
      <c r="X114" t="s">
        <v>36</v>
      </c>
      <c r="Y114" s="12">
        <v>0</v>
      </c>
      <c r="Z114" s="12">
        <v>0</v>
      </c>
      <c r="AA114">
        <v>0</v>
      </c>
      <c r="AB114" t="s">
        <v>36</v>
      </c>
      <c r="AC114">
        <f>IF(OR(_04_ReRe_merged_after_coding3[[#This Row],[ab_addressed]],_04_ReRe_merged_after_coding3[[#This Row],[ft_addressed]]), 1, 0)</f>
        <v>0</v>
      </c>
      <c r="AD114">
        <f>IF(OR(_04_ReRe_merged_after_coding3[[#This Row],[ab_justified]],_04_ReRe_merged_after_coding3[[#This Row],[ft_justified]]), 1,0)</f>
        <v>0</v>
      </c>
      <c r="AE114">
        <f>IF(OR(_04_ReRe_merged_after_coding3[[#This Row],[ab_date]],_04_ReRe_merged_after_coding3[[#This Row],[ft_date]]),1,0)</f>
        <v>0</v>
      </c>
      <c r="AF114" s="76" t="s">
        <v>36</v>
      </c>
      <c r="AG114">
        <v>0</v>
      </c>
    </row>
    <row r="115" spans="1:34">
      <c r="A115" t="s">
        <v>1687</v>
      </c>
      <c r="B115" t="s">
        <v>1688</v>
      </c>
      <c r="C115" t="s">
        <v>1689</v>
      </c>
      <c r="D115">
        <v>29305093</v>
      </c>
      <c r="E115" s="7">
        <v>42738</v>
      </c>
      <c r="F115" s="7">
        <v>42036</v>
      </c>
      <c r="G115" t="s">
        <v>1690</v>
      </c>
      <c r="H115" t="s">
        <v>31</v>
      </c>
      <c r="I115" t="s">
        <v>31</v>
      </c>
      <c r="J115" t="s">
        <v>31</v>
      </c>
      <c r="K115" t="s">
        <v>31</v>
      </c>
      <c r="L115" t="s">
        <v>31</v>
      </c>
      <c r="M115" t="s">
        <v>32</v>
      </c>
      <c r="N115" t="s">
        <v>32</v>
      </c>
      <c r="O115" t="s">
        <v>32</v>
      </c>
      <c r="P115" s="3">
        <v>1</v>
      </c>
      <c r="Q115" t="s">
        <v>35</v>
      </c>
      <c r="R115">
        <v>1</v>
      </c>
      <c r="S115" t="s">
        <v>35</v>
      </c>
      <c r="T115" t="s">
        <v>1691</v>
      </c>
      <c r="U115">
        <v>0</v>
      </c>
      <c r="V115">
        <v>0</v>
      </c>
      <c r="W115">
        <v>0</v>
      </c>
      <c r="X115" t="s">
        <v>36</v>
      </c>
      <c r="Y115" s="1">
        <v>0</v>
      </c>
      <c r="Z115" s="1">
        <v>0</v>
      </c>
      <c r="AA115">
        <v>0</v>
      </c>
      <c r="AB115" t="s">
        <v>36</v>
      </c>
      <c r="AC115">
        <f>IF(OR(_04_ReRe_merged_after_coding3[[#This Row],[ab_addressed]],_04_ReRe_merged_after_coding3[[#This Row],[ft_addressed]]), 1, 0)</f>
        <v>0</v>
      </c>
      <c r="AD115">
        <f>IF(OR(_04_ReRe_merged_after_coding3[[#This Row],[ab_justified]],_04_ReRe_merged_after_coding3[[#This Row],[ft_justified]]), 1,0)</f>
        <v>0</v>
      </c>
      <c r="AE115">
        <f>IF(OR(_04_ReRe_merged_after_coding3[[#This Row],[ab_date]],_04_ReRe_merged_after_coding3[[#This Row],[ft_date]]),1,0)</f>
        <v>0</v>
      </c>
      <c r="AF115" t="s">
        <v>36</v>
      </c>
      <c r="AG115">
        <v>0</v>
      </c>
    </row>
    <row r="116" spans="1:34">
      <c r="A116" t="s">
        <v>53</v>
      </c>
      <c r="B116" t="s">
        <v>54</v>
      </c>
      <c r="C116" t="s">
        <v>55</v>
      </c>
      <c r="D116">
        <v>22795613</v>
      </c>
      <c r="E116" s="7">
        <v>40032</v>
      </c>
      <c r="F116" s="7">
        <v>40014</v>
      </c>
      <c r="G116" t="s">
        <v>56</v>
      </c>
      <c r="H116" t="s">
        <v>32</v>
      </c>
      <c r="I116" t="s">
        <v>32</v>
      </c>
      <c r="J116" t="s">
        <v>31</v>
      </c>
      <c r="K116" t="s">
        <v>32</v>
      </c>
      <c r="L116" t="s">
        <v>32</v>
      </c>
      <c r="M116" t="s">
        <v>32</v>
      </c>
      <c r="N116" t="s">
        <v>31</v>
      </c>
      <c r="O116" t="s">
        <v>32</v>
      </c>
      <c r="P116" s="3">
        <v>1</v>
      </c>
      <c r="Q116" t="s">
        <v>35</v>
      </c>
      <c r="R116">
        <v>1</v>
      </c>
      <c r="S116" t="s">
        <v>35</v>
      </c>
      <c r="T116" t="s">
        <v>57</v>
      </c>
      <c r="U116">
        <v>0</v>
      </c>
      <c r="V116">
        <v>0</v>
      </c>
      <c r="W116">
        <v>0</v>
      </c>
      <c r="X116" t="s">
        <v>57</v>
      </c>
      <c r="Y116" s="12">
        <v>0</v>
      </c>
      <c r="Z116" s="12">
        <v>0</v>
      </c>
      <c r="AA116">
        <v>0</v>
      </c>
      <c r="AB116" t="s">
        <v>36</v>
      </c>
      <c r="AC116">
        <f>IF(OR(_04_ReRe_merged_after_coding3[[#This Row],[ab_addressed]],_04_ReRe_merged_after_coding3[[#This Row],[ft_addressed]]), 1, 0)</f>
        <v>0</v>
      </c>
      <c r="AD116">
        <f>IF(OR(_04_ReRe_merged_after_coding3[[#This Row],[ab_justified]],_04_ReRe_merged_after_coding3[[#This Row],[ft_justified]]), 1,0)</f>
        <v>0</v>
      </c>
      <c r="AE116">
        <f>IF(OR(_04_ReRe_merged_after_coding3[[#This Row],[ab_date]],_04_ReRe_merged_after_coding3[[#This Row],[ft_date]]),1,0)</f>
        <v>0</v>
      </c>
      <c r="AF116" t="s">
        <v>36</v>
      </c>
      <c r="AG116">
        <v>0</v>
      </c>
      <c r="AH116" t="s">
        <v>5171</v>
      </c>
    </row>
    <row r="117" spans="1:34">
      <c r="A117" t="s">
        <v>4409</v>
      </c>
      <c r="B117" t="s">
        <v>4410</v>
      </c>
      <c r="C117" t="s">
        <v>4411</v>
      </c>
      <c r="D117">
        <v>30765033</v>
      </c>
      <c r="E117" s="7">
        <v>41226</v>
      </c>
      <c r="F117" s="7">
        <v>41183</v>
      </c>
      <c r="G117" t="s">
        <v>112</v>
      </c>
      <c r="H117" t="s">
        <v>31</v>
      </c>
      <c r="I117" t="s">
        <v>32</v>
      </c>
      <c r="J117" t="s">
        <v>31</v>
      </c>
      <c r="K117" t="s">
        <v>32</v>
      </c>
      <c r="L117" t="s">
        <v>32</v>
      </c>
      <c r="M117" t="s">
        <v>32</v>
      </c>
      <c r="N117" t="s">
        <v>32</v>
      </c>
      <c r="O117" t="s">
        <v>32</v>
      </c>
      <c r="P117" s="3">
        <v>1</v>
      </c>
      <c r="Q117" t="s">
        <v>35</v>
      </c>
      <c r="R117">
        <v>1</v>
      </c>
      <c r="S117" t="s">
        <v>35</v>
      </c>
      <c r="T117" t="s">
        <v>4977</v>
      </c>
      <c r="U117">
        <v>0</v>
      </c>
      <c r="V117">
        <v>0</v>
      </c>
      <c r="W117">
        <v>0</v>
      </c>
      <c r="X117" t="s">
        <v>36</v>
      </c>
      <c r="Y117" s="12">
        <v>0</v>
      </c>
      <c r="Z117" s="12">
        <v>0</v>
      </c>
      <c r="AA117">
        <v>0</v>
      </c>
      <c r="AB117" s="16" t="s">
        <v>4978</v>
      </c>
      <c r="AC117" s="16">
        <f>IF(OR(_04_ReRe_merged_after_coding3[[#This Row],[ab_addressed]],_04_ReRe_merged_after_coding3[[#This Row],[ft_addressed]]), 1, 0)</f>
        <v>0</v>
      </c>
      <c r="AD117" s="16">
        <f>IF(OR(_04_ReRe_merged_after_coding3[[#This Row],[ab_justified]],_04_ReRe_merged_after_coding3[[#This Row],[ft_justified]]), 1,0)</f>
        <v>0</v>
      </c>
      <c r="AE117" s="16">
        <f>IF(OR(_04_ReRe_merged_after_coding3[[#This Row],[ab_date]],_04_ReRe_merged_after_coding3[[#This Row],[ft_date]]),1,0)</f>
        <v>0</v>
      </c>
      <c r="AF117" s="8" t="s">
        <v>5118</v>
      </c>
      <c r="AG117">
        <v>0</v>
      </c>
    </row>
    <row r="118" spans="1:34">
      <c r="A118" t="s">
        <v>37</v>
      </c>
      <c r="B118" t="s">
        <v>38</v>
      </c>
      <c r="C118" t="s">
        <v>39</v>
      </c>
      <c r="D118">
        <v>26824379</v>
      </c>
      <c r="E118" s="7">
        <v>40226</v>
      </c>
      <c r="F118" s="7">
        <v>40205</v>
      </c>
      <c r="G118" t="s">
        <v>40</v>
      </c>
      <c r="H118" t="s">
        <v>31</v>
      </c>
      <c r="I118" t="s">
        <v>31</v>
      </c>
      <c r="J118" t="s">
        <v>32</v>
      </c>
      <c r="K118" t="s">
        <v>32</v>
      </c>
      <c r="L118" t="s">
        <v>32</v>
      </c>
      <c r="M118" t="s">
        <v>32</v>
      </c>
      <c r="N118" t="s">
        <v>31</v>
      </c>
      <c r="O118" t="s">
        <v>32</v>
      </c>
      <c r="P118" s="3">
        <v>1</v>
      </c>
      <c r="Q118" t="s">
        <v>35</v>
      </c>
      <c r="R118">
        <v>1</v>
      </c>
      <c r="S118" t="s">
        <v>35</v>
      </c>
      <c r="T118" t="s">
        <v>41</v>
      </c>
      <c r="U118">
        <v>0</v>
      </c>
      <c r="V118">
        <v>0</v>
      </c>
      <c r="W118">
        <v>0</v>
      </c>
      <c r="X118" t="s">
        <v>41</v>
      </c>
      <c r="Y118" s="12">
        <v>0</v>
      </c>
      <c r="Z118" s="12">
        <v>0</v>
      </c>
      <c r="AA118">
        <v>0</v>
      </c>
      <c r="AB118" t="s">
        <v>42</v>
      </c>
      <c r="AC118">
        <f>IF(OR(_04_ReRe_merged_after_coding3[[#This Row],[ab_addressed]],_04_ReRe_merged_after_coding3[[#This Row],[ft_addressed]]), 1, 0)</f>
        <v>0</v>
      </c>
      <c r="AD118">
        <f>IF(OR(_04_ReRe_merged_after_coding3[[#This Row],[ab_justified]],_04_ReRe_merged_after_coding3[[#This Row],[ft_justified]]), 1,0)</f>
        <v>0</v>
      </c>
      <c r="AE118">
        <f>IF(OR(_04_ReRe_merged_after_coding3[[#This Row],[ab_date]],_04_ReRe_merged_after_coding3[[#This Row],[ft_date]]),1,0)</f>
        <v>0</v>
      </c>
      <c r="AF118" t="s">
        <v>36</v>
      </c>
      <c r="AG118">
        <v>0</v>
      </c>
    </row>
    <row r="119" spans="1:34">
      <c r="A119" t="s">
        <v>43</v>
      </c>
      <c r="B119" t="s">
        <v>44</v>
      </c>
      <c r="C119" t="s">
        <v>45</v>
      </c>
      <c r="D119">
        <v>26853646</v>
      </c>
      <c r="E119" s="7">
        <v>41312</v>
      </c>
      <c r="F119" s="7">
        <v>41271</v>
      </c>
      <c r="G119" t="s">
        <v>46</v>
      </c>
      <c r="H119" t="s">
        <v>32</v>
      </c>
      <c r="I119" t="s">
        <v>32</v>
      </c>
      <c r="J119" t="s">
        <v>32</v>
      </c>
      <c r="K119" t="s">
        <v>32</v>
      </c>
      <c r="L119" t="s">
        <v>32</v>
      </c>
      <c r="M119" t="s">
        <v>32</v>
      </c>
      <c r="N119" t="s">
        <v>31</v>
      </c>
      <c r="O119" t="s">
        <v>32</v>
      </c>
      <c r="P119" s="3">
        <v>1</v>
      </c>
      <c r="Q119" t="s">
        <v>35</v>
      </c>
      <c r="R119">
        <v>1</v>
      </c>
      <c r="S119" t="s">
        <v>35</v>
      </c>
      <c r="T119" t="s">
        <v>47</v>
      </c>
      <c r="U119">
        <v>0</v>
      </c>
      <c r="V119">
        <v>0</v>
      </c>
      <c r="W119">
        <v>0</v>
      </c>
      <c r="X119" t="s">
        <v>47</v>
      </c>
      <c r="Y119" s="12">
        <v>0</v>
      </c>
      <c r="Z119" s="12">
        <v>0</v>
      </c>
      <c r="AA119">
        <v>0</v>
      </c>
      <c r="AB119" t="s">
        <v>47</v>
      </c>
      <c r="AC119">
        <f>IF(OR(_04_ReRe_merged_after_coding3[[#This Row],[ab_addressed]],_04_ReRe_merged_after_coding3[[#This Row],[ft_addressed]]), 1, 0)</f>
        <v>0</v>
      </c>
      <c r="AD119">
        <f>IF(OR(_04_ReRe_merged_after_coding3[[#This Row],[ab_justified]],_04_ReRe_merged_after_coding3[[#This Row],[ft_justified]]), 1,0)</f>
        <v>0</v>
      </c>
      <c r="AE119">
        <f>IF(OR(_04_ReRe_merged_after_coding3[[#This Row],[ab_date]],_04_ReRe_merged_after_coding3[[#This Row],[ft_date]]),1,0)</f>
        <v>0</v>
      </c>
      <c r="AF119" t="s">
        <v>36</v>
      </c>
      <c r="AG119">
        <v>0</v>
      </c>
      <c r="AH119" t="s">
        <v>5241</v>
      </c>
    </row>
    <row r="120" spans="1:34">
      <c r="A120" t="s">
        <v>165</v>
      </c>
      <c r="B120" t="s">
        <v>166</v>
      </c>
      <c r="C120" t="s">
        <v>167</v>
      </c>
      <c r="D120">
        <v>22337568</v>
      </c>
      <c r="E120" s="7">
        <v>39694</v>
      </c>
      <c r="F120" s="7">
        <v>38838</v>
      </c>
      <c r="G120" t="s">
        <v>168</v>
      </c>
      <c r="H120" t="s">
        <v>32</v>
      </c>
      <c r="I120" t="s">
        <v>31</v>
      </c>
      <c r="J120" t="s">
        <v>31</v>
      </c>
      <c r="K120" t="s">
        <v>31</v>
      </c>
      <c r="L120" t="s">
        <v>32</v>
      </c>
      <c r="M120" t="s">
        <v>32</v>
      </c>
      <c r="N120" t="s">
        <v>31</v>
      </c>
      <c r="O120" t="s">
        <v>32</v>
      </c>
      <c r="P120" s="3">
        <v>1</v>
      </c>
      <c r="Q120" t="s">
        <v>35</v>
      </c>
      <c r="R120">
        <v>1</v>
      </c>
      <c r="S120" t="s">
        <v>35</v>
      </c>
      <c r="T120" t="s">
        <v>170</v>
      </c>
      <c r="U120">
        <v>0</v>
      </c>
      <c r="V120">
        <v>0</v>
      </c>
      <c r="W120">
        <v>0</v>
      </c>
      <c r="X120" t="s">
        <v>36</v>
      </c>
      <c r="Y120" s="12">
        <v>0</v>
      </c>
      <c r="Z120" s="12">
        <v>0</v>
      </c>
      <c r="AA120">
        <v>0</v>
      </c>
      <c r="AB120" t="s">
        <v>169</v>
      </c>
      <c r="AC120">
        <f>IF(OR(_04_ReRe_merged_after_coding3[[#This Row],[ab_addressed]],_04_ReRe_merged_after_coding3[[#This Row],[ft_addressed]]), 1, 0)</f>
        <v>0</v>
      </c>
      <c r="AD120">
        <f>IF(OR(_04_ReRe_merged_after_coding3[[#This Row],[ab_justified]],_04_ReRe_merged_after_coding3[[#This Row],[ft_justified]]), 1,0)</f>
        <v>0</v>
      </c>
      <c r="AE120">
        <f>IF(OR(_04_ReRe_merged_after_coding3[[#This Row],[ab_date]],_04_ReRe_merged_after_coding3[[#This Row],[ft_date]]),1,0)</f>
        <v>0</v>
      </c>
      <c r="AF120" t="s">
        <v>36</v>
      </c>
      <c r="AG120">
        <v>0</v>
      </c>
      <c r="AH120" t="s">
        <v>5172</v>
      </c>
    </row>
    <row r="121" spans="1:34">
      <c r="A121" t="s">
        <v>177</v>
      </c>
      <c r="B121" t="s">
        <v>178</v>
      </c>
      <c r="C121" t="s">
        <v>179</v>
      </c>
      <c r="D121">
        <v>23062837</v>
      </c>
      <c r="E121" s="7">
        <v>40007</v>
      </c>
      <c r="F121" s="7">
        <v>39448</v>
      </c>
      <c r="G121" t="s">
        <v>180</v>
      </c>
      <c r="H121" t="s">
        <v>32</v>
      </c>
      <c r="I121" t="s">
        <v>32</v>
      </c>
      <c r="J121" t="s">
        <v>32</v>
      </c>
      <c r="K121" t="s">
        <v>31</v>
      </c>
      <c r="L121" t="s">
        <v>32</v>
      </c>
      <c r="M121" t="s">
        <v>32</v>
      </c>
      <c r="N121" t="s">
        <v>31</v>
      </c>
      <c r="O121" t="s">
        <v>32</v>
      </c>
      <c r="P121" s="3">
        <v>1</v>
      </c>
      <c r="Q121" t="s">
        <v>108</v>
      </c>
      <c r="R121">
        <v>1</v>
      </c>
      <c r="S121" t="s">
        <v>108</v>
      </c>
      <c r="T121" t="s">
        <v>181</v>
      </c>
      <c r="U121">
        <v>0</v>
      </c>
      <c r="V121">
        <v>0</v>
      </c>
      <c r="W121">
        <v>0</v>
      </c>
      <c r="X121" t="s">
        <v>36</v>
      </c>
      <c r="Y121" s="12">
        <v>0</v>
      </c>
      <c r="Z121" s="12">
        <v>0</v>
      </c>
      <c r="AA121">
        <v>0</v>
      </c>
      <c r="AB121" t="s">
        <v>181</v>
      </c>
      <c r="AC121">
        <f>IF(OR(_04_ReRe_merged_after_coding3[[#This Row],[ab_addressed]],_04_ReRe_merged_after_coding3[[#This Row],[ft_addressed]]), 1, 0)</f>
        <v>0</v>
      </c>
      <c r="AD121">
        <f>IF(OR(_04_ReRe_merged_after_coding3[[#This Row],[ab_justified]],_04_ReRe_merged_after_coding3[[#This Row],[ft_justified]]), 1,0)</f>
        <v>0</v>
      </c>
      <c r="AE121">
        <f>IF(OR(_04_ReRe_merged_after_coding3[[#This Row],[ab_date]],_04_ReRe_merged_after_coding3[[#This Row],[ft_date]]),1,0)</f>
        <v>0</v>
      </c>
      <c r="AF121" t="s">
        <v>36</v>
      </c>
      <c r="AG121">
        <v>0</v>
      </c>
    </row>
    <row r="122" spans="1:34">
      <c r="A122" t="s">
        <v>182</v>
      </c>
      <c r="B122" t="s">
        <v>183</v>
      </c>
      <c r="C122" t="s">
        <v>184</v>
      </c>
      <c r="D122">
        <v>26021958</v>
      </c>
      <c r="E122" s="7">
        <v>40535</v>
      </c>
      <c r="F122" s="7">
        <v>40026</v>
      </c>
      <c r="G122" t="s">
        <v>185</v>
      </c>
      <c r="H122" t="s">
        <v>32</v>
      </c>
      <c r="I122" t="s">
        <v>31</v>
      </c>
      <c r="J122" t="s">
        <v>32</v>
      </c>
      <c r="K122" t="s">
        <v>31</v>
      </c>
      <c r="L122" t="s">
        <v>32</v>
      </c>
      <c r="M122" t="s">
        <v>32</v>
      </c>
      <c r="N122" t="s">
        <v>32</v>
      </c>
      <c r="O122" t="s">
        <v>32</v>
      </c>
      <c r="P122" s="3">
        <v>1</v>
      </c>
      <c r="Q122" t="s">
        <v>108</v>
      </c>
      <c r="R122">
        <v>1</v>
      </c>
      <c r="S122" t="s">
        <v>108</v>
      </c>
      <c r="T122" t="s">
        <v>186</v>
      </c>
      <c r="U122">
        <v>0</v>
      </c>
      <c r="V122">
        <v>0</v>
      </c>
      <c r="W122">
        <v>0</v>
      </c>
      <c r="X122" t="s">
        <v>36</v>
      </c>
      <c r="Y122" s="12">
        <v>0</v>
      </c>
      <c r="Z122" s="12">
        <v>0</v>
      </c>
      <c r="AA122">
        <v>0</v>
      </c>
      <c r="AB122" s="11" t="s">
        <v>186</v>
      </c>
      <c r="AC122" s="11">
        <f>IF(OR(_04_ReRe_merged_after_coding3[[#This Row],[ab_addressed]],_04_ReRe_merged_after_coding3[[#This Row],[ft_addressed]]), 1, 0)</f>
        <v>0</v>
      </c>
      <c r="AD122" s="11">
        <f>IF(OR(_04_ReRe_merged_after_coding3[[#This Row],[ab_justified]],_04_ReRe_merged_after_coding3[[#This Row],[ft_justified]]), 1,0)</f>
        <v>0</v>
      </c>
      <c r="AE122" s="11">
        <f>IF(OR(_04_ReRe_merged_after_coding3[[#This Row],[ab_date]],_04_ReRe_merged_after_coding3[[#This Row],[ft_date]]),1,0)</f>
        <v>0</v>
      </c>
      <c r="AF122" t="s">
        <v>36</v>
      </c>
      <c r="AG122">
        <v>0</v>
      </c>
    </row>
    <row r="123" spans="1:34">
      <c r="A123" t="s">
        <v>187</v>
      </c>
      <c r="B123" t="s">
        <v>188</v>
      </c>
      <c r="C123" t="s">
        <v>189</v>
      </c>
      <c r="D123">
        <v>23572075</v>
      </c>
      <c r="E123" s="7">
        <v>40606</v>
      </c>
      <c r="F123" s="7">
        <v>39934</v>
      </c>
      <c r="G123" t="s">
        <v>185</v>
      </c>
      <c r="H123" t="s">
        <v>32</v>
      </c>
      <c r="I123" t="s">
        <v>31</v>
      </c>
      <c r="J123" t="s">
        <v>32</v>
      </c>
      <c r="K123" t="s">
        <v>31</v>
      </c>
      <c r="L123" t="s">
        <v>32</v>
      </c>
      <c r="M123" t="s">
        <v>32</v>
      </c>
      <c r="N123" t="s">
        <v>31</v>
      </c>
      <c r="O123" t="s">
        <v>32</v>
      </c>
      <c r="P123" s="3">
        <v>1</v>
      </c>
      <c r="Q123" t="s">
        <v>108</v>
      </c>
      <c r="R123">
        <v>1</v>
      </c>
      <c r="S123" t="s">
        <v>108</v>
      </c>
      <c r="T123" t="s">
        <v>190</v>
      </c>
      <c r="U123">
        <v>0</v>
      </c>
      <c r="V123">
        <v>0</v>
      </c>
      <c r="W123">
        <v>0</v>
      </c>
      <c r="X123" t="s">
        <v>36</v>
      </c>
      <c r="Y123" s="12">
        <v>0</v>
      </c>
      <c r="Z123" s="12">
        <v>0</v>
      </c>
      <c r="AA123">
        <v>0</v>
      </c>
      <c r="AB123" t="s">
        <v>190</v>
      </c>
      <c r="AC123">
        <f>IF(OR(_04_ReRe_merged_after_coding3[[#This Row],[ab_addressed]],_04_ReRe_merged_after_coding3[[#This Row],[ft_addressed]]), 1, 0)</f>
        <v>0</v>
      </c>
      <c r="AD123">
        <f>IF(OR(_04_ReRe_merged_after_coding3[[#This Row],[ab_justified]],_04_ReRe_merged_after_coding3[[#This Row],[ft_justified]]), 1,0)</f>
        <v>0</v>
      </c>
      <c r="AE123">
        <f>IF(OR(_04_ReRe_merged_after_coding3[[#This Row],[ab_date]],_04_ReRe_merged_after_coding3[[#This Row],[ft_date]]),1,0)</f>
        <v>0</v>
      </c>
      <c r="AF123" t="s">
        <v>36</v>
      </c>
      <c r="AG123">
        <v>0</v>
      </c>
      <c r="AH123" t="s">
        <v>5173</v>
      </c>
    </row>
    <row r="124" spans="1:34">
      <c r="A124" t="s">
        <v>191</v>
      </c>
      <c r="B124" t="s">
        <v>192</v>
      </c>
      <c r="C124" t="s">
        <v>193</v>
      </c>
      <c r="D124">
        <v>28224232</v>
      </c>
      <c r="E124" s="7">
        <v>41492</v>
      </c>
      <c r="F124" s="7">
        <v>40179</v>
      </c>
      <c r="G124" t="s">
        <v>194</v>
      </c>
      <c r="H124" t="s">
        <v>32</v>
      </c>
      <c r="I124" t="s">
        <v>31</v>
      </c>
      <c r="J124" t="s">
        <v>32</v>
      </c>
      <c r="K124" t="s">
        <v>31</v>
      </c>
      <c r="L124" t="s">
        <v>32</v>
      </c>
      <c r="M124" t="s">
        <v>32</v>
      </c>
      <c r="N124" t="s">
        <v>31</v>
      </c>
      <c r="O124" t="s">
        <v>32</v>
      </c>
      <c r="P124" s="3">
        <v>1</v>
      </c>
      <c r="Q124" t="s">
        <v>108</v>
      </c>
      <c r="R124">
        <v>1</v>
      </c>
      <c r="S124" t="s">
        <v>108</v>
      </c>
      <c r="T124" t="s">
        <v>195</v>
      </c>
      <c r="U124">
        <v>0</v>
      </c>
      <c r="V124">
        <v>0</v>
      </c>
      <c r="W124">
        <v>0</v>
      </c>
      <c r="X124" t="s">
        <v>36</v>
      </c>
      <c r="Y124" s="12">
        <v>0</v>
      </c>
      <c r="Z124" s="12">
        <v>0</v>
      </c>
      <c r="AA124">
        <v>0</v>
      </c>
      <c r="AB124" t="s">
        <v>195</v>
      </c>
      <c r="AC124">
        <f>IF(OR(_04_ReRe_merged_after_coding3[[#This Row],[ab_addressed]],_04_ReRe_merged_after_coding3[[#This Row],[ft_addressed]]), 1, 0)</f>
        <v>0</v>
      </c>
      <c r="AD124">
        <f>IF(OR(_04_ReRe_merged_after_coding3[[#This Row],[ab_justified]],_04_ReRe_merged_after_coding3[[#This Row],[ft_justified]]), 1,0)</f>
        <v>0</v>
      </c>
      <c r="AE124">
        <f>IF(OR(_04_ReRe_merged_after_coding3[[#This Row],[ab_date]],_04_ReRe_merged_after_coding3[[#This Row],[ft_date]]),1,0)</f>
        <v>0</v>
      </c>
      <c r="AF124" t="s">
        <v>36</v>
      </c>
      <c r="AG124">
        <v>0</v>
      </c>
      <c r="AH124" t="s">
        <v>5174</v>
      </c>
    </row>
    <row r="125" spans="1:34">
      <c r="A125" t="s">
        <v>196</v>
      </c>
      <c r="B125" t="s">
        <v>197</v>
      </c>
      <c r="C125" t="s">
        <v>198</v>
      </c>
      <c r="D125">
        <v>23305245</v>
      </c>
      <c r="E125" s="7">
        <v>40372</v>
      </c>
      <c r="F125" s="7">
        <v>40343</v>
      </c>
      <c r="G125" t="s">
        <v>199</v>
      </c>
      <c r="H125" t="s">
        <v>32</v>
      </c>
      <c r="I125" t="s">
        <v>31</v>
      </c>
      <c r="J125" t="s">
        <v>32</v>
      </c>
      <c r="K125" t="s">
        <v>32</v>
      </c>
      <c r="L125" t="s">
        <v>32</v>
      </c>
      <c r="M125" t="s">
        <v>32</v>
      </c>
      <c r="N125" t="s">
        <v>31</v>
      </c>
      <c r="O125" t="s">
        <v>32</v>
      </c>
      <c r="P125" s="3">
        <v>1</v>
      </c>
      <c r="Q125" t="s">
        <v>108</v>
      </c>
      <c r="R125">
        <v>1</v>
      </c>
      <c r="S125" t="s">
        <v>108</v>
      </c>
      <c r="T125" t="s">
        <v>200</v>
      </c>
      <c r="U125">
        <v>0</v>
      </c>
      <c r="V125">
        <v>0</v>
      </c>
      <c r="W125">
        <v>0</v>
      </c>
      <c r="X125" t="s">
        <v>36</v>
      </c>
      <c r="Y125" s="12">
        <v>0</v>
      </c>
      <c r="Z125" s="12">
        <v>0</v>
      </c>
      <c r="AA125">
        <v>0</v>
      </c>
      <c r="AB125" t="s">
        <v>200</v>
      </c>
      <c r="AC125">
        <f>IF(OR(_04_ReRe_merged_after_coding3[[#This Row],[ab_addressed]],_04_ReRe_merged_after_coding3[[#This Row],[ft_addressed]]), 1, 0)</f>
        <v>0</v>
      </c>
      <c r="AD125">
        <f>IF(OR(_04_ReRe_merged_after_coding3[[#This Row],[ab_justified]],_04_ReRe_merged_after_coding3[[#This Row],[ft_justified]]), 1,0)</f>
        <v>0</v>
      </c>
      <c r="AE125">
        <f>IF(OR(_04_ReRe_merged_after_coding3[[#This Row],[ab_date]],_04_ReRe_merged_after_coding3[[#This Row],[ft_date]]),1,0)</f>
        <v>0</v>
      </c>
      <c r="AF125" t="s">
        <v>36</v>
      </c>
      <c r="AG125">
        <v>0</v>
      </c>
      <c r="AH125" t="s">
        <v>5175</v>
      </c>
    </row>
    <row r="126" spans="1:34">
      <c r="A126" t="s">
        <v>201</v>
      </c>
      <c r="B126" t="s">
        <v>202</v>
      </c>
      <c r="C126" t="s">
        <v>203</v>
      </c>
      <c r="D126">
        <v>24434430</v>
      </c>
      <c r="E126" s="7">
        <v>40535</v>
      </c>
      <c r="F126" s="7">
        <v>40371</v>
      </c>
      <c r="G126" t="s">
        <v>204</v>
      </c>
      <c r="H126" t="s">
        <v>32</v>
      </c>
      <c r="I126" t="s">
        <v>31</v>
      </c>
      <c r="J126" t="s">
        <v>32</v>
      </c>
      <c r="K126" t="s">
        <v>32</v>
      </c>
      <c r="L126" t="s">
        <v>32</v>
      </c>
      <c r="M126" t="s">
        <v>32</v>
      </c>
      <c r="N126" t="s">
        <v>31</v>
      </c>
      <c r="O126" t="s">
        <v>32</v>
      </c>
      <c r="P126" s="3">
        <v>1</v>
      </c>
      <c r="Q126" t="s">
        <v>108</v>
      </c>
      <c r="R126">
        <v>1</v>
      </c>
      <c r="S126" t="s">
        <v>108</v>
      </c>
      <c r="T126" t="s">
        <v>205</v>
      </c>
      <c r="U126">
        <v>0</v>
      </c>
      <c r="V126">
        <v>0</v>
      </c>
      <c r="W126">
        <v>0</v>
      </c>
      <c r="X126" t="s">
        <v>36</v>
      </c>
      <c r="Y126" s="12">
        <v>0</v>
      </c>
      <c r="Z126" s="12">
        <v>0</v>
      </c>
      <c r="AA126">
        <v>0</v>
      </c>
      <c r="AB126" t="s">
        <v>205</v>
      </c>
      <c r="AC126">
        <f>IF(OR(_04_ReRe_merged_after_coding3[[#This Row],[ab_addressed]],_04_ReRe_merged_after_coding3[[#This Row],[ft_addressed]]), 1, 0)</f>
        <v>0</v>
      </c>
      <c r="AD126">
        <f>IF(OR(_04_ReRe_merged_after_coding3[[#This Row],[ab_justified]],_04_ReRe_merged_after_coding3[[#This Row],[ft_justified]]), 1,0)</f>
        <v>0</v>
      </c>
      <c r="AE126">
        <f>IF(OR(_04_ReRe_merged_after_coding3[[#This Row],[ab_date]],_04_ReRe_merged_after_coding3[[#This Row],[ft_date]]),1,0)</f>
        <v>0</v>
      </c>
      <c r="AF126" t="s">
        <v>36</v>
      </c>
      <c r="AG126">
        <v>0</v>
      </c>
      <c r="AH126" t="s">
        <v>5176</v>
      </c>
    </row>
    <row r="127" spans="1:34">
      <c r="A127" t="s">
        <v>206</v>
      </c>
      <c r="B127" t="s">
        <v>207</v>
      </c>
      <c r="C127" t="s">
        <v>208</v>
      </c>
      <c r="D127">
        <v>28815660</v>
      </c>
      <c r="E127" s="7">
        <v>42445</v>
      </c>
      <c r="F127" s="7">
        <v>42064</v>
      </c>
      <c r="G127" t="s">
        <v>139</v>
      </c>
      <c r="H127" t="s">
        <v>32</v>
      </c>
      <c r="I127" t="s">
        <v>31</v>
      </c>
      <c r="J127" t="s">
        <v>32</v>
      </c>
      <c r="K127" t="s">
        <v>31</v>
      </c>
      <c r="L127" t="s">
        <v>32</v>
      </c>
      <c r="M127" t="s">
        <v>32</v>
      </c>
      <c r="N127" t="s">
        <v>32</v>
      </c>
      <c r="O127" t="s">
        <v>32</v>
      </c>
      <c r="P127" s="3">
        <v>1</v>
      </c>
      <c r="Q127" t="s">
        <v>210</v>
      </c>
      <c r="R127">
        <v>1</v>
      </c>
      <c r="S127" t="s">
        <v>210</v>
      </c>
      <c r="T127" t="s">
        <v>209</v>
      </c>
      <c r="U127">
        <v>0</v>
      </c>
      <c r="V127">
        <v>0</v>
      </c>
      <c r="W127">
        <v>0</v>
      </c>
      <c r="X127" t="s">
        <v>36</v>
      </c>
      <c r="Y127" s="12">
        <v>0</v>
      </c>
      <c r="Z127" s="12">
        <v>0</v>
      </c>
      <c r="AA127">
        <v>0</v>
      </c>
      <c r="AB127" t="s">
        <v>209</v>
      </c>
      <c r="AC127">
        <f>IF(OR(_04_ReRe_merged_after_coding3[[#This Row],[ab_addressed]],_04_ReRe_merged_after_coding3[[#This Row],[ft_addressed]]), 1, 0)</f>
        <v>0</v>
      </c>
      <c r="AD127">
        <f>IF(OR(_04_ReRe_merged_after_coding3[[#This Row],[ab_justified]],_04_ReRe_merged_after_coding3[[#This Row],[ft_justified]]), 1,0)</f>
        <v>0</v>
      </c>
      <c r="AE127">
        <f>IF(OR(_04_ReRe_merged_after_coding3[[#This Row],[ab_date]],_04_ReRe_merged_after_coding3[[#This Row],[ft_date]]),1,0)</f>
        <v>0</v>
      </c>
      <c r="AF127" t="s">
        <v>36</v>
      </c>
      <c r="AG127">
        <v>0</v>
      </c>
      <c r="AH127" t="s">
        <v>5177</v>
      </c>
    </row>
    <row r="128" spans="1:34">
      <c r="A128" t="s">
        <v>211</v>
      </c>
      <c r="B128" t="s">
        <v>212</v>
      </c>
      <c r="C128" t="s">
        <v>213</v>
      </c>
      <c r="D128">
        <v>28389391</v>
      </c>
      <c r="E128" s="7">
        <v>41802</v>
      </c>
      <c r="F128" s="7">
        <v>41244</v>
      </c>
      <c r="G128" t="s">
        <v>214</v>
      </c>
      <c r="H128" t="s">
        <v>32</v>
      </c>
      <c r="I128" t="s">
        <v>31</v>
      </c>
      <c r="J128" t="s">
        <v>31</v>
      </c>
      <c r="K128" t="s">
        <v>31</v>
      </c>
      <c r="L128" t="s">
        <v>32</v>
      </c>
      <c r="M128" t="s">
        <v>32</v>
      </c>
      <c r="N128" t="s">
        <v>31</v>
      </c>
      <c r="O128" t="s">
        <v>32</v>
      </c>
      <c r="P128" s="3">
        <v>1</v>
      </c>
      <c r="Q128" t="s">
        <v>108</v>
      </c>
      <c r="R128">
        <v>1</v>
      </c>
      <c r="S128" t="s">
        <v>108</v>
      </c>
      <c r="T128" t="s">
        <v>215</v>
      </c>
      <c r="U128">
        <v>0</v>
      </c>
      <c r="V128">
        <v>0</v>
      </c>
      <c r="W128">
        <v>0</v>
      </c>
      <c r="X128" t="s">
        <v>36</v>
      </c>
      <c r="Y128" s="12">
        <v>0</v>
      </c>
      <c r="Z128" s="12">
        <v>0</v>
      </c>
      <c r="AA128">
        <v>0</v>
      </c>
      <c r="AB128" s="8" t="s">
        <v>215</v>
      </c>
      <c r="AC128" s="8">
        <f>IF(OR(_04_ReRe_merged_after_coding3[[#This Row],[ab_addressed]],_04_ReRe_merged_after_coding3[[#This Row],[ft_addressed]]), 1, 0)</f>
        <v>0</v>
      </c>
      <c r="AD128" s="8">
        <f>IF(OR(_04_ReRe_merged_after_coding3[[#This Row],[ab_justified]],_04_ReRe_merged_after_coding3[[#This Row],[ft_justified]]), 1,0)</f>
        <v>0</v>
      </c>
      <c r="AE128" s="8">
        <f>IF(OR(_04_ReRe_merged_after_coding3[[#This Row],[ab_date]],_04_ReRe_merged_after_coding3[[#This Row],[ft_date]]),1,0)</f>
        <v>0</v>
      </c>
      <c r="AF128" s="8" t="s">
        <v>5118</v>
      </c>
      <c r="AG128">
        <v>0</v>
      </c>
      <c r="AH128" t="s">
        <v>5178</v>
      </c>
    </row>
    <row r="129" spans="1:34">
      <c r="A129" t="s">
        <v>216</v>
      </c>
      <c r="B129" t="s">
        <v>217</v>
      </c>
      <c r="C129" t="s">
        <v>218</v>
      </c>
      <c r="D129">
        <v>31035187</v>
      </c>
      <c r="E129" s="7">
        <v>42736</v>
      </c>
      <c r="F129" s="7">
        <v>42032</v>
      </c>
      <c r="G129" t="s">
        <v>219</v>
      </c>
      <c r="H129" t="s">
        <v>31</v>
      </c>
      <c r="I129" t="s">
        <v>31</v>
      </c>
      <c r="J129" t="s">
        <v>31</v>
      </c>
      <c r="K129" t="s">
        <v>31</v>
      </c>
      <c r="L129" t="s">
        <v>32</v>
      </c>
      <c r="M129" t="s">
        <v>32</v>
      </c>
      <c r="N129" t="s">
        <v>32</v>
      </c>
      <c r="O129" t="s">
        <v>32</v>
      </c>
      <c r="P129" s="3">
        <v>1</v>
      </c>
      <c r="Q129" t="s">
        <v>35</v>
      </c>
      <c r="R129">
        <v>1</v>
      </c>
      <c r="S129" t="s">
        <v>35</v>
      </c>
      <c r="T129" t="s">
        <v>220</v>
      </c>
      <c r="U129">
        <v>0</v>
      </c>
      <c r="V129">
        <v>0</v>
      </c>
      <c r="W129">
        <v>0</v>
      </c>
      <c r="X129" t="s">
        <v>36</v>
      </c>
      <c r="Y129" s="12">
        <v>0</v>
      </c>
      <c r="Z129" s="12">
        <v>0</v>
      </c>
      <c r="AA129">
        <v>0</v>
      </c>
      <c r="AB129" t="s">
        <v>220</v>
      </c>
      <c r="AC129">
        <f>IF(OR(_04_ReRe_merged_after_coding3[[#This Row],[ab_addressed]],_04_ReRe_merged_after_coding3[[#This Row],[ft_addressed]]), 1, 0)</f>
        <v>0</v>
      </c>
      <c r="AD129">
        <f>IF(OR(_04_ReRe_merged_after_coding3[[#This Row],[ab_justified]],_04_ReRe_merged_after_coding3[[#This Row],[ft_justified]]), 1,0)</f>
        <v>0</v>
      </c>
      <c r="AE129">
        <f>IF(OR(_04_ReRe_merged_after_coding3[[#This Row],[ab_date]],_04_ReRe_merged_after_coding3[[#This Row],[ft_date]]),1,0)</f>
        <v>0</v>
      </c>
      <c r="AF129" t="s">
        <v>36</v>
      </c>
      <c r="AG129">
        <v>0</v>
      </c>
      <c r="AH129" t="s">
        <v>5179</v>
      </c>
    </row>
    <row r="130" spans="1:34">
      <c r="A130" t="s">
        <v>226</v>
      </c>
      <c r="B130" t="s">
        <v>227</v>
      </c>
      <c r="C130" t="s">
        <v>228</v>
      </c>
      <c r="D130">
        <v>28649438</v>
      </c>
      <c r="E130" s="7">
        <v>41305</v>
      </c>
      <c r="F130" s="7">
        <v>40909</v>
      </c>
      <c r="G130" t="s">
        <v>229</v>
      </c>
      <c r="H130" t="s">
        <v>32</v>
      </c>
      <c r="I130" t="s">
        <v>31</v>
      </c>
      <c r="J130" t="s">
        <v>32</v>
      </c>
      <c r="K130" t="s">
        <v>31</v>
      </c>
      <c r="L130" t="s">
        <v>32</v>
      </c>
      <c r="M130" t="s">
        <v>32</v>
      </c>
      <c r="N130" t="s">
        <v>31</v>
      </c>
      <c r="O130" t="s">
        <v>32</v>
      </c>
      <c r="P130" s="3">
        <v>1</v>
      </c>
      <c r="Q130" t="s">
        <v>108</v>
      </c>
      <c r="R130">
        <v>1</v>
      </c>
      <c r="S130" t="s">
        <v>108</v>
      </c>
      <c r="T130" t="s">
        <v>230</v>
      </c>
      <c r="U130">
        <v>0</v>
      </c>
      <c r="V130">
        <v>0</v>
      </c>
      <c r="W130">
        <v>0</v>
      </c>
      <c r="X130" t="s">
        <v>36</v>
      </c>
      <c r="Y130" s="12">
        <v>0</v>
      </c>
      <c r="Z130" s="12">
        <v>0</v>
      </c>
      <c r="AA130">
        <v>0</v>
      </c>
      <c r="AB130" t="s">
        <v>230</v>
      </c>
      <c r="AC130">
        <f>IF(OR(_04_ReRe_merged_after_coding3[[#This Row],[ab_addressed]],_04_ReRe_merged_after_coding3[[#This Row],[ft_addressed]]), 1, 0)</f>
        <v>0</v>
      </c>
      <c r="AD130">
        <f>IF(OR(_04_ReRe_merged_after_coding3[[#This Row],[ab_justified]],_04_ReRe_merged_after_coding3[[#This Row],[ft_justified]]), 1,0)</f>
        <v>0</v>
      </c>
      <c r="AE130">
        <f>IF(OR(_04_ReRe_merged_after_coding3[[#This Row],[ab_date]],_04_ReRe_merged_after_coding3[[#This Row],[ft_date]]),1,0)</f>
        <v>0</v>
      </c>
      <c r="AF130" t="s">
        <v>36</v>
      </c>
      <c r="AG130">
        <v>0</v>
      </c>
      <c r="AH130" t="s">
        <v>5180</v>
      </c>
    </row>
    <row r="131" spans="1:34">
      <c r="A131" t="s">
        <v>231</v>
      </c>
      <c r="B131" t="s">
        <v>232</v>
      </c>
      <c r="C131" t="s">
        <v>233</v>
      </c>
      <c r="D131">
        <v>31967355</v>
      </c>
      <c r="E131" s="7">
        <v>41673</v>
      </c>
      <c r="F131" s="7">
        <v>41275</v>
      </c>
      <c r="G131" t="s">
        <v>234</v>
      </c>
      <c r="H131" t="s">
        <v>31</v>
      </c>
      <c r="I131" t="s">
        <v>31</v>
      </c>
      <c r="J131" t="s">
        <v>32</v>
      </c>
      <c r="K131" t="s">
        <v>31</v>
      </c>
      <c r="L131" t="s">
        <v>32</v>
      </c>
      <c r="M131" t="s">
        <v>32</v>
      </c>
      <c r="N131" t="s">
        <v>32</v>
      </c>
      <c r="O131" t="s">
        <v>32</v>
      </c>
      <c r="P131" s="3">
        <v>1</v>
      </c>
      <c r="Q131" t="s">
        <v>35</v>
      </c>
      <c r="R131">
        <v>1</v>
      </c>
      <c r="S131" t="s">
        <v>35</v>
      </c>
      <c r="T131" t="s">
        <v>236</v>
      </c>
      <c r="U131">
        <v>0</v>
      </c>
      <c r="V131">
        <v>0</v>
      </c>
      <c r="W131">
        <v>0</v>
      </c>
      <c r="X131" t="s">
        <v>36</v>
      </c>
      <c r="Y131" s="12">
        <v>0</v>
      </c>
      <c r="Z131" s="12">
        <v>0</v>
      </c>
      <c r="AA131">
        <v>0</v>
      </c>
      <c r="AB131" t="s">
        <v>235</v>
      </c>
      <c r="AC131">
        <f>IF(OR(_04_ReRe_merged_after_coding3[[#This Row],[ab_addressed]],_04_ReRe_merged_after_coding3[[#This Row],[ft_addressed]]), 1, 0)</f>
        <v>0</v>
      </c>
      <c r="AD131">
        <f>IF(OR(_04_ReRe_merged_after_coding3[[#This Row],[ab_justified]],_04_ReRe_merged_after_coding3[[#This Row],[ft_justified]]), 1,0)</f>
        <v>0</v>
      </c>
      <c r="AE131">
        <f>IF(OR(_04_ReRe_merged_after_coding3[[#This Row],[ab_date]],_04_ReRe_merged_after_coding3[[#This Row],[ft_date]]),1,0)</f>
        <v>0</v>
      </c>
      <c r="AF131" t="s">
        <v>36</v>
      </c>
      <c r="AG131">
        <v>0</v>
      </c>
      <c r="AH131" t="s">
        <v>5181</v>
      </c>
    </row>
    <row r="132" spans="1:34">
      <c r="A132" t="s">
        <v>237</v>
      </c>
      <c r="B132" t="s">
        <v>238</v>
      </c>
      <c r="C132" t="s">
        <v>239</v>
      </c>
      <c r="D132">
        <v>27255289</v>
      </c>
      <c r="E132" s="7">
        <v>41696</v>
      </c>
      <c r="F132" s="7">
        <v>41561</v>
      </c>
      <c r="G132" t="s">
        <v>240</v>
      </c>
      <c r="H132" t="s">
        <v>32</v>
      </c>
      <c r="I132" t="s">
        <v>32</v>
      </c>
      <c r="J132" t="s">
        <v>32</v>
      </c>
      <c r="K132" t="s">
        <v>32</v>
      </c>
      <c r="L132" t="s">
        <v>32</v>
      </c>
      <c r="M132" t="s">
        <v>32</v>
      </c>
      <c r="N132" t="s">
        <v>31</v>
      </c>
      <c r="O132" t="s">
        <v>32</v>
      </c>
      <c r="P132" s="3">
        <v>1</v>
      </c>
      <c r="Q132" t="s">
        <v>108</v>
      </c>
      <c r="R132">
        <v>1</v>
      </c>
      <c r="S132" t="s">
        <v>108</v>
      </c>
      <c r="T132" t="s">
        <v>241</v>
      </c>
      <c r="U132">
        <v>0</v>
      </c>
      <c r="V132">
        <v>0</v>
      </c>
      <c r="W132">
        <v>0</v>
      </c>
      <c r="X132" t="s">
        <v>36</v>
      </c>
      <c r="Y132" s="12">
        <v>0</v>
      </c>
      <c r="Z132" s="12">
        <v>0</v>
      </c>
      <c r="AA132">
        <v>0</v>
      </c>
      <c r="AB132" t="s">
        <v>241</v>
      </c>
      <c r="AC132">
        <f>IF(OR(_04_ReRe_merged_after_coding3[[#This Row],[ab_addressed]],_04_ReRe_merged_after_coding3[[#This Row],[ft_addressed]]), 1, 0)</f>
        <v>0</v>
      </c>
      <c r="AD132">
        <f>IF(OR(_04_ReRe_merged_after_coding3[[#This Row],[ab_justified]],_04_ReRe_merged_after_coding3[[#This Row],[ft_justified]]), 1,0)</f>
        <v>0</v>
      </c>
      <c r="AE132">
        <f>IF(OR(_04_ReRe_merged_after_coding3[[#This Row],[ab_date]],_04_ReRe_merged_after_coding3[[#This Row],[ft_date]]),1,0)</f>
        <v>0</v>
      </c>
      <c r="AF132" t="s">
        <v>36</v>
      </c>
      <c r="AG132">
        <v>0</v>
      </c>
      <c r="AH132" t="s">
        <v>5182</v>
      </c>
    </row>
    <row r="133" spans="1:34">
      <c r="A133" t="s">
        <v>263</v>
      </c>
      <c r="B133" t="s">
        <v>264</v>
      </c>
      <c r="C133" t="s">
        <v>265</v>
      </c>
      <c r="D133">
        <v>27108933</v>
      </c>
      <c r="E133" s="7">
        <v>41059</v>
      </c>
      <c r="F133" s="7">
        <v>40893</v>
      </c>
      <c r="G133" t="s">
        <v>266</v>
      </c>
      <c r="H133" t="s">
        <v>32</v>
      </c>
      <c r="I133" t="s">
        <v>32</v>
      </c>
      <c r="J133" t="s">
        <v>32</v>
      </c>
      <c r="K133" t="s">
        <v>32</v>
      </c>
      <c r="L133" t="s">
        <v>32</v>
      </c>
      <c r="M133" t="s">
        <v>32</v>
      </c>
      <c r="N133" t="s">
        <v>32</v>
      </c>
      <c r="O133" t="s">
        <v>32</v>
      </c>
      <c r="P133" s="3">
        <v>1</v>
      </c>
      <c r="Q133" t="s">
        <v>108</v>
      </c>
      <c r="R133">
        <v>1</v>
      </c>
      <c r="S133" t="s">
        <v>108</v>
      </c>
      <c r="T133" t="s">
        <v>267</v>
      </c>
      <c r="U133">
        <v>0</v>
      </c>
      <c r="V133">
        <v>0</v>
      </c>
      <c r="W133">
        <v>0</v>
      </c>
      <c r="X133" t="s">
        <v>36</v>
      </c>
      <c r="Y133" s="12">
        <v>0</v>
      </c>
      <c r="Z133" s="12">
        <v>0</v>
      </c>
      <c r="AA133">
        <v>0</v>
      </c>
      <c r="AB133" t="s">
        <v>267</v>
      </c>
      <c r="AC133">
        <f>IF(OR(_04_ReRe_merged_after_coding3[[#This Row],[ab_addressed]],_04_ReRe_merged_after_coding3[[#This Row],[ft_addressed]]), 1, 0)</f>
        <v>0</v>
      </c>
      <c r="AD133">
        <f>IF(OR(_04_ReRe_merged_after_coding3[[#This Row],[ab_justified]],_04_ReRe_merged_after_coding3[[#This Row],[ft_justified]]), 1,0)</f>
        <v>0</v>
      </c>
      <c r="AE133">
        <f>IF(OR(_04_ReRe_merged_after_coding3[[#This Row],[ab_date]],_04_ReRe_merged_after_coding3[[#This Row],[ft_date]]),1,0)</f>
        <v>0</v>
      </c>
      <c r="AF133" t="s">
        <v>36</v>
      </c>
      <c r="AG133">
        <v>0</v>
      </c>
      <c r="AH133" t="s">
        <v>5183</v>
      </c>
    </row>
    <row r="134" spans="1:34">
      <c r="A134" t="s">
        <v>268</v>
      </c>
      <c r="B134" t="s">
        <v>269</v>
      </c>
      <c r="C134" t="s">
        <v>270</v>
      </c>
      <c r="D134">
        <v>30428474</v>
      </c>
      <c r="E134" s="7">
        <v>42333</v>
      </c>
      <c r="F134" s="7">
        <v>42080</v>
      </c>
      <c r="G134" t="s">
        <v>271</v>
      </c>
      <c r="H134" t="s">
        <v>32</v>
      </c>
      <c r="I134" t="s">
        <v>32</v>
      </c>
      <c r="J134" t="s">
        <v>32</v>
      </c>
      <c r="K134" t="s">
        <v>32</v>
      </c>
      <c r="L134" t="s">
        <v>32</v>
      </c>
      <c r="M134" t="s">
        <v>32</v>
      </c>
      <c r="N134" t="s">
        <v>31</v>
      </c>
      <c r="O134" t="s">
        <v>32</v>
      </c>
      <c r="P134" s="3">
        <v>1</v>
      </c>
      <c r="Q134" t="s">
        <v>108</v>
      </c>
      <c r="R134">
        <v>1</v>
      </c>
      <c r="S134" t="s">
        <v>108</v>
      </c>
      <c r="T134" t="s">
        <v>272</v>
      </c>
      <c r="U134">
        <v>0</v>
      </c>
      <c r="V134">
        <v>0</v>
      </c>
      <c r="W134">
        <v>0</v>
      </c>
      <c r="X134" t="s">
        <v>36</v>
      </c>
      <c r="Y134" s="12">
        <v>0</v>
      </c>
      <c r="Z134" s="12">
        <v>0</v>
      </c>
      <c r="AA134">
        <v>0</v>
      </c>
      <c r="AB134" t="s">
        <v>272</v>
      </c>
      <c r="AC134">
        <f>IF(OR(_04_ReRe_merged_after_coding3[[#This Row],[ab_addressed]],_04_ReRe_merged_after_coding3[[#This Row],[ft_addressed]]), 1, 0)</f>
        <v>0</v>
      </c>
      <c r="AD134">
        <f>IF(OR(_04_ReRe_merged_after_coding3[[#This Row],[ab_justified]],_04_ReRe_merged_after_coding3[[#This Row],[ft_justified]]), 1,0)</f>
        <v>0</v>
      </c>
      <c r="AE134">
        <f>IF(OR(_04_ReRe_merged_after_coding3[[#This Row],[ab_date]],_04_ReRe_merged_after_coding3[[#This Row],[ft_date]]),1,0)</f>
        <v>0</v>
      </c>
      <c r="AF134" t="s">
        <v>36</v>
      </c>
      <c r="AG134">
        <v>0</v>
      </c>
      <c r="AH134" t="s">
        <v>5184</v>
      </c>
    </row>
    <row r="135" spans="1:34">
      <c r="A135" t="s">
        <v>2587</v>
      </c>
      <c r="B135" t="s">
        <v>2588</v>
      </c>
      <c r="C135" t="s">
        <v>2589</v>
      </c>
      <c r="D135">
        <v>22877506</v>
      </c>
      <c r="E135" s="7">
        <v>39321</v>
      </c>
      <c r="F135" s="7">
        <v>38231</v>
      </c>
      <c r="G135" t="s">
        <v>678</v>
      </c>
      <c r="H135" t="s">
        <v>31</v>
      </c>
      <c r="I135" t="s">
        <v>31</v>
      </c>
      <c r="J135" t="s">
        <v>31</v>
      </c>
      <c r="K135" t="s">
        <v>31</v>
      </c>
      <c r="L135" t="s">
        <v>32</v>
      </c>
      <c r="M135" t="s">
        <v>32</v>
      </c>
      <c r="N135" t="s">
        <v>32</v>
      </c>
      <c r="O135" t="s">
        <v>32</v>
      </c>
      <c r="P135" s="3">
        <v>1</v>
      </c>
      <c r="Q135" t="s">
        <v>35</v>
      </c>
      <c r="R135">
        <v>1</v>
      </c>
      <c r="S135" t="s">
        <v>35</v>
      </c>
      <c r="T135" t="s">
        <v>2591</v>
      </c>
      <c r="U135">
        <v>0</v>
      </c>
      <c r="V135">
        <v>0</v>
      </c>
      <c r="W135">
        <v>0</v>
      </c>
      <c r="X135" t="s">
        <v>36</v>
      </c>
      <c r="Y135" s="12">
        <v>0</v>
      </c>
      <c r="Z135" s="12">
        <v>0</v>
      </c>
      <c r="AA135">
        <v>0</v>
      </c>
      <c r="AB135" s="8" t="s">
        <v>2590</v>
      </c>
      <c r="AC135" s="8">
        <f>IF(OR(_04_ReRe_merged_after_coding3[[#This Row],[ab_addressed]],_04_ReRe_merged_after_coding3[[#This Row],[ft_addressed]]), 1, 0)</f>
        <v>0</v>
      </c>
      <c r="AD135" s="8">
        <f>IF(OR(_04_ReRe_merged_after_coding3[[#This Row],[ab_justified]],_04_ReRe_merged_after_coding3[[#This Row],[ft_justified]]), 1,0)</f>
        <v>0</v>
      </c>
      <c r="AE135" s="8">
        <f>IF(OR(_04_ReRe_merged_after_coding3[[#This Row],[ab_date]],_04_ReRe_merged_after_coding3[[#This Row],[ft_date]]),1,0)</f>
        <v>0</v>
      </c>
      <c r="AF135" s="8" t="s">
        <v>5118</v>
      </c>
      <c r="AG135">
        <v>0</v>
      </c>
    </row>
    <row r="136" spans="1:34">
      <c r="A136" t="s">
        <v>2592</v>
      </c>
      <c r="B136" t="s">
        <v>2593</v>
      </c>
      <c r="C136" t="s">
        <v>2594</v>
      </c>
      <c r="D136">
        <v>20211323</v>
      </c>
      <c r="E136" s="7">
        <v>39566</v>
      </c>
      <c r="F136" s="7">
        <v>38626</v>
      </c>
      <c r="G136" t="s">
        <v>36</v>
      </c>
      <c r="H136" t="s">
        <v>32</v>
      </c>
      <c r="I136" t="s">
        <v>31</v>
      </c>
      <c r="J136" t="s">
        <v>31</v>
      </c>
      <c r="K136" t="s">
        <v>31</v>
      </c>
      <c r="L136" t="s">
        <v>36</v>
      </c>
      <c r="M136" t="s">
        <v>32</v>
      </c>
      <c r="N136" t="s">
        <v>32</v>
      </c>
      <c r="O136" t="s">
        <v>32</v>
      </c>
      <c r="P136" s="3">
        <v>1</v>
      </c>
      <c r="Q136" t="s">
        <v>108</v>
      </c>
      <c r="R136">
        <v>1</v>
      </c>
      <c r="S136" t="s">
        <v>108</v>
      </c>
      <c r="T136" t="s">
        <v>2595</v>
      </c>
      <c r="U136">
        <v>0</v>
      </c>
      <c r="V136">
        <v>0</v>
      </c>
      <c r="W136">
        <v>0</v>
      </c>
      <c r="X136" t="s">
        <v>36</v>
      </c>
      <c r="Y136" s="12">
        <v>0</v>
      </c>
      <c r="Z136" s="12">
        <v>0</v>
      </c>
      <c r="AA136">
        <v>0</v>
      </c>
      <c r="AB136" t="s">
        <v>2595</v>
      </c>
      <c r="AC136">
        <f>IF(OR(_04_ReRe_merged_after_coding3[[#This Row],[ab_addressed]],_04_ReRe_merged_after_coding3[[#This Row],[ft_addressed]]), 1, 0)</f>
        <v>0</v>
      </c>
      <c r="AD136">
        <f>IF(OR(_04_ReRe_merged_after_coding3[[#This Row],[ab_justified]],_04_ReRe_merged_after_coding3[[#This Row],[ft_justified]]), 1,0)</f>
        <v>0</v>
      </c>
      <c r="AE136">
        <f>IF(OR(_04_ReRe_merged_after_coding3[[#This Row],[ab_date]],_04_ReRe_merged_after_coding3[[#This Row],[ft_date]]),1,0)</f>
        <v>0</v>
      </c>
      <c r="AF136" t="s">
        <v>36</v>
      </c>
      <c r="AG136">
        <v>0</v>
      </c>
    </row>
    <row r="137" spans="1:34">
      <c r="A137" t="s">
        <v>2596</v>
      </c>
      <c r="B137" t="s">
        <v>2597</v>
      </c>
      <c r="C137" t="s">
        <v>2598</v>
      </c>
      <c r="D137">
        <v>26367236</v>
      </c>
      <c r="E137" s="7">
        <v>39584</v>
      </c>
      <c r="F137" s="7">
        <v>39142</v>
      </c>
      <c r="G137" t="s">
        <v>88</v>
      </c>
      <c r="H137" t="s">
        <v>31</v>
      </c>
      <c r="I137" t="s">
        <v>31</v>
      </c>
      <c r="J137" t="s">
        <v>31</v>
      </c>
      <c r="K137" t="s">
        <v>31</v>
      </c>
      <c r="L137" t="s">
        <v>32</v>
      </c>
      <c r="M137" t="s">
        <v>32</v>
      </c>
      <c r="N137" t="s">
        <v>32</v>
      </c>
      <c r="O137" t="s">
        <v>32</v>
      </c>
      <c r="P137" s="3">
        <v>1</v>
      </c>
      <c r="Q137" t="s">
        <v>35</v>
      </c>
      <c r="R137">
        <v>1</v>
      </c>
      <c r="S137" t="s">
        <v>35</v>
      </c>
      <c r="T137" t="s">
        <v>2600</v>
      </c>
      <c r="U137">
        <v>0</v>
      </c>
      <c r="V137">
        <v>0</v>
      </c>
      <c r="W137">
        <v>0</v>
      </c>
      <c r="X137" t="s">
        <v>36</v>
      </c>
      <c r="Y137" s="12">
        <v>0</v>
      </c>
      <c r="Z137" s="12">
        <v>0</v>
      </c>
      <c r="AA137">
        <v>0</v>
      </c>
      <c r="AB137" t="s">
        <v>2599</v>
      </c>
      <c r="AC137">
        <f>IF(OR(_04_ReRe_merged_after_coding3[[#This Row],[ab_addressed]],_04_ReRe_merged_after_coding3[[#This Row],[ft_addressed]]), 1, 0)</f>
        <v>0</v>
      </c>
      <c r="AD137">
        <f>IF(OR(_04_ReRe_merged_after_coding3[[#This Row],[ab_justified]],_04_ReRe_merged_after_coding3[[#This Row],[ft_justified]]), 1,0)</f>
        <v>0</v>
      </c>
      <c r="AE137">
        <f>IF(OR(_04_ReRe_merged_after_coding3[[#This Row],[ab_date]],_04_ReRe_merged_after_coding3[[#This Row],[ft_date]]),1,0)</f>
        <v>0</v>
      </c>
      <c r="AF137" t="s">
        <v>36</v>
      </c>
      <c r="AG137">
        <v>0</v>
      </c>
      <c r="AH137" t="s">
        <v>5185</v>
      </c>
    </row>
    <row r="138" spans="1:34">
      <c r="A138" t="s">
        <v>2601</v>
      </c>
      <c r="B138" t="s">
        <v>2602</v>
      </c>
      <c r="C138" t="s">
        <v>2603</v>
      </c>
      <c r="D138">
        <v>25828692</v>
      </c>
      <c r="E138" s="7">
        <v>39644</v>
      </c>
      <c r="F138" s="7">
        <v>38749</v>
      </c>
      <c r="G138" t="s">
        <v>100</v>
      </c>
      <c r="H138" t="s">
        <v>32</v>
      </c>
      <c r="I138" t="s">
        <v>31</v>
      </c>
      <c r="J138" t="s">
        <v>31</v>
      </c>
      <c r="K138" t="s">
        <v>31</v>
      </c>
      <c r="L138" t="s">
        <v>32</v>
      </c>
      <c r="M138" t="s">
        <v>32</v>
      </c>
      <c r="N138" t="s">
        <v>32</v>
      </c>
      <c r="O138" t="s">
        <v>32</v>
      </c>
      <c r="P138" s="3">
        <v>1</v>
      </c>
      <c r="Q138" t="s">
        <v>35</v>
      </c>
      <c r="R138">
        <v>1</v>
      </c>
      <c r="S138" t="s">
        <v>35</v>
      </c>
      <c r="T138" t="s">
        <v>2605</v>
      </c>
      <c r="U138">
        <v>0</v>
      </c>
      <c r="V138">
        <v>0</v>
      </c>
      <c r="W138">
        <v>0</v>
      </c>
      <c r="X138" t="s">
        <v>36</v>
      </c>
      <c r="Y138" s="12">
        <v>0</v>
      </c>
      <c r="Z138" s="12">
        <v>0</v>
      </c>
      <c r="AA138">
        <v>0</v>
      </c>
      <c r="AB138" s="11" t="s">
        <v>2604</v>
      </c>
      <c r="AC138" s="11">
        <f>IF(OR(_04_ReRe_merged_after_coding3[[#This Row],[ab_addressed]],_04_ReRe_merged_after_coding3[[#This Row],[ft_addressed]]), 1, 0)</f>
        <v>0</v>
      </c>
      <c r="AD138" s="11">
        <f>IF(OR(_04_ReRe_merged_after_coding3[[#This Row],[ab_justified]],_04_ReRe_merged_after_coding3[[#This Row],[ft_justified]]), 1,0)</f>
        <v>0</v>
      </c>
      <c r="AE138" s="11">
        <f>IF(OR(_04_ReRe_merged_after_coding3[[#This Row],[ab_date]],_04_ReRe_merged_after_coding3[[#This Row],[ft_date]]),1,0)</f>
        <v>0</v>
      </c>
      <c r="AF138" s="8" t="s">
        <v>5118</v>
      </c>
      <c r="AG138">
        <v>0</v>
      </c>
    </row>
    <row r="139" spans="1:34">
      <c r="A139" t="s">
        <v>2606</v>
      </c>
      <c r="B139" t="s">
        <v>2607</v>
      </c>
      <c r="C139" t="s">
        <v>2608</v>
      </c>
      <c r="D139">
        <v>22016786</v>
      </c>
      <c r="E139" s="7">
        <v>40490</v>
      </c>
      <c r="F139" s="7">
        <v>40118</v>
      </c>
      <c r="G139" t="s">
        <v>789</v>
      </c>
      <c r="H139" t="s">
        <v>31</v>
      </c>
      <c r="I139" t="s">
        <v>31</v>
      </c>
      <c r="J139" t="s">
        <v>31</v>
      </c>
      <c r="K139" t="s">
        <v>31</v>
      </c>
      <c r="L139" t="s">
        <v>32</v>
      </c>
      <c r="M139" t="s">
        <v>32</v>
      </c>
      <c r="N139" t="s">
        <v>32</v>
      </c>
      <c r="O139" t="s">
        <v>32</v>
      </c>
      <c r="P139" s="3">
        <v>1</v>
      </c>
      <c r="Q139" t="s">
        <v>35</v>
      </c>
      <c r="R139">
        <v>1</v>
      </c>
      <c r="S139" t="s">
        <v>35</v>
      </c>
      <c r="T139" t="s">
        <v>2610</v>
      </c>
      <c r="U139">
        <v>0</v>
      </c>
      <c r="V139">
        <v>0</v>
      </c>
      <c r="W139">
        <v>0</v>
      </c>
      <c r="X139" t="s">
        <v>36</v>
      </c>
      <c r="Y139" s="12">
        <v>0</v>
      </c>
      <c r="Z139" s="12">
        <v>0</v>
      </c>
      <c r="AA139">
        <v>0</v>
      </c>
      <c r="AB139" s="8" t="s">
        <v>2609</v>
      </c>
      <c r="AC139" s="8">
        <f>IF(OR(_04_ReRe_merged_after_coding3[[#This Row],[ab_addressed]],_04_ReRe_merged_after_coding3[[#This Row],[ft_addressed]]), 1, 0)</f>
        <v>0</v>
      </c>
      <c r="AD139" s="8">
        <f>IF(OR(_04_ReRe_merged_after_coding3[[#This Row],[ab_justified]],_04_ReRe_merged_after_coding3[[#This Row],[ft_justified]]), 1,0)</f>
        <v>0</v>
      </c>
      <c r="AE139" s="8">
        <f>IF(OR(_04_ReRe_merged_after_coding3[[#This Row],[ab_date]],_04_ReRe_merged_after_coding3[[#This Row],[ft_date]]),1,0)</f>
        <v>0</v>
      </c>
      <c r="AF139" s="8" t="s">
        <v>5118</v>
      </c>
      <c r="AG139">
        <v>0</v>
      </c>
    </row>
    <row r="140" spans="1:34">
      <c r="A140" t="s">
        <v>2611</v>
      </c>
      <c r="B140" t="s">
        <v>2612</v>
      </c>
      <c r="C140" t="s">
        <v>2613</v>
      </c>
      <c r="D140">
        <v>23740901</v>
      </c>
      <c r="E140" s="7">
        <v>40763</v>
      </c>
      <c r="F140" s="7">
        <v>40210</v>
      </c>
      <c r="G140" t="s">
        <v>499</v>
      </c>
      <c r="H140" t="s">
        <v>32</v>
      </c>
      <c r="I140" t="s">
        <v>32</v>
      </c>
      <c r="J140" t="s">
        <v>31</v>
      </c>
      <c r="K140" t="s">
        <v>31</v>
      </c>
      <c r="L140" t="s">
        <v>32</v>
      </c>
      <c r="M140" t="s">
        <v>32</v>
      </c>
      <c r="N140" t="s">
        <v>32</v>
      </c>
      <c r="O140" t="s">
        <v>32</v>
      </c>
      <c r="P140" s="3">
        <v>1</v>
      </c>
      <c r="Q140" t="s">
        <v>108</v>
      </c>
      <c r="R140">
        <v>1</v>
      </c>
      <c r="S140" t="s">
        <v>108</v>
      </c>
      <c r="T140" t="s">
        <v>2614</v>
      </c>
      <c r="U140">
        <v>0</v>
      </c>
      <c r="V140">
        <v>0</v>
      </c>
      <c r="W140">
        <v>0</v>
      </c>
      <c r="X140" t="s">
        <v>36</v>
      </c>
      <c r="Y140" s="12">
        <v>0</v>
      </c>
      <c r="Z140" s="12">
        <v>0</v>
      </c>
      <c r="AA140">
        <v>0</v>
      </c>
      <c r="AB140" t="s">
        <v>2614</v>
      </c>
      <c r="AC140">
        <f>IF(OR(_04_ReRe_merged_after_coding3[[#This Row],[ab_addressed]],_04_ReRe_merged_after_coding3[[#This Row],[ft_addressed]]), 1, 0)</f>
        <v>0</v>
      </c>
      <c r="AD140">
        <f>IF(OR(_04_ReRe_merged_after_coding3[[#This Row],[ab_justified]],_04_ReRe_merged_after_coding3[[#This Row],[ft_justified]]), 1,0)</f>
        <v>0</v>
      </c>
      <c r="AE140">
        <f>IF(OR(_04_ReRe_merged_after_coding3[[#This Row],[ab_date]],_04_ReRe_merged_after_coding3[[#This Row],[ft_date]]),1,0)</f>
        <v>0</v>
      </c>
      <c r="AF140" t="s">
        <v>36</v>
      </c>
      <c r="AG140">
        <v>0</v>
      </c>
      <c r="AH140" t="s">
        <v>5186</v>
      </c>
    </row>
    <row r="141" spans="1:34">
      <c r="A141" t="s">
        <v>452</v>
      </c>
      <c r="B141" t="s">
        <v>453</v>
      </c>
      <c r="C141" t="s">
        <v>454</v>
      </c>
      <c r="D141">
        <v>23238789</v>
      </c>
      <c r="E141" s="7">
        <v>41083</v>
      </c>
      <c r="F141" s="7">
        <v>38838</v>
      </c>
      <c r="G141" t="s">
        <v>455</v>
      </c>
      <c r="H141" t="s">
        <v>31</v>
      </c>
      <c r="I141" t="s">
        <v>31</v>
      </c>
      <c r="J141" t="s">
        <v>31</v>
      </c>
      <c r="K141" t="s">
        <v>31</v>
      </c>
      <c r="L141" t="s">
        <v>31</v>
      </c>
      <c r="M141" t="s">
        <v>32</v>
      </c>
      <c r="N141" t="s">
        <v>32</v>
      </c>
      <c r="O141" t="s">
        <v>32</v>
      </c>
      <c r="P141" s="3">
        <v>1</v>
      </c>
      <c r="Q141" t="s">
        <v>35</v>
      </c>
      <c r="R141">
        <v>1</v>
      </c>
      <c r="S141" t="s">
        <v>35</v>
      </c>
      <c r="T141" t="s">
        <v>456</v>
      </c>
      <c r="U141">
        <v>0</v>
      </c>
      <c r="V141">
        <v>0</v>
      </c>
      <c r="W141">
        <v>0</v>
      </c>
      <c r="X141" t="s">
        <v>36</v>
      </c>
      <c r="Y141" s="1">
        <v>0</v>
      </c>
      <c r="Z141" s="1">
        <v>0</v>
      </c>
      <c r="AA141" s="6">
        <v>0</v>
      </c>
      <c r="AB141" t="s">
        <v>36</v>
      </c>
      <c r="AC141">
        <f>IF(OR(_04_ReRe_merged_after_coding3[[#This Row],[ab_addressed]],_04_ReRe_merged_after_coding3[[#This Row],[ft_addressed]]), 1, 0)</f>
        <v>0</v>
      </c>
      <c r="AD141">
        <f>IF(OR(_04_ReRe_merged_after_coding3[[#This Row],[ab_justified]],_04_ReRe_merged_after_coding3[[#This Row],[ft_justified]]), 1,0)</f>
        <v>0</v>
      </c>
      <c r="AE141">
        <f>IF(OR(_04_ReRe_merged_after_coding3[[#This Row],[ab_date]],_04_ReRe_merged_after_coding3[[#This Row],[ft_date]]),1,0)</f>
        <v>0</v>
      </c>
      <c r="AF141" t="s">
        <v>36</v>
      </c>
      <c r="AG141">
        <v>0</v>
      </c>
    </row>
    <row r="142" spans="1:34">
      <c r="A142" t="s">
        <v>457</v>
      </c>
      <c r="B142" t="s">
        <v>458</v>
      </c>
      <c r="C142" t="s">
        <v>459</v>
      </c>
      <c r="D142">
        <v>25822100</v>
      </c>
      <c r="E142" s="7">
        <v>41061</v>
      </c>
      <c r="F142" s="7">
        <v>40057</v>
      </c>
      <c r="G142" t="s">
        <v>460</v>
      </c>
      <c r="H142" t="s">
        <v>32</v>
      </c>
      <c r="I142" t="s">
        <v>31</v>
      </c>
      <c r="J142" t="s">
        <v>31</v>
      </c>
      <c r="K142" t="s">
        <v>31</v>
      </c>
      <c r="L142" t="s">
        <v>32</v>
      </c>
      <c r="M142" t="s">
        <v>32</v>
      </c>
      <c r="N142" t="s">
        <v>32</v>
      </c>
      <c r="O142" t="s">
        <v>32</v>
      </c>
      <c r="P142" s="3">
        <v>1</v>
      </c>
      <c r="Q142" t="s">
        <v>108</v>
      </c>
      <c r="R142">
        <v>1</v>
      </c>
      <c r="S142" t="s">
        <v>108</v>
      </c>
      <c r="T142" t="s">
        <v>461</v>
      </c>
      <c r="U142">
        <v>0</v>
      </c>
      <c r="V142">
        <v>0</v>
      </c>
      <c r="W142">
        <v>0</v>
      </c>
      <c r="X142" t="s">
        <v>36</v>
      </c>
      <c r="Y142" s="1">
        <v>0</v>
      </c>
      <c r="Z142" s="1">
        <v>0</v>
      </c>
      <c r="AA142">
        <v>0</v>
      </c>
      <c r="AB142" t="s">
        <v>36</v>
      </c>
      <c r="AC142">
        <f>IF(OR(_04_ReRe_merged_after_coding3[[#This Row],[ab_addressed]],_04_ReRe_merged_after_coding3[[#This Row],[ft_addressed]]), 1, 0)</f>
        <v>0</v>
      </c>
      <c r="AD142">
        <f>IF(OR(_04_ReRe_merged_after_coding3[[#This Row],[ab_justified]],_04_ReRe_merged_after_coding3[[#This Row],[ft_justified]]), 1,0)</f>
        <v>0</v>
      </c>
      <c r="AE142">
        <f>IF(OR(_04_ReRe_merged_after_coding3[[#This Row],[ab_date]],_04_ReRe_merged_after_coding3[[#This Row],[ft_date]]),1,0)</f>
        <v>0</v>
      </c>
      <c r="AF142" t="s">
        <v>36</v>
      </c>
      <c r="AG142">
        <v>0</v>
      </c>
    </row>
    <row r="143" spans="1:34">
      <c r="A143" t="s">
        <v>462</v>
      </c>
      <c r="B143" t="s">
        <v>463</v>
      </c>
      <c r="C143" t="s">
        <v>464</v>
      </c>
      <c r="D143">
        <v>23219367</v>
      </c>
      <c r="E143" s="7">
        <v>41113</v>
      </c>
      <c r="F143" s="7">
        <v>40725</v>
      </c>
      <c r="G143" t="s">
        <v>333</v>
      </c>
      <c r="H143" t="s">
        <v>32</v>
      </c>
      <c r="I143" t="s">
        <v>31</v>
      </c>
      <c r="J143" t="s">
        <v>31</v>
      </c>
      <c r="K143" t="s">
        <v>31</v>
      </c>
      <c r="L143" t="s">
        <v>32</v>
      </c>
      <c r="M143" t="s">
        <v>32</v>
      </c>
      <c r="N143" t="s">
        <v>32</v>
      </c>
      <c r="O143" t="s">
        <v>32</v>
      </c>
      <c r="P143" s="3">
        <v>1</v>
      </c>
      <c r="Q143" t="s">
        <v>108</v>
      </c>
      <c r="R143">
        <v>1</v>
      </c>
      <c r="S143" t="s">
        <v>108</v>
      </c>
      <c r="T143" t="s">
        <v>465</v>
      </c>
      <c r="U143">
        <v>0</v>
      </c>
      <c r="V143">
        <v>0</v>
      </c>
      <c r="W143">
        <v>0</v>
      </c>
      <c r="X143" t="s">
        <v>36</v>
      </c>
      <c r="Y143" s="1">
        <v>0</v>
      </c>
      <c r="Z143" s="1">
        <v>0</v>
      </c>
      <c r="AA143">
        <v>0</v>
      </c>
      <c r="AB143" t="s">
        <v>36</v>
      </c>
      <c r="AC143">
        <f>IF(OR(_04_ReRe_merged_after_coding3[[#This Row],[ab_addressed]],_04_ReRe_merged_after_coding3[[#This Row],[ft_addressed]]), 1, 0)</f>
        <v>0</v>
      </c>
      <c r="AD143">
        <f>IF(OR(_04_ReRe_merged_after_coding3[[#This Row],[ab_justified]],_04_ReRe_merged_after_coding3[[#This Row],[ft_justified]]), 1,0)</f>
        <v>0</v>
      </c>
      <c r="AE143">
        <f>IF(OR(_04_ReRe_merged_after_coding3[[#This Row],[ab_date]],_04_ReRe_merged_after_coding3[[#This Row],[ft_date]]),1,0)</f>
        <v>0</v>
      </c>
      <c r="AF143" t="s">
        <v>36</v>
      </c>
      <c r="AG143">
        <v>0</v>
      </c>
    </row>
    <row r="144" spans="1:34">
      <c r="A144" t="s">
        <v>466</v>
      </c>
      <c r="B144" t="s">
        <v>467</v>
      </c>
      <c r="C144" t="s">
        <v>468</v>
      </c>
      <c r="D144">
        <v>24169161</v>
      </c>
      <c r="E144" s="7">
        <v>41112</v>
      </c>
      <c r="F144" s="7">
        <v>39661</v>
      </c>
      <c r="G144" t="s">
        <v>106</v>
      </c>
      <c r="H144" t="s">
        <v>32</v>
      </c>
      <c r="I144" t="s">
        <v>31</v>
      </c>
      <c r="J144" t="s">
        <v>31</v>
      </c>
      <c r="K144" t="s">
        <v>31</v>
      </c>
      <c r="L144" t="s">
        <v>31</v>
      </c>
      <c r="M144" t="s">
        <v>32</v>
      </c>
      <c r="N144" t="s">
        <v>32</v>
      </c>
      <c r="O144" t="s">
        <v>32</v>
      </c>
      <c r="P144" s="3">
        <v>1</v>
      </c>
      <c r="Q144" t="s">
        <v>35</v>
      </c>
      <c r="R144">
        <v>1</v>
      </c>
      <c r="S144" t="s">
        <v>35</v>
      </c>
      <c r="T144" t="s">
        <v>469</v>
      </c>
      <c r="U144">
        <v>0</v>
      </c>
      <c r="V144">
        <v>0</v>
      </c>
      <c r="W144">
        <v>0</v>
      </c>
      <c r="X144" t="s">
        <v>36</v>
      </c>
      <c r="Y144" s="1">
        <v>0</v>
      </c>
      <c r="Z144" s="1">
        <v>0</v>
      </c>
      <c r="AA144">
        <v>0</v>
      </c>
      <c r="AB144" t="s">
        <v>36</v>
      </c>
      <c r="AC144">
        <f>IF(OR(_04_ReRe_merged_after_coding3[[#This Row],[ab_addressed]],_04_ReRe_merged_after_coding3[[#This Row],[ft_addressed]]), 1, 0)</f>
        <v>0</v>
      </c>
      <c r="AD144">
        <f>IF(OR(_04_ReRe_merged_after_coding3[[#This Row],[ab_justified]],_04_ReRe_merged_after_coding3[[#This Row],[ft_justified]]), 1,0)</f>
        <v>0</v>
      </c>
      <c r="AE144">
        <f>IF(OR(_04_ReRe_merged_after_coding3[[#This Row],[ab_date]],_04_ReRe_merged_after_coding3[[#This Row],[ft_date]]),1,0)</f>
        <v>0</v>
      </c>
      <c r="AF144" t="s">
        <v>36</v>
      </c>
      <c r="AG144">
        <v>0</v>
      </c>
    </row>
    <row r="145" spans="1:33">
      <c r="A145" t="s">
        <v>474</v>
      </c>
      <c r="B145" t="s">
        <v>475</v>
      </c>
      <c r="C145" t="s">
        <v>476</v>
      </c>
      <c r="D145">
        <v>24305963</v>
      </c>
      <c r="E145" s="7">
        <v>41134</v>
      </c>
      <c r="F145" s="7">
        <v>37196</v>
      </c>
      <c r="G145" t="s">
        <v>477</v>
      </c>
      <c r="H145" t="s">
        <v>31</v>
      </c>
      <c r="I145" t="s">
        <v>32</v>
      </c>
      <c r="J145" t="s">
        <v>31</v>
      </c>
      <c r="K145" t="s">
        <v>31</v>
      </c>
      <c r="L145" t="s">
        <v>31</v>
      </c>
      <c r="M145" t="s">
        <v>32</v>
      </c>
      <c r="N145" t="s">
        <v>32</v>
      </c>
      <c r="O145" t="s">
        <v>32</v>
      </c>
      <c r="P145" s="3">
        <v>1</v>
      </c>
      <c r="Q145" t="s">
        <v>35</v>
      </c>
      <c r="R145">
        <v>1</v>
      </c>
      <c r="S145" t="s">
        <v>35</v>
      </c>
      <c r="T145" t="s">
        <v>478</v>
      </c>
      <c r="U145">
        <v>0</v>
      </c>
      <c r="V145">
        <v>0</v>
      </c>
      <c r="W145">
        <v>0</v>
      </c>
      <c r="X145" t="s">
        <v>36</v>
      </c>
      <c r="Y145" s="1">
        <v>0</v>
      </c>
      <c r="Z145" s="1">
        <v>0</v>
      </c>
      <c r="AA145">
        <v>0</v>
      </c>
      <c r="AB145" t="s">
        <v>36</v>
      </c>
      <c r="AC145">
        <f>IF(OR(_04_ReRe_merged_after_coding3[[#This Row],[ab_addressed]],_04_ReRe_merged_after_coding3[[#This Row],[ft_addressed]]), 1, 0)</f>
        <v>0</v>
      </c>
      <c r="AD145">
        <f>IF(OR(_04_ReRe_merged_after_coding3[[#This Row],[ab_justified]],_04_ReRe_merged_after_coding3[[#This Row],[ft_justified]]), 1,0)</f>
        <v>0</v>
      </c>
      <c r="AE145">
        <f>IF(OR(_04_ReRe_merged_after_coding3[[#This Row],[ab_date]],_04_ReRe_merged_after_coding3[[#This Row],[ft_date]]),1,0)</f>
        <v>0</v>
      </c>
      <c r="AF145" t="s">
        <v>36</v>
      </c>
      <c r="AG145">
        <v>0</v>
      </c>
    </row>
    <row r="146" spans="1:33">
      <c r="A146" t="s">
        <v>479</v>
      </c>
      <c r="B146" t="s">
        <v>480</v>
      </c>
      <c r="C146" t="s">
        <v>481</v>
      </c>
      <c r="D146">
        <v>24397612</v>
      </c>
      <c r="E146" s="7">
        <v>41133</v>
      </c>
      <c r="F146" s="7">
        <v>39814</v>
      </c>
      <c r="G146" t="s">
        <v>333</v>
      </c>
      <c r="H146" t="s">
        <v>32</v>
      </c>
      <c r="I146" t="s">
        <v>31</v>
      </c>
      <c r="J146" t="s">
        <v>31</v>
      </c>
      <c r="K146" t="s">
        <v>31</v>
      </c>
      <c r="L146" t="s">
        <v>32</v>
      </c>
      <c r="M146" t="s">
        <v>32</v>
      </c>
      <c r="N146" t="s">
        <v>32</v>
      </c>
      <c r="O146" t="s">
        <v>32</v>
      </c>
      <c r="P146" s="3">
        <v>1</v>
      </c>
      <c r="Q146" t="s">
        <v>108</v>
      </c>
      <c r="R146">
        <v>1</v>
      </c>
      <c r="S146" t="s">
        <v>108</v>
      </c>
      <c r="T146" t="s">
        <v>482</v>
      </c>
      <c r="U146">
        <v>0</v>
      </c>
      <c r="V146">
        <v>0</v>
      </c>
      <c r="W146">
        <v>0</v>
      </c>
      <c r="X146" t="s">
        <v>36</v>
      </c>
      <c r="Y146" s="1">
        <v>0</v>
      </c>
      <c r="Z146" s="1">
        <v>0</v>
      </c>
      <c r="AA146">
        <v>0</v>
      </c>
      <c r="AB146" t="s">
        <v>36</v>
      </c>
      <c r="AC146">
        <f>IF(OR(_04_ReRe_merged_after_coding3[[#This Row],[ab_addressed]],_04_ReRe_merged_after_coding3[[#This Row],[ft_addressed]]), 1, 0)</f>
        <v>0</v>
      </c>
      <c r="AD146">
        <f>IF(OR(_04_ReRe_merged_after_coding3[[#This Row],[ab_justified]],_04_ReRe_merged_after_coding3[[#This Row],[ft_justified]]), 1,0)</f>
        <v>0</v>
      </c>
      <c r="AE146">
        <f>IF(OR(_04_ReRe_merged_after_coding3[[#This Row],[ab_date]],_04_ReRe_merged_after_coding3[[#This Row],[ft_date]]),1,0)</f>
        <v>0</v>
      </c>
      <c r="AF146" t="s">
        <v>36</v>
      </c>
      <c r="AG146">
        <v>0</v>
      </c>
    </row>
    <row r="147" spans="1:33">
      <c r="A147" t="s">
        <v>483</v>
      </c>
      <c r="B147" t="s">
        <v>484</v>
      </c>
      <c r="C147" t="s">
        <v>485</v>
      </c>
      <c r="D147">
        <v>24108196</v>
      </c>
      <c r="E147" s="7">
        <v>41156</v>
      </c>
      <c r="F147" s="7">
        <v>40210</v>
      </c>
      <c r="G147" t="s">
        <v>333</v>
      </c>
      <c r="H147" t="s">
        <v>32</v>
      </c>
      <c r="I147" t="s">
        <v>31</v>
      </c>
      <c r="J147" t="s">
        <v>31</v>
      </c>
      <c r="K147" t="s">
        <v>31</v>
      </c>
      <c r="L147" t="s">
        <v>32</v>
      </c>
      <c r="M147" t="s">
        <v>32</v>
      </c>
      <c r="N147" t="s">
        <v>32</v>
      </c>
      <c r="O147" t="s">
        <v>32</v>
      </c>
      <c r="P147" s="3">
        <v>1</v>
      </c>
      <c r="Q147" t="s">
        <v>108</v>
      </c>
      <c r="R147">
        <v>1</v>
      </c>
      <c r="S147" t="s">
        <v>108</v>
      </c>
      <c r="T147" t="s">
        <v>486</v>
      </c>
      <c r="U147">
        <v>0</v>
      </c>
      <c r="V147">
        <v>0</v>
      </c>
      <c r="W147">
        <v>0</v>
      </c>
      <c r="X147" t="s">
        <v>36</v>
      </c>
      <c r="Y147" s="1">
        <v>0</v>
      </c>
      <c r="Z147" s="1">
        <v>0</v>
      </c>
      <c r="AA147">
        <v>0</v>
      </c>
      <c r="AB147" t="s">
        <v>36</v>
      </c>
      <c r="AC147">
        <f>IF(OR(_04_ReRe_merged_after_coding3[[#This Row],[ab_addressed]],_04_ReRe_merged_after_coding3[[#This Row],[ft_addressed]]), 1, 0)</f>
        <v>0</v>
      </c>
      <c r="AD147">
        <f>IF(OR(_04_ReRe_merged_after_coding3[[#This Row],[ab_justified]],_04_ReRe_merged_after_coding3[[#This Row],[ft_justified]]), 1,0)</f>
        <v>0</v>
      </c>
      <c r="AE147">
        <f>IF(OR(_04_ReRe_merged_after_coding3[[#This Row],[ab_date]],_04_ReRe_merged_after_coding3[[#This Row],[ft_date]]),1,0)</f>
        <v>0</v>
      </c>
      <c r="AF147" t="s">
        <v>36</v>
      </c>
      <c r="AG147">
        <v>0</v>
      </c>
    </row>
    <row r="148" spans="1:33">
      <c r="A148" t="s">
        <v>487</v>
      </c>
      <c r="B148" t="s">
        <v>488</v>
      </c>
      <c r="C148" t="s">
        <v>489</v>
      </c>
      <c r="D148">
        <v>24025630</v>
      </c>
      <c r="E148" s="7">
        <v>41200</v>
      </c>
      <c r="F148" s="7">
        <v>40940</v>
      </c>
      <c r="G148" t="s">
        <v>490</v>
      </c>
      <c r="H148" t="s">
        <v>31</v>
      </c>
      <c r="I148" t="s">
        <v>32</v>
      </c>
      <c r="J148" t="s">
        <v>31</v>
      </c>
      <c r="K148" t="s">
        <v>32</v>
      </c>
      <c r="L148" t="s">
        <v>31</v>
      </c>
      <c r="M148" t="s">
        <v>32</v>
      </c>
      <c r="N148" t="s">
        <v>32</v>
      </c>
      <c r="O148" t="s">
        <v>32</v>
      </c>
      <c r="P148" s="3">
        <v>1</v>
      </c>
      <c r="Q148" t="s">
        <v>35</v>
      </c>
      <c r="R148">
        <v>1</v>
      </c>
      <c r="S148" t="s">
        <v>35</v>
      </c>
      <c r="T148" t="s">
        <v>491</v>
      </c>
      <c r="U148">
        <v>0</v>
      </c>
      <c r="V148">
        <v>0</v>
      </c>
      <c r="W148">
        <v>0</v>
      </c>
      <c r="X148" t="s">
        <v>36</v>
      </c>
      <c r="Y148" s="1">
        <v>0</v>
      </c>
      <c r="Z148" s="1">
        <v>0</v>
      </c>
      <c r="AA148">
        <v>0</v>
      </c>
      <c r="AB148" t="s">
        <v>36</v>
      </c>
      <c r="AC148">
        <f>IF(OR(_04_ReRe_merged_after_coding3[[#This Row],[ab_addressed]],_04_ReRe_merged_after_coding3[[#This Row],[ft_addressed]]), 1, 0)</f>
        <v>0</v>
      </c>
      <c r="AD148">
        <f>IF(OR(_04_ReRe_merged_after_coding3[[#This Row],[ab_justified]],_04_ReRe_merged_after_coding3[[#This Row],[ft_justified]]), 1,0)</f>
        <v>0</v>
      </c>
      <c r="AE148">
        <f>IF(OR(_04_ReRe_merged_after_coding3[[#This Row],[ab_date]],_04_ReRe_merged_after_coding3[[#This Row],[ft_date]]),1,0)</f>
        <v>0</v>
      </c>
      <c r="AF148" t="s">
        <v>36</v>
      </c>
      <c r="AG148">
        <v>0</v>
      </c>
    </row>
    <row r="149" spans="1:33">
      <c r="A149" t="s">
        <v>492</v>
      </c>
      <c r="B149" t="s">
        <v>493</v>
      </c>
      <c r="C149" t="s">
        <v>494</v>
      </c>
      <c r="D149">
        <v>23644091</v>
      </c>
      <c r="E149" s="7">
        <v>41217</v>
      </c>
      <c r="F149" s="7">
        <v>40118</v>
      </c>
      <c r="G149" t="s">
        <v>338</v>
      </c>
      <c r="H149" t="s">
        <v>31</v>
      </c>
      <c r="I149" t="s">
        <v>32</v>
      </c>
      <c r="J149" t="s">
        <v>31</v>
      </c>
      <c r="K149" t="s">
        <v>31</v>
      </c>
      <c r="L149" t="s">
        <v>31</v>
      </c>
      <c r="M149" t="s">
        <v>32</v>
      </c>
      <c r="N149" t="s">
        <v>32</v>
      </c>
      <c r="O149" t="s">
        <v>32</v>
      </c>
      <c r="P149" s="3">
        <v>1</v>
      </c>
      <c r="Q149" t="s">
        <v>35</v>
      </c>
      <c r="R149">
        <v>1</v>
      </c>
      <c r="S149" t="s">
        <v>35</v>
      </c>
      <c r="T149" t="s">
        <v>495</v>
      </c>
      <c r="U149">
        <v>0</v>
      </c>
      <c r="V149">
        <v>0</v>
      </c>
      <c r="W149">
        <v>0</v>
      </c>
      <c r="X149" t="s">
        <v>36</v>
      </c>
      <c r="Y149" s="1">
        <v>0</v>
      </c>
      <c r="Z149" s="1">
        <v>0</v>
      </c>
      <c r="AA149">
        <v>0</v>
      </c>
      <c r="AB149" t="s">
        <v>36</v>
      </c>
      <c r="AC149">
        <f>IF(OR(_04_ReRe_merged_after_coding3[[#This Row],[ab_addressed]],_04_ReRe_merged_after_coding3[[#This Row],[ft_addressed]]), 1, 0)</f>
        <v>0</v>
      </c>
      <c r="AD149">
        <f>IF(OR(_04_ReRe_merged_after_coding3[[#This Row],[ab_justified]],_04_ReRe_merged_after_coding3[[#This Row],[ft_justified]]), 1,0)</f>
        <v>0</v>
      </c>
      <c r="AE149">
        <f>IF(OR(_04_ReRe_merged_after_coding3[[#This Row],[ab_date]],_04_ReRe_merged_after_coding3[[#This Row],[ft_date]]),1,0)</f>
        <v>0</v>
      </c>
      <c r="AF149" t="s">
        <v>36</v>
      </c>
      <c r="AG149">
        <v>0</v>
      </c>
    </row>
    <row r="150" spans="1:33">
      <c r="A150" t="s">
        <v>496</v>
      </c>
      <c r="B150" t="s">
        <v>497</v>
      </c>
      <c r="C150" t="s">
        <v>498</v>
      </c>
      <c r="D150">
        <v>24517417</v>
      </c>
      <c r="E150" s="7">
        <v>41228</v>
      </c>
      <c r="F150" s="7">
        <v>40483</v>
      </c>
      <c r="G150" t="s">
        <v>499</v>
      </c>
      <c r="H150" t="s">
        <v>31</v>
      </c>
      <c r="I150" t="s">
        <v>31</v>
      </c>
      <c r="J150" t="s">
        <v>31</v>
      </c>
      <c r="K150" t="s">
        <v>31</v>
      </c>
      <c r="L150" t="s">
        <v>31</v>
      </c>
      <c r="M150" t="s">
        <v>32</v>
      </c>
      <c r="N150" t="s">
        <v>31</v>
      </c>
      <c r="O150" t="s">
        <v>32</v>
      </c>
      <c r="P150" s="3">
        <v>1</v>
      </c>
      <c r="Q150" t="s">
        <v>35</v>
      </c>
      <c r="R150">
        <v>1</v>
      </c>
      <c r="S150" t="s">
        <v>35</v>
      </c>
      <c r="T150" t="s">
        <v>500</v>
      </c>
      <c r="U150">
        <v>0</v>
      </c>
      <c r="V150">
        <v>0</v>
      </c>
      <c r="W150">
        <v>0</v>
      </c>
      <c r="X150" t="s">
        <v>36</v>
      </c>
      <c r="Y150" s="1">
        <v>0</v>
      </c>
      <c r="Z150" s="1">
        <v>0</v>
      </c>
      <c r="AA150">
        <v>0</v>
      </c>
      <c r="AB150" t="s">
        <v>36</v>
      </c>
      <c r="AC150">
        <f>IF(OR(_04_ReRe_merged_after_coding3[[#This Row],[ab_addressed]],_04_ReRe_merged_after_coding3[[#This Row],[ft_addressed]]), 1, 0)</f>
        <v>0</v>
      </c>
      <c r="AD150">
        <f>IF(OR(_04_ReRe_merged_after_coding3[[#This Row],[ab_justified]],_04_ReRe_merged_after_coding3[[#This Row],[ft_justified]]), 1,0)</f>
        <v>0</v>
      </c>
      <c r="AE150">
        <f>IF(OR(_04_ReRe_merged_after_coding3[[#This Row],[ab_date]],_04_ReRe_merged_after_coding3[[#This Row],[ft_date]]),1,0)</f>
        <v>0</v>
      </c>
      <c r="AF150" t="s">
        <v>36</v>
      </c>
      <c r="AG150">
        <v>0</v>
      </c>
    </row>
    <row r="151" spans="1:33">
      <c r="A151" t="s">
        <v>501</v>
      </c>
      <c r="B151" t="s">
        <v>502</v>
      </c>
      <c r="C151" t="s">
        <v>503</v>
      </c>
      <c r="D151">
        <v>23946346</v>
      </c>
      <c r="E151" s="7">
        <v>41239</v>
      </c>
      <c r="F151" s="7">
        <v>40544</v>
      </c>
      <c r="G151" t="s">
        <v>504</v>
      </c>
      <c r="H151" t="s">
        <v>32</v>
      </c>
      <c r="I151" t="s">
        <v>32</v>
      </c>
      <c r="J151" t="s">
        <v>31</v>
      </c>
      <c r="K151" t="s">
        <v>31</v>
      </c>
      <c r="L151" t="s">
        <v>31</v>
      </c>
      <c r="M151" t="s">
        <v>32</v>
      </c>
      <c r="N151" t="s">
        <v>32</v>
      </c>
      <c r="O151" t="s">
        <v>32</v>
      </c>
      <c r="P151" s="3">
        <v>1</v>
      </c>
      <c r="Q151" t="s">
        <v>35</v>
      </c>
      <c r="R151">
        <v>1</v>
      </c>
      <c r="S151" t="s">
        <v>35</v>
      </c>
      <c r="T151" t="s">
        <v>505</v>
      </c>
      <c r="U151">
        <v>0</v>
      </c>
      <c r="V151">
        <v>0</v>
      </c>
      <c r="W151">
        <v>0</v>
      </c>
      <c r="X151" t="s">
        <v>36</v>
      </c>
      <c r="Y151" s="1">
        <v>0</v>
      </c>
      <c r="Z151" s="1">
        <v>0</v>
      </c>
      <c r="AA151">
        <v>0</v>
      </c>
      <c r="AB151" t="s">
        <v>36</v>
      </c>
      <c r="AC151">
        <f>IF(OR(_04_ReRe_merged_after_coding3[[#This Row],[ab_addressed]],_04_ReRe_merged_after_coding3[[#This Row],[ft_addressed]]), 1, 0)</f>
        <v>0</v>
      </c>
      <c r="AD151">
        <f>IF(OR(_04_ReRe_merged_after_coding3[[#This Row],[ab_justified]],_04_ReRe_merged_after_coding3[[#This Row],[ft_justified]]), 1,0)</f>
        <v>0</v>
      </c>
      <c r="AE151">
        <f>IF(OR(_04_ReRe_merged_after_coding3[[#This Row],[ab_date]],_04_ReRe_merged_after_coding3[[#This Row],[ft_date]]),1,0)</f>
        <v>0</v>
      </c>
      <c r="AF151" t="s">
        <v>36</v>
      </c>
      <c r="AG151">
        <v>0</v>
      </c>
    </row>
    <row r="152" spans="1:33">
      <c r="A152" t="s">
        <v>506</v>
      </c>
      <c r="B152" t="s">
        <v>507</v>
      </c>
      <c r="C152" t="s">
        <v>508</v>
      </c>
      <c r="D152">
        <v>24076529</v>
      </c>
      <c r="E152" s="7">
        <v>41299</v>
      </c>
      <c r="F152" s="7">
        <v>40087</v>
      </c>
      <c r="G152" t="s">
        <v>509</v>
      </c>
      <c r="H152" t="s">
        <v>31</v>
      </c>
      <c r="I152" t="s">
        <v>32</v>
      </c>
      <c r="J152" t="s">
        <v>31</v>
      </c>
      <c r="K152" t="s">
        <v>31</v>
      </c>
      <c r="L152" t="s">
        <v>32</v>
      </c>
      <c r="M152" t="s">
        <v>32</v>
      </c>
      <c r="N152" t="s">
        <v>32</v>
      </c>
      <c r="O152" t="s">
        <v>32</v>
      </c>
      <c r="P152" s="3">
        <v>1</v>
      </c>
      <c r="Q152" t="s">
        <v>35</v>
      </c>
      <c r="R152">
        <v>1</v>
      </c>
      <c r="S152" t="s">
        <v>35</v>
      </c>
      <c r="T152" t="s">
        <v>510</v>
      </c>
      <c r="U152">
        <v>0</v>
      </c>
      <c r="V152">
        <v>0</v>
      </c>
      <c r="W152">
        <v>0</v>
      </c>
      <c r="X152" t="s">
        <v>36</v>
      </c>
      <c r="Y152" s="1">
        <v>0</v>
      </c>
      <c r="Z152" s="1">
        <v>0</v>
      </c>
      <c r="AA152">
        <v>0</v>
      </c>
      <c r="AB152" t="s">
        <v>36</v>
      </c>
      <c r="AC152">
        <f>IF(OR(_04_ReRe_merged_after_coding3[[#This Row],[ab_addressed]],_04_ReRe_merged_after_coding3[[#This Row],[ft_addressed]]), 1, 0)</f>
        <v>0</v>
      </c>
      <c r="AD152">
        <f>IF(OR(_04_ReRe_merged_after_coding3[[#This Row],[ab_justified]],_04_ReRe_merged_after_coding3[[#This Row],[ft_justified]]), 1,0)</f>
        <v>0</v>
      </c>
      <c r="AE152">
        <f>IF(OR(_04_ReRe_merged_after_coding3[[#This Row],[ab_date]],_04_ReRe_merged_after_coding3[[#This Row],[ft_date]]),1,0)</f>
        <v>0</v>
      </c>
      <c r="AF152" t="s">
        <v>36</v>
      </c>
      <c r="AG152">
        <v>0</v>
      </c>
    </row>
    <row r="153" spans="1:33">
      <c r="A153" t="s">
        <v>511</v>
      </c>
      <c r="B153" t="s">
        <v>512</v>
      </c>
      <c r="C153" t="s">
        <v>513</v>
      </c>
      <c r="D153">
        <v>25861647</v>
      </c>
      <c r="E153" s="7">
        <v>41299</v>
      </c>
      <c r="F153" s="7">
        <v>40817</v>
      </c>
      <c r="G153" t="s">
        <v>328</v>
      </c>
      <c r="H153" t="s">
        <v>31</v>
      </c>
      <c r="I153" t="s">
        <v>31</v>
      </c>
      <c r="J153" t="s">
        <v>31</v>
      </c>
      <c r="K153" t="s">
        <v>31</v>
      </c>
      <c r="L153" t="s">
        <v>32</v>
      </c>
      <c r="M153" t="s">
        <v>32</v>
      </c>
      <c r="N153" t="s">
        <v>32</v>
      </c>
      <c r="O153" t="s">
        <v>32</v>
      </c>
      <c r="P153" s="3">
        <v>1</v>
      </c>
      <c r="Q153" t="s">
        <v>35</v>
      </c>
      <c r="R153">
        <v>1</v>
      </c>
      <c r="S153" t="s">
        <v>35</v>
      </c>
      <c r="T153" t="s">
        <v>514</v>
      </c>
      <c r="U153">
        <v>0</v>
      </c>
      <c r="V153">
        <v>0</v>
      </c>
      <c r="W153">
        <v>0</v>
      </c>
      <c r="X153" t="s">
        <v>36</v>
      </c>
      <c r="Y153" s="1">
        <v>0</v>
      </c>
      <c r="Z153" s="1">
        <v>0</v>
      </c>
      <c r="AA153">
        <v>0</v>
      </c>
      <c r="AB153" t="s">
        <v>36</v>
      </c>
      <c r="AC153">
        <f>IF(OR(_04_ReRe_merged_after_coding3[[#This Row],[ab_addressed]],_04_ReRe_merged_after_coding3[[#This Row],[ft_addressed]]), 1, 0)</f>
        <v>0</v>
      </c>
      <c r="AD153">
        <f>IF(OR(_04_ReRe_merged_after_coding3[[#This Row],[ab_justified]],_04_ReRe_merged_after_coding3[[#This Row],[ft_justified]]), 1,0)</f>
        <v>0</v>
      </c>
      <c r="AE153">
        <f>IF(OR(_04_ReRe_merged_after_coding3[[#This Row],[ab_date]],_04_ReRe_merged_after_coding3[[#This Row],[ft_date]]),1,0)</f>
        <v>0</v>
      </c>
      <c r="AF153" t="s">
        <v>36</v>
      </c>
      <c r="AG153">
        <v>0</v>
      </c>
    </row>
    <row r="154" spans="1:33">
      <c r="A154" t="s">
        <v>515</v>
      </c>
      <c r="B154" t="s">
        <v>516</v>
      </c>
      <c r="C154" t="s">
        <v>517</v>
      </c>
      <c r="D154">
        <v>23670744</v>
      </c>
      <c r="E154" s="7">
        <v>41324</v>
      </c>
      <c r="F154" s="7">
        <v>40391</v>
      </c>
      <c r="G154" t="s">
        <v>518</v>
      </c>
      <c r="H154" t="s">
        <v>31</v>
      </c>
      <c r="I154" t="s">
        <v>32</v>
      </c>
      <c r="J154" t="s">
        <v>31</v>
      </c>
      <c r="K154" t="s">
        <v>31</v>
      </c>
      <c r="L154" t="s">
        <v>31</v>
      </c>
      <c r="M154" t="s">
        <v>32</v>
      </c>
      <c r="N154" t="s">
        <v>32</v>
      </c>
      <c r="O154" t="s">
        <v>32</v>
      </c>
      <c r="P154" s="3">
        <v>1</v>
      </c>
      <c r="Q154" t="s">
        <v>35</v>
      </c>
      <c r="R154">
        <v>1</v>
      </c>
      <c r="S154" t="s">
        <v>35</v>
      </c>
      <c r="T154" t="s">
        <v>519</v>
      </c>
      <c r="U154">
        <v>0</v>
      </c>
      <c r="V154">
        <v>0</v>
      </c>
      <c r="W154">
        <v>0</v>
      </c>
      <c r="X154" t="s">
        <v>36</v>
      </c>
      <c r="Y154" s="1">
        <v>0</v>
      </c>
      <c r="Z154" s="1">
        <v>0</v>
      </c>
      <c r="AA154">
        <v>0</v>
      </c>
      <c r="AB154" t="s">
        <v>36</v>
      </c>
      <c r="AC154">
        <f>IF(OR(_04_ReRe_merged_after_coding3[[#This Row],[ab_addressed]],_04_ReRe_merged_after_coding3[[#This Row],[ft_addressed]]), 1, 0)</f>
        <v>0</v>
      </c>
      <c r="AD154">
        <f>IF(OR(_04_ReRe_merged_after_coding3[[#This Row],[ab_justified]],_04_ReRe_merged_after_coding3[[#This Row],[ft_justified]]), 1,0)</f>
        <v>0</v>
      </c>
      <c r="AE154">
        <f>IF(OR(_04_ReRe_merged_after_coding3[[#This Row],[ab_date]],_04_ReRe_merged_after_coding3[[#This Row],[ft_date]]),1,0)</f>
        <v>0</v>
      </c>
      <c r="AF154" t="s">
        <v>36</v>
      </c>
      <c r="AG154">
        <v>0</v>
      </c>
    </row>
    <row r="155" spans="1:33">
      <c r="A155" t="s">
        <v>520</v>
      </c>
      <c r="B155" t="s">
        <v>521</v>
      </c>
      <c r="C155" t="s">
        <v>522</v>
      </c>
      <c r="D155">
        <v>26422550</v>
      </c>
      <c r="E155" s="7">
        <v>41343</v>
      </c>
      <c r="F155" s="7">
        <v>40210</v>
      </c>
      <c r="G155" t="s">
        <v>168</v>
      </c>
      <c r="H155" t="s">
        <v>31</v>
      </c>
      <c r="I155" t="s">
        <v>32</v>
      </c>
      <c r="J155" t="s">
        <v>31</v>
      </c>
      <c r="K155" t="s">
        <v>31</v>
      </c>
      <c r="L155" t="s">
        <v>31</v>
      </c>
      <c r="M155" t="s">
        <v>32</v>
      </c>
      <c r="N155" t="s">
        <v>32</v>
      </c>
      <c r="O155" t="s">
        <v>32</v>
      </c>
      <c r="P155" s="3">
        <v>1</v>
      </c>
      <c r="Q155" t="s">
        <v>35</v>
      </c>
      <c r="R155">
        <v>1</v>
      </c>
      <c r="S155" t="s">
        <v>35</v>
      </c>
      <c r="T155" t="s">
        <v>523</v>
      </c>
      <c r="U155">
        <v>0</v>
      </c>
      <c r="V155">
        <v>0</v>
      </c>
      <c r="W155">
        <v>0</v>
      </c>
      <c r="X155" t="s">
        <v>36</v>
      </c>
      <c r="Y155" s="1">
        <v>0</v>
      </c>
      <c r="Z155" s="1">
        <v>0</v>
      </c>
      <c r="AA155">
        <v>0</v>
      </c>
      <c r="AB155" t="s">
        <v>36</v>
      </c>
      <c r="AC155">
        <f>IF(OR(_04_ReRe_merged_after_coding3[[#This Row],[ab_addressed]],_04_ReRe_merged_after_coding3[[#This Row],[ft_addressed]]), 1, 0)</f>
        <v>0</v>
      </c>
      <c r="AD155">
        <f>IF(OR(_04_ReRe_merged_after_coding3[[#This Row],[ab_justified]],_04_ReRe_merged_after_coding3[[#This Row],[ft_justified]]), 1,0)</f>
        <v>0</v>
      </c>
      <c r="AE155">
        <f>IF(OR(_04_ReRe_merged_after_coding3[[#This Row],[ab_date]],_04_ReRe_merged_after_coding3[[#This Row],[ft_date]]),1,0)</f>
        <v>0</v>
      </c>
      <c r="AF155" t="s">
        <v>36</v>
      </c>
      <c r="AG155">
        <v>0</v>
      </c>
    </row>
    <row r="156" spans="1:33">
      <c r="A156" t="s">
        <v>524</v>
      </c>
      <c r="B156" t="s">
        <v>525</v>
      </c>
      <c r="C156" t="s">
        <v>526</v>
      </c>
      <c r="D156">
        <v>24103530</v>
      </c>
      <c r="E156" s="7">
        <v>41341</v>
      </c>
      <c r="F156" s="7">
        <v>40817</v>
      </c>
      <c r="G156" t="s">
        <v>527</v>
      </c>
      <c r="H156" t="s">
        <v>32</v>
      </c>
      <c r="I156" t="s">
        <v>31</v>
      </c>
      <c r="J156" t="s">
        <v>31</v>
      </c>
      <c r="K156" t="s">
        <v>31</v>
      </c>
      <c r="L156" t="s">
        <v>32</v>
      </c>
      <c r="M156" t="s">
        <v>32</v>
      </c>
      <c r="N156" t="s">
        <v>32</v>
      </c>
      <c r="O156" t="s">
        <v>32</v>
      </c>
      <c r="P156" s="3">
        <v>1</v>
      </c>
      <c r="Q156" t="s">
        <v>108</v>
      </c>
      <c r="R156">
        <v>1</v>
      </c>
      <c r="S156" t="s">
        <v>108</v>
      </c>
      <c r="T156" t="s">
        <v>528</v>
      </c>
      <c r="U156">
        <v>0</v>
      </c>
      <c r="V156">
        <v>0</v>
      </c>
      <c r="W156">
        <v>0</v>
      </c>
      <c r="X156" t="s">
        <v>36</v>
      </c>
      <c r="Y156" s="1">
        <v>0</v>
      </c>
      <c r="Z156" s="1">
        <v>0</v>
      </c>
      <c r="AA156">
        <v>0</v>
      </c>
      <c r="AB156" t="s">
        <v>36</v>
      </c>
      <c r="AC156">
        <f>IF(OR(_04_ReRe_merged_after_coding3[[#This Row],[ab_addressed]],_04_ReRe_merged_after_coding3[[#This Row],[ft_addressed]]), 1, 0)</f>
        <v>0</v>
      </c>
      <c r="AD156">
        <f>IF(OR(_04_ReRe_merged_after_coding3[[#This Row],[ab_justified]],_04_ReRe_merged_after_coding3[[#This Row],[ft_justified]]), 1,0)</f>
        <v>0</v>
      </c>
      <c r="AE156">
        <f>IF(OR(_04_ReRe_merged_after_coding3[[#This Row],[ab_date]],_04_ReRe_merged_after_coding3[[#This Row],[ft_date]]),1,0)</f>
        <v>0</v>
      </c>
      <c r="AF156" t="s">
        <v>36</v>
      </c>
      <c r="AG156">
        <v>0</v>
      </c>
    </row>
    <row r="157" spans="1:33">
      <c r="A157" t="s">
        <v>529</v>
      </c>
      <c r="B157" t="s">
        <v>530</v>
      </c>
      <c r="C157" t="s">
        <v>531</v>
      </c>
      <c r="D157">
        <v>26344676</v>
      </c>
      <c r="E157" s="7">
        <v>41389</v>
      </c>
      <c r="F157" s="7">
        <v>40148</v>
      </c>
      <c r="G157" t="s">
        <v>532</v>
      </c>
      <c r="H157" t="s">
        <v>32</v>
      </c>
      <c r="I157" t="s">
        <v>32</v>
      </c>
      <c r="J157" t="s">
        <v>31</v>
      </c>
      <c r="K157" t="s">
        <v>31</v>
      </c>
      <c r="L157" t="s">
        <v>32</v>
      </c>
      <c r="M157" t="s">
        <v>32</v>
      </c>
      <c r="N157" t="s">
        <v>32</v>
      </c>
      <c r="O157" t="s">
        <v>32</v>
      </c>
      <c r="P157" s="3">
        <v>1</v>
      </c>
      <c r="Q157" t="s">
        <v>357</v>
      </c>
      <c r="R157">
        <v>1</v>
      </c>
      <c r="S157" t="s">
        <v>357</v>
      </c>
      <c r="T157" t="s">
        <v>533</v>
      </c>
      <c r="U157">
        <v>0</v>
      </c>
      <c r="V157">
        <v>0</v>
      </c>
      <c r="W157">
        <v>0</v>
      </c>
      <c r="X157" t="s">
        <v>36</v>
      </c>
      <c r="Y157" s="1">
        <v>0</v>
      </c>
      <c r="Z157" s="1">
        <v>0</v>
      </c>
      <c r="AA157">
        <v>0</v>
      </c>
      <c r="AB157" t="s">
        <v>36</v>
      </c>
      <c r="AC157">
        <f>IF(OR(_04_ReRe_merged_after_coding3[[#This Row],[ab_addressed]],_04_ReRe_merged_after_coding3[[#This Row],[ft_addressed]]), 1, 0)</f>
        <v>0</v>
      </c>
      <c r="AD157">
        <f>IF(OR(_04_ReRe_merged_after_coding3[[#This Row],[ab_justified]],_04_ReRe_merged_after_coding3[[#This Row],[ft_justified]]), 1,0)</f>
        <v>0</v>
      </c>
      <c r="AE157">
        <f>IF(OR(_04_ReRe_merged_after_coding3[[#This Row],[ab_date]],_04_ReRe_merged_after_coding3[[#This Row],[ft_date]]),1,0)</f>
        <v>0</v>
      </c>
      <c r="AF157" t="s">
        <v>36</v>
      </c>
      <c r="AG157">
        <v>0</v>
      </c>
    </row>
    <row r="158" spans="1:33">
      <c r="A158" t="s">
        <v>534</v>
      </c>
      <c r="B158" t="s">
        <v>535</v>
      </c>
      <c r="C158" t="s">
        <v>536</v>
      </c>
      <c r="D158">
        <v>24150470</v>
      </c>
      <c r="E158" s="7">
        <v>41445</v>
      </c>
      <c r="F158" s="7">
        <v>40909</v>
      </c>
      <c r="G158" t="s">
        <v>460</v>
      </c>
      <c r="H158" t="s">
        <v>32</v>
      </c>
      <c r="I158" t="s">
        <v>32</v>
      </c>
      <c r="J158" t="s">
        <v>31</v>
      </c>
      <c r="K158" t="s">
        <v>31</v>
      </c>
      <c r="L158" t="s">
        <v>31</v>
      </c>
      <c r="M158" t="s">
        <v>32</v>
      </c>
      <c r="N158" t="s">
        <v>32</v>
      </c>
      <c r="O158" t="s">
        <v>32</v>
      </c>
      <c r="P158" s="3">
        <v>1</v>
      </c>
      <c r="Q158" t="s">
        <v>537</v>
      </c>
      <c r="R158">
        <v>1</v>
      </c>
      <c r="S158" t="s">
        <v>538</v>
      </c>
      <c r="T158" t="s">
        <v>539</v>
      </c>
      <c r="U158">
        <v>0</v>
      </c>
      <c r="V158">
        <v>0</v>
      </c>
      <c r="W158">
        <v>0</v>
      </c>
      <c r="X158" t="s">
        <v>36</v>
      </c>
      <c r="Y158" s="1">
        <v>0</v>
      </c>
      <c r="Z158" s="1">
        <v>0</v>
      </c>
      <c r="AA158">
        <v>0</v>
      </c>
      <c r="AB158" t="s">
        <v>36</v>
      </c>
      <c r="AC158">
        <f>IF(OR(_04_ReRe_merged_after_coding3[[#This Row],[ab_addressed]],_04_ReRe_merged_after_coding3[[#This Row],[ft_addressed]]), 1, 0)</f>
        <v>0</v>
      </c>
      <c r="AD158">
        <f>IF(OR(_04_ReRe_merged_after_coding3[[#This Row],[ab_justified]],_04_ReRe_merged_after_coding3[[#This Row],[ft_justified]]), 1,0)</f>
        <v>0</v>
      </c>
      <c r="AE158">
        <f>IF(OR(_04_ReRe_merged_after_coding3[[#This Row],[ab_date]],_04_ReRe_merged_after_coding3[[#This Row],[ft_date]]),1,0)</f>
        <v>0</v>
      </c>
      <c r="AF158" t="s">
        <v>540</v>
      </c>
      <c r="AG158">
        <v>0</v>
      </c>
    </row>
    <row r="159" spans="1:33">
      <c r="A159" t="s">
        <v>541</v>
      </c>
      <c r="B159" t="s">
        <v>542</v>
      </c>
      <c r="C159" t="s">
        <v>543</v>
      </c>
      <c r="D159">
        <v>25281044</v>
      </c>
      <c r="E159" s="7">
        <v>41437</v>
      </c>
      <c r="F159" s="7">
        <v>40817</v>
      </c>
      <c r="G159" t="s">
        <v>499</v>
      </c>
      <c r="H159" t="s">
        <v>32</v>
      </c>
      <c r="I159" t="s">
        <v>31</v>
      </c>
      <c r="J159" t="s">
        <v>31</v>
      </c>
      <c r="K159" t="s">
        <v>31</v>
      </c>
      <c r="L159" t="s">
        <v>31</v>
      </c>
      <c r="M159" t="s">
        <v>32</v>
      </c>
      <c r="N159" t="s">
        <v>32</v>
      </c>
      <c r="O159" t="s">
        <v>32</v>
      </c>
      <c r="P159" s="3">
        <v>1</v>
      </c>
      <c r="Q159" t="s">
        <v>35</v>
      </c>
      <c r="R159">
        <v>1</v>
      </c>
      <c r="S159" t="s">
        <v>35</v>
      </c>
      <c r="T159" t="s">
        <v>544</v>
      </c>
      <c r="U159">
        <v>0</v>
      </c>
      <c r="V159">
        <v>0</v>
      </c>
      <c r="W159">
        <v>0</v>
      </c>
      <c r="X159" t="s">
        <v>36</v>
      </c>
      <c r="Y159" s="1">
        <v>0</v>
      </c>
      <c r="Z159" s="1">
        <v>0</v>
      </c>
      <c r="AA159">
        <v>0</v>
      </c>
      <c r="AB159" t="s">
        <v>36</v>
      </c>
      <c r="AC159">
        <f>IF(OR(_04_ReRe_merged_after_coding3[[#This Row],[ab_addressed]],_04_ReRe_merged_after_coding3[[#This Row],[ft_addressed]]), 1, 0)</f>
        <v>0</v>
      </c>
      <c r="AD159">
        <f>IF(OR(_04_ReRe_merged_after_coding3[[#This Row],[ab_justified]],_04_ReRe_merged_after_coding3[[#This Row],[ft_justified]]), 1,0)</f>
        <v>0</v>
      </c>
      <c r="AE159">
        <f>IF(OR(_04_ReRe_merged_after_coding3[[#This Row],[ab_date]],_04_ReRe_merged_after_coding3[[#This Row],[ft_date]]),1,0)</f>
        <v>0</v>
      </c>
      <c r="AF159" t="s">
        <v>36</v>
      </c>
      <c r="AG159">
        <v>0</v>
      </c>
    </row>
    <row r="160" spans="1:33">
      <c r="A160" t="s">
        <v>545</v>
      </c>
      <c r="B160" t="s">
        <v>546</v>
      </c>
      <c r="C160" t="s">
        <v>547</v>
      </c>
      <c r="D160">
        <v>24158333</v>
      </c>
      <c r="E160" s="7">
        <v>41486</v>
      </c>
      <c r="F160" s="7">
        <v>39114</v>
      </c>
      <c r="G160" t="s">
        <v>36</v>
      </c>
      <c r="H160" t="s">
        <v>32</v>
      </c>
      <c r="I160" t="s">
        <v>31</v>
      </c>
      <c r="J160" t="s">
        <v>31</v>
      </c>
      <c r="K160" t="s">
        <v>31</v>
      </c>
      <c r="L160" t="s">
        <v>36</v>
      </c>
      <c r="M160" t="s">
        <v>32</v>
      </c>
      <c r="N160" t="s">
        <v>32</v>
      </c>
      <c r="O160" t="s">
        <v>32</v>
      </c>
      <c r="P160" s="3">
        <v>1</v>
      </c>
      <c r="Q160" t="s">
        <v>35</v>
      </c>
      <c r="R160">
        <v>1</v>
      </c>
      <c r="S160" t="s">
        <v>35</v>
      </c>
      <c r="T160" t="s">
        <v>548</v>
      </c>
      <c r="U160">
        <v>0</v>
      </c>
      <c r="V160">
        <v>0</v>
      </c>
      <c r="W160">
        <v>0</v>
      </c>
      <c r="X160" t="s">
        <v>36</v>
      </c>
      <c r="Y160" s="1">
        <v>0</v>
      </c>
      <c r="Z160" s="1">
        <v>0</v>
      </c>
      <c r="AA160">
        <v>0</v>
      </c>
      <c r="AB160" t="s">
        <v>36</v>
      </c>
      <c r="AC160">
        <f>IF(OR(_04_ReRe_merged_after_coding3[[#This Row],[ab_addressed]],_04_ReRe_merged_after_coding3[[#This Row],[ft_addressed]]), 1, 0)</f>
        <v>0</v>
      </c>
      <c r="AD160">
        <f>IF(OR(_04_ReRe_merged_after_coding3[[#This Row],[ab_justified]],_04_ReRe_merged_after_coding3[[#This Row],[ft_justified]]), 1,0)</f>
        <v>0</v>
      </c>
      <c r="AE160">
        <f>IF(OR(_04_ReRe_merged_after_coding3[[#This Row],[ab_date]],_04_ReRe_merged_after_coding3[[#This Row],[ft_date]]),1,0)</f>
        <v>0</v>
      </c>
      <c r="AF160" t="s">
        <v>36</v>
      </c>
      <c r="AG160">
        <v>0</v>
      </c>
    </row>
    <row r="161" spans="1:34">
      <c r="A161" t="s">
        <v>552</v>
      </c>
      <c r="B161" t="s">
        <v>553</v>
      </c>
      <c r="C161" t="s">
        <v>554</v>
      </c>
      <c r="D161">
        <v>25746631</v>
      </c>
      <c r="E161" s="7">
        <v>41754</v>
      </c>
      <c r="F161" s="7">
        <v>41334</v>
      </c>
      <c r="G161" t="s">
        <v>194</v>
      </c>
      <c r="H161" t="s">
        <v>31</v>
      </c>
      <c r="I161" t="s">
        <v>32</v>
      </c>
      <c r="J161" t="s">
        <v>31</v>
      </c>
      <c r="K161" t="s">
        <v>31</v>
      </c>
      <c r="L161" t="s">
        <v>31</v>
      </c>
      <c r="M161" t="s">
        <v>32</v>
      </c>
      <c r="N161" t="s">
        <v>32</v>
      </c>
      <c r="O161" t="s">
        <v>32</v>
      </c>
      <c r="P161" s="3">
        <v>1</v>
      </c>
      <c r="Q161" t="s">
        <v>35</v>
      </c>
      <c r="R161">
        <v>1</v>
      </c>
      <c r="S161" t="s">
        <v>35</v>
      </c>
      <c r="T161" t="s">
        <v>555</v>
      </c>
      <c r="U161">
        <v>0</v>
      </c>
      <c r="V161">
        <v>0</v>
      </c>
      <c r="W161">
        <v>0</v>
      </c>
      <c r="X161" t="s">
        <v>36</v>
      </c>
      <c r="Y161" s="1">
        <v>0</v>
      </c>
      <c r="Z161" s="1">
        <v>0</v>
      </c>
      <c r="AA161">
        <v>0</v>
      </c>
      <c r="AB161" t="s">
        <v>36</v>
      </c>
      <c r="AC161">
        <f>IF(OR(_04_ReRe_merged_after_coding3[[#This Row],[ab_addressed]],_04_ReRe_merged_after_coding3[[#This Row],[ft_addressed]]), 1, 0)</f>
        <v>0</v>
      </c>
      <c r="AD161">
        <f>IF(OR(_04_ReRe_merged_after_coding3[[#This Row],[ab_justified]],_04_ReRe_merged_after_coding3[[#This Row],[ft_justified]]), 1,0)</f>
        <v>0</v>
      </c>
      <c r="AE161">
        <f>IF(OR(_04_ReRe_merged_after_coding3[[#This Row],[ab_date]],_04_ReRe_merged_after_coding3[[#This Row],[ft_date]]),1,0)</f>
        <v>0</v>
      </c>
      <c r="AF161" t="s">
        <v>36</v>
      </c>
      <c r="AG161">
        <v>0</v>
      </c>
    </row>
    <row r="162" spans="1:34">
      <c r="A162" t="s">
        <v>556</v>
      </c>
      <c r="B162" t="s">
        <v>557</v>
      </c>
      <c r="C162" t="s">
        <v>558</v>
      </c>
      <c r="D162">
        <v>25957981</v>
      </c>
      <c r="E162" s="7">
        <v>41801</v>
      </c>
      <c r="F162" s="7">
        <v>40360</v>
      </c>
      <c r="G162" t="s">
        <v>333</v>
      </c>
      <c r="H162" t="s">
        <v>31</v>
      </c>
      <c r="I162" t="s">
        <v>32</v>
      </c>
      <c r="J162" t="s">
        <v>31</v>
      </c>
      <c r="K162" t="s">
        <v>31</v>
      </c>
      <c r="L162" t="s">
        <v>31</v>
      </c>
      <c r="M162" t="s">
        <v>32</v>
      </c>
      <c r="N162" t="s">
        <v>32</v>
      </c>
      <c r="O162" t="s">
        <v>32</v>
      </c>
      <c r="P162" s="3">
        <v>1</v>
      </c>
      <c r="Q162" t="s">
        <v>35</v>
      </c>
      <c r="R162">
        <v>1</v>
      </c>
      <c r="S162" t="s">
        <v>35</v>
      </c>
      <c r="T162" t="s">
        <v>559</v>
      </c>
      <c r="U162">
        <v>0</v>
      </c>
      <c r="V162">
        <v>0</v>
      </c>
      <c r="W162">
        <v>0</v>
      </c>
      <c r="X162" t="s">
        <v>36</v>
      </c>
      <c r="Y162" s="1">
        <v>0</v>
      </c>
      <c r="Z162" s="1">
        <v>0</v>
      </c>
      <c r="AA162">
        <v>0</v>
      </c>
      <c r="AB162" t="s">
        <v>36</v>
      </c>
      <c r="AC162">
        <f>IF(OR(_04_ReRe_merged_after_coding3[[#This Row],[ab_addressed]],_04_ReRe_merged_after_coding3[[#This Row],[ft_addressed]]), 1, 0)</f>
        <v>0</v>
      </c>
      <c r="AD162">
        <f>IF(OR(_04_ReRe_merged_after_coding3[[#This Row],[ab_justified]],_04_ReRe_merged_after_coding3[[#This Row],[ft_justified]]), 1,0)</f>
        <v>0</v>
      </c>
      <c r="AE162">
        <f>IF(OR(_04_ReRe_merged_after_coding3[[#This Row],[ab_date]],_04_ReRe_merged_after_coding3[[#This Row],[ft_date]]),1,0)</f>
        <v>0</v>
      </c>
      <c r="AF162" t="s">
        <v>36</v>
      </c>
      <c r="AG162">
        <v>0</v>
      </c>
    </row>
    <row r="163" spans="1:34">
      <c r="A163" t="s">
        <v>560</v>
      </c>
      <c r="B163" t="s">
        <v>561</v>
      </c>
      <c r="C163" t="s">
        <v>562</v>
      </c>
      <c r="D163">
        <v>25446240</v>
      </c>
      <c r="E163" s="7">
        <v>41836</v>
      </c>
      <c r="F163" s="7">
        <v>39569</v>
      </c>
      <c r="G163" t="s">
        <v>194</v>
      </c>
      <c r="H163" t="s">
        <v>31</v>
      </c>
      <c r="I163" t="s">
        <v>31</v>
      </c>
      <c r="J163" t="s">
        <v>31</v>
      </c>
      <c r="K163" t="s">
        <v>31</v>
      </c>
      <c r="L163" t="s">
        <v>31</v>
      </c>
      <c r="M163" t="s">
        <v>32</v>
      </c>
      <c r="N163" t="s">
        <v>32</v>
      </c>
      <c r="O163" t="s">
        <v>32</v>
      </c>
      <c r="P163" s="3">
        <v>1</v>
      </c>
      <c r="Q163" t="s">
        <v>35</v>
      </c>
      <c r="R163">
        <v>1</v>
      </c>
      <c r="S163" t="s">
        <v>35</v>
      </c>
      <c r="T163" t="s">
        <v>563</v>
      </c>
      <c r="U163">
        <v>0</v>
      </c>
      <c r="V163">
        <v>0</v>
      </c>
      <c r="W163">
        <v>0</v>
      </c>
      <c r="X163" t="s">
        <v>36</v>
      </c>
      <c r="Y163" s="1">
        <v>0</v>
      </c>
      <c r="Z163" s="1">
        <v>0</v>
      </c>
      <c r="AA163">
        <v>0</v>
      </c>
      <c r="AB163" t="s">
        <v>36</v>
      </c>
      <c r="AC163">
        <f>IF(OR(_04_ReRe_merged_after_coding3[[#This Row],[ab_addressed]],_04_ReRe_merged_after_coding3[[#This Row],[ft_addressed]]), 1, 0)</f>
        <v>0</v>
      </c>
      <c r="AD163">
        <f>IF(OR(_04_ReRe_merged_after_coding3[[#This Row],[ab_justified]],_04_ReRe_merged_after_coding3[[#This Row],[ft_justified]]), 1,0)</f>
        <v>0</v>
      </c>
      <c r="AE163">
        <f>IF(OR(_04_ReRe_merged_after_coding3[[#This Row],[ab_date]],_04_ReRe_merged_after_coding3[[#This Row],[ft_date]]),1,0)</f>
        <v>0</v>
      </c>
      <c r="AF163" t="s">
        <v>36</v>
      </c>
      <c r="AG163">
        <v>0</v>
      </c>
    </row>
    <row r="164" spans="1:34">
      <c r="A164" t="s">
        <v>564</v>
      </c>
      <c r="B164" t="s">
        <v>565</v>
      </c>
      <c r="C164" t="s">
        <v>566</v>
      </c>
      <c r="D164">
        <v>26561916</v>
      </c>
      <c r="E164" s="7">
        <v>42022</v>
      </c>
      <c r="F164" s="7">
        <v>40848</v>
      </c>
      <c r="G164" t="s">
        <v>567</v>
      </c>
      <c r="H164" t="s">
        <v>31</v>
      </c>
      <c r="I164" t="s">
        <v>32</v>
      </c>
      <c r="J164" t="s">
        <v>31</v>
      </c>
      <c r="K164" t="s">
        <v>31</v>
      </c>
      <c r="L164" t="s">
        <v>31</v>
      </c>
      <c r="M164" t="s">
        <v>32</v>
      </c>
      <c r="N164" t="s">
        <v>32</v>
      </c>
      <c r="O164" t="s">
        <v>32</v>
      </c>
      <c r="P164" s="3">
        <v>1</v>
      </c>
      <c r="Q164" t="s">
        <v>35</v>
      </c>
      <c r="R164">
        <v>1</v>
      </c>
      <c r="S164" t="s">
        <v>35</v>
      </c>
      <c r="T164" t="s">
        <v>568</v>
      </c>
      <c r="U164">
        <v>0</v>
      </c>
      <c r="V164">
        <v>0</v>
      </c>
      <c r="W164">
        <v>0</v>
      </c>
      <c r="X164" t="s">
        <v>36</v>
      </c>
      <c r="Y164" s="1">
        <v>0</v>
      </c>
      <c r="Z164" s="1">
        <v>0</v>
      </c>
      <c r="AA164">
        <v>0</v>
      </c>
      <c r="AB164" t="s">
        <v>36</v>
      </c>
      <c r="AC164">
        <f>IF(OR(_04_ReRe_merged_after_coding3[[#This Row],[ab_addressed]],_04_ReRe_merged_after_coding3[[#This Row],[ft_addressed]]), 1, 0)</f>
        <v>0</v>
      </c>
      <c r="AD164">
        <f>IF(OR(_04_ReRe_merged_after_coding3[[#This Row],[ab_justified]],_04_ReRe_merged_after_coding3[[#This Row],[ft_justified]]), 1,0)</f>
        <v>0</v>
      </c>
      <c r="AE164">
        <f>IF(OR(_04_ReRe_merged_after_coding3[[#This Row],[ab_date]],_04_ReRe_merged_after_coding3[[#This Row],[ft_date]]),1,0)</f>
        <v>0</v>
      </c>
      <c r="AF164" t="s">
        <v>36</v>
      </c>
      <c r="AG164">
        <v>0</v>
      </c>
    </row>
    <row r="165" spans="1:34">
      <c r="A165" t="s">
        <v>576</v>
      </c>
      <c r="B165" t="s">
        <v>577</v>
      </c>
      <c r="C165" t="s">
        <v>578</v>
      </c>
      <c r="D165">
        <v>28082176</v>
      </c>
      <c r="E165" s="7">
        <v>42656</v>
      </c>
      <c r="F165" s="7">
        <v>41275</v>
      </c>
      <c r="G165" t="s">
        <v>194</v>
      </c>
      <c r="H165" t="s">
        <v>31</v>
      </c>
      <c r="I165" t="s">
        <v>31</v>
      </c>
      <c r="J165" t="s">
        <v>31</v>
      </c>
      <c r="K165" t="s">
        <v>31</v>
      </c>
      <c r="L165" t="s">
        <v>31</v>
      </c>
      <c r="M165" t="s">
        <v>32</v>
      </c>
      <c r="N165" t="s">
        <v>32</v>
      </c>
      <c r="O165" t="s">
        <v>32</v>
      </c>
      <c r="P165" s="3">
        <v>1</v>
      </c>
      <c r="Q165" t="s">
        <v>35</v>
      </c>
      <c r="R165">
        <v>1</v>
      </c>
      <c r="S165" t="s">
        <v>35</v>
      </c>
      <c r="T165" t="s">
        <v>579</v>
      </c>
      <c r="U165">
        <v>0</v>
      </c>
      <c r="V165">
        <v>0</v>
      </c>
      <c r="W165">
        <v>0</v>
      </c>
      <c r="X165" t="s">
        <v>36</v>
      </c>
      <c r="Y165" s="1">
        <v>0</v>
      </c>
      <c r="Z165" s="1">
        <v>0</v>
      </c>
      <c r="AA165">
        <v>0</v>
      </c>
      <c r="AB165" t="s">
        <v>36</v>
      </c>
      <c r="AC165">
        <f>IF(OR(_04_ReRe_merged_after_coding3[[#This Row],[ab_addressed]],_04_ReRe_merged_after_coding3[[#This Row],[ft_addressed]]), 1, 0)</f>
        <v>0</v>
      </c>
      <c r="AD165">
        <f>IF(OR(_04_ReRe_merged_after_coding3[[#This Row],[ab_justified]],_04_ReRe_merged_after_coding3[[#This Row],[ft_justified]]), 1,0)</f>
        <v>0</v>
      </c>
      <c r="AE165">
        <f>IF(OR(_04_ReRe_merged_after_coding3[[#This Row],[ab_date]],_04_ReRe_merged_after_coding3[[#This Row],[ft_date]]),1,0)</f>
        <v>0</v>
      </c>
      <c r="AF165" t="s">
        <v>36</v>
      </c>
      <c r="AG165">
        <v>0</v>
      </c>
    </row>
    <row r="166" spans="1:34">
      <c r="A166" t="s">
        <v>580</v>
      </c>
      <c r="B166" t="s">
        <v>581</v>
      </c>
      <c r="C166" t="s">
        <v>582</v>
      </c>
      <c r="D166">
        <v>28292751</v>
      </c>
      <c r="E166" s="7">
        <v>38604</v>
      </c>
      <c r="F166" s="7">
        <v>37377</v>
      </c>
      <c r="G166" t="s">
        <v>518</v>
      </c>
      <c r="H166" t="s">
        <v>31</v>
      </c>
      <c r="I166" t="s">
        <v>32</v>
      </c>
      <c r="J166" t="s">
        <v>31</v>
      </c>
      <c r="K166" t="s">
        <v>31</v>
      </c>
      <c r="L166" t="s">
        <v>32</v>
      </c>
      <c r="M166" t="s">
        <v>32</v>
      </c>
      <c r="N166" t="s">
        <v>32</v>
      </c>
      <c r="O166" t="s">
        <v>32</v>
      </c>
      <c r="P166" s="3">
        <v>1</v>
      </c>
      <c r="Q166" t="s">
        <v>35</v>
      </c>
      <c r="R166">
        <v>1</v>
      </c>
      <c r="S166" t="s">
        <v>35</v>
      </c>
      <c r="T166" t="s">
        <v>583</v>
      </c>
      <c r="U166">
        <v>0</v>
      </c>
      <c r="V166">
        <v>0</v>
      </c>
      <c r="W166">
        <v>0</v>
      </c>
      <c r="X166" t="s">
        <v>36</v>
      </c>
      <c r="Y166" s="1">
        <v>0</v>
      </c>
      <c r="Z166" s="1">
        <v>0</v>
      </c>
      <c r="AA166">
        <v>0</v>
      </c>
      <c r="AB166" t="s">
        <v>36</v>
      </c>
      <c r="AC166">
        <f>IF(OR(_04_ReRe_merged_after_coding3[[#This Row],[ab_addressed]],_04_ReRe_merged_after_coding3[[#This Row],[ft_addressed]]), 1, 0)</f>
        <v>0</v>
      </c>
      <c r="AD166">
        <f>IF(OR(_04_ReRe_merged_after_coding3[[#This Row],[ab_justified]],_04_ReRe_merged_after_coding3[[#This Row],[ft_justified]]), 1,0)</f>
        <v>0</v>
      </c>
      <c r="AE166">
        <f>IF(OR(_04_ReRe_merged_after_coding3[[#This Row],[ab_date]],_04_ReRe_merged_after_coding3[[#This Row],[ft_date]]),1,0)</f>
        <v>0</v>
      </c>
      <c r="AF166" t="s">
        <v>36</v>
      </c>
      <c r="AG166">
        <v>0</v>
      </c>
    </row>
    <row r="167" spans="1:34">
      <c r="A167" t="s">
        <v>584</v>
      </c>
      <c r="B167" t="s">
        <v>585</v>
      </c>
      <c r="C167" t="s">
        <v>586</v>
      </c>
      <c r="D167">
        <v>23879405</v>
      </c>
      <c r="E167" s="7">
        <v>39479</v>
      </c>
      <c r="F167" s="7">
        <v>39448</v>
      </c>
      <c r="G167" t="s">
        <v>36</v>
      </c>
      <c r="H167" t="s">
        <v>31</v>
      </c>
      <c r="I167" t="s">
        <v>32</v>
      </c>
      <c r="J167" t="s">
        <v>32</v>
      </c>
      <c r="K167" t="s">
        <v>32</v>
      </c>
      <c r="L167" t="s">
        <v>36</v>
      </c>
      <c r="M167" t="s">
        <v>32</v>
      </c>
      <c r="N167" t="s">
        <v>31</v>
      </c>
      <c r="O167" t="s">
        <v>32</v>
      </c>
      <c r="P167" s="3">
        <v>1</v>
      </c>
      <c r="Q167" t="s">
        <v>35</v>
      </c>
      <c r="R167">
        <v>1</v>
      </c>
      <c r="S167" t="s">
        <v>35</v>
      </c>
      <c r="T167" t="s">
        <v>587</v>
      </c>
      <c r="U167">
        <v>0</v>
      </c>
      <c r="V167">
        <v>0</v>
      </c>
      <c r="W167">
        <v>0</v>
      </c>
      <c r="X167" t="s">
        <v>36</v>
      </c>
      <c r="Y167" s="1">
        <v>0</v>
      </c>
      <c r="Z167" s="1">
        <v>0</v>
      </c>
      <c r="AA167">
        <v>0</v>
      </c>
      <c r="AB167" t="s">
        <v>36</v>
      </c>
      <c r="AC167">
        <f>IF(OR(_04_ReRe_merged_after_coding3[[#This Row],[ab_addressed]],_04_ReRe_merged_after_coding3[[#This Row],[ft_addressed]]), 1, 0)</f>
        <v>0</v>
      </c>
      <c r="AD167">
        <f>IF(OR(_04_ReRe_merged_after_coding3[[#This Row],[ab_justified]],_04_ReRe_merged_after_coding3[[#This Row],[ft_justified]]), 1,0)</f>
        <v>0</v>
      </c>
      <c r="AE167">
        <f>IF(OR(_04_ReRe_merged_after_coding3[[#This Row],[ab_date]],_04_ReRe_merged_after_coding3[[#This Row],[ft_date]]),1,0)</f>
        <v>0</v>
      </c>
      <c r="AF167" t="s">
        <v>36</v>
      </c>
      <c r="AG167">
        <v>0</v>
      </c>
    </row>
    <row r="168" spans="1:34">
      <c r="A168" t="s">
        <v>588</v>
      </c>
      <c r="B168" t="s">
        <v>589</v>
      </c>
      <c r="C168" t="s">
        <v>590</v>
      </c>
      <c r="D168">
        <v>23558738</v>
      </c>
      <c r="E168" s="7">
        <v>40133</v>
      </c>
      <c r="F168" s="7">
        <v>38718</v>
      </c>
      <c r="G168" t="s">
        <v>36</v>
      </c>
      <c r="H168" t="s">
        <v>31</v>
      </c>
      <c r="I168" t="s">
        <v>31</v>
      </c>
      <c r="J168" t="s">
        <v>32</v>
      </c>
      <c r="K168" t="s">
        <v>31</v>
      </c>
      <c r="L168" t="s">
        <v>36</v>
      </c>
      <c r="M168" t="s">
        <v>32</v>
      </c>
      <c r="N168" t="s">
        <v>31</v>
      </c>
      <c r="O168" t="s">
        <v>32</v>
      </c>
      <c r="P168" s="3">
        <v>1</v>
      </c>
      <c r="Q168" t="s">
        <v>35</v>
      </c>
      <c r="R168">
        <v>1</v>
      </c>
      <c r="S168" t="s">
        <v>35</v>
      </c>
      <c r="T168" t="s">
        <v>591</v>
      </c>
      <c r="U168">
        <v>0</v>
      </c>
      <c r="V168">
        <v>0</v>
      </c>
      <c r="W168">
        <v>0</v>
      </c>
      <c r="X168" t="s">
        <v>36</v>
      </c>
      <c r="Y168" s="1">
        <v>0</v>
      </c>
      <c r="Z168" s="1">
        <v>0</v>
      </c>
      <c r="AA168">
        <v>0</v>
      </c>
      <c r="AB168" t="s">
        <v>36</v>
      </c>
      <c r="AC168">
        <f>IF(OR(_04_ReRe_merged_after_coding3[[#This Row],[ab_addressed]],_04_ReRe_merged_after_coding3[[#This Row],[ft_addressed]]), 1, 0)</f>
        <v>0</v>
      </c>
      <c r="AD168">
        <f>IF(OR(_04_ReRe_merged_after_coding3[[#This Row],[ab_justified]],_04_ReRe_merged_after_coding3[[#This Row],[ft_justified]]), 1,0)</f>
        <v>0</v>
      </c>
      <c r="AE168">
        <f>IF(OR(_04_ReRe_merged_after_coding3[[#This Row],[ab_date]],_04_ReRe_merged_after_coding3[[#This Row],[ft_date]]),1,0)</f>
        <v>0</v>
      </c>
      <c r="AF168" t="s">
        <v>36</v>
      </c>
      <c r="AG168">
        <v>0</v>
      </c>
    </row>
    <row r="169" spans="1:34">
      <c r="A169" t="s">
        <v>592</v>
      </c>
      <c r="B169" t="s">
        <v>593</v>
      </c>
      <c r="C169" t="s">
        <v>594</v>
      </c>
      <c r="D169">
        <v>24407549</v>
      </c>
      <c r="E169" s="7">
        <v>41027</v>
      </c>
      <c r="F169" s="7">
        <v>40422</v>
      </c>
      <c r="G169" t="s">
        <v>595</v>
      </c>
      <c r="H169" t="s">
        <v>32</v>
      </c>
      <c r="I169" t="s">
        <v>31</v>
      </c>
      <c r="J169" t="s">
        <v>32</v>
      </c>
      <c r="K169" t="s">
        <v>31</v>
      </c>
      <c r="L169" t="s">
        <v>31</v>
      </c>
      <c r="M169" t="s">
        <v>32</v>
      </c>
      <c r="N169" t="s">
        <v>32</v>
      </c>
      <c r="O169" t="s">
        <v>32</v>
      </c>
      <c r="P169" s="3">
        <v>1</v>
      </c>
      <c r="Q169" t="s">
        <v>108</v>
      </c>
      <c r="R169">
        <v>1</v>
      </c>
      <c r="S169" t="s">
        <v>108</v>
      </c>
      <c r="T169" t="s">
        <v>596</v>
      </c>
      <c r="U169">
        <v>0</v>
      </c>
      <c r="V169">
        <v>0</v>
      </c>
      <c r="W169">
        <v>0</v>
      </c>
      <c r="X169" t="s">
        <v>36</v>
      </c>
      <c r="Y169" s="1">
        <v>0</v>
      </c>
      <c r="Z169" s="1">
        <v>0</v>
      </c>
      <c r="AA169">
        <v>0</v>
      </c>
      <c r="AB169" t="s">
        <v>36</v>
      </c>
      <c r="AC169">
        <f>IF(OR(_04_ReRe_merged_after_coding3[[#This Row],[ab_addressed]],_04_ReRe_merged_after_coding3[[#This Row],[ft_addressed]]), 1, 0)</f>
        <v>0</v>
      </c>
      <c r="AD169">
        <f>IF(OR(_04_ReRe_merged_after_coding3[[#This Row],[ab_justified]],_04_ReRe_merged_after_coding3[[#This Row],[ft_justified]]), 1,0)</f>
        <v>0</v>
      </c>
      <c r="AE169">
        <f>IF(OR(_04_ReRe_merged_after_coding3[[#This Row],[ab_date]],_04_ReRe_merged_after_coding3[[#This Row],[ft_date]]),1,0)</f>
        <v>0</v>
      </c>
      <c r="AF169" t="s">
        <v>36</v>
      </c>
      <c r="AG169">
        <v>0</v>
      </c>
    </row>
    <row r="170" spans="1:34">
      <c r="A170" t="s">
        <v>597</v>
      </c>
      <c r="B170" t="s">
        <v>598</v>
      </c>
      <c r="C170" t="s">
        <v>599</v>
      </c>
      <c r="D170">
        <v>27440251</v>
      </c>
      <c r="E170" s="7">
        <v>42124</v>
      </c>
      <c r="F170" s="7">
        <v>39630</v>
      </c>
      <c r="G170" t="s">
        <v>600</v>
      </c>
      <c r="H170" t="s">
        <v>31</v>
      </c>
      <c r="I170" t="s">
        <v>31</v>
      </c>
      <c r="J170" t="s">
        <v>31</v>
      </c>
      <c r="K170" t="s">
        <v>31</v>
      </c>
      <c r="L170" t="s">
        <v>31</v>
      </c>
      <c r="M170" t="s">
        <v>32</v>
      </c>
      <c r="N170" t="s">
        <v>32</v>
      </c>
      <c r="O170" t="s">
        <v>32</v>
      </c>
      <c r="P170" s="3">
        <v>1</v>
      </c>
      <c r="Q170" t="s">
        <v>35</v>
      </c>
      <c r="R170">
        <v>1</v>
      </c>
      <c r="S170" t="s">
        <v>35</v>
      </c>
      <c r="T170" t="s">
        <v>601</v>
      </c>
      <c r="U170">
        <v>0</v>
      </c>
      <c r="V170">
        <v>0</v>
      </c>
      <c r="W170">
        <v>0</v>
      </c>
      <c r="X170" t="s">
        <v>36</v>
      </c>
      <c r="Y170" s="1">
        <v>0</v>
      </c>
      <c r="Z170" s="1">
        <v>0</v>
      </c>
      <c r="AA170">
        <v>0</v>
      </c>
      <c r="AB170" t="s">
        <v>36</v>
      </c>
      <c r="AC170">
        <f>IF(OR(_04_ReRe_merged_after_coding3[[#This Row],[ab_addressed]],_04_ReRe_merged_after_coding3[[#This Row],[ft_addressed]]), 1, 0)</f>
        <v>0</v>
      </c>
      <c r="AD170">
        <f>IF(OR(_04_ReRe_merged_after_coding3[[#This Row],[ab_justified]],_04_ReRe_merged_after_coding3[[#This Row],[ft_justified]]), 1,0)</f>
        <v>0</v>
      </c>
      <c r="AE170">
        <f>IF(OR(_04_ReRe_merged_after_coding3[[#This Row],[ab_date]],_04_ReRe_merged_after_coding3[[#This Row],[ft_date]]),1,0)</f>
        <v>0</v>
      </c>
      <c r="AF170" t="s">
        <v>36</v>
      </c>
      <c r="AG170">
        <v>0</v>
      </c>
    </row>
    <row r="171" spans="1:34">
      <c r="A171" t="s">
        <v>602</v>
      </c>
      <c r="B171" t="s">
        <v>603</v>
      </c>
      <c r="C171" t="s">
        <v>604</v>
      </c>
      <c r="D171">
        <v>23868907</v>
      </c>
      <c r="E171" s="7">
        <v>37301</v>
      </c>
      <c r="F171" s="7">
        <v>37196</v>
      </c>
      <c r="G171" t="s">
        <v>490</v>
      </c>
      <c r="H171" t="s">
        <v>32</v>
      </c>
      <c r="I171" t="s">
        <v>31</v>
      </c>
      <c r="J171" t="s">
        <v>32</v>
      </c>
      <c r="K171" t="s">
        <v>32</v>
      </c>
      <c r="L171" t="s">
        <v>32</v>
      </c>
      <c r="M171" t="s">
        <v>32</v>
      </c>
      <c r="N171" t="s">
        <v>32</v>
      </c>
      <c r="O171" t="s">
        <v>32</v>
      </c>
      <c r="P171" s="3">
        <v>1</v>
      </c>
      <c r="Q171" t="s">
        <v>108</v>
      </c>
      <c r="R171">
        <v>1</v>
      </c>
      <c r="S171" t="s">
        <v>108</v>
      </c>
      <c r="T171" t="s">
        <v>605</v>
      </c>
      <c r="U171">
        <v>0</v>
      </c>
      <c r="V171">
        <v>0</v>
      </c>
      <c r="W171">
        <v>0</v>
      </c>
      <c r="X171" t="s">
        <v>36</v>
      </c>
      <c r="Y171" s="1">
        <v>0</v>
      </c>
      <c r="Z171" s="1">
        <v>0</v>
      </c>
      <c r="AA171">
        <v>0</v>
      </c>
      <c r="AB171" t="s">
        <v>36</v>
      </c>
      <c r="AC171">
        <f>IF(OR(_04_ReRe_merged_after_coding3[[#This Row],[ab_addressed]],_04_ReRe_merged_after_coding3[[#This Row],[ft_addressed]]), 1, 0)</f>
        <v>0</v>
      </c>
      <c r="AD171">
        <f>IF(OR(_04_ReRe_merged_after_coding3[[#This Row],[ab_justified]],_04_ReRe_merged_after_coding3[[#This Row],[ft_justified]]), 1,0)</f>
        <v>0</v>
      </c>
      <c r="AE171">
        <f>IF(OR(_04_ReRe_merged_after_coding3[[#This Row],[ab_date]],_04_ReRe_merged_after_coding3[[#This Row],[ft_date]]),1,0)</f>
        <v>0</v>
      </c>
      <c r="AF171" t="s">
        <v>36</v>
      </c>
      <c r="AG171">
        <v>0</v>
      </c>
    </row>
    <row r="172" spans="1:34">
      <c r="A172" t="s">
        <v>617</v>
      </c>
      <c r="B172" t="s">
        <v>618</v>
      </c>
      <c r="C172" t="s">
        <v>619</v>
      </c>
      <c r="D172">
        <v>28286660</v>
      </c>
      <c r="E172" s="7">
        <v>38607</v>
      </c>
      <c r="F172" s="7">
        <v>38200</v>
      </c>
      <c r="G172" t="s">
        <v>620</v>
      </c>
      <c r="H172" t="s">
        <v>31</v>
      </c>
      <c r="I172" t="s">
        <v>31</v>
      </c>
      <c r="J172" t="s">
        <v>32</v>
      </c>
      <c r="K172" t="s">
        <v>31</v>
      </c>
      <c r="L172" t="s">
        <v>32</v>
      </c>
      <c r="M172" t="s">
        <v>32</v>
      </c>
      <c r="N172" t="s">
        <v>32</v>
      </c>
      <c r="O172" t="s">
        <v>32</v>
      </c>
      <c r="P172" s="3">
        <v>1</v>
      </c>
      <c r="Q172" t="s">
        <v>35</v>
      </c>
      <c r="R172">
        <v>1</v>
      </c>
      <c r="S172" t="s">
        <v>35</v>
      </c>
      <c r="T172" t="s">
        <v>621</v>
      </c>
      <c r="U172">
        <v>0</v>
      </c>
      <c r="V172">
        <v>0</v>
      </c>
      <c r="W172">
        <v>0</v>
      </c>
      <c r="X172" t="s">
        <v>36</v>
      </c>
      <c r="Y172" s="1">
        <v>0</v>
      </c>
      <c r="Z172" s="1">
        <v>0</v>
      </c>
      <c r="AA172">
        <v>0</v>
      </c>
      <c r="AB172" t="s">
        <v>36</v>
      </c>
      <c r="AC172">
        <f>IF(OR(_04_ReRe_merged_after_coding3[[#This Row],[ab_addressed]],_04_ReRe_merged_after_coding3[[#This Row],[ft_addressed]]), 1, 0)</f>
        <v>0</v>
      </c>
      <c r="AD172">
        <f>IF(OR(_04_ReRe_merged_after_coding3[[#This Row],[ab_justified]],_04_ReRe_merged_after_coding3[[#This Row],[ft_justified]]), 1,0)</f>
        <v>0</v>
      </c>
      <c r="AE172">
        <f>IF(OR(_04_ReRe_merged_after_coding3[[#This Row],[ab_date]],_04_ReRe_merged_after_coding3[[#This Row],[ft_date]]),1,0)</f>
        <v>0</v>
      </c>
      <c r="AF172" t="s">
        <v>36</v>
      </c>
      <c r="AG172">
        <v>0</v>
      </c>
      <c r="AH172" t="s">
        <v>5187</v>
      </c>
    </row>
    <row r="173" spans="1:34">
      <c r="A173" t="s">
        <v>622</v>
      </c>
      <c r="B173" t="s">
        <v>623</v>
      </c>
      <c r="C173" t="s">
        <v>624</v>
      </c>
      <c r="D173">
        <v>25366167</v>
      </c>
      <c r="E173" s="7">
        <v>38607</v>
      </c>
      <c r="F173" s="7">
        <v>36526</v>
      </c>
      <c r="G173" t="s">
        <v>338</v>
      </c>
      <c r="H173" t="s">
        <v>32</v>
      </c>
      <c r="I173" t="s">
        <v>31</v>
      </c>
      <c r="J173" t="s">
        <v>32</v>
      </c>
      <c r="K173" t="s">
        <v>31</v>
      </c>
      <c r="L173" t="s">
        <v>32</v>
      </c>
      <c r="M173" t="s">
        <v>32</v>
      </c>
      <c r="N173" t="s">
        <v>32</v>
      </c>
      <c r="O173" t="s">
        <v>32</v>
      </c>
      <c r="P173" s="3">
        <v>1</v>
      </c>
      <c r="Q173" t="s">
        <v>108</v>
      </c>
      <c r="R173">
        <v>1</v>
      </c>
      <c r="S173" t="s">
        <v>108</v>
      </c>
      <c r="T173" t="s">
        <v>625</v>
      </c>
      <c r="U173">
        <v>0</v>
      </c>
      <c r="V173">
        <v>0</v>
      </c>
      <c r="W173">
        <v>0</v>
      </c>
      <c r="X173" t="s">
        <v>36</v>
      </c>
      <c r="Y173" s="1">
        <v>0</v>
      </c>
      <c r="Z173" s="1">
        <v>0</v>
      </c>
      <c r="AA173">
        <v>0</v>
      </c>
      <c r="AB173" t="s">
        <v>36</v>
      </c>
      <c r="AC173">
        <f>IF(OR(_04_ReRe_merged_after_coding3[[#This Row],[ab_addressed]],_04_ReRe_merged_after_coding3[[#This Row],[ft_addressed]]), 1, 0)</f>
        <v>0</v>
      </c>
      <c r="AD173">
        <f>IF(OR(_04_ReRe_merged_after_coding3[[#This Row],[ab_justified]],_04_ReRe_merged_after_coding3[[#This Row],[ft_justified]]), 1,0)</f>
        <v>0</v>
      </c>
      <c r="AE173">
        <f>IF(OR(_04_ReRe_merged_after_coding3[[#This Row],[ab_date]],_04_ReRe_merged_after_coding3[[#This Row],[ft_date]]),1,0)</f>
        <v>0</v>
      </c>
      <c r="AF173" t="s">
        <v>36</v>
      </c>
      <c r="AG173">
        <v>0</v>
      </c>
    </row>
    <row r="174" spans="1:34">
      <c r="A174" t="s">
        <v>626</v>
      </c>
      <c r="B174" t="s">
        <v>627</v>
      </c>
      <c r="C174" t="s">
        <v>628</v>
      </c>
      <c r="D174">
        <v>20564107</v>
      </c>
      <c r="E174" s="7">
        <v>38608</v>
      </c>
      <c r="F174" s="7">
        <v>37834</v>
      </c>
      <c r="G174" t="s">
        <v>180</v>
      </c>
      <c r="H174" t="s">
        <v>32</v>
      </c>
      <c r="I174" t="s">
        <v>31</v>
      </c>
      <c r="J174" t="s">
        <v>32</v>
      </c>
      <c r="K174" t="s">
        <v>31</v>
      </c>
      <c r="L174" t="s">
        <v>32</v>
      </c>
      <c r="M174" t="s">
        <v>32</v>
      </c>
      <c r="N174" t="s">
        <v>32</v>
      </c>
      <c r="O174" t="s">
        <v>32</v>
      </c>
      <c r="P174" s="3">
        <v>1</v>
      </c>
      <c r="Q174" t="s">
        <v>108</v>
      </c>
      <c r="R174">
        <v>1</v>
      </c>
      <c r="S174" t="s">
        <v>108</v>
      </c>
      <c r="T174" t="s">
        <v>629</v>
      </c>
      <c r="U174">
        <v>0</v>
      </c>
      <c r="V174">
        <v>0</v>
      </c>
      <c r="W174">
        <v>0</v>
      </c>
      <c r="X174" t="s">
        <v>36</v>
      </c>
      <c r="Y174" s="1">
        <v>0</v>
      </c>
      <c r="Z174" s="1">
        <v>0</v>
      </c>
      <c r="AA174">
        <v>0</v>
      </c>
      <c r="AB174" t="s">
        <v>36</v>
      </c>
      <c r="AC174">
        <f>IF(OR(_04_ReRe_merged_after_coding3[[#This Row],[ab_addressed]],_04_ReRe_merged_after_coding3[[#This Row],[ft_addressed]]), 1, 0)</f>
        <v>0</v>
      </c>
      <c r="AD174">
        <f>IF(OR(_04_ReRe_merged_after_coding3[[#This Row],[ab_justified]],_04_ReRe_merged_after_coding3[[#This Row],[ft_justified]]), 1,0)</f>
        <v>0</v>
      </c>
      <c r="AE174">
        <f>IF(OR(_04_ReRe_merged_after_coding3[[#This Row],[ab_date]],_04_ReRe_merged_after_coding3[[#This Row],[ft_date]]),1,0)</f>
        <v>0</v>
      </c>
      <c r="AF174" t="s">
        <v>36</v>
      </c>
      <c r="AG174">
        <v>0</v>
      </c>
    </row>
    <row r="175" spans="1:34">
      <c r="A175" t="s">
        <v>630</v>
      </c>
      <c r="B175" t="s">
        <v>631</v>
      </c>
      <c r="C175" t="s">
        <v>632</v>
      </c>
      <c r="D175">
        <v>21487109</v>
      </c>
      <c r="E175" s="7">
        <v>38847</v>
      </c>
      <c r="F175" s="7">
        <v>38047</v>
      </c>
      <c r="G175" t="s">
        <v>36</v>
      </c>
      <c r="H175" t="s">
        <v>32</v>
      </c>
      <c r="I175" t="s">
        <v>31</v>
      </c>
      <c r="J175" t="s">
        <v>32</v>
      </c>
      <c r="K175" t="s">
        <v>31</v>
      </c>
      <c r="L175" t="s">
        <v>36</v>
      </c>
      <c r="M175" t="s">
        <v>32</v>
      </c>
      <c r="N175" t="s">
        <v>32</v>
      </c>
      <c r="O175" t="s">
        <v>32</v>
      </c>
      <c r="P175" s="3">
        <v>1</v>
      </c>
      <c r="Q175" t="s">
        <v>108</v>
      </c>
      <c r="R175">
        <v>1</v>
      </c>
      <c r="S175" t="s">
        <v>108</v>
      </c>
      <c r="T175" t="s">
        <v>633</v>
      </c>
      <c r="U175">
        <v>0</v>
      </c>
      <c r="V175">
        <v>0</v>
      </c>
      <c r="W175">
        <v>0</v>
      </c>
      <c r="X175" t="s">
        <v>36</v>
      </c>
      <c r="Y175" s="1">
        <v>0</v>
      </c>
      <c r="Z175" s="1">
        <v>0</v>
      </c>
      <c r="AA175">
        <v>0</v>
      </c>
      <c r="AB175" t="s">
        <v>36</v>
      </c>
      <c r="AC175">
        <f>IF(OR(_04_ReRe_merged_after_coding3[[#This Row],[ab_addressed]],_04_ReRe_merged_after_coding3[[#This Row],[ft_addressed]]), 1, 0)</f>
        <v>0</v>
      </c>
      <c r="AD175">
        <f>IF(OR(_04_ReRe_merged_after_coding3[[#This Row],[ab_justified]],_04_ReRe_merged_after_coding3[[#This Row],[ft_justified]]), 1,0)</f>
        <v>0</v>
      </c>
      <c r="AE175">
        <f>IF(OR(_04_ReRe_merged_after_coding3[[#This Row],[ab_date]],_04_ReRe_merged_after_coding3[[#This Row],[ft_date]]),1,0)</f>
        <v>0</v>
      </c>
      <c r="AF175" t="s">
        <v>36</v>
      </c>
      <c r="AG175">
        <v>0</v>
      </c>
    </row>
    <row r="176" spans="1:34">
      <c r="A176" t="s">
        <v>638</v>
      </c>
      <c r="B176" t="s">
        <v>639</v>
      </c>
      <c r="C176" t="s">
        <v>640</v>
      </c>
      <c r="D176">
        <v>25204374</v>
      </c>
      <c r="E176" s="7">
        <v>39030</v>
      </c>
      <c r="F176" s="7">
        <v>38504</v>
      </c>
      <c r="G176" t="s">
        <v>400</v>
      </c>
      <c r="H176" t="s">
        <v>32</v>
      </c>
      <c r="I176" t="s">
        <v>31</v>
      </c>
      <c r="J176" t="s">
        <v>32</v>
      </c>
      <c r="K176" t="s">
        <v>31</v>
      </c>
      <c r="L176" t="s">
        <v>32</v>
      </c>
      <c r="M176" t="s">
        <v>32</v>
      </c>
      <c r="N176" t="s">
        <v>31</v>
      </c>
      <c r="O176" t="s">
        <v>32</v>
      </c>
      <c r="P176" s="3">
        <v>1</v>
      </c>
      <c r="Q176" t="s">
        <v>108</v>
      </c>
      <c r="R176">
        <v>1</v>
      </c>
      <c r="S176" t="s">
        <v>108</v>
      </c>
      <c r="T176" t="s">
        <v>641</v>
      </c>
      <c r="U176">
        <v>0</v>
      </c>
      <c r="V176">
        <v>0</v>
      </c>
      <c r="W176">
        <v>0</v>
      </c>
      <c r="X176" t="s">
        <v>36</v>
      </c>
      <c r="Y176" s="1">
        <v>0</v>
      </c>
      <c r="Z176" s="1">
        <v>0</v>
      </c>
      <c r="AA176">
        <v>0</v>
      </c>
      <c r="AB176" t="s">
        <v>36</v>
      </c>
      <c r="AC176">
        <f>IF(OR(_04_ReRe_merged_after_coding3[[#This Row],[ab_addressed]],_04_ReRe_merged_after_coding3[[#This Row],[ft_addressed]]), 1, 0)</f>
        <v>0</v>
      </c>
      <c r="AD176">
        <f>IF(OR(_04_ReRe_merged_after_coding3[[#This Row],[ab_justified]],_04_ReRe_merged_after_coding3[[#This Row],[ft_justified]]), 1,0)</f>
        <v>0</v>
      </c>
      <c r="AE176">
        <f>IF(OR(_04_ReRe_merged_after_coding3[[#This Row],[ab_date]],_04_ReRe_merged_after_coding3[[#This Row],[ft_date]]),1,0)</f>
        <v>0</v>
      </c>
      <c r="AF176" t="s">
        <v>36</v>
      </c>
      <c r="AG176">
        <v>0</v>
      </c>
      <c r="AH176" t="s">
        <v>5188</v>
      </c>
    </row>
    <row r="177" spans="1:33">
      <c r="A177" t="s">
        <v>642</v>
      </c>
      <c r="B177" t="s">
        <v>643</v>
      </c>
      <c r="C177" t="s">
        <v>644</v>
      </c>
      <c r="D177">
        <v>27104933</v>
      </c>
      <c r="E177" s="7">
        <v>39041</v>
      </c>
      <c r="F177" s="7">
        <v>38412</v>
      </c>
      <c r="G177" t="s">
        <v>100</v>
      </c>
      <c r="H177" t="s">
        <v>32</v>
      </c>
      <c r="I177" t="s">
        <v>31</v>
      </c>
      <c r="J177" t="s">
        <v>32</v>
      </c>
      <c r="K177" t="s">
        <v>31</v>
      </c>
      <c r="L177" t="s">
        <v>32</v>
      </c>
      <c r="M177" t="s">
        <v>32</v>
      </c>
      <c r="N177" t="s">
        <v>32</v>
      </c>
      <c r="O177" t="s">
        <v>32</v>
      </c>
      <c r="P177" s="3">
        <v>1</v>
      </c>
      <c r="Q177" t="s">
        <v>108</v>
      </c>
      <c r="R177">
        <v>1</v>
      </c>
      <c r="S177" t="s">
        <v>108</v>
      </c>
      <c r="T177" t="s">
        <v>645</v>
      </c>
      <c r="U177">
        <v>0</v>
      </c>
      <c r="V177">
        <v>0</v>
      </c>
      <c r="W177">
        <v>0</v>
      </c>
      <c r="X177" t="s">
        <v>36</v>
      </c>
      <c r="Y177" s="1">
        <v>0</v>
      </c>
      <c r="Z177" s="1">
        <v>0</v>
      </c>
      <c r="AA177">
        <v>0</v>
      </c>
      <c r="AB177" t="s">
        <v>36</v>
      </c>
      <c r="AC177">
        <f>IF(OR(_04_ReRe_merged_after_coding3[[#This Row],[ab_addressed]],_04_ReRe_merged_after_coding3[[#This Row],[ft_addressed]]), 1, 0)</f>
        <v>0</v>
      </c>
      <c r="AD177">
        <f>IF(OR(_04_ReRe_merged_after_coding3[[#This Row],[ab_justified]],_04_ReRe_merged_after_coding3[[#This Row],[ft_justified]]), 1,0)</f>
        <v>0</v>
      </c>
      <c r="AE177">
        <f>IF(OR(_04_ReRe_merged_after_coding3[[#This Row],[ab_date]],_04_ReRe_merged_after_coding3[[#This Row],[ft_date]]),1,0)</f>
        <v>0</v>
      </c>
      <c r="AF177" t="s">
        <v>36</v>
      </c>
      <c r="AG177">
        <v>0</v>
      </c>
    </row>
    <row r="178" spans="1:33">
      <c r="A178" t="s">
        <v>646</v>
      </c>
      <c r="B178" t="s">
        <v>647</v>
      </c>
      <c r="C178" t="s">
        <v>648</v>
      </c>
      <c r="D178">
        <v>26368551</v>
      </c>
      <c r="E178" s="7">
        <v>39045</v>
      </c>
      <c r="F178" s="7">
        <v>38261</v>
      </c>
      <c r="G178" t="s">
        <v>616</v>
      </c>
      <c r="H178" t="s">
        <v>32</v>
      </c>
      <c r="I178" t="s">
        <v>31</v>
      </c>
      <c r="J178" t="s">
        <v>32</v>
      </c>
      <c r="K178" t="s">
        <v>31</v>
      </c>
      <c r="L178" t="s">
        <v>32</v>
      </c>
      <c r="M178" t="s">
        <v>32</v>
      </c>
      <c r="N178" t="s">
        <v>32</v>
      </c>
      <c r="O178" t="s">
        <v>32</v>
      </c>
      <c r="P178" s="3">
        <v>1</v>
      </c>
      <c r="Q178" t="s">
        <v>108</v>
      </c>
      <c r="R178">
        <v>1</v>
      </c>
      <c r="S178" t="s">
        <v>108</v>
      </c>
      <c r="T178" t="s">
        <v>649</v>
      </c>
      <c r="U178">
        <v>0</v>
      </c>
      <c r="V178">
        <v>0</v>
      </c>
      <c r="W178">
        <v>0</v>
      </c>
      <c r="X178" t="s">
        <v>36</v>
      </c>
      <c r="Y178" s="1">
        <v>0</v>
      </c>
      <c r="Z178" s="1">
        <v>0</v>
      </c>
      <c r="AA178">
        <v>0</v>
      </c>
      <c r="AB178" t="s">
        <v>36</v>
      </c>
      <c r="AC178">
        <f>IF(OR(_04_ReRe_merged_after_coding3[[#This Row],[ab_addressed]],_04_ReRe_merged_after_coding3[[#This Row],[ft_addressed]]), 1, 0)</f>
        <v>0</v>
      </c>
      <c r="AD178">
        <f>IF(OR(_04_ReRe_merged_after_coding3[[#This Row],[ab_justified]],_04_ReRe_merged_after_coding3[[#This Row],[ft_justified]]), 1,0)</f>
        <v>0</v>
      </c>
      <c r="AE178">
        <f>IF(OR(_04_ReRe_merged_after_coding3[[#This Row],[ab_date]],_04_ReRe_merged_after_coding3[[#This Row],[ft_date]]),1,0)</f>
        <v>0</v>
      </c>
      <c r="AF178" t="s">
        <v>36</v>
      </c>
      <c r="AG178">
        <v>0</v>
      </c>
    </row>
    <row r="179" spans="1:33">
      <c r="A179" t="s">
        <v>658</v>
      </c>
      <c r="B179" t="s">
        <v>659</v>
      </c>
      <c r="C179" t="s">
        <v>660</v>
      </c>
      <c r="D179">
        <v>26908949</v>
      </c>
      <c r="E179" s="7">
        <v>39283</v>
      </c>
      <c r="F179" s="7">
        <v>38838</v>
      </c>
      <c r="G179" t="s">
        <v>661</v>
      </c>
      <c r="H179" t="s">
        <v>32</v>
      </c>
      <c r="I179" t="s">
        <v>32</v>
      </c>
      <c r="J179" t="s">
        <v>31</v>
      </c>
      <c r="K179" t="s">
        <v>31</v>
      </c>
      <c r="L179" t="s">
        <v>32</v>
      </c>
      <c r="M179" t="s">
        <v>32</v>
      </c>
      <c r="N179" t="s">
        <v>32</v>
      </c>
      <c r="O179" t="s">
        <v>32</v>
      </c>
      <c r="P179" s="3">
        <v>1</v>
      </c>
      <c r="Q179" t="s">
        <v>35</v>
      </c>
      <c r="R179">
        <v>1</v>
      </c>
      <c r="S179" t="s">
        <v>35</v>
      </c>
      <c r="T179" t="s">
        <v>662</v>
      </c>
      <c r="U179">
        <v>0</v>
      </c>
      <c r="V179">
        <v>0</v>
      </c>
      <c r="W179">
        <v>0</v>
      </c>
      <c r="X179" t="s">
        <v>36</v>
      </c>
      <c r="Y179" s="1">
        <v>0</v>
      </c>
      <c r="Z179" s="1">
        <v>0</v>
      </c>
      <c r="AA179">
        <v>0</v>
      </c>
      <c r="AB179" t="s">
        <v>36</v>
      </c>
      <c r="AC179">
        <f>IF(OR(_04_ReRe_merged_after_coding3[[#This Row],[ab_addressed]],_04_ReRe_merged_after_coding3[[#This Row],[ft_addressed]]), 1, 0)</f>
        <v>0</v>
      </c>
      <c r="AD179">
        <f>IF(OR(_04_ReRe_merged_after_coding3[[#This Row],[ab_justified]],_04_ReRe_merged_after_coding3[[#This Row],[ft_justified]]), 1,0)</f>
        <v>0</v>
      </c>
      <c r="AE179">
        <f>IF(OR(_04_ReRe_merged_after_coding3[[#This Row],[ab_date]],_04_ReRe_merged_after_coding3[[#This Row],[ft_date]]),1,0)</f>
        <v>0</v>
      </c>
      <c r="AF179" t="s">
        <v>36</v>
      </c>
      <c r="AG179">
        <v>0</v>
      </c>
    </row>
    <row r="180" spans="1:33">
      <c r="A180" t="s">
        <v>663</v>
      </c>
      <c r="B180" t="s">
        <v>664</v>
      </c>
      <c r="C180" t="s">
        <v>665</v>
      </c>
      <c r="D180">
        <v>27323347</v>
      </c>
      <c r="E180" s="7">
        <v>39297</v>
      </c>
      <c r="F180" s="7">
        <v>38322</v>
      </c>
      <c r="G180" t="s">
        <v>527</v>
      </c>
      <c r="H180" t="s">
        <v>32</v>
      </c>
      <c r="I180" t="s">
        <v>31</v>
      </c>
      <c r="J180" t="s">
        <v>32</v>
      </c>
      <c r="K180" t="s">
        <v>31</v>
      </c>
      <c r="L180" t="s">
        <v>32</v>
      </c>
      <c r="M180" t="s">
        <v>32</v>
      </c>
      <c r="N180" t="s">
        <v>32</v>
      </c>
      <c r="O180" t="s">
        <v>32</v>
      </c>
      <c r="P180" s="3">
        <v>1</v>
      </c>
      <c r="Q180" t="s">
        <v>108</v>
      </c>
      <c r="R180">
        <v>1</v>
      </c>
      <c r="S180" t="s">
        <v>108</v>
      </c>
      <c r="T180" t="s">
        <v>666</v>
      </c>
      <c r="U180">
        <v>0</v>
      </c>
      <c r="V180">
        <v>0</v>
      </c>
      <c r="W180">
        <v>0</v>
      </c>
      <c r="X180" t="s">
        <v>36</v>
      </c>
      <c r="Y180" s="1">
        <v>0</v>
      </c>
      <c r="Z180" s="1">
        <v>0</v>
      </c>
      <c r="AA180">
        <v>0</v>
      </c>
      <c r="AB180" t="s">
        <v>36</v>
      </c>
      <c r="AC180">
        <f>IF(OR(_04_ReRe_merged_after_coding3[[#This Row],[ab_addressed]],_04_ReRe_merged_after_coding3[[#This Row],[ft_addressed]]), 1, 0)</f>
        <v>0</v>
      </c>
      <c r="AD180">
        <f>IF(OR(_04_ReRe_merged_after_coding3[[#This Row],[ab_justified]],_04_ReRe_merged_after_coding3[[#This Row],[ft_justified]]), 1,0)</f>
        <v>0</v>
      </c>
      <c r="AE180">
        <f>IF(OR(_04_ReRe_merged_after_coding3[[#This Row],[ab_date]],_04_ReRe_merged_after_coding3[[#This Row],[ft_date]]),1,0)</f>
        <v>0</v>
      </c>
      <c r="AF180" t="s">
        <v>36</v>
      </c>
      <c r="AG180">
        <v>0</v>
      </c>
    </row>
    <row r="181" spans="1:33">
      <c r="A181" t="s">
        <v>667</v>
      </c>
      <c r="B181" t="s">
        <v>668</v>
      </c>
      <c r="C181" t="s">
        <v>669</v>
      </c>
      <c r="D181">
        <v>20971245</v>
      </c>
      <c r="E181" s="7">
        <v>39336</v>
      </c>
      <c r="F181" s="7">
        <v>38718</v>
      </c>
      <c r="G181" t="s">
        <v>527</v>
      </c>
      <c r="H181" t="s">
        <v>32</v>
      </c>
      <c r="I181" t="s">
        <v>31</v>
      </c>
      <c r="J181" t="s">
        <v>32</v>
      </c>
      <c r="K181" t="s">
        <v>31</v>
      </c>
      <c r="L181" t="s">
        <v>32</v>
      </c>
      <c r="M181" t="s">
        <v>32</v>
      </c>
      <c r="N181" t="s">
        <v>32</v>
      </c>
      <c r="O181" t="s">
        <v>32</v>
      </c>
      <c r="P181" s="3">
        <v>1</v>
      </c>
      <c r="Q181" t="s">
        <v>108</v>
      </c>
      <c r="R181">
        <v>1</v>
      </c>
      <c r="S181" t="s">
        <v>108</v>
      </c>
      <c r="T181" t="s">
        <v>670</v>
      </c>
      <c r="U181">
        <v>0</v>
      </c>
      <c r="V181">
        <v>0</v>
      </c>
      <c r="W181">
        <v>0</v>
      </c>
      <c r="X181" t="s">
        <v>36</v>
      </c>
      <c r="Y181" s="1">
        <v>0</v>
      </c>
      <c r="Z181" s="1">
        <v>0</v>
      </c>
      <c r="AA181">
        <v>0</v>
      </c>
      <c r="AB181" t="s">
        <v>36</v>
      </c>
      <c r="AC181">
        <f>IF(OR(_04_ReRe_merged_after_coding3[[#This Row],[ab_addressed]],_04_ReRe_merged_after_coding3[[#This Row],[ft_addressed]]), 1, 0)</f>
        <v>0</v>
      </c>
      <c r="AD181">
        <f>IF(OR(_04_ReRe_merged_after_coding3[[#This Row],[ab_justified]],_04_ReRe_merged_after_coding3[[#This Row],[ft_justified]]), 1,0)</f>
        <v>0</v>
      </c>
      <c r="AE181">
        <f>IF(OR(_04_ReRe_merged_after_coding3[[#This Row],[ab_date]],_04_ReRe_merged_after_coding3[[#This Row],[ft_date]]),1,0)</f>
        <v>0</v>
      </c>
      <c r="AF181" t="s">
        <v>36</v>
      </c>
      <c r="AG181">
        <v>0</v>
      </c>
    </row>
    <row r="182" spans="1:33">
      <c r="A182" t="s">
        <v>671</v>
      </c>
      <c r="B182" t="s">
        <v>672</v>
      </c>
      <c r="C182" t="s">
        <v>673</v>
      </c>
      <c r="D182">
        <v>23216622</v>
      </c>
      <c r="E182" s="7">
        <v>39371</v>
      </c>
      <c r="F182" s="7">
        <v>37561</v>
      </c>
      <c r="G182" t="s">
        <v>455</v>
      </c>
      <c r="H182" t="s">
        <v>32</v>
      </c>
      <c r="I182" t="s">
        <v>31</v>
      </c>
      <c r="J182" t="s">
        <v>32</v>
      </c>
      <c r="K182" t="s">
        <v>31</v>
      </c>
      <c r="L182" t="s">
        <v>32</v>
      </c>
      <c r="M182" t="s">
        <v>32</v>
      </c>
      <c r="N182" t="s">
        <v>32</v>
      </c>
      <c r="O182" t="s">
        <v>32</v>
      </c>
      <c r="P182" s="3">
        <v>1</v>
      </c>
      <c r="Q182" t="s">
        <v>108</v>
      </c>
      <c r="R182">
        <v>1</v>
      </c>
      <c r="S182" t="s">
        <v>108</v>
      </c>
      <c r="T182" t="s">
        <v>674</v>
      </c>
      <c r="U182">
        <v>0</v>
      </c>
      <c r="V182">
        <v>0</v>
      </c>
      <c r="W182">
        <v>0</v>
      </c>
      <c r="X182" t="s">
        <v>36</v>
      </c>
      <c r="Y182" s="1">
        <v>0</v>
      </c>
      <c r="Z182" s="1">
        <v>0</v>
      </c>
      <c r="AA182">
        <v>0</v>
      </c>
      <c r="AB182" t="s">
        <v>36</v>
      </c>
      <c r="AC182">
        <f>IF(OR(_04_ReRe_merged_after_coding3[[#This Row],[ab_addressed]],_04_ReRe_merged_after_coding3[[#This Row],[ft_addressed]]), 1, 0)</f>
        <v>0</v>
      </c>
      <c r="AD182">
        <f>IF(OR(_04_ReRe_merged_after_coding3[[#This Row],[ab_justified]],_04_ReRe_merged_after_coding3[[#This Row],[ft_justified]]), 1,0)</f>
        <v>0</v>
      </c>
      <c r="AE182">
        <f>IF(OR(_04_ReRe_merged_after_coding3[[#This Row],[ab_date]],_04_ReRe_merged_after_coding3[[#This Row],[ft_date]]),1,0)</f>
        <v>0</v>
      </c>
      <c r="AF182" t="s">
        <v>36</v>
      </c>
      <c r="AG182">
        <v>0</v>
      </c>
    </row>
    <row r="183" spans="1:33">
      <c r="A183" t="s">
        <v>675</v>
      </c>
      <c r="B183" t="s">
        <v>676</v>
      </c>
      <c r="C183" t="s">
        <v>677</v>
      </c>
      <c r="D183">
        <v>23881815</v>
      </c>
      <c r="E183" s="7">
        <v>39420</v>
      </c>
      <c r="F183" s="7">
        <v>37500</v>
      </c>
      <c r="G183" t="s">
        <v>678</v>
      </c>
      <c r="H183" t="s">
        <v>32</v>
      </c>
      <c r="I183" t="s">
        <v>32</v>
      </c>
      <c r="J183" t="s">
        <v>32</v>
      </c>
      <c r="K183" t="s">
        <v>31</v>
      </c>
      <c r="L183" t="s">
        <v>32</v>
      </c>
      <c r="M183" t="s">
        <v>32</v>
      </c>
      <c r="N183" t="s">
        <v>32</v>
      </c>
      <c r="O183" t="s">
        <v>32</v>
      </c>
      <c r="P183" s="3">
        <v>1</v>
      </c>
      <c r="Q183" t="s">
        <v>35</v>
      </c>
      <c r="R183">
        <v>1</v>
      </c>
      <c r="S183" t="s">
        <v>35</v>
      </c>
      <c r="T183" t="s">
        <v>679</v>
      </c>
      <c r="U183">
        <v>0</v>
      </c>
      <c r="V183">
        <v>0</v>
      </c>
      <c r="W183">
        <v>0</v>
      </c>
      <c r="X183" t="s">
        <v>36</v>
      </c>
      <c r="Y183" s="1">
        <v>0</v>
      </c>
      <c r="Z183" s="1">
        <v>0</v>
      </c>
      <c r="AA183">
        <v>0</v>
      </c>
      <c r="AB183" t="s">
        <v>36</v>
      </c>
      <c r="AC183">
        <f>IF(OR(_04_ReRe_merged_after_coding3[[#This Row],[ab_addressed]],_04_ReRe_merged_after_coding3[[#This Row],[ft_addressed]]), 1, 0)</f>
        <v>0</v>
      </c>
      <c r="AD183">
        <f>IF(OR(_04_ReRe_merged_after_coding3[[#This Row],[ab_justified]],_04_ReRe_merged_after_coding3[[#This Row],[ft_justified]]), 1,0)</f>
        <v>0</v>
      </c>
      <c r="AE183">
        <f>IF(OR(_04_ReRe_merged_after_coding3[[#This Row],[ab_date]],_04_ReRe_merged_after_coding3[[#This Row],[ft_date]]),1,0)</f>
        <v>0</v>
      </c>
      <c r="AF183" t="s">
        <v>36</v>
      </c>
      <c r="AG183">
        <v>0</v>
      </c>
    </row>
    <row r="184" spans="1:33">
      <c r="A184" t="s">
        <v>680</v>
      </c>
      <c r="B184" t="s">
        <v>681</v>
      </c>
      <c r="C184" t="s">
        <v>682</v>
      </c>
      <c r="D184">
        <v>22125196</v>
      </c>
      <c r="E184" s="7">
        <v>39455</v>
      </c>
      <c r="F184" s="7">
        <v>39083</v>
      </c>
      <c r="G184" t="s">
        <v>390</v>
      </c>
      <c r="H184" t="s">
        <v>32</v>
      </c>
      <c r="I184" t="s">
        <v>31</v>
      </c>
      <c r="J184" t="s">
        <v>32</v>
      </c>
      <c r="K184" t="s">
        <v>31</v>
      </c>
      <c r="L184" t="s">
        <v>32</v>
      </c>
      <c r="M184" t="s">
        <v>32</v>
      </c>
      <c r="N184" t="s">
        <v>32</v>
      </c>
      <c r="O184" t="s">
        <v>32</v>
      </c>
      <c r="P184" s="3">
        <v>1</v>
      </c>
      <c r="Q184" t="s">
        <v>108</v>
      </c>
      <c r="R184">
        <v>1</v>
      </c>
      <c r="S184" t="s">
        <v>108</v>
      </c>
      <c r="T184" t="s">
        <v>683</v>
      </c>
      <c r="U184">
        <v>0</v>
      </c>
      <c r="V184">
        <v>0</v>
      </c>
      <c r="W184">
        <v>0</v>
      </c>
      <c r="X184" t="s">
        <v>36</v>
      </c>
      <c r="Y184" s="1">
        <v>0</v>
      </c>
      <c r="Z184" s="1">
        <v>0</v>
      </c>
      <c r="AA184">
        <v>0</v>
      </c>
      <c r="AB184" t="s">
        <v>36</v>
      </c>
      <c r="AC184">
        <f>IF(OR(_04_ReRe_merged_after_coding3[[#This Row],[ab_addressed]],_04_ReRe_merged_after_coding3[[#This Row],[ft_addressed]]), 1, 0)</f>
        <v>0</v>
      </c>
      <c r="AD184">
        <f>IF(OR(_04_ReRe_merged_after_coding3[[#This Row],[ab_justified]],_04_ReRe_merged_after_coding3[[#This Row],[ft_justified]]), 1,0)</f>
        <v>0</v>
      </c>
      <c r="AE184">
        <f>IF(OR(_04_ReRe_merged_after_coding3[[#This Row],[ab_date]],_04_ReRe_merged_after_coding3[[#This Row],[ft_date]]),1,0)</f>
        <v>0</v>
      </c>
      <c r="AF184" t="s">
        <v>36</v>
      </c>
      <c r="AG184">
        <v>0</v>
      </c>
    </row>
    <row r="185" spans="1:33">
      <c r="A185" t="s">
        <v>693</v>
      </c>
      <c r="B185" t="s">
        <v>694</v>
      </c>
      <c r="C185" t="s">
        <v>695</v>
      </c>
      <c r="D185">
        <v>27704286</v>
      </c>
      <c r="E185" s="7">
        <v>39700</v>
      </c>
      <c r="F185" s="7">
        <v>39022</v>
      </c>
      <c r="G185" t="s">
        <v>696</v>
      </c>
      <c r="H185" t="s">
        <v>32</v>
      </c>
      <c r="I185" t="s">
        <v>31</v>
      </c>
      <c r="J185" t="s">
        <v>32</v>
      </c>
      <c r="K185" t="s">
        <v>31</v>
      </c>
      <c r="L185" t="s">
        <v>32</v>
      </c>
      <c r="M185" t="s">
        <v>32</v>
      </c>
      <c r="N185" t="s">
        <v>32</v>
      </c>
      <c r="O185" t="s">
        <v>32</v>
      </c>
      <c r="P185" s="3">
        <v>1</v>
      </c>
      <c r="Q185" t="s">
        <v>108</v>
      </c>
      <c r="R185">
        <v>1</v>
      </c>
      <c r="S185" t="s">
        <v>108</v>
      </c>
      <c r="T185" t="s">
        <v>697</v>
      </c>
      <c r="U185">
        <v>0</v>
      </c>
      <c r="V185">
        <v>0</v>
      </c>
      <c r="W185">
        <v>0</v>
      </c>
      <c r="X185" t="s">
        <v>36</v>
      </c>
      <c r="Y185" s="1">
        <v>0</v>
      </c>
      <c r="Z185" s="1">
        <v>0</v>
      </c>
      <c r="AA185">
        <v>0</v>
      </c>
      <c r="AB185" t="s">
        <v>36</v>
      </c>
      <c r="AC185">
        <f>IF(OR(_04_ReRe_merged_after_coding3[[#This Row],[ab_addressed]],_04_ReRe_merged_after_coding3[[#This Row],[ft_addressed]]), 1, 0)</f>
        <v>0</v>
      </c>
      <c r="AD185">
        <f>IF(OR(_04_ReRe_merged_after_coding3[[#This Row],[ab_justified]],_04_ReRe_merged_after_coding3[[#This Row],[ft_justified]]), 1,0)</f>
        <v>0</v>
      </c>
      <c r="AE185">
        <f>IF(OR(_04_ReRe_merged_after_coding3[[#This Row],[ab_date]],_04_ReRe_merged_after_coding3[[#This Row],[ft_date]]),1,0)</f>
        <v>0</v>
      </c>
      <c r="AF185" t="s">
        <v>36</v>
      </c>
      <c r="AG185">
        <v>0</v>
      </c>
    </row>
    <row r="186" spans="1:33">
      <c r="A186" t="s">
        <v>702</v>
      </c>
      <c r="B186" t="s">
        <v>703</v>
      </c>
      <c r="C186" t="s">
        <v>704</v>
      </c>
      <c r="D186">
        <v>25367244</v>
      </c>
      <c r="E186" s="7">
        <v>39720</v>
      </c>
      <c r="F186" s="7">
        <v>38991</v>
      </c>
      <c r="G186" t="s">
        <v>705</v>
      </c>
      <c r="H186" t="s">
        <v>32</v>
      </c>
      <c r="I186" t="s">
        <v>32</v>
      </c>
      <c r="J186" t="s">
        <v>32</v>
      </c>
      <c r="K186" t="s">
        <v>31</v>
      </c>
      <c r="L186" t="s">
        <v>32</v>
      </c>
      <c r="M186" t="s">
        <v>32</v>
      </c>
      <c r="N186" t="s">
        <v>32</v>
      </c>
      <c r="O186" t="s">
        <v>32</v>
      </c>
      <c r="P186" s="3">
        <v>1</v>
      </c>
      <c r="Q186" t="s">
        <v>538</v>
      </c>
      <c r="R186">
        <v>1</v>
      </c>
      <c r="S186" t="s">
        <v>538</v>
      </c>
      <c r="T186" t="s">
        <v>706</v>
      </c>
      <c r="U186">
        <v>0</v>
      </c>
      <c r="V186">
        <v>0</v>
      </c>
      <c r="W186">
        <v>0</v>
      </c>
      <c r="X186" t="s">
        <v>36</v>
      </c>
      <c r="Y186" s="1">
        <v>0</v>
      </c>
      <c r="Z186" s="1">
        <v>0</v>
      </c>
      <c r="AA186">
        <v>0</v>
      </c>
      <c r="AB186" t="s">
        <v>36</v>
      </c>
      <c r="AC186">
        <f>IF(OR(_04_ReRe_merged_after_coding3[[#This Row],[ab_addressed]],_04_ReRe_merged_after_coding3[[#This Row],[ft_addressed]]), 1, 0)</f>
        <v>0</v>
      </c>
      <c r="AD186">
        <f>IF(OR(_04_ReRe_merged_after_coding3[[#This Row],[ab_justified]],_04_ReRe_merged_after_coding3[[#This Row],[ft_justified]]), 1,0)</f>
        <v>0</v>
      </c>
      <c r="AE186">
        <f>IF(OR(_04_ReRe_merged_after_coding3[[#This Row],[ab_date]],_04_ReRe_merged_after_coding3[[#This Row],[ft_date]]),1,0)</f>
        <v>0</v>
      </c>
      <c r="AF186" t="s">
        <v>36</v>
      </c>
      <c r="AG186">
        <v>0</v>
      </c>
    </row>
    <row r="187" spans="1:33">
      <c r="A187" t="s">
        <v>707</v>
      </c>
      <c r="B187" t="s">
        <v>708</v>
      </c>
      <c r="C187" t="s">
        <v>709</v>
      </c>
      <c r="D187">
        <v>25818407</v>
      </c>
      <c r="E187" s="7">
        <v>39752</v>
      </c>
      <c r="F187" s="7">
        <v>39661</v>
      </c>
      <c r="G187" t="s">
        <v>36</v>
      </c>
      <c r="H187" t="s">
        <v>32</v>
      </c>
      <c r="I187" t="s">
        <v>31</v>
      </c>
      <c r="J187" t="s">
        <v>31</v>
      </c>
      <c r="K187" t="s">
        <v>32</v>
      </c>
      <c r="L187" t="s">
        <v>36</v>
      </c>
      <c r="M187" t="s">
        <v>32</v>
      </c>
      <c r="N187" t="s">
        <v>32</v>
      </c>
      <c r="O187" t="s">
        <v>32</v>
      </c>
      <c r="P187" s="3">
        <v>1</v>
      </c>
      <c r="Q187" t="s">
        <v>108</v>
      </c>
      <c r="R187">
        <v>1</v>
      </c>
      <c r="S187" t="s">
        <v>108</v>
      </c>
      <c r="T187" t="s">
        <v>710</v>
      </c>
      <c r="U187">
        <v>0</v>
      </c>
      <c r="V187">
        <v>0</v>
      </c>
      <c r="W187">
        <v>0</v>
      </c>
      <c r="X187" t="s">
        <v>36</v>
      </c>
      <c r="Y187" s="1">
        <v>0</v>
      </c>
      <c r="Z187" s="1">
        <v>0</v>
      </c>
      <c r="AA187">
        <v>0</v>
      </c>
      <c r="AB187" t="s">
        <v>36</v>
      </c>
      <c r="AC187">
        <f>IF(OR(_04_ReRe_merged_after_coding3[[#This Row],[ab_addressed]],_04_ReRe_merged_after_coding3[[#This Row],[ft_addressed]]), 1, 0)</f>
        <v>0</v>
      </c>
      <c r="AD187">
        <f>IF(OR(_04_ReRe_merged_after_coding3[[#This Row],[ab_justified]],_04_ReRe_merged_after_coding3[[#This Row],[ft_justified]]), 1,0)</f>
        <v>0</v>
      </c>
      <c r="AE187">
        <f>IF(OR(_04_ReRe_merged_after_coding3[[#This Row],[ab_date]],_04_ReRe_merged_after_coding3[[#This Row],[ft_date]]),1,0)</f>
        <v>0</v>
      </c>
      <c r="AF187" t="s">
        <v>36</v>
      </c>
      <c r="AG187">
        <v>0</v>
      </c>
    </row>
    <row r="188" spans="1:33">
      <c r="A188" t="s">
        <v>716</v>
      </c>
      <c r="B188" t="s">
        <v>717</v>
      </c>
      <c r="C188" t="s">
        <v>718</v>
      </c>
      <c r="D188">
        <v>26857103</v>
      </c>
      <c r="E188" s="7">
        <v>39790</v>
      </c>
      <c r="F188" s="7">
        <v>39417</v>
      </c>
      <c r="G188" t="s">
        <v>616</v>
      </c>
      <c r="H188" t="s">
        <v>32</v>
      </c>
      <c r="I188" t="s">
        <v>31</v>
      </c>
      <c r="J188" t="s">
        <v>32</v>
      </c>
      <c r="K188" t="s">
        <v>31</v>
      </c>
      <c r="L188" t="s">
        <v>32</v>
      </c>
      <c r="M188" t="s">
        <v>32</v>
      </c>
      <c r="N188" t="s">
        <v>32</v>
      </c>
      <c r="O188" t="s">
        <v>32</v>
      </c>
      <c r="P188" s="3">
        <v>1</v>
      </c>
      <c r="Q188" t="s">
        <v>108</v>
      </c>
      <c r="R188">
        <v>1</v>
      </c>
      <c r="S188" t="s">
        <v>108</v>
      </c>
      <c r="T188" t="s">
        <v>719</v>
      </c>
      <c r="U188">
        <v>0</v>
      </c>
      <c r="V188">
        <v>0</v>
      </c>
      <c r="W188">
        <v>0</v>
      </c>
      <c r="X188" t="s">
        <v>36</v>
      </c>
      <c r="Y188" s="1">
        <v>0</v>
      </c>
      <c r="Z188" s="1">
        <v>0</v>
      </c>
      <c r="AA188">
        <v>0</v>
      </c>
      <c r="AB188" t="s">
        <v>36</v>
      </c>
      <c r="AC188">
        <f>IF(OR(_04_ReRe_merged_after_coding3[[#This Row],[ab_addressed]],_04_ReRe_merged_after_coding3[[#This Row],[ft_addressed]]), 1, 0)</f>
        <v>0</v>
      </c>
      <c r="AD188">
        <f>IF(OR(_04_ReRe_merged_after_coding3[[#This Row],[ab_justified]],_04_ReRe_merged_after_coding3[[#This Row],[ft_justified]]), 1,0)</f>
        <v>0</v>
      </c>
      <c r="AE188">
        <f>IF(OR(_04_ReRe_merged_after_coding3[[#This Row],[ab_date]],_04_ReRe_merged_after_coding3[[#This Row],[ft_date]]),1,0)</f>
        <v>0</v>
      </c>
      <c r="AF188" t="s">
        <v>36</v>
      </c>
      <c r="AG188">
        <v>0</v>
      </c>
    </row>
    <row r="189" spans="1:33">
      <c r="A189" t="s">
        <v>724</v>
      </c>
      <c r="B189" t="s">
        <v>725</v>
      </c>
      <c r="C189" t="s">
        <v>726</v>
      </c>
      <c r="D189">
        <v>26359434</v>
      </c>
      <c r="E189" s="7">
        <v>39840</v>
      </c>
      <c r="F189" s="7">
        <v>38961</v>
      </c>
      <c r="G189" t="s">
        <v>696</v>
      </c>
      <c r="H189" t="s">
        <v>32</v>
      </c>
      <c r="I189" t="s">
        <v>32</v>
      </c>
      <c r="J189" t="s">
        <v>32</v>
      </c>
      <c r="K189" t="s">
        <v>31</v>
      </c>
      <c r="L189" t="s">
        <v>32</v>
      </c>
      <c r="M189" t="s">
        <v>32</v>
      </c>
      <c r="N189" t="s">
        <v>31</v>
      </c>
      <c r="O189" t="s">
        <v>32</v>
      </c>
      <c r="P189" s="3">
        <v>1</v>
      </c>
      <c r="Q189" t="s">
        <v>727</v>
      </c>
      <c r="R189">
        <v>1</v>
      </c>
      <c r="S189" t="s">
        <v>727</v>
      </c>
      <c r="T189" t="s">
        <v>728</v>
      </c>
      <c r="U189">
        <v>0</v>
      </c>
      <c r="V189">
        <v>0</v>
      </c>
      <c r="W189">
        <v>0</v>
      </c>
      <c r="X189" t="s">
        <v>36</v>
      </c>
      <c r="Y189" s="1">
        <v>0</v>
      </c>
      <c r="Z189" s="1">
        <v>0</v>
      </c>
      <c r="AA189">
        <v>0</v>
      </c>
      <c r="AB189" t="s">
        <v>36</v>
      </c>
      <c r="AC189">
        <f>IF(OR(_04_ReRe_merged_after_coding3[[#This Row],[ab_addressed]],_04_ReRe_merged_after_coding3[[#This Row],[ft_addressed]]), 1, 0)</f>
        <v>0</v>
      </c>
      <c r="AD189">
        <f>IF(OR(_04_ReRe_merged_after_coding3[[#This Row],[ab_justified]],_04_ReRe_merged_after_coding3[[#This Row],[ft_justified]]), 1,0)</f>
        <v>0</v>
      </c>
      <c r="AE189">
        <f>IF(OR(_04_ReRe_merged_after_coding3[[#This Row],[ab_date]],_04_ReRe_merged_after_coding3[[#This Row],[ft_date]]),1,0)</f>
        <v>0</v>
      </c>
      <c r="AF189" t="s">
        <v>729</v>
      </c>
      <c r="AG189">
        <v>0</v>
      </c>
    </row>
    <row r="190" spans="1:33">
      <c r="A190" t="s">
        <v>730</v>
      </c>
      <c r="B190" t="s">
        <v>731</v>
      </c>
      <c r="C190" t="s">
        <v>732</v>
      </c>
      <c r="D190">
        <v>25443863</v>
      </c>
      <c r="E190" s="7">
        <v>39885</v>
      </c>
      <c r="F190" s="7">
        <v>38777</v>
      </c>
      <c r="G190" t="s">
        <v>705</v>
      </c>
      <c r="H190" t="s">
        <v>32</v>
      </c>
      <c r="I190" t="s">
        <v>31</v>
      </c>
      <c r="J190" t="s">
        <v>32</v>
      </c>
      <c r="K190" t="s">
        <v>31</v>
      </c>
      <c r="L190" t="s">
        <v>32</v>
      </c>
      <c r="M190" t="s">
        <v>32</v>
      </c>
      <c r="N190" t="s">
        <v>32</v>
      </c>
      <c r="O190" t="s">
        <v>32</v>
      </c>
      <c r="P190" s="3">
        <v>1</v>
      </c>
      <c r="Q190" t="s">
        <v>108</v>
      </c>
      <c r="R190">
        <v>1</v>
      </c>
      <c r="S190" t="s">
        <v>108</v>
      </c>
      <c r="T190" t="s">
        <v>733</v>
      </c>
      <c r="U190">
        <v>0</v>
      </c>
      <c r="V190">
        <v>0</v>
      </c>
      <c r="W190">
        <v>0</v>
      </c>
      <c r="X190" t="s">
        <v>36</v>
      </c>
      <c r="Y190" s="1">
        <v>0</v>
      </c>
      <c r="Z190" s="1">
        <v>0</v>
      </c>
      <c r="AA190">
        <v>0</v>
      </c>
      <c r="AB190" t="s">
        <v>36</v>
      </c>
      <c r="AC190">
        <f>IF(OR(_04_ReRe_merged_after_coding3[[#This Row],[ab_addressed]],_04_ReRe_merged_after_coding3[[#This Row],[ft_addressed]]), 1, 0)</f>
        <v>0</v>
      </c>
      <c r="AD190">
        <f>IF(OR(_04_ReRe_merged_after_coding3[[#This Row],[ab_justified]],_04_ReRe_merged_after_coding3[[#This Row],[ft_justified]]), 1,0)</f>
        <v>0</v>
      </c>
      <c r="AE190">
        <f>IF(OR(_04_ReRe_merged_after_coding3[[#This Row],[ab_date]],_04_ReRe_merged_after_coding3[[#This Row],[ft_date]]),1,0)</f>
        <v>0</v>
      </c>
      <c r="AF190" t="s">
        <v>36</v>
      </c>
      <c r="AG190">
        <v>0</v>
      </c>
    </row>
    <row r="191" spans="1:33">
      <c r="A191" t="s">
        <v>734</v>
      </c>
      <c r="B191" t="s">
        <v>735</v>
      </c>
      <c r="C191" t="s">
        <v>736</v>
      </c>
      <c r="D191">
        <v>21975206</v>
      </c>
      <c r="E191" s="7">
        <v>39896</v>
      </c>
      <c r="F191" s="7">
        <v>38322</v>
      </c>
      <c r="G191" t="s">
        <v>737</v>
      </c>
      <c r="H191" t="s">
        <v>32</v>
      </c>
      <c r="I191" t="s">
        <v>31</v>
      </c>
      <c r="J191" t="s">
        <v>32</v>
      </c>
      <c r="K191" t="s">
        <v>31</v>
      </c>
      <c r="L191" t="s">
        <v>32</v>
      </c>
      <c r="M191" t="s">
        <v>32</v>
      </c>
      <c r="N191" t="s">
        <v>32</v>
      </c>
      <c r="O191" t="s">
        <v>32</v>
      </c>
      <c r="P191" s="3">
        <v>1</v>
      </c>
      <c r="Q191" t="s">
        <v>108</v>
      </c>
      <c r="R191">
        <v>1</v>
      </c>
      <c r="S191" t="s">
        <v>108</v>
      </c>
      <c r="T191" t="s">
        <v>738</v>
      </c>
      <c r="U191">
        <v>0</v>
      </c>
      <c r="V191">
        <v>0</v>
      </c>
      <c r="W191">
        <v>0</v>
      </c>
      <c r="X191" t="s">
        <v>36</v>
      </c>
      <c r="Y191" s="1">
        <v>0</v>
      </c>
      <c r="Z191" s="1">
        <v>0</v>
      </c>
      <c r="AA191">
        <v>0</v>
      </c>
      <c r="AB191" t="s">
        <v>36</v>
      </c>
      <c r="AC191">
        <f>IF(OR(_04_ReRe_merged_after_coding3[[#This Row],[ab_addressed]],_04_ReRe_merged_after_coding3[[#This Row],[ft_addressed]]), 1, 0)</f>
        <v>0</v>
      </c>
      <c r="AD191">
        <f>IF(OR(_04_ReRe_merged_after_coding3[[#This Row],[ab_justified]],_04_ReRe_merged_after_coding3[[#This Row],[ft_justified]]), 1,0)</f>
        <v>0</v>
      </c>
      <c r="AE191">
        <f>IF(OR(_04_ReRe_merged_after_coding3[[#This Row],[ab_date]],_04_ReRe_merged_after_coding3[[#This Row],[ft_date]]),1,0)</f>
        <v>0</v>
      </c>
      <c r="AF191" t="s">
        <v>36</v>
      </c>
      <c r="AG191">
        <v>0</v>
      </c>
    </row>
    <row r="192" spans="1:33">
      <c r="A192" t="s">
        <v>749</v>
      </c>
      <c r="B192" t="s">
        <v>750</v>
      </c>
      <c r="C192" t="s">
        <v>751</v>
      </c>
      <c r="D192">
        <v>22379112</v>
      </c>
      <c r="E192" s="7">
        <v>39952</v>
      </c>
      <c r="F192" s="7">
        <v>38808</v>
      </c>
      <c r="G192" t="s">
        <v>752</v>
      </c>
      <c r="H192" t="s">
        <v>32</v>
      </c>
      <c r="I192" t="s">
        <v>31</v>
      </c>
      <c r="J192" t="s">
        <v>32</v>
      </c>
      <c r="K192" t="s">
        <v>31</v>
      </c>
      <c r="L192" t="s">
        <v>32</v>
      </c>
      <c r="M192" t="s">
        <v>32</v>
      </c>
      <c r="N192" t="s">
        <v>32</v>
      </c>
      <c r="O192" t="s">
        <v>32</v>
      </c>
      <c r="P192" s="3">
        <v>1</v>
      </c>
      <c r="Q192" t="s">
        <v>35</v>
      </c>
      <c r="R192">
        <v>1</v>
      </c>
      <c r="S192" t="s">
        <v>35</v>
      </c>
      <c r="T192" t="s">
        <v>753</v>
      </c>
      <c r="U192">
        <v>0</v>
      </c>
      <c r="V192">
        <v>0</v>
      </c>
      <c r="W192">
        <v>0</v>
      </c>
      <c r="X192" t="s">
        <v>36</v>
      </c>
      <c r="Y192" s="1">
        <v>0</v>
      </c>
      <c r="Z192" s="1">
        <v>0</v>
      </c>
      <c r="AA192">
        <v>0</v>
      </c>
      <c r="AB192" t="s">
        <v>36</v>
      </c>
      <c r="AC192">
        <f>IF(OR(_04_ReRe_merged_after_coding3[[#This Row],[ab_addressed]],_04_ReRe_merged_after_coding3[[#This Row],[ft_addressed]]), 1, 0)</f>
        <v>0</v>
      </c>
      <c r="AD192">
        <f>IF(OR(_04_ReRe_merged_after_coding3[[#This Row],[ab_justified]],_04_ReRe_merged_after_coding3[[#This Row],[ft_justified]]), 1,0)</f>
        <v>0</v>
      </c>
      <c r="AE192">
        <f>IF(OR(_04_ReRe_merged_after_coding3[[#This Row],[ab_date]],_04_ReRe_merged_after_coding3[[#This Row],[ft_date]]),1,0)</f>
        <v>0</v>
      </c>
      <c r="AF192" t="s">
        <v>36</v>
      </c>
      <c r="AG192">
        <v>0</v>
      </c>
    </row>
    <row r="193" spans="1:34">
      <c r="A193" t="s">
        <v>760</v>
      </c>
      <c r="B193" t="s">
        <v>761</v>
      </c>
      <c r="C193" t="s">
        <v>762</v>
      </c>
      <c r="D193">
        <v>27473562</v>
      </c>
      <c r="E193" s="7">
        <v>39989</v>
      </c>
      <c r="F193" s="7">
        <v>39904</v>
      </c>
      <c r="G193" t="s">
        <v>714</v>
      </c>
      <c r="H193" t="s">
        <v>32</v>
      </c>
      <c r="I193" t="s">
        <v>31</v>
      </c>
      <c r="J193" t="s">
        <v>32</v>
      </c>
      <c r="K193" t="s">
        <v>32</v>
      </c>
      <c r="L193" t="s">
        <v>31</v>
      </c>
      <c r="M193" t="s">
        <v>32</v>
      </c>
      <c r="N193" t="s">
        <v>32</v>
      </c>
      <c r="O193" t="s">
        <v>32</v>
      </c>
      <c r="P193" s="3">
        <v>1</v>
      </c>
      <c r="Q193" t="s">
        <v>108</v>
      </c>
      <c r="R193">
        <v>1</v>
      </c>
      <c r="S193" t="s">
        <v>108</v>
      </c>
      <c r="T193" t="s">
        <v>763</v>
      </c>
      <c r="U193">
        <v>0</v>
      </c>
      <c r="V193">
        <v>0</v>
      </c>
      <c r="W193">
        <v>0</v>
      </c>
      <c r="X193" t="s">
        <v>36</v>
      </c>
      <c r="Y193" s="1">
        <v>0</v>
      </c>
      <c r="Z193" s="1">
        <v>0</v>
      </c>
      <c r="AA193">
        <v>0</v>
      </c>
      <c r="AB193" t="s">
        <v>36</v>
      </c>
      <c r="AC193">
        <f>IF(OR(_04_ReRe_merged_after_coding3[[#This Row],[ab_addressed]],_04_ReRe_merged_after_coding3[[#This Row],[ft_addressed]]), 1, 0)</f>
        <v>0</v>
      </c>
      <c r="AD193">
        <f>IF(OR(_04_ReRe_merged_after_coding3[[#This Row],[ab_justified]],_04_ReRe_merged_after_coding3[[#This Row],[ft_justified]]), 1,0)</f>
        <v>0</v>
      </c>
      <c r="AE193">
        <f>IF(OR(_04_ReRe_merged_after_coding3[[#This Row],[ab_date]],_04_ReRe_merged_after_coding3[[#This Row],[ft_date]]),1,0)</f>
        <v>0</v>
      </c>
      <c r="AF193" t="s">
        <v>36</v>
      </c>
      <c r="AG193">
        <v>0</v>
      </c>
    </row>
    <row r="194" spans="1:34">
      <c r="A194" t="s">
        <v>764</v>
      </c>
      <c r="B194" t="s">
        <v>765</v>
      </c>
      <c r="C194" t="s">
        <v>36</v>
      </c>
      <c r="D194">
        <v>22843927</v>
      </c>
      <c r="E194" s="7">
        <v>39982</v>
      </c>
      <c r="F194" s="7">
        <v>39845</v>
      </c>
      <c r="G194" t="s">
        <v>36</v>
      </c>
      <c r="H194" t="s">
        <v>32</v>
      </c>
      <c r="I194" t="s">
        <v>31</v>
      </c>
      <c r="J194" t="s">
        <v>32</v>
      </c>
      <c r="K194" t="s">
        <v>32</v>
      </c>
      <c r="L194" t="s">
        <v>36</v>
      </c>
      <c r="M194" t="s">
        <v>32</v>
      </c>
      <c r="N194" t="s">
        <v>32</v>
      </c>
      <c r="O194" t="s">
        <v>32</v>
      </c>
      <c r="P194" s="3">
        <v>1</v>
      </c>
      <c r="Q194" t="s">
        <v>108</v>
      </c>
      <c r="R194">
        <v>1</v>
      </c>
      <c r="S194" t="s">
        <v>108</v>
      </c>
      <c r="T194" t="s">
        <v>766</v>
      </c>
      <c r="U194">
        <v>0</v>
      </c>
      <c r="V194">
        <v>0</v>
      </c>
      <c r="W194">
        <v>0</v>
      </c>
      <c r="X194" t="s">
        <v>36</v>
      </c>
      <c r="Y194" s="1">
        <v>0</v>
      </c>
      <c r="Z194" s="1">
        <v>0</v>
      </c>
      <c r="AA194">
        <v>0</v>
      </c>
      <c r="AB194" t="s">
        <v>36</v>
      </c>
      <c r="AC194">
        <f>IF(OR(_04_ReRe_merged_after_coding3[[#This Row],[ab_addressed]],_04_ReRe_merged_after_coding3[[#This Row],[ft_addressed]]), 1, 0)</f>
        <v>0</v>
      </c>
      <c r="AD194">
        <f>IF(OR(_04_ReRe_merged_after_coding3[[#This Row],[ab_justified]],_04_ReRe_merged_after_coding3[[#This Row],[ft_justified]]), 1,0)</f>
        <v>0</v>
      </c>
      <c r="AE194">
        <f>IF(OR(_04_ReRe_merged_after_coding3[[#This Row],[ab_date]],_04_ReRe_merged_after_coding3[[#This Row],[ft_date]]),1,0)</f>
        <v>0</v>
      </c>
      <c r="AF194" t="s">
        <v>36</v>
      </c>
      <c r="AG194">
        <v>0</v>
      </c>
    </row>
    <row r="195" spans="1:34">
      <c r="A195" t="s">
        <v>767</v>
      </c>
      <c r="B195" t="s">
        <v>768</v>
      </c>
      <c r="C195" t="s">
        <v>769</v>
      </c>
      <c r="D195">
        <v>20362303</v>
      </c>
      <c r="E195" s="7">
        <v>40030</v>
      </c>
      <c r="F195" s="7">
        <v>39417</v>
      </c>
      <c r="G195" t="s">
        <v>194</v>
      </c>
      <c r="H195" t="s">
        <v>32</v>
      </c>
      <c r="I195" t="s">
        <v>32</v>
      </c>
      <c r="J195" t="s">
        <v>32</v>
      </c>
      <c r="K195" t="s">
        <v>31</v>
      </c>
      <c r="L195" t="s">
        <v>32</v>
      </c>
      <c r="M195" t="s">
        <v>32</v>
      </c>
      <c r="N195" t="s">
        <v>32</v>
      </c>
      <c r="O195" t="s">
        <v>32</v>
      </c>
      <c r="P195" s="3">
        <v>1</v>
      </c>
      <c r="Q195" t="s">
        <v>157</v>
      </c>
      <c r="R195">
        <v>1</v>
      </c>
      <c r="S195" t="s">
        <v>157</v>
      </c>
      <c r="T195" t="s">
        <v>770</v>
      </c>
      <c r="U195">
        <v>0</v>
      </c>
      <c r="V195">
        <v>0</v>
      </c>
      <c r="W195">
        <v>0</v>
      </c>
      <c r="X195" t="s">
        <v>36</v>
      </c>
      <c r="Y195" s="1">
        <v>0</v>
      </c>
      <c r="Z195" s="1">
        <v>0</v>
      </c>
      <c r="AA195">
        <v>0</v>
      </c>
      <c r="AB195" t="s">
        <v>36</v>
      </c>
      <c r="AC195">
        <f>IF(OR(_04_ReRe_merged_after_coding3[[#This Row],[ab_addressed]],_04_ReRe_merged_after_coding3[[#This Row],[ft_addressed]]), 1, 0)</f>
        <v>0</v>
      </c>
      <c r="AD195">
        <f>IF(OR(_04_ReRe_merged_after_coding3[[#This Row],[ab_justified]],_04_ReRe_merged_after_coding3[[#This Row],[ft_justified]]), 1,0)</f>
        <v>0</v>
      </c>
      <c r="AE195">
        <f>IF(OR(_04_ReRe_merged_after_coding3[[#This Row],[ab_date]],_04_ReRe_merged_after_coding3[[#This Row],[ft_date]]),1,0)</f>
        <v>0</v>
      </c>
      <c r="AF195" t="s">
        <v>36</v>
      </c>
      <c r="AG195">
        <v>0</v>
      </c>
    </row>
    <row r="196" spans="1:34">
      <c r="A196" t="s">
        <v>774</v>
      </c>
      <c r="B196" t="s">
        <v>775</v>
      </c>
      <c r="C196" t="s">
        <v>776</v>
      </c>
      <c r="D196">
        <v>21700360</v>
      </c>
      <c r="E196" s="7">
        <v>40037</v>
      </c>
      <c r="F196" s="7">
        <v>39600</v>
      </c>
      <c r="G196" t="s">
        <v>714</v>
      </c>
      <c r="H196" t="s">
        <v>32</v>
      </c>
      <c r="I196" t="s">
        <v>32</v>
      </c>
      <c r="J196" t="s">
        <v>32</v>
      </c>
      <c r="K196" t="s">
        <v>31</v>
      </c>
      <c r="L196" t="s">
        <v>31</v>
      </c>
      <c r="M196" t="s">
        <v>32</v>
      </c>
      <c r="N196" t="s">
        <v>31</v>
      </c>
      <c r="O196" t="s">
        <v>32</v>
      </c>
      <c r="P196" s="3">
        <v>1</v>
      </c>
      <c r="Q196" t="s">
        <v>108</v>
      </c>
      <c r="R196">
        <v>1</v>
      </c>
      <c r="S196" t="s">
        <v>108</v>
      </c>
      <c r="T196" t="s">
        <v>777</v>
      </c>
      <c r="U196">
        <v>0</v>
      </c>
      <c r="V196">
        <v>0</v>
      </c>
      <c r="W196">
        <v>0</v>
      </c>
      <c r="X196" t="s">
        <v>36</v>
      </c>
      <c r="Y196" s="1">
        <v>0</v>
      </c>
      <c r="Z196" s="1">
        <v>0</v>
      </c>
      <c r="AA196">
        <v>0</v>
      </c>
      <c r="AB196" t="s">
        <v>36</v>
      </c>
      <c r="AC196">
        <f>IF(OR(_04_ReRe_merged_after_coding3[[#This Row],[ab_addressed]],_04_ReRe_merged_after_coding3[[#This Row],[ft_addressed]]), 1, 0)</f>
        <v>0</v>
      </c>
      <c r="AD196">
        <f>IF(OR(_04_ReRe_merged_after_coding3[[#This Row],[ab_justified]],_04_ReRe_merged_after_coding3[[#This Row],[ft_justified]]), 1,0)</f>
        <v>0</v>
      </c>
      <c r="AE196">
        <f>IF(OR(_04_ReRe_merged_after_coding3[[#This Row],[ab_date]],_04_ReRe_merged_after_coding3[[#This Row],[ft_date]]),1,0)</f>
        <v>0</v>
      </c>
      <c r="AF196" t="s">
        <v>36</v>
      </c>
      <c r="AG196">
        <v>0</v>
      </c>
      <c r="AH196" t="s">
        <v>5189</v>
      </c>
    </row>
    <row r="197" spans="1:34">
      <c r="A197" t="s">
        <v>778</v>
      </c>
      <c r="B197" t="s">
        <v>779</v>
      </c>
      <c r="C197" t="s">
        <v>780</v>
      </c>
      <c r="D197">
        <v>24247760</v>
      </c>
      <c r="E197" s="7">
        <v>40127</v>
      </c>
      <c r="F197" s="7">
        <v>39845</v>
      </c>
      <c r="G197" t="s">
        <v>781</v>
      </c>
      <c r="H197" t="s">
        <v>32</v>
      </c>
      <c r="I197" t="s">
        <v>31</v>
      </c>
      <c r="J197" t="s">
        <v>32</v>
      </c>
      <c r="K197" t="s">
        <v>32</v>
      </c>
      <c r="L197" t="s">
        <v>31</v>
      </c>
      <c r="M197" t="s">
        <v>32</v>
      </c>
      <c r="N197" t="s">
        <v>32</v>
      </c>
      <c r="O197" t="s">
        <v>32</v>
      </c>
      <c r="P197" s="3">
        <v>1</v>
      </c>
      <c r="Q197" t="s">
        <v>108</v>
      </c>
      <c r="R197">
        <v>1</v>
      </c>
      <c r="S197" t="s">
        <v>108</v>
      </c>
      <c r="T197" t="s">
        <v>782</v>
      </c>
      <c r="U197">
        <v>0</v>
      </c>
      <c r="V197">
        <v>0</v>
      </c>
      <c r="W197">
        <v>0</v>
      </c>
      <c r="X197" t="s">
        <v>36</v>
      </c>
      <c r="Y197" s="1">
        <v>0</v>
      </c>
      <c r="Z197" s="1">
        <v>0</v>
      </c>
      <c r="AA197">
        <v>0</v>
      </c>
      <c r="AB197" t="s">
        <v>36</v>
      </c>
      <c r="AC197">
        <f>IF(OR(_04_ReRe_merged_after_coding3[[#This Row],[ab_addressed]],_04_ReRe_merged_after_coding3[[#This Row],[ft_addressed]]), 1, 0)</f>
        <v>0</v>
      </c>
      <c r="AD197">
        <f>IF(OR(_04_ReRe_merged_after_coding3[[#This Row],[ab_justified]],_04_ReRe_merged_after_coding3[[#This Row],[ft_justified]]), 1,0)</f>
        <v>0</v>
      </c>
      <c r="AE197">
        <f>IF(OR(_04_ReRe_merged_after_coding3[[#This Row],[ab_date]],_04_ReRe_merged_after_coding3[[#This Row],[ft_date]]),1,0)</f>
        <v>0</v>
      </c>
      <c r="AF197" t="s">
        <v>36</v>
      </c>
      <c r="AG197">
        <v>0</v>
      </c>
    </row>
    <row r="198" spans="1:34">
      <c r="A198" t="s">
        <v>786</v>
      </c>
      <c r="B198" t="s">
        <v>787</v>
      </c>
      <c r="C198" t="s">
        <v>788</v>
      </c>
      <c r="D198">
        <v>22526415</v>
      </c>
      <c r="E198" s="7">
        <v>40192</v>
      </c>
      <c r="F198" s="7">
        <v>39417</v>
      </c>
      <c r="G198" t="s">
        <v>789</v>
      </c>
      <c r="H198" t="s">
        <v>32</v>
      </c>
      <c r="I198" t="s">
        <v>31</v>
      </c>
      <c r="J198" t="s">
        <v>32</v>
      </c>
      <c r="K198" t="s">
        <v>31</v>
      </c>
      <c r="L198" t="s">
        <v>32</v>
      </c>
      <c r="M198" t="s">
        <v>32</v>
      </c>
      <c r="N198" t="s">
        <v>32</v>
      </c>
      <c r="O198" t="s">
        <v>32</v>
      </c>
      <c r="P198" s="3">
        <v>1</v>
      </c>
      <c r="Q198" t="s">
        <v>108</v>
      </c>
      <c r="R198">
        <v>1</v>
      </c>
      <c r="S198" t="s">
        <v>108</v>
      </c>
      <c r="T198" t="s">
        <v>790</v>
      </c>
      <c r="U198">
        <v>0</v>
      </c>
      <c r="V198">
        <v>0</v>
      </c>
      <c r="W198">
        <v>0</v>
      </c>
      <c r="X198" t="s">
        <v>36</v>
      </c>
      <c r="Y198" s="1">
        <v>0</v>
      </c>
      <c r="Z198" s="1">
        <v>0</v>
      </c>
      <c r="AA198">
        <v>0</v>
      </c>
      <c r="AB198" t="s">
        <v>36</v>
      </c>
      <c r="AC198">
        <f>IF(OR(_04_ReRe_merged_after_coding3[[#This Row],[ab_addressed]],_04_ReRe_merged_after_coding3[[#This Row],[ft_addressed]]), 1, 0)</f>
        <v>0</v>
      </c>
      <c r="AD198">
        <f>IF(OR(_04_ReRe_merged_after_coding3[[#This Row],[ab_justified]],_04_ReRe_merged_after_coding3[[#This Row],[ft_justified]]), 1,0)</f>
        <v>0</v>
      </c>
      <c r="AE198">
        <f>IF(OR(_04_ReRe_merged_after_coding3[[#This Row],[ab_date]],_04_ReRe_merged_after_coding3[[#This Row],[ft_date]]),1,0)</f>
        <v>0</v>
      </c>
      <c r="AF198" t="s">
        <v>36</v>
      </c>
      <c r="AG198">
        <v>0</v>
      </c>
    </row>
    <row r="199" spans="1:34">
      <c r="A199" t="s">
        <v>791</v>
      </c>
      <c r="B199" t="s">
        <v>792</v>
      </c>
      <c r="C199" t="s">
        <v>793</v>
      </c>
      <c r="D199">
        <v>27159659</v>
      </c>
      <c r="E199" s="7">
        <v>40193</v>
      </c>
      <c r="F199" s="7">
        <v>38838</v>
      </c>
      <c r="G199" t="s">
        <v>696</v>
      </c>
      <c r="H199" t="s">
        <v>32</v>
      </c>
      <c r="I199" t="s">
        <v>32</v>
      </c>
      <c r="J199" t="s">
        <v>32</v>
      </c>
      <c r="K199" t="s">
        <v>31</v>
      </c>
      <c r="L199" t="s">
        <v>32</v>
      </c>
      <c r="M199" t="s">
        <v>32</v>
      </c>
      <c r="N199" t="s">
        <v>32</v>
      </c>
      <c r="O199" t="s">
        <v>32</v>
      </c>
      <c r="P199" s="3">
        <v>1</v>
      </c>
      <c r="Q199" t="s">
        <v>35</v>
      </c>
      <c r="R199">
        <v>1</v>
      </c>
      <c r="S199" t="s">
        <v>35</v>
      </c>
      <c r="T199" t="s">
        <v>794</v>
      </c>
      <c r="U199">
        <v>0</v>
      </c>
      <c r="V199">
        <v>0</v>
      </c>
      <c r="W199">
        <v>0</v>
      </c>
      <c r="X199" t="s">
        <v>36</v>
      </c>
      <c r="Y199" s="1">
        <v>0</v>
      </c>
      <c r="Z199" s="1">
        <v>0</v>
      </c>
      <c r="AA199">
        <v>0</v>
      </c>
      <c r="AB199" t="s">
        <v>36</v>
      </c>
      <c r="AC199">
        <f>IF(OR(_04_ReRe_merged_after_coding3[[#This Row],[ab_addressed]],_04_ReRe_merged_after_coding3[[#This Row],[ft_addressed]]), 1, 0)</f>
        <v>0</v>
      </c>
      <c r="AD199">
        <f>IF(OR(_04_ReRe_merged_after_coding3[[#This Row],[ab_justified]],_04_ReRe_merged_after_coding3[[#This Row],[ft_justified]]), 1,0)</f>
        <v>0</v>
      </c>
      <c r="AE199">
        <f>IF(OR(_04_ReRe_merged_after_coding3[[#This Row],[ab_date]],_04_ReRe_merged_after_coding3[[#This Row],[ft_date]]),1,0)</f>
        <v>0</v>
      </c>
      <c r="AF199" t="s">
        <v>36</v>
      </c>
      <c r="AG199">
        <v>0</v>
      </c>
    </row>
    <row r="200" spans="1:34">
      <c r="A200" t="s">
        <v>798</v>
      </c>
      <c r="B200" t="s">
        <v>799</v>
      </c>
      <c r="C200" t="s">
        <v>800</v>
      </c>
      <c r="D200">
        <v>21307764</v>
      </c>
      <c r="E200" s="7">
        <v>40227</v>
      </c>
      <c r="F200" s="7">
        <v>39845</v>
      </c>
      <c r="G200" t="s">
        <v>714</v>
      </c>
      <c r="H200" t="s">
        <v>32</v>
      </c>
      <c r="I200" t="s">
        <v>31</v>
      </c>
      <c r="J200" t="s">
        <v>32</v>
      </c>
      <c r="K200" t="s">
        <v>31</v>
      </c>
      <c r="L200" t="s">
        <v>31</v>
      </c>
      <c r="M200" t="s">
        <v>32</v>
      </c>
      <c r="N200" t="s">
        <v>32</v>
      </c>
      <c r="O200" t="s">
        <v>32</v>
      </c>
      <c r="P200" s="3">
        <v>1</v>
      </c>
      <c r="Q200" t="s">
        <v>108</v>
      </c>
      <c r="R200">
        <v>1</v>
      </c>
      <c r="S200" t="s">
        <v>108</v>
      </c>
      <c r="T200" t="s">
        <v>801</v>
      </c>
      <c r="U200">
        <v>0</v>
      </c>
      <c r="V200">
        <v>0</v>
      </c>
      <c r="W200">
        <v>0</v>
      </c>
      <c r="X200" t="s">
        <v>36</v>
      </c>
      <c r="Y200" s="1">
        <v>0</v>
      </c>
      <c r="Z200" s="1">
        <v>0</v>
      </c>
      <c r="AA200">
        <v>0</v>
      </c>
      <c r="AB200" t="s">
        <v>36</v>
      </c>
      <c r="AC200">
        <f>IF(OR(_04_ReRe_merged_after_coding3[[#This Row],[ab_addressed]],_04_ReRe_merged_after_coding3[[#This Row],[ft_addressed]]), 1, 0)</f>
        <v>0</v>
      </c>
      <c r="AD200">
        <f>IF(OR(_04_ReRe_merged_after_coding3[[#This Row],[ab_justified]],_04_ReRe_merged_after_coding3[[#This Row],[ft_justified]]), 1,0)</f>
        <v>0</v>
      </c>
      <c r="AE200">
        <f>IF(OR(_04_ReRe_merged_after_coding3[[#This Row],[ab_date]],_04_ReRe_merged_after_coding3[[#This Row],[ft_date]]),1,0)</f>
        <v>0</v>
      </c>
      <c r="AF200" t="s">
        <v>36</v>
      </c>
      <c r="AG200">
        <v>0</v>
      </c>
    </row>
    <row r="201" spans="1:34">
      <c r="A201" t="s">
        <v>802</v>
      </c>
      <c r="B201" t="s">
        <v>803</v>
      </c>
      <c r="C201" t="s">
        <v>804</v>
      </c>
      <c r="D201">
        <v>23583245</v>
      </c>
      <c r="E201" s="7">
        <v>40262</v>
      </c>
      <c r="F201" s="7">
        <v>38808</v>
      </c>
      <c r="G201" t="s">
        <v>473</v>
      </c>
      <c r="H201" t="s">
        <v>31</v>
      </c>
      <c r="I201" t="s">
        <v>32</v>
      </c>
      <c r="J201" t="s">
        <v>31</v>
      </c>
      <c r="K201" t="s">
        <v>31</v>
      </c>
      <c r="L201" t="s">
        <v>32</v>
      </c>
      <c r="M201" t="s">
        <v>32</v>
      </c>
      <c r="N201" t="s">
        <v>32</v>
      </c>
      <c r="O201" t="s">
        <v>32</v>
      </c>
      <c r="P201" s="3">
        <v>1</v>
      </c>
      <c r="Q201" t="s">
        <v>35</v>
      </c>
      <c r="R201">
        <v>1</v>
      </c>
      <c r="S201" t="s">
        <v>35</v>
      </c>
      <c r="T201" t="s">
        <v>805</v>
      </c>
      <c r="U201">
        <v>0</v>
      </c>
      <c r="V201">
        <v>0</v>
      </c>
      <c r="W201">
        <v>0</v>
      </c>
      <c r="X201" t="s">
        <v>36</v>
      </c>
      <c r="Y201" s="1">
        <v>0</v>
      </c>
      <c r="Z201" s="1">
        <v>0</v>
      </c>
      <c r="AA201">
        <v>0</v>
      </c>
      <c r="AB201" t="s">
        <v>36</v>
      </c>
      <c r="AC201">
        <f>IF(OR(_04_ReRe_merged_after_coding3[[#This Row],[ab_addressed]],_04_ReRe_merged_after_coding3[[#This Row],[ft_addressed]]), 1, 0)</f>
        <v>0</v>
      </c>
      <c r="AD201">
        <f>IF(OR(_04_ReRe_merged_after_coding3[[#This Row],[ab_justified]],_04_ReRe_merged_after_coding3[[#This Row],[ft_justified]]), 1,0)</f>
        <v>0</v>
      </c>
      <c r="AE201">
        <f>IF(OR(_04_ReRe_merged_after_coding3[[#This Row],[ab_date]],_04_ReRe_merged_after_coding3[[#This Row],[ft_date]]),1,0)</f>
        <v>0</v>
      </c>
      <c r="AF201" t="s">
        <v>36</v>
      </c>
      <c r="AG201">
        <v>0</v>
      </c>
    </row>
    <row r="202" spans="1:34">
      <c r="A202" t="s">
        <v>809</v>
      </c>
      <c r="B202" t="s">
        <v>810</v>
      </c>
      <c r="C202" t="s">
        <v>811</v>
      </c>
      <c r="D202">
        <v>21190109</v>
      </c>
      <c r="E202" s="7">
        <v>40331</v>
      </c>
      <c r="F202" s="7">
        <v>39600</v>
      </c>
      <c r="G202" t="s">
        <v>737</v>
      </c>
      <c r="H202" t="s">
        <v>32</v>
      </c>
      <c r="I202" t="s">
        <v>31</v>
      </c>
      <c r="J202" t="s">
        <v>32</v>
      </c>
      <c r="K202" t="s">
        <v>31</v>
      </c>
      <c r="L202" t="s">
        <v>31</v>
      </c>
      <c r="M202" t="s">
        <v>32</v>
      </c>
      <c r="N202" t="s">
        <v>32</v>
      </c>
      <c r="O202" t="s">
        <v>32</v>
      </c>
      <c r="P202" s="3">
        <v>1</v>
      </c>
      <c r="Q202" t="s">
        <v>108</v>
      </c>
      <c r="R202">
        <v>1</v>
      </c>
      <c r="S202" t="s">
        <v>108</v>
      </c>
      <c r="T202" t="s">
        <v>812</v>
      </c>
      <c r="U202">
        <v>0</v>
      </c>
      <c r="V202">
        <v>0</v>
      </c>
      <c r="W202">
        <v>0</v>
      </c>
      <c r="X202" t="s">
        <v>36</v>
      </c>
      <c r="Y202" s="1">
        <v>0</v>
      </c>
      <c r="Z202" s="1">
        <v>0</v>
      </c>
      <c r="AA202">
        <v>0</v>
      </c>
      <c r="AB202" t="s">
        <v>36</v>
      </c>
      <c r="AC202">
        <f>IF(OR(_04_ReRe_merged_after_coding3[[#This Row],[ab_addressed]],_04_ReRe_merged_after_coding3[[#This Row],[ft_addressed]]), 1, 0)</f>
        <v>0</v>
      </c>
      <c r="AD202">
        <f>IF(OR(_04_ReRe_merged_after_coding3[[#This Row],[ab_justified]],_04_ReRe_merged_after_coding3[[#This Row],[ft_justified]]), 1,0)</f>
        <v>0</v>
      </c>
      <c r="AE202">
        <f>IF(OR(_04_ReRe_merged_after_coding3[[#This Row],[ab_date]],_04_ReRe_merged_after_coding3[[#This Row],[ft_date]]),1,0)</f>
        <v>0</v>
      </c>
      <c r="AF202" t="s">
        <v>36</v>
      </c>
      <c r="AG202">
        <v>0</v>
      </c>
    </row>
    <row r="203" spans="1:34">
      <c r="A203" t="s">
        <v>813</v>
      </c>
      <c r="B203" t="s">
        <v>814</v>
      </c>
      <c r="C203" t="s">
        <v>815</v>
      </c>
      <c r="D203">
        <v>22190678</v>
      </c>
      <c r="E203" s="7">
        <v>40343</v>
      </c>
      <c r="F203" s="7">
        <v>38749</v>
      </c>
      <c r="G203" t="s">
        <v>653</v>
      </c>
      <c r="H203" t="s">
        <v>32</v>
      </c>
      <c r="I203" t="s">
        <v>32</v>
      </c>
      <c r="J203" t="s">
        <v>32</v>
      </c>
      <c r="K203" t="s">
        <v>31</v>
      </c>
      <c r="L203" t="s">
        <v>31</v>
      </c>
      <c r="M203" t="s">
        <v>32</v>
      </c>
      <c r="N203" t="s">
        <v>32</v>
      </c>
      <c r="O203" t="s">
        <v>32</v>
      </c>
      <c r="P203" s="3">
        <v>1</v>
      </c>
      <c r="Q203" t="s">
        <v>157</v>
      </c>
      <c r="R203">
        <v>1</v>
      </c>
      <c r="S203" t="s">
        <v>157</v>
      </c>
      <c r="T203" t="s">
        <v>816</v>
      </c>
      <c r="U203">
        <v>0</v>
      </c>
      <c r="V203">
        <v>0</v>
      </c>
      <c r="W203">
        <v>0</v>
      </c>
      <c r="X203" t="s">
        <v>36</v>
      </c>
      <c r="Y203" s="1">
        <v>0</v>
      </c>
      <c r="Z203" s="1">
        <v>0</v>
      </c>
      <c r="AA203">
        <v>0</v>
      </c>
      <c r="AB203" t="s">
        <v>36</v>
      </c>
      <c r="AC203">
        <f>IF(OR(_04_ReRe_merged_after_coding3[[#This Row],[ab_addressed]],_04_ReRe_merged_after_coding3[[#This Row],[ft_addressed]]), 1, 0)</f>
        <v>0</v>
      </c>
      <c r="AD203">
        <f>IF(OR(_04_ReRe_merged_after_coding3[[#This Row],[ab_justified]],_04_ReRe_merged_after_coding3[[#This Row],[ft_justified]]), 1,0)</f>
        <v>0</v>
      </c>
      <c r="AE203">
        <f>IF(OR(_04_ReRe_merged_after_coding3[[#This Row],[ab_date]],_04_ReRe_merged_after_coding3[[#This Row],[ft_date]]),1,0)</f>
        <v>0</v>
      </c>
      <c r="AF203" t="s">
        <v>36</v>
      </c>
      <c r="AG203">
        <v>0</v>
      </c>
    </row>
    <row r="204" spans="1:34">
      <c r="A204" t="s">
        <v>817</v>
      </c>
      <c r="B204" t="s">
        <v>818</v>
      </c>
      <c r="C204" t="s">
        <v>819</v>
      </c>
      <c r="D204">
        <v>21221795</v>
      </c>
      <c r="E204" s="7">
        <v>40343</v>
      </c>
      <c r="F204" s="7">
        <v>38718</v>
      </c>
      <c r="G204" t="s">
        <v>657</v>
      </c>
      <c r="H204" t="s">
        <v>32</v>
      </c>
      <c r="I204" t="s">
        <v>31</v>
      </c>
      <c r="J204" t="s">
        <v>32</v>
      </c>
      <c r="K204" t="s">
        <v>31</v>
      </c>
      <c r="L204" t="s">
        <v>31</v>
      </c>
      <c r="M204" t="s">
        <v>32</v>
      </c>
      <c r="N204" t="s">
        <v>32</v>
      </c>
      <c r="O204" t="s">
        <v>32</v>
      </c>
      <c r="P204" s="3">
        <v>1</v>
      </c>
      <c r="Q204" t="s">
        <v>108</v>
      </c>
      <c r="R204">
        <v>1</v>
      </c>
      <c r="S204" t="s">
        <v>108</v>
      </c>
      <c r="T204" t="s">
        <v>820</v>
      </c>
      <c r="U204">
        <v>0</v>
      </c>
      <c r="V204">
        <v>0</v>
      </c>
      <c r="W204">
        <v>0</v>
      </c>
      <c r="X204" t="s">
        <v>36</v>
      </c>
      <c r="Y204" s="1">
        <v>0</v>
      </c>
      <c r="Z204" s="1">
        <v>0</v>
      </c>
      <c r="AA204">
        <v>0</v>
      </c>
      <c r="AB204" t="s">
        <v>36</v>
      </c>
      <c r="AC204">
        <f>IF(OR(_04_ReRe_merged_after_coding3[[#This Row],[ab_addressed]],_04_ReRe_merged_after_coding3[[#This Row],[ft_addressed]]), 1, 0)</f>
        <v>0</v>
      </c>
      <c r="AD204">
        <f>IF(OR(_04_ReRe_merged_after_coding3[[#This Row],[ab_justified]],_04_ReRe_merged_after_coding3[[#This Row],[ft_justified]]), 1,0)</f>
        <v>0</v>
      </c>
      <c r="AE204">
        <f>IF(OR(_04_ReRe_merged_after_coding3[[#This Row],[ab_date]],_04_ReRe_merged_after_coding3[[#This Row],[ft_date]]),1,0)</f>
        <v>0</v>
      </c>
      <c r="AF204" t="s">
        <v>36</v>
      </c>
      <c r="AG204">
        <v>0</v>
      </c>
    </row>
    <row r="205" spans="1:34">
      <c r="A205" t="s">
        <v>824</v>
      </c>
      <c r="B205" t="s">
        <v>825</v>
      </c>
      <c r="C205" t="s">
        <v>826</v>
      </c>
      <c r="D205">
        <v>22607866</v>
      </c>
      <c r="E205" s="7">
        <v>40269</v>
      </c>
      <c r="F205" s="7">
        <v>39022</v>
      </c>
      <c r="G205" t="s">
        <v>827</v>
      </c>
      <c r="H205" t="s">
        <v>32</v>
      </c>
      <c r="I205" t="s">
        <v>32</v>
      </c>
      <c r="J205" t="s">
        <v>32</v>
      </c>
      <c r="K205" t="s">
        <v>31</v>
      </c>
      <c r="L205" t="s">
        <v>32</v>
      </c>
      <c r="M205" t="s">
        <v>32</v>
      </c>
      <c r="N205" t="s">
        <v>32</v>
      </c>
      <c r="O205" t="s">
        <v>32</v>
      </c>
      <c r="P205" s="3">
        <v>1</v>
      </c>
      <c r="Q205" t="s">
        <v>157</v>
      </c>
      <c r="R205">
        <v>1</v>
      </c>
      <c r="S205" t="s">
        <v>157</v>
      </c>
      <c r="T205" t="s">
        <v>828</v>
      </c>
      <c r="U205">
        <v>0</v>
      </c>
      <c r="V205">
        <v>0</v>
      </c>
      <c r="W205">
        <v>0</v>
      </c>
      <c r="X205" t="s">
        <v>36</v>
      </c>
      <c r="Y205" s="1">
        <v>0</v>
      </c>
      <c r="Z205" s="1">
        <v>0</v>
      </c>
      <c r="AA205">
        <v>0</v>
      </c>
      <c r="AB205" t="s">
        <v>36</v>
      </c>
      <c r="AC205">
        <f>IF(OR(_04_ReRe_merged_after_coding3[[#This Row],[ab_addressed]],_04_ReRe_merged_after_coding3[[#This Row],[ft_addressed]]), 1, 0)</f>
        <v>0</v>
      </c>
      <c r="AD205">
        <f>IF(OR(_04_ReRe_merged_after_coding3[[#This Row],[ab_justified]],_04_ReRe_merged_after_coding3[[#This Row],[ft_justified]]), 1,0)</f>
        <v>0</v>
      </c>
      <c r="AE205">
        <f>IF(OR(_04_ReRe_merged_after_coding3[[#This Row],[ab_date]],_04_ReRe_merged_after_coding3[[#This Row],[ft_date]]),1,0)</f>
        <v>0</v>
      </c>
      <c r="AF205" t="s">
        <v>36</v>
      </c>
      <c r="AG205">
        <v>0</v>
      </c>
    </row>
    <row r="206" spans="1:34">
      <c r="A206" t="s">
        <v>829</v>
      </c>
      <c r="B206" t="s">
        <v>830</v>
      </c>
      <c r="C206" t="s">
        <v>831</v>
      </c>
      <c r="D206">
        <v>24726027</v>
      </c>
      <c r="E206" s="7">
        <v>40442</v>
      </c>
      <c r="F206" s="7">
        <v>39965</v>
      </c>
      <c r="G206" t="s">
        <v>390</v>
      </c>
      <c r="H206" t="s">
        <v>32</v>
      </c>
      <c r="I206" t="s">
        <v>31</v>
      </c>
      <c r="J206" t="s">
        <v>32</v>
      </c>
      <c r="K206" t="s">
        <v>31</v>
      </c>
      <c r="L206" t="s">
        <v>32</v>
      </c>
      <c r="M206" t="s">
        <v>32</v>
      </c>
      <c r="N206" t="s">
        <v>32</v>
      </c>
      <c r="O206" t="s">
        <v>32</v>
      </c>
      <c r="P206" s="3">
        <v>1</v>
      </c>
      <c r="Q206" t="s">
        <v>108</v>
      </c>
      <c r="R206">
        <v>1</v>
      </c>
      <c r="S206" t="s">
        <v>108</v>
      </c>
      <c r="T206" t="s">
        <v>832</v>
      </c>
      <c r="U206">
        <v>0</v>
      </c>
      <c r="V206">
        <v>0</v>
      </c>
      <c r="W206">
        <v>0</v>
      </c>
      <c r="X206" t="s">
        <v>36</v>
      </c>
      <c r="Y206" s="1">
        <v>0</v>
      </c>
      <c r="Z206" s="1">
        <v>0</v>
      </c>
      <c r="AA206">
        <v>0</v>
      </c>
      <c r="AB206" t="s">
        <v>36</v>
      </c>
      <c r="AC206">
        <f>IF(OR(_04_ReRe_merged_after_coding3[[#This Row],[ab_addressed]],_04_ReRe_merged_after_coding3[[#This Row],[ft_addressed]]), 1, 0)</f>
        <v>0</v>
      </c>
      <c r="AD206">
        <f>IF(OR(_04_ReRe_merged_after_coding3[[#This Row],[ab_justified]],_04_ReRe_merged_after_coding3[[#This Row],[ft_justified]]), 1,0)</f>
        <v>0</v>
      </c>
      <c r="AE206">
        <f>IF(OR(_04_ReRe_merged_after_coding3[[#This Row],[ab_date]],_04_ReRe_merged_after_coding3[[#This Row],[ft_date]]),1,0)</f>
        <v>0</v>
      </c>
      <c r="AF206" t="s">
        <v>36</v>
      </c>
      <c r="AG206">
        <v>0</v>
      </c>
    </row>
    <row r="207" spans="1:34">
      <c r="A207" t="s">
        <v>833</v>
      </c>
      <c r="B207" t="s">
        <v>834</v>
      </c>
      <c r="C207" t="s">
        <v>835</v>
      </c>
      <c r="D207">
        <v>22133572</v>
      </c>
      <c r="E207" s="7">
        <v>40430</v>
      </c>
      <c r="F207" s="7">
        <v>37073</v>
      </c>
      <c r="G207" t="s">
        <v>678</v>
      </c>
      <c r="H207" t="s">
        <v>32</v>
      </c>
      <c r="I207" t="s">
        <v>31</v>
      </c>
      <c r="J207" t="s">
        <v>32</v>
      </c>
      <c r="K207" t="s">
        <v>31</v>
      </c>
      <c r="L207" t="s">
        <v>31</v>
      </c>
      <c r="M207" t="s">
        <v>32</v>
      </c>
      <c r="N207" t="s">
        <v>32</v>
      </c>
      <c r="O207" t="s">
        <v>32</v>
      </c>
      <c r="P207" s="3">
        <v>1</v>
      </c>
      <c r="Q207" t="s">
        <v>108</v>
      </c>
      <c r="R207">
        <v>1</v>
      </c>
      <c r="S207" t="s">
        <v>108</v>
      </c>
      <c r="T207" t="s">
        <v>836</v>
      </c>
      <c r="U207">
        <v>0</v>
      </c>
      <c r="V207">
        <v>0</v>
      </c>
      <c r="W207">
        <v>0</v>
      </c>
      <c r="X207" t="s">
        <v>36</v>
      </c>
      <c r="Y207" s="1">
        <v>0</v>
      </c>
      <c r="Z207" s="1">
        <v>0</v>
      </c>
      <c r="AA207">
        <v>0</v>
      </c>
      <c r="AB207" t="s">
        <v>36</v>
      </c>
      <c r="AC207">
        <f>IF(OR(_04_ReRe_merged_after_coding3[[#This Row],[ab_addressed]],_04_ReRe_merged_after_coding3[[#This Row],[ft_addressed]]), 1, 0)</f>
        <v>0</v>
      </c>
      <c r="AD207">
        <f>IF(OR(_04_ReRe_merged_after_coding3[[#This Row],[ab_justified]],_04_ReRe_merged_after_coding3[[#This Row],[ft_justified]]), 1,0)</f>
        <v>0</v>
      </c>
      <c r="AE207">
        <f>IF(OR(_04_ReRe_merged_after_coding3[[#This Row],[ab_date]],_04_ReRe_merged_after_coding3[[#This Row],[ft_date]]),1,0)</f>
        <v>0</v>
      </c>
      <c r="AF207" t="s">
        <v>36</v>
      </c>
      <c r="AG207">
        <v>0</v>
      </c>
    </row>
    <row r="208" spans="1:34">
      <c r="A208" t="s">
        <v>843</v>
      </c>
      <c r="B208" t="s">
        <v>844</v>
      </c>
      <c r="C208" t="s">
        <v>845</v>
      </c>
      <c r="D208">
        <v>24895051</v>
      </c>
      <c r="E208" s="7">
        <v>40464</v>
      </c>
      <c r="F208" s="7">
        <v>37073</v>
      </c>
      <c r="G208" t="s">
        <v>691</v>
      </c>
      <c r="H208" t="s">
        <v>32</v>
      </c>
      <c r="I208" t="s">
        <v>31</v>
      </c>
      <c r="J208" t="s">
        <v>32</v>
      </c>
      <c r="K208" t="s">
        <v>31</v>
      </c>
      <c r="L208" t="s">
        <v>32</v>
      </c>
      <c r="M208" t="s">
        <v>32</v>
      </c>
      <c r="N208" t="s">
        <v>32</v>
      </c>
      <c r="O208" t="s">
        <v>32</v>
      </c>
      <c r="P208" s="3">
        <v>1</v>
      </c>
      <c r="Q208" t="s">
        <v>108</v>
      </c>
      <c r="R208">
        <v>1</v>
      </c>
      <c r="S208" t="s">
        <v>108</v>
      </c>
      <c r="T208" t="s">
        <v>846</v>
      </c>
      <c r="U208">
        <v>0</v>
      </c>
      <c r="V208">
        <v>0</v>
      </c>
      <c r="W208">
        <v>0</v>
      </c>
      <c r="X208" t="s">
        <v>36</v>
      </c>
      <c r="Y208" s="1">
        <v>0</v>
      </c>
      <c r="Z208" s="1">
        <v>0</v>
      </c>
      <c r="AA208">
        <v>0</v>
      </c>
      <c r="AB208" t="s">
        <v>36</v>
      </c>
      <c r="AC208">
        <f>IF(OR(_04_ReRe_merged_after_coding3[[#This Row],[ab_addressed]],_04_ReRe_merged_after_coding3[[#This Row],[ft_addressed]]), 1, 0)</f>
        <v>0</v>
      </c>
      <c r="AD208">
        <f>IF(OR(_04_ReRe_merged_after_coding3[[#This Row],[ab_justified]],_04_ReRe_merged_after_coding3[[#This Row],[ft_justified]]), 1,0)</f>
        <v>0</v>
      </c>
      <c r="AE208">
        <f>IF(OR(_04_ReRe_merged_after_coding3[[#This Row],[ab_date]],_04_ReRe_merged_after_coding3[[#This Row],[ft_date]]),1,0)</f>
        <v>0</v>
      </c>
      <c r="AF208" t="s">
        <v>36</v>
      </c>
      <c r="AG208">
        <v>0</v>
      </c>
    </row>
    <row r="209" spans="1:34">
      <c r="A209" t="s">
        <v>847</v>
      </c>
      <c r="B209" t="s">
        <v>848</v>
      </c>
      <c r="C209" t="s">
        <v>849</v>
      </c>
      <c r="D209">
        <v>23400975</v>
      </c>
      <c r="E209" s="7">
        <v>40485</v>
      </c>
      <c r="F209" s="7">
        <v>40118</v>
      </c>
      <c r="G209" t="s">
        <v>827</v>
      </c>
      <c r="H209" t="s">
        <v>32</v>
      </c>
      <c r="I209" t="s">
        <v>31</v>
      </c>
      <c r="J209" t="s">
        <v>32</v>
      </c>
      <c r="K209" t="s">
        <v>31</v>
      </c>
      <c r="L209" t="s">
        <v>31</v>
      </c>
      <c r="M209" t="s">
        <v>32</v>
      </c>
      <c r="N209" t="s">
        <v>32</v>
      </c>
      <c r="O209" t="s">
        <v>32</v>
      </c>
      <c r="P209" s="3">
        <v>1</v>
      </c>
      <c r="Q209" t="s">
        <v>108</v>
      </c>
      <c r="R209">
        <v>1</v>
      </c>
      <c r="S209" t="s">
        <v>108</v>
      </c>
      <c r="T209" t="s">
        <v>850</v>
      </c>
      <c r="U209">
        <v>0</v>
      </c>
      <c r="V209">
        <v>0</v>
      </c>
      <c r="W209">
        <v>0</v>
      </c>
      <c r="X209" t="s">
        <v>36</v>
      </c>
      <c r="Y209" s="1">
        <v>0</v>
      </c>
      <c r="Z209" s="1">
        <v>0</v>
      </c>
      <c r="AA209">
        <v>0</v>
      </c>
      <c r="AB209" t="s">
        <v>36</v>
      </c>
      <c r="AC209">
        <f>IF(OR(_04_ReRe_merged_after_coding3[[#This Row],[ab_addressed]],_04_ReRe_merged_after_coding3[[#This Row],[ft_addressed]]), 1, 0)</f>
        <v>0</v>
      </c>
      <c r="AD209">
        <f>IF(OR(_04_ReRe_merged_after_coding3[[#This Row],[ab_justified]],_04_ReRe_merged_after_coding3[[#This Row],[ft_justified]]), 1,0)</f>
        <v>0</v>
      </c>
      <c r="AE209">
        <f>IF(OR(_04_ReRe_merged_after_coding3[[#This Row],[ab_date]],_04_ReRe_merged_after_coding3[[#This Row],[ft_date]]),1,0)</f>
        <v>0</v>
      </c>
      <c r="AF209" t="s">
        <v>36</v>
      </c>
      <c r="AG209">
        <v>0</v>
      </c>
    </row>
    <row r="210" spans="1:34">
      <c r="A210" t="s">
        <v>851</v>
      </c>
      <c r="B210" t="s">
        <v>852</v>
      </c>
      <c r="C210" t="s">
        <v>853</v>
      </c>
      <c r="D210">
        <v>23750708</v>
      </c>
      <c r="E210" s="7">
        <v>40203</v>
      </c>
      <c r="F210" s="7">
        <v>39692</v>
      </c>
      <c r="G210" t="s">
        <v>854</v>
      </c>
      <c r="H210" t="s">
        <v>32</v>
      </c>
      <c r="I210" t="s">
        <v>32</v>
      </c>
      <c r="J210" t="s">
        <v>32</v>
      </c>
      <c r="K210" t="s">
        <v>31</v>
      </c>
      <c r="L210" t="s">
        <v>32</v>
      </c>
      <c r="M210" t="s">
        <v>32</v>
      </c>
      <c r="N210" t="s">
        <v>32</v>
      </c>
      <c r="O210" t="s">
        <v>32</v>
      </c>
      <c r="P210" s="3">
        <v>1</v>
      </c>
      <c r="Q210" t="s">
        <v>35</v>
      </c>
      <c r="R210">
        <v>1</v>
      </c>
      <c r="S210" t="s">
        <v>35</v>
      </c>
      <c r="T210" t="s">
        <v>855</v>
      </c>
      <c r="U210">
        <v>0</v>
      </c>
      <c r="V210">
        <v>0</v>
      </c>
      <c r="W210">
        <v>0</v>
      </c>
      <c r="X210" t="s">
        <v>36</v>
      </c>
      <c r="Y210" s="1">
        <v>0</v>
      </c>
      <c r="Z210" s="1">
        <v>0</v>
      </c>
      <c r="AA210">
        <v>0</v>
      </c>
      <c r="AB210" t="s">
        <v>36</v>
      </c>
      <c r="AC210">
        <f>IF(OR(_04_ReRe_merged_after_coding3[[#This Row],[ab_addressed]],_04_ReRe_merged_after_coding3[[#This Row],[ft_addressed]]), 1, 0)</f>
        <v>0</v>
      </c>
      <c r="AD210">
        <f>IF(OR(_04_ReRe_merged_after_coding3[[#This Row],[ab_justified]],_04_ReRe_merged_after_coding3[[#This Row],[ft_justified]]), 1,0)</f>
        <v>0</v>
      </c>
      <c r="AE210">
        <f>IF(OR(_04_ReRe_merged_after_coding3[[#This Row],[ab_date]],_04_ReRe_merged_after_coding3[[#This Row],[ft_date]]),1,0)</f>
        <v>0</v>
      </c>
      <c r="AF210" t="s">
        <v>36</v>
      </c>
      <c r="AG210">
        <v>0</v>
      </c>
    </row>
    <row r="211" spans="1:34">
      <c r="A211" t="s">
        <v>861</v>
      </c>
      <c r="B211" t="s">
        <v>862</v>
      </c>
      <c r="C211" t="s">
        <v>863</v>
      </c>
      <c r="D211">
        <v>23632272</v>
      </c>
      <c r="E211" s="7">
        <v>40611</v>
      </c>
      <c r="F211" s="7">
        <v>40360</v>
      </c>
      <c r="G211" t="s">
        <v>82</v>
      </c>
      <c r="H211" t="s">
        <v>32</v>
      </c>
      <c r="I211" t="s">
        <v>31</v>
      </c>
      <c r="J211" t="s">
        <v>32</v>
      </c>
      <c r="K211" t="s">
        <v>32</v>
      </c>
      <c r="L211" t="s">
        <v>31</v>
      </c>
      <c r="M211" t="s">
        <v>32</v>
      </c>
      <c r="N211" t="s">
        <v>32</v>
      </c>
      <c r="O211" t="s">
        <v>32</v>
      </c>
      <c r="P211" s="3">
        <v>1</v>
      </c>
      <c r="Q211" t="s">
        <v>108</v>
      </c>
      <c r="R211">
        <v>1</v>
      </c>
      <c r="S211" t="s">
        <v>108</v>
      </c>
      <c r="T211" t="s">
        <v>864</v>
      </c>
      <c r="U211">
        <v>0</v>
      </c>
      <c r="V211">
        <v>0</v>
      </c>
      <c r="W211">
        <v>0</v>
      </c>
      <c r="X211" t="s">
        <v>36</v>
      </c>
      <c r="Y211" s="1">
        <v>0</v>
      </c>
      <c r="Z211" s="1">
        <v>0</v>
      </c>
      <c r="AA211">
        <v>0</v>
      </c>
      <c r="AB211" t="s">
        <v>36</v>
      </c>
      <c r="AC211">
        <f>IF(OR(_04_ReRe_merged_after_coding3[[#This Row],[ab_addressed]],_04_ReRe_merged_after_coding3[[#This Row],[ft_addressed]]), 1, 0)</f>
        <v>0</v>
      </c>
      <c r="AD211">
        <f>IF(OR(_04_ReRe_merged_after_coding3[[#This Row],[ab_justified]],_04_ReRe_merged_after_coding3[[#This Row],[ft_justified]]), 1,0)</f>
        <v>0</v>
      </c>
      <c r="AE211">
        <f>IF(OR(_04_ReRe_merged_after_coding3[[#This Row],[ab_date]],_04_ReRe_merged_after_coding3[[#This Row],[ft_date]]),1,0)</f>
        <v>0</v>
      </c>
      <c r="AF211" t="s">
        <v>36</v>
      </c>
      <c r="AG211">
        <v>0</v>
      </c>
    </row>
    <row r="212" spans="1:34">
      <c r="A212" t="s">
        <v>865</v>
      </c>
      <c r="B212" t="s">
        <v>866</v>
      </c>
      <c r="C212" t="s">
        <v>867</v>
      </c>
      <c r="D212">
        <v>23604333</v>
      </c>
      <c r="E212" s="7">
        <v>40616</v>
      </c>
      <c r="F212" s="7">
        <v>39630</v>
      </c>
      <c r="G212" t="s">
        <v>490</v>
      </c>
      <c r="H212" t="s">
        <v>32</v>
      </c>
      <c r="I212" t="s">
        <v>31</v>
      </c>
      <c r="J212" t="s">
        <v>32</v>
      </c>
      <c r="K212" t="s">
        <v>31</v>
      </c>
      <c r="L212" t="s">
        <v>32</v>
      </c>
      <c r="M212" t="s">
        <v>32</v>
      </c>
      <c r="N212" t="s">
        <v>31</v>
      </c>
      <c r="O212" t="s">
        <v>32</v>
      </c>
      <c r="P212" s="3">
        <v>1</v>
      </c>
      <c r="Q212" t="s">
        <v>108</v>
      </c>
      <c r="R212">
        <v>1</v>
      </c>
      <c r="S212" t="s">
        <v>108</v>
      </c>
      <c r="T212" t="s">
        <v>868</v>
      </c>
      <c r="U212">
        <v>0</v>
      </c>
      <c r="V212">
        <v>0</v>
      </c>
      <c r="W212">
        <v>0</v>
      </c>
      <c r="X212" t="s">
        <v>36</v>
      </c>
      <c r="Y212" s="1">
        <v>0</v>
      </c>
      <c r="Z212" s="1">
        <v>0</v>
      </c>
      <c r="AA212">
        <v>0</v>
      </c>
      <c r="AB212" t="s">
        <v>36</v>
      </c>
      <c r="AC212">
        <f>IF(OR(_04_ReRe_merged_after_coding3[[#This Row],[ab_addressed]],_04_ReRe_merged_after_coding3[[#This Row],[ft_addressed]]), 1, 0)</f>
        <v>0</v>
      </c>
      <c r="AD212">
        <f>IF(OR(_04_ReRe_merged_after_coding3[[#This Row],[ab_justified]],_04_ReRe_merged_after_coding3[[#This Row],[ft_justified]]), 1,0)</f>
        <v>0</v>
      </c>
      <c r="AE212">
        <f>IF(OR(_04_ReRe_merged_after_coding3[[#This Row],[ab_date]],_04_ReRe_merged_after_coding3[[#This Row],[ft_date]]),1,0)</f>
        <v>0</v>
      </c>
      <c r="AF212" t="s">
        <v>36</v>
      </c>
      <c r="AG212">
        <v>0</v>
      </c>
    </row>
    <row r="213" spans="1:34">
      <c r="A213" t="s">
        <v>872</v>
      </c>
      <c r="B213" t="s">
        <v>873</v>
      </c>
      <c r="C213" t="s">
        <v>874</v>
      </c>
      <c r="D213">
        <v>22824168</v>
      </c>
      <c r="E213" s="7">
        <v>40638</v>
      </c>
      <c r="F213" s="7">
        <v>38869</v>
      </c>
      <c r="G213" t="s">
        <v>827</v>
      </c>
      <c r="H213" t="s">
        <v>32</v>
      </c>
      <c r="I213" t="s">
        <v>31</v>
      </c>
      <c r="J213" t="s">
        <v>32</v>
      </c>
      <c r="K213" t="s">
        <v>31</v>
      </c>
      <c r="L213" t="s">
        <v>31</v>
      </c>
      <c r="M213" t="s">
        <v>32</v>
      </c>
      <c r="N213" t="s">
        <v>32</v>
      </c>
      <c r="O213" t="s">
        <v>32</v>
      </c>
      <c r="P213" s="3">
        <v>1</v>
      </c>
      <c r="Q213" t="s">
        <v>108</v>
      </c>
      <c r="R213">
        <v>1</v>
      </c>
      <c r="S213" t="s">
        <v>108</v>
      </c>
      <c r="T213" t="s">
        <v>875</v>
      </c>
      <c r="U213">
        <v>0</v>
      </c>
      <c r="V213">
        <v>0</v>
      </c>
      <c r="W213">
        <v>0</v>
      </c>
      <c r="X213" t="s">
        <v>36</v>
      </c>
      <c r="Y213" s="1">
        <v>0</v>
      </c>
      <c r="Z213" s="1">
        <v>0</v>
      </c>
      <c r="AA213">
        <v>0</v>
      </c>
      <c r="AB213" t="s">
        <v>36</v>
      </c>
      <c r="AC213">
        <f>IF(OR(_04_ReRe_merged_after_coding3[[#This Row],[ab_addressed]],_04_ReRe_merged_after_coding3[[#This Row],[ft_addressed]]), 1, 0)</f>
        <v>0</v>
      </c>
      <c r="AD213">
        <f>IF(OR(_04_ReRe_merged_after_coding3[[#This Row],[ab_justified]],_04_ReRe_merged_after_coding3[[#This Row],[ft_justified]]), 1,0)</f>
        <v>0</v>
      </c>
      <c r="AE213">
        <f>IF(OR(_04_ReRe_merged_after_coding3[[#This Row],[ab_date]],_04_ReRe_merged_after_coding3[[#This Row],[ft_date]]),1,0)</f>
        <v>0</v>
      </c>
      <c r="AF213" t="s">
        <v>36</v>
      </c>
      <c r="AG213">
        <v>0</v>
      </c>
    </row>
    <row r="214" spans="1:34">
      <c r="A214" t="s">
        <v>879</v>
      </c>
      <c r="B214" t="s">
        <v>880</v>
      </c>
      <c r="C214" t="s">
        <v>881</v>
      </c>
      <c r="D214">
        <v>22096557</v>
      </c>
      <c r="E214" s="7">
        <v>40701</v>
      </c>
      <c r="F214" s="7">
        <v>37987</v>
      </c>
      <c r="G214" t="s">
        <v>82</v>
      </c>
      <c r="H214" t="s">
        <v>32</v>
      </c>
      <c r="I214" t="s">
        <v>31</v>
      </c>
      <c r="J214" t="s">
        <v>32</v>
      </c>
      <c r="K214" t="s">
        <v>31</v>
      </c>
      <c r="L214" t="s">
        <v>31</v>
      </c>
      <c r="M214" t="s">
        <v>32</v>
      </c>
      <c r="N214" t="s">
        <v>32</v>
      </c>
      <c r="O214" t="s">
        <v>32</v>
      </c>
      <c r="P214" s="3">
        <v>1</v>
      </c>
      <c r="Q214" t="s">
        <v>108</v>
      </c>
      <c r="R214">
        <v>1</v>
      </c>
      <c r="S214" t="s">
        <v>108</v>
      </c>
      <c r="T214" t="s">
        <v>882</v>
      </c>
      <c r="U214">
        <v>0</v>
      </c>
      <c r="V214">
        <v>0</v>
      </c>
      <c r="W214">
        <v>0</v>
      </c>
      <c r="X214" t="s">
        <v>36</v>
      </c>
      <c r="Y214" s="1">
        <v>0</v>
      </c>
      <c r="Z214" s="1">
        <v>0</v>
      </c>
      <c r="AA214">
        <v>0</v>
      </c>
      <c r="AB214" t="s">
        <v>36</v>
      </c>
      <c r="AC214">
        <f>IF(OR(_04_ReRe_merged_after_coding3[[#This Row],[ab_addressed]],_04_ReRe_merged_after_coding3[[#This Row],[ft_addressed]]), 1, 0)</f>
        <v>0</v>
      </c>
      <c r="AD214">
        <f>IF(OR(_04_ReRe_merged_after_coding3[[#This Row],[ab_justified]],_04_ReRe_merged_after_coding3[[#This Row],[ft_justified]]), 1,0)</f>
        <v>0</v>
      </c>
      <c r="AE214">
        <f>IF(OR(_04_ReRe_merged_after_coding3[[#This Row],[ab_date]],_04_ReRe_merged_after_coding3[[#This Row],[ft_date]]),1,0)</f>
        <v>0</v>
      </c>
      <c r="AF214" t="s">
        <v>36</v>
      </c>
      <c r="AG214">
        <v>0</v>
      </c>
    </row>
    <row r="215" spans="1:34">
      <c r="A215" t="s">
        <v>883</v>
      </c>
      <c r="B215" t="s">
        <v>884</v>
      </c>
      <c r="C215" t="s">
        <v>885</v>
      </c>
      <c r="D215">
        <v>22771883</v>
      </c>
      <c r="E215" s="7">
        <v>40771</v>
      </c>
      <c r="F215" s="7">
        <v>38991</v>
      </c>
      <c r="G215" t="s">
        <v>827</v>
      </c>
      <c r="H215" t="s">
        <v>32</v>
      </c>
      <c r="I215" t="s">
        <v>31</v>
      </c>
      <c r="J215" t="s">
        <v>32</v>
      </c>
      <c r="K215" t="s">
        <v>31</v>
      </c>
      <c r="L215" t="s">
        <v>31</v>
      </c>
      <c r="M215" t="s">
        <v>32</v>
      </c>
      <c r="N215" t="s">
        <v>32</v>
      </c>
      <c r="O215" t="s">
        <v>32</v>
      </c>
      <c r="P215" s="3">
        <v>1</v>
      </c>
      <c r="Q215" t="s">
        <v>108</v>
      </c>
      <c r="R215">
        <v>1</v>
      </c>
      <c r="S215" t="s">
        <v>108</v>
      </c>
      <c r="T215" t="s">
        <v>886</v>
      </c>
      <c r="U215">
        <v>0</v>
      </c>
      <c r="V215">
        <v>0</v>
      </c>
      <c r="W215">
        <v>0</v>
      </c>
      <c r="X215" t="s">
        <v>36</v>
      </c>
      <c r="Y215" s="1">
        <v>0</v>
      </c>
      <c r="Z215" s="1">
        <v>0</v>
      </c>
      <c r="AA215">
        <v>0</v>
      </c>
      <c r="AB215" t="s">
        <v>36</v>
      </c>
      <c r="AC215">
        <f>IF(OR(_04_ReRe_merged_after_coding3[[#This Row],[ab_addressed]],_04_ReRe_merged_after_coding3[[#This Row],[ft_addressed]]), 1, 0)</f>
        <v>0</v>
      </c>
      <c r="AD215">
        <f>IF(OR(_04_ReRe_merged_after_coding3[[#This Row],[ab_justified]],_04_ReRe_merged_after_coding3[[#This Row],[ft_justified]]), 1,0)</f>
        <v>0</v>
      </c>
      <c r="AE215">
        <f>IF(OR(_04_ReRe_merged_after_coding3[[#This Row],[ab_date]],_04_ReRe_merged_after_coding3[[#This Row],[ft_date]]),1,0)</f>
        <v>0</v>
      </c>
      <c r="AF215" t="s">
        <v>36</v>
      </c>
      <c r="AG215">
        <v>0</v>
      </c>
      <c r="AH215" t="s">
        <v>5242</v>
      </c>
    </row>
    <row r="216" spans="1:34">
      <c r="A216" t="s">
        <v>887</v>
      </c>
      <c r="B216" t="s">
        <v>888</v>
      </c>
      <c r="C216" t="s">
        <v>889</v>
      </c>
      <c r="D216">
        <v>23045592</v>
      </c>
      <c r="E216" s="7">
        <v>40848</v>
      </c>
      <c r="F216" s="7">
        <v>38047</v>
      </c>
      <c r="G216" t="s">
        <v>106</v>
      </c>
      <c r="H216" t="s">
        <v>32</v>
      </c>
      <c r="I216" t="s">
        <v>32</v>
      </c>
      <c r="J216" t="s">
        <v>32</v>
      </c>
      <c r="K216" t="s">
        <v>31</v>
      </c>
      <c r="L216" t="s">
        <v>32</v>
      </c>
      <c r="M216" t="s">
        <v>32</v>
      </c>
      <c r="N216" t="s">
        <v>32</v>
      </c>
      <c r="O216" t="s">
        <v>32</v>
      </c>
      <c r="P216" s="3">
        <v>1</v>
      </c>
      <c r="Q216" t="s">
        <v>108</v>
      </c>
      <c r="R216">
        <v>1</v>
      </c>
      <c r="S216" t="s">
        <v>108</v>
      </c>
      <c r="T216" t="s">
        <v>890</v>
      </c>
      <c r="U216">
        <v>0</v>
      </c>
      <c r="V216">
        <v>0</v>
      </c>
      <c r="W216">
        <v>0</v>
      </c>
      <c r="X216" t="s">
        <v>36</v>
      </c>
      <c r="Y216" s="1">
        <v>0</v>
      </c>
      <c r="Z216" s="1">
        <v>0</v>
      </c>
      <c r="AA216">
        <v>0</v>
      </c>
      <c r="AB216" t="s">
        <v>36</v>
      </c>
      <c r="AC216">
        <f>IF(OR(_04_ReRe_merged_after_coding3[[#This Row],[ab_addressed]],_04_ReRe_merged_after_coding3[[#This Row],[ft_addressed]]), 1, 0)</f>
        <v>0</v>
      </c>
      <c r="AD216">
        <f>IF(OR(_04_ReRe_merged_after_coding3[[#This Row],[ab_justified]],_04_ReRe_merged_after_coding3[[#This Row],[ft_justified]]), 1,0)</f>
        <v>0</v>
      </c>
      <c r="AE216">
        <f>IF(OR(_04_ReRe_merged_after_coding3[[#This Row],[ab_date]],_04_ReRe_merged_after_coding3[[#This Row],[ft_date]]),1,0)</f>
        <v>0</v>
      </c>
      <c r="AF216" t="s">
        <v>36</v>
      </c>
      <c r="AG216">
        <v>0</v>
      </c>
    </row>
    <row r="217" spans="1:34">
      <c r="A217" t="s">
        <v>891</v>
      </c>
      <c r="B217" t="s">
        <v>892</v>
      </c>
      <c r="C217" t="s">
        <v>893</v>
      </c>
      <c r="D217">
        <v>22708798</v>
      </c>
      <c r="E217" s="7">
        <v>40871</v>
      </c>
      <c r="F217" s="7">
        <v>40603</v>
      </c>
      <c r="G217" t="s">
        <v>36</v>
      </c>
      <c r="H217" t="s">
        <v>32</v>
      </c>
      <c r="I217" t="s">
        <v>31</v>
      </c>
      <c r="J217" t="s">
        <v>32</v>
      </c>
      <c r="K217" t="s">
        <v>32</v>
      </c>
      <c r="L217" t="s">
        <v>36</v>
      </c>
      <c r="M217" t="s">
        <v>32</v>
      </c>
      <c r="N217" t="s">
        <v>32</v>
      </c>
      <c r="O217" t="s">
        <v>32</v>
      </c>
      <c r="P217" s="3">
        <v>1</v>
      </c>
      <c r="Q217" t="s">
        <v>108</v>
      </c>
      <c r="R217">
        <v>1</v>
      </c>
      <c r="S217" t="s">
        <v>108</v>
      </c>
      <c r="T217" t="s">
        <v>894</v>
      </c>
      <c r="U217">
        <v>0</v>
      </c>
      <c r="V217">
        <v>0</v>
      </c>
      <c r="W217">
        <v>0</v>
      </c>
      <c r="X217" t="s">
        <v>36</v>
      </c>
      <c r="Y217" s="1">
        <v>0</v>
      </c>
      <c r="Z217" s="1">
        <v>0</v>
      </c>
      <c r="AA217">
        <v>0</v>
      </c>
      <c r="AB217" t="s">
        <v>36</v>
      </c>
      <c r="AC217">
        <f>IF(OR(_04_ReRe_merged_after_coding3[[#This Row],[ab_addressed]],_04_ReRe_merged_after_coding3[[#This Row],[ft_addressed]]), 1, 0)</f>
        <v>0</v>
      </c>
      <c r="AD217">
        <f>IF(OR(_04_ReRe_merged_after_coding3[[#This Row],[ab_justified]],_04_ReRe_merged_after_coding3[[#This Row],[ft_justified]]), 1,0)</f>
        <v>0</v>
      </c>
      <c r="AE217">
        <f>IF(OR(_04_ReRe_merged_after_coding3[[#This Row],[ab_date]],_04_ReRe_merged_after_coding3[[#This Row],[ft_date]]),1,0)</f>
        <v>0</v>
      </c>
      <c r="AF217" t="s">
        <v>36</v>
      </c>
      <c r="AG217">
        <v>0</v>
      </c>
    </row>
    <row r="218" spans="1:34">
      <c r="A218" t="s">
        <v>895</v>
      </c>
      <c r="B218" t="s">
        <v>896</v>
      </c>
      <c r="C218" t="s">
        <v>897</v>
      </c>
      <c r="D218">
        <v>23734572</v>
      </c>
      <c r="E218" s="7">
        <v>40870</v>
      </c>
      <c r="F218" s="7">
        <v>40422</v>
      </c>
      <c r="G218" t="s">
        <v>477</v>
      </c>
      <c r="H218" t="s">
        <v>32</v>
      </c>
      <c r="I218" t="s">
        <v>31</v>
      </c>
      <c r="J218" t="s">
        <v>32</v>
      </c>
      <c r="K218" t="s">
        <v>31</v>
      </c>
      <c r="L218" t="s">
        <v>31</v>
      </c>
      <c r="M218" t="s">
        <v>32</v>
      </c>
      <c r="N218" t="s">
        <v>32</v>
      </c>
      <c r="O218" t="s">
        <v>32</v>
      </c>
      <c r="P218" s="3">
        <v>1</v>
      </c>
      <c r="Q218" t="s">
        <v>108</v>
      </c>
      <c r="R218">
        <v>1</v>
      </c>
      <c r="S218" t="s">
        <v>108</v>
      </c>
      <c r="T218" t="s">
        <v>898</v>
      </c>
      <c r="U218">
        <v>0</v>
      </c>
      <c r="V218">
        <v>0</v>
      </c>
      <c r="W218">
        <v>0</v>
      </c>
      <c r="X218" t="s">
        <v>36</v>
      </c>
      <c r="Y218" s="1">
        <v>0</v>
      </c>
      <c r="Z218" s="1">
        <v>0</v>
      </c>
      <c r="AA218">
        <v>0</v>
      </c>
      <c r="AB218" t="s">
        <v>36</v>
      </c>
      <c r="AC218">
        <f>IF(OR(_04_ReRe_merged_after_coding3[[#This Row],[ab_addressed]],_04_ReRe_merged_after_coding3[[#This Row],[ft_addressed]]), 1, 0)</f>
        <v>0</v>
      </c>
      <c r="AD218">
        <f>IF(OR(_04_ReRe_merged_after_coding3[[#This Row],[ab_justified]],_04_ReRe_merged_after_coding3[[#This Row],[ft_justified]]), 1,0)</f>
        <v>0</v>
      </c>
      <c r="AE218">
        <f>IF(OR(_04_ReRe_merged_after_coding3[[#This Row],[ab_date]],_04_ReRe_merged_after_coding3[[#This Row],[ft_date]]),1,0)</f>
        <v>0</v>
      </c>
      <c r="AF218" t="s">
        <v>36</v>
      </c>
      <c r="AG218">
        <v>0</v>
      </c>
    </row>
    <row r="219" spans="1:34">
      <c r="A219" t="s">
        <v>899</v>
      </c>
      <c r="B219" t="s">
        <v>900</v>
      </c>
      <c r="C219" t="s">
        <v>901</v>
      </c>
      <c r="D219">
        <v>25223731</v>
      </c>
      <c r="E219" s="7">
        <v>40876</v>
      </c>
      <c r="F219" s="7">
        <v>40603</v>
      </c>
      <c r="G219" t="s">
        <v>477</v>
      </c>
      <c r="H219" t="s">
        <v>32</v>
      </c>
      <c r="I219" t="s">
        <v>32</v>
      </c>
      <c r="J219" t="s">
        <v>32</v>
      </c>
      <c r="K219" t="s">
        <v>32</v>
      </c>
      <c r="L219" t="s">
        <v>31</v>
      </c>
      <c r="M219" t="s">
        <v>32</v>
      </c>
      <c r="N219" t="s">
        <v>31</v>
      </c>
      <c r="O219" t="s">
        <v>32</v>
      </c>
      <c r="P219" s="3">
        <v>1</v>
      </c>
      <c r="Q219" t="s">
        <v>902</v>
      </c>
      <c r="R219">
        <v>1</v>
      </c>
      <c r="S219" t="s">
        <v>902</v>
      </c>
      <c r="T219" t="s">
        <v>903</v>
      </c>
      <c r="U219">
        <v>0</v>
      </c>
      <c r="V219">
        <v>0</v>
      </c>
      <c r="W219">
        <v>0</v>
      </c>
      <c r="X219" t="s">
        <v>36</v>
      </c>
      <c r="Y219" s="1">
        <v>0</v>
      </c>
      <c r="Z219" s="1">
        <v>0</v>
      </c>
      <c r="AA219">
        <v>0</v>
      </c>
      <c r="AB219" t="s">
        <v>36</v>
      </c>
      <c r="AC219">
        <f>IF(OR(_04_ReRe_merged_after_coding3[[#This Row],[ab_addressed]],_04_ReRe_merged_after_coding3[[#This Row],[ft_addressed]]), 1, 0)</f>
        <v>0</v>
      </c>
      <c r="AD219">
        <f>IF(OR(_04_ReRe_merged_after_coding3[[#This Row],[ab_justified]],_04_ReRe_merged_after_coding3[[#This Row],[ft_justified]]), 1,0)</f>
        <v>0</v>
      </c>
      <c r="AE219">
        <f>IF(OR(_04_ReRe_merged_after_coding3[[#This Row],[ab_date]],_04_ReRe_merged_after_coding3[[#This Row],[ft_date]]),1,0)</f>
        <v>0</v>
      </c>
      <c r="AF219" t="s">
        <v>36</v>
      </c>
      <c r="AG219">
        <v>0</v>
      </c>
    </row>
    <row r="220" spans="1:34">
      <c r="A220" t="s">
        <v>904</v>
      </c>
      <c r="B220" t="s">
        <v>905</v>
      </c>
      <c r="C220" t="s">
        <v>906</v>
      </c>
      <c r="D220">
        <v>27121784</v>
      </c>
      <c r="E220" s="7">
        <v>40920</v>
      </c>
      <c r="F220" s="7">
        <v>39753</v>
      </c>
      <c r="G220" t="s">
        <v>827</v>
      </c>
      <c r="H220" t="s">
        <v>32</v>
      </c>
      <c r="I220" t="s">
        <v>32</v>
      </c>
      <c r="J220" t="s">
        <v>31</v>
      </c>
      <c r="K220" t="s">
        <v>31</v>
      </c>
      <c r="L220" t="s">
        <v>31</v>
      </c>
      <c r="M220" t="s">
        <v>32</v>
      </c>
      <c r="N220" t="s">
        <v>32</v>
      </c>
      <c r="O220" t="s">
        <v>32</v>
      </c>
      <c r="P220" s="3">
        <v>1</v>
      </c>
      <c r="Q220" t="s">
        <v>108</v>
      </c>
      <c r="R220">
        <v>1</v>
      </c>
      <c r="S220" t="s">
        <v>108</v>
      </c>
      <c r="T220" t="s">
        <v>907</v>
      </c>
      <c r="U220">
        <v>0</v>
      </c>
      <c r="V220">
        <v>0</v>
      </c>
      <c r="W220">
        <v>0</v>
      </c>
      <c r="X220" t="s">
        <v>36</v>
      </c>
      <c r="Y220" s="1">
        <v>0</v>
      </c>
      <c r="Z220" s="1">
        <v>0</v>
      </c>
      <c r="AA220">
        <v>0</v>
      </c>
      <c r="AB220" t="s">
        <v>36</v>
      </c>
      <c r="AC220">
        <f>IF(OR(_04_ReRe_merged_after_coding3[[#This Row],[ab_addressed]],_04_ReRe_merged_after_coding3[[#This Row],[ft_addressed]]), 1, 0)</f>
        <v>0</v>
      </c>
      <c r="AD220">
        <f>IF(OR(_04_ReRe_merged_after_coding3[[#This Row],[ab_justified]],_04_ReRe_merged_after_coding3[[#This Row],[ft_justified]]), 1,0)</f>
        <v>0</v>
      </c>
      <c r="AE220">
        <f>IF(OR(_04_ReRe_merged_after_coding3[[#This Row],[ab_date]],_04_ReRe_merged_after_coding3[[#This Row],[ft_date]]),1,0)</f>
        <v>0</v>
      </c>
      <c r="AF220" t="s">
        <v>36</v>
      </c>
      <c r="AG220">
        <v>0</v>
      </c>
    </row>
    <row r="221" spans="1:34">
      <c r="A221" t="s">
        <v>908</v>
      </c>
      <c r="B221" t="s">
        <v>909</v>
      </c>
      <c r="C221" t="s">
        <v>36</v>
      </c>
      <c r="D221">
        <v>25999139</v>
      </c>
      <c r="E221" s="7">
        <v>40897</v>
      </c>
      <c r="F221" s="7">
        <v>40299</v>
      </c>
      <c r="G221" t="s">
        <v>390</v>
      </c>
      <c r="H221" t="s">
        <v>32</v>
      </c>
      <c r="I221" t="s">
        <v>31</v>
      </c>
      <c r="J221" t="s">
        <v>32</v>
      </c>
      <c r="K221" t="s">
        <v>31</v>
      </c>
      <c r="L221" t="s">
        <v>32</v>
      </c>
      <c r="M221" t="s">
        <v>32</v>
      </c>
      <c r="N221" t="s">
        <v>32</v>
      </c>
      <c r="O221" t="s">
        <v>32</v>
      </c>
      <c r="P221" s="3">
        <v>1</v>
      </c>
      <c r="Q221" t="s">
        <v>108</v>
      </c>
      <c r="R221">
        <v>1</v>
      </c>
      <c r="S221" t="s">
        <v>108</v>
      </c>
      <c r="T221" t="s">
        <v>910</v>
      </c>
      <c r="U221">
        <v>0</v>
      </c>
      <c r="V221">
        <v>0</v>
      </c>
      <c r="W221">
        <v>0</v>
      </c>
      <c r="X221" t="s">
        <v>36</v>
      </c>
      <c r="Y221" s="1">
        <v>0</v>
      </c>
      <c r="Z221" s="1">
        <v>0</v>
      </c>
      <c r="AA221">
        <v>0</v>
      </c>
      <c r="AB221" t="s">
        <v>36</v>
      </c>
      <c r="AC221">
        <f>IF(OR(_04_ReRe_merged_after_coding3[[#This Row],[ab_addressed]],_04_ReRe_merged_after_coding3[[#This Row],[ft_addressed]]), 1, 0)</f>
        <v>0</v>
      </c>
      <c r="AD221">
        <f>IF(OR(_04_ReRe_merged_after_coding3[[#This Row],[ab_justified]],_04_ReRe_merged_after_coding3[[#This Row],[ft_justified]]), 1,0)</f>
        <v>0</v>
      </c>
      <c r="AE221">
        <f>IF(OR(_04_ReRe_merged_after_coding3[[#This Row],[ab_date]],_04_ReRe_merged_after_coding3[[#This Row],[ft_date]]),1,0)</f>
        <v>0</v>
      </c>
      <c r="AF221" t="s">
        <v>36</v>
      </c>
      <c r="AG221">
        <v>0</v>
      </c>
    </row>
    <row r="222" spans="1:34">
      <c r="A222" t="s">
        <v>918</v>
      </c>
      <c r="B222" t="s">
        <v>919</v>
      </c>
      <c r="C222" t="s">
        <v>920</v>
      </c>
      <c r="D222">
        <v>24471529</v>
      </c>
      <c r="E222" s="7">
        <v>40960</v>
      </c>
      <c r="F222" s="7">
        <v>39234</v>
      </c>
      <c r="G222" t="s">
        <v>705</v>
      </c>
      <c r="H222" t="s">
        <v>32</v>
      </c>
      <c r="I222" t="s">
        <v>32</v>
      </c>
      <c r="J222" t="s">
        <v>32</v>
      </c>
      <c r="K222" t="s">
        <v>31</v>
      </c>
      <c r="L222" t="s">
        <v>31</v>
      </c>
      <c r="M222" t="s">
        <v>32</v>
      </c>
      <c r="N222" t="s">
        <v>32</v>
      </c>
      <c r="O222" t="s">
        <v>32</v>
      </c>
      <c r="P222" s="3">
        <v>1</v>
      </c>
      <c r="Q222" t="s">
        <v>902</v>
      </c>
      <c r="R222">
        <v>1</v>
      </c>
      <c r="S222" t="s">
        <v>902</v>
      </c>
      <c r="T222" t="s">
        <v>921</v>
      </c>
      <c r="U222">
        <v>0</v>
      </c>
      <c r="V222">
        <v>0</v>
      </c>
      <c r="W222">
        <v>0</v>
      </c>
      <c r="X222" t="s">
        <v>36</v>
      </c>
      <c r="Y222" s="1">
        <v>0</v>
      </c>
      <c r="Z222" s="1">
        <v>0</v>
      </c>
      <c r="AA222">
        <v>0</v>
      </c>
      <c r="AB222" t="s">
        <v>36</v>
      </c>
      <c r="AC222">
        <f>IF(OR(_04_ReRe_merged_after_coding3[[#This Row],[ab_addressed]],_04_ReRe_merged_after_coding3[[#This Row],[ft_addressed]]), 1, 0)</f>
        <v>0</v>
      </c>
      <c r="AD222">
        <f>IF(OR(_04_ReRe_merged_after_coding3[[#This Row],[ab_justified]],_04_ReRe_merged_after_coding3[[#This Row],[ft_justified]]), 1,0)</f>
        <v>0</v>
      </c>
      <c r="AE222">
        <f>IF(OR(_04_ReRe_merged_after_coding3[[#This Row],[ab_date]],_04_ReRe_merged_after_coding3[[#This Row],[ft_date]]),1,0)</f>
        <v>0</v>
      </c>
      <c r="AF222" t="s">
        <v>36</v>
      </c>
      <c r="AG222">
        <v>0</v>
      </c>
    </row>
    <row r="223" spans="1:34">
      <c r="A223" t="s">
        <v>922</v>
      </c>
      <c r="B223" t="s">
        <v>923</v>
      </c>
      <c r="C223" t="s">
        <v>924</v>
      </c>
      <c r="D223">
        <v>24042307</v>
      </c>
      <c r="E223" s="7">
        <v>41004</v>
      </c>
      <c r="F223" s="7">
        <v>40603</v>
      </c>
      <c r="G223" t="s">
        <v>100</v>
      </c>
      <c r="H223" t="s">
        <v>32</v>
      </c>
      <c r="I223" t="s">
        <v>31</v>
      </c>
      <c r="J223" t="s">
        <v>32</v>
      </c>
      <c r="K223" t="s">
        <v>31</v>
      </c>
      <c r="L223" t="s">
        <v>31</v>
      </c>
      <c r="M223" t="s">
        <v>32</v>
      </c>
      <c r="N223" t="s">
        <v>32</v>
      </c>
      <c r="O223" t="s">
        <v>32</v>
      </c>
      <c r="P223" s="3">
        <v>1</v>
      </c>
      <c r="Q223" t="s">
        <v>35</v>
      </c>
      <c r="R223">
        <v>1</v>
      </c>
      <c r="S223" t="s">
        <v>35</v>
      </c>
      <c r="T223" t="s">
        <v>925</v>
      </c>
      <c r="U223">
        <v>0</v>
      </c>
      <c r="V223">
        <v>0</v>
      </c>
      <c r="W223">
        <v>0</v>
      </c>
      <c r="X223" t="s">
        <v>36</v>
      </c>
      <c r="Y223" s="1">
        <v>0</v>
      </c>
      <c r="Z223" s="1">
        <v>0</v>
      </c>
      <c r="AA223">
        <v>0</v>
      </c>
      <c r="AB223" t="s">
        <v>36</v>
      </c>
      <c r="AC223">
        <f>IF(OR(_04_ReRe_merged_after_coding3[[#This Row],[ab_addressed]],_04_ReRe_merged_after_coding3[[#This Row],[ft_addressed]]), 1, 0)</f>
        <v>0</v>
      </c>
      <c r="AD223">
        <f>IF(OR(_04_ReRe_merged_after_coding3[[#This Row],[ab_justified]],_04_ReRe_merged_after_coding3[[#This Row],[ft_justified]]), 1,0)</f>
        <v>0</v>
      </c>
      <c r="AE223">
        <f>IF(OR(_04_ReRe_merged_after_coding3[[#This Row],[ab_date]],_04_ReRe_merged_after_coding3[[#This Row],[ft_date]]),1,0)</f>
        <v>0</v>
      </c>
      <c r="AF223" t="s">
        <v>36</v>
      </c>
      <c r="AG223">
        <v>0</v>
      </c>
    </row>
    <row r="224" spans="1:34">
      <c r="A224" t="s">
        <v>926</v>
      </c>
      <c r="B224" t="s">
        <v>927</v>
      </c>
      <c r="C224" t="s">
        <v>928</v>
      </c>
      <c r="D224">
        <v>24943245</v>
      </c>
      <c r="E224" s="7">
        <v>41019</v>
      </c>
      <c r="F224" s="7">
        <v>40148</v>
      </c>
      <c r="G224" t="s">
        <v>36</v>
      </c>
      <c r="H224" t="s">
        <v>32</v>
      </c>
      <c r="I224" t="s">
        <v>31</v>
      </c>
      <c r="J224" t="s">
        <v>32</v>
      </c>
      <c r="K224" t="s">
        <v>31</v>
      </c>
      <c r="L224" t="s">
        <v>36</v>
      </c>
      <c r="M224" t="s">
        <v>32</v>
      </c>
      <c r="N224" t="s">
        <v>32</v>
      </c>
      <c r="O224" t="s">
        <v>32</v>
      </c>
      <c r="P224" s="3">
        <v>1</v>
      </c>
      <c r="Q224" t="s">
        <v>108</v>
      </c>
      <c r="R224">
        <v>1</v>
      </c>
      <c r="S224" t="s">
        <v>108</v>
      </c>
      <c r="T224" t="s">
        <v>929</v>
      </c>
      <c r="U224">
        <v>0</v>
      </c>
      <c r="V224">
        <v>0</v>
      </c>
      <c r="W224">
        <v>0</v>
      </c>
      <c r="X224" t="s">
        <v>36</v>
      </c>
      <c r="Y224" s="1">
        <v>0</v>
      </c>
      <c r="Z224" s="1">
        <v>0</v>
      </c>
      <c r="AA224">
        <v>0</v>
      </c>
      <c r="AB224" t="s">
        <v>36</v>
      </c>
      <c r="AC224">
        <f>IF(OR(_04_ReRe_merged_after_coding3[[#This Row],[ab_addressed]],_04_ReRe_merged_after_coding3[[#This Row],[ft_addressed]]), 1, 0)</f>
        <v>0</v>
      </c>
      <c r="AD224">
        <f>IF(OR(_04_ReRe_merged_after_coding3[[#This Row],[ab_justified]],_04_ReRe_merged_after_coding3[[#This Row],[ft_justified]]), 1,0)</f>
        <v>0</v>
      </c>
      <c r="AE224">
        <f>IF(OR(_04_ReRe_merged_after_coding3[[#This Row],[ab_date]],_04_ReRe_merged_after_coding3[[#This Row],[ft_date]]),1,0)</f>
        <v>0</v>
      </c>
      <c r="AF224" t="s">
        <v>36</v>
      </c>
      <c r="AG224">
        <v>0</v>
      </c>
    </row>
    <row r="225" spans="1:34">
      <c r="A225" t="s">
        <v>930</v>
      </c>
      <c r="B225" t="s">
        <v>931</v>
      </c>
      <c r="C225" t="s">
        <v>932</v>
      </c>
      <c r="D225">
        <v>24106730</v>
      </c>
      <c r="E225" s="7">
        <v>41022</v>
      </c>
      <c r="F225" s="7">
        <v>40391</v>
      </c>
      <c r="G225" t="s">
        <v>518</v>
      </c>
      <c r="H225" t="s">
        <v>32</v>
      </c>
      <c r="I225" t="s">
        <v>31</v>
      </c>
      <c r="J225" t="s">
        <v>32</v>
      </c>
      <c r="K225" t="s">
        <v>31</v>
      </c>
      <c r="L225" t="s">
        <v>31</v>
      </c>
      <c r="M225" t="s">
        <v>32</v>
      </c>
      <c r="N225" t="s">
        <v>32</v>
      </c>
      <c r="O225" t="s">
        <v>32</v>
      </c>
      <c r="P225" s="3">
        <v>1</v>
      </c>
      <c r="Q225" t="s">
        <v>108</v>
      </c>
      <c r="R225">
        <v>1</v>
      </c>
      <c r="S225" t="s">
        <v>108</v>
      </c>
      <c r="T225" t="s">
        <v>933</v>
      </c>
      <c r="U225">
        <v>0</v>
      </c>
      <c r="V225">
        <v>0</v>
      </c>
      <c r="W225">
        <v>0</v>
      </c>
      <c r="X225" t="s">
        <v>36</v>
      </c>
      <c r="Y225" s="1">
        <v>0</v>
      </c>
      <c r="Z225" s="1">
        <v>0</v>
      </c>
      <c r="AA225">
        <v>0</v>
      </c>
      <c r="AB225" t="s">
        <v>36</v>
      </c>
      <c r="AC225">
        <f>IF(OR(_04_ReRe_merged_after_coding3[[#This Row],[ab_addressed]],_04_ReRe_merged_after_coding3[[#This Row],[ft_addressed]]), 1, 0)</f>
        <v>0</v>
      </c>
      <c r="AD225">
        <f>IF(OR(_04_ReRe_merged_after_coding3[[#This Row],[ab_justified]],_04_ReRe_merged_after_coding3[[#This Row],[ft_justified]]), 1,0)</f>
        <v>0</v>
      </c>
      <c r="AE225">
        <f>IF(OR(_04_ReRe_merged_after_coding3[[#This Row],[ab_date]],_04_ReRe_merged_after_coding3[[#This Row],[ft_date]]),1,0)</f>
        <v>0</v>
      </c>
      <c r="AF225" t="s">
        <v>36</v>
      </c>
      <c r="AG225">
        <v>0</v>
      </c>
    </row>
    <row r="226" spans="1:34">
      <c r="A226" t="s">
        <v>934</v>
      </c>
      <c r="B226" t="s">
        <v>935</v>
      </c>
      <c r="C226" t="s">
        <v>936</v>
      </c>
      <c r="D226">
        <v>26313157</v>
      </c>
      <c r="E226" s="7">
        <v>41036</v>
      </c>
      <c r="F226" s="7">
        <v>40179</v>
      </c>
      <c r="G226" t="s">
        <v>854</v>
      </c>
      <c r="H226" t="s">
        <v>32</v>
      </c>
      <c r="I226" t="s">
        <v>31</v>
      </c>
      <c r="J226" t="s">
        <v>32</v>
      </c>
      <c r="K226" t="s">
        <v>31</v>
      </c>
      <c r="L226" t="s">
        <v>31</v>
      </c>
      <c r="M226" t="s">
        <v>32</v>
      </c>
      <c r="N226" t="s">
        <v>32</v>
      </c>
      <c r="O226" t="s">
        <v>32</v>
      </c>
      <c r="P226" s="3">
        <v>1</v>
      </c>
      <c r="Q226" t="s">
        <v>108</v>
      </c>
      <c r="R226">
        <v>1</v>
      </c>
      <c r="S226" t="s">
        <v>108</v>
      </c>
      <c r="T226" t="s">
        <v>937</v>
      </c>
      <c r="U226">
        <v>0</v>
      </c>
      <c r="V226">
        <v>0</v>
      </c>
      <c r="W226">
        <v>0</v>
      </c>
      <c r="X226" t="s">
        <v>36</v>
      </c>
      <c r="Y226" s="1">
        <v>0</v>
      </c>
      <c r="Z226" s="1">
        <v>0</v>
      </c>
      <c r="AA226">
        <v>0</v>
      </c>
      <c r="AB226" t="s">
        <v>36</v>
      </c>
      <c r="AC226">
        <f>IF(OR(_04_ReRe_merged_after_coding3[[#This Row],[ab_addressed]],_04_ReRe_merged_after_coding3[[#This Row],[ft_addressed]]), 1, 0)</f>
        <v>0</v>
      </c>
      <c r="AD226">
        <f>IF(OR(_04_ReRe_merged_after_coding3[[#This Row],[ab_justified]],_04_ReRe_merged_after_coding3[[#This Row],[ft_justified]]), 1,0)</f>
        <v>0</v>
      </c>
      <c r="AE226">
        <f>IF(OR(_04_ReRe_merged_after_coding3[[#This Row],[ab_date]],_04_ReRe_merged_after_coding3[[#This Row],[ft_date]]),1,0)</f>
        <v>0</v>
      </c>
      <c r="AF226" t="s">
        <v>36</v>
      </c>
      <c r="AG226">
        <v>0</v>
      </c>
      <c r="AH226" t="s">
        <v>5190</v>
      </c>
    </row>
    <row r="227" spans="1:34">
      <c r="A227" t="s">
        <v>938</v>
      </c>
      <c r="B227" t="s">
        <v>939</v>
      </c>
      <c r="C227" t="s">
        <v>940</v>
      </c>
      <c r="D227">
        <v>24370959</v>
      </c>
      <c r="E227" s="7">
        <v>41043</v>
      </c>
      <c r="F227" s="7">
        <v>40634</v>
      </c>
      <c r="G227" t="s">
        <v>106</v>
      </c>
      <c r="H227" t="s">
        <v>32</v>
      </c>
      <c r="I227" t="s">
        <v>31</v>
      </c>
      <c r="J227" t="s">
        <v>32</v>
      </c>
      <c r="K227" t="s">
        <v>31</v>
      </c>
      <c r="L227" t="s">
        <v>32</v>
      </c>
      <c r="M227" t="s">
        <v>32</v>
      </c>
      <c r="N227" t="s">
        <v>32</v>
      </c>
      <c r="O227" t="s">
        <v>32</v>
      </c>
      <c r="P227" s="3">
        <v>1</v>
      </c>
      <c r="Q227" t="s">
        <v>108</v>
      </c>
      <c r="R227">
        <v>1</v>
      </c>
      <c r="S227" t="s">
        <v>108</v>
      </c>
      <c r="T227" t="s">
        <v>941</v>
      </c>
      <c r="U227">
        <v>0</v>
      </c>
      <c r="V227">
        <v>0</v>
      </c>
      <c r="W227">
        <v>0</v>
      </c>
      <c r="X227" t="s">
        <v>36</v>
      </c>
      <c r="Y227" s="1">
        <v>0</v>
      </c>
      <c r="Z227" s="1">
        <v>0</v>
      </c>
      <c r="AA227">
        <v>0</v>
      </c>
      <c r="AB227" t="s">
        <v>36</v>
      </c>
      <c r="AC227">
        <f>IF(OR(_04_ReRe_merged_after_coding3[[#This Row],[ab_addressed]],_04_ReRe_merged_after_coding3[[#This Row],[ft_addressed]]), 1, 0)</f>
        <v>0</v>
      </c>
      <c r="AD227">
        <f>IF(OR(_04_ReRe_merged_after_coding3[[#This Row],[ab_justified]],_04_ReRe_merged_after_coding3[[#This Row],[ft_justified]]), 1,0)</f>
        <v>0</v>
      </c>
      <c r="AE227">
        <f>IF(OR(_04_ReRe_merged_after_coding3[[#This Row],[ab_date]],_04_ReRe_merged_after_coding3[[#This Row],[ft_date]]),1,0)</f>
        <v>0</v>
      </c>
      <c r="AF227" t="s">
        <v>36</v>
      </c>
      <c r="AG227">
        <v>0</v>
      </c>
    </row>
    <row r="228" spans="1:34">
      <c r="A228" t="s">
        <v>942</v>
      </c>
      <c r="B228" t="s">
        <v>943</v>
      </c>
      <c r="C228" t="s">
        <v>944</v>
      </c>
      <c r="D228">
        <v>25524227</v>
      </c>
      <c r="E228" s="7">
        <v>41051</v>
      </c>
      <c r="F228" s="7">
        <v>39845</v>
      </c>
      <c r="G228" t="s">
        <v>914</v>
      </c>
      <c r="H228" t="s">
        <v>32</v>
      </c>
      <c r="I228" t="s">
        <v>31</v>
      </c>
      <c r="J228" t="s">
        <v>32</v>
      </c>
      <c r="K228" t="s">
        <v>31</v>
      </c>
      <c r="L228" t="s">
        <v>31</v>
      </c>
      <c r="M228" t="s">
        <v>32</v>
      </c>
      <c r="N228" t="s">
        <v>32</v>
      </c>
      <c r="O228" t="s">
        <v>32</v>
      </c>
      <c r="P228" s="3">
        <v>1</v>
      </c>
      <c r="Q228" t="s">
        <v>108</v>
      </c>
      <c r="R228">
        <v>1</v>
      </c>
      <c r="S228" t="s">
        <v>108</v>
      </c>
      <c r="T228" t="s">
        <v>945</v>
      </c>
      <c r="U228">
        <v>0</v>
      </c>
      <c r="V228">
        <v>0</v>
      </c>
      <c r="W228">
        <v>0</v>
      </c>
      <c r="X228" t="s">
        <v>36</v>
      </c>
      <c r="Y228" s="1">
        <v>0</v>
      </c>
      <c r="Z228" s="1">
        <v>0</v>
      </c>
      <c r="AA228">
        <v>0</v>
      </c>
      <c r="AB228" t="s">
        <v>36</v>
      </c>
      <c r="AC228">
        <f>IF(OR(_04_ReRe_merged_after_coding3[[#This Row],[ab_addressed]],_04_ReRe_merged_after_coding3[[#This Row],[ft_addressed]]), 1, 0)</f>
        <v>0</v>
      </c>
      <c r="AD228">
        <f>IF(OR(_04_ReRe_merged_after_coding3[[#This Row],[ab_justified]],_04_ReRe_merged_after_coding3[[#This Row],[ft_justified]]), 1,0)</f>
        <v>0</v>
      </c>
      <c r="AE228">
        <f>IF(OR(_04_ReRe_merged_after_coding3[[#This Row],[ab_date]],_04_ReRe_merged_after_coding3[[#This Row],[ft_date]]),1,0)</f>
        <v>0</v>
      </c>
      <c r="AF228" t="s">
        <v>36</v>
      </c>
      <c r="AG228">
        <v>0</v>
      </c>
    </row>
    <row r="229" spans="1:34">
      <c r="A229" t="s">
        <v>946</v>
      </c>
      <c r="B229" t="s">
        <v>947</v>
      </c>
      <c r="C229" t="s">
        <v>948</v>
      </c>
      <c r="D229">
        <v>23074247</v>
      </c>
      <c r="E229" s="7">
        <v>41052</v>
      </c>
      <c r="F229" s="7">
        <v>40756</v>
      </c>
      <c r="G229" t="s">
        <v>949</v>
      </c>
      <c r="H229" t="s">
        <v>32</v>
      </c>
      <c r="I229" t="s">
        <v>31</v>
      </c>
      <c r="J229" t="s">
        <v>32</v>
      </c>
      <c r="K229" t="s">
        <v>32</v>
      </c>
      <c r="L229" t="s">
        <v>31</v>
      </c>
      <c r="M229" t="s">
        <v>32</v>
      </c>
      <c r="N229" t="s">
        <v>32</v>
      </c>
      <c r="O229" t="s">
        <v>32</v>
      </c>
      <c r="P229" s="3">
        <v>1</v>
      </c>
      <c r="Q229" t="s">
        <v>108</v>
      </c>
      <c r="R229">
        <v>1</v>
      </c>
      <c r="S229" t="s">
        <v>108</v>
      </c>
      <c r="T229" t="s">
        <v>950</v>
      </c>
      <c r="U229">
        <v>0</v>
      </c>
      <c r="V229">
        <v>0</v>
      </c>
      <c r="W229">
        <v>0</v>
      </c>
      <c r="X229" t="s">
        <v>36</v>
      </c>
      <c r="Y229" s="1">
        <v>0</v>
      </c>
      <c r="Z229" s="1">
        <v>0</v>
      </c>
      <c r="AA229">
        <v>0</v>
      </c>
      <c r="AB229" t="s">
        <v>36</v>
      </c>
      <c r="AC229">
        <f>IF(OR(_04_ReRe_merged_after_coding3[[#This Row],[ab_addressed]],_04_ReRe_merged_after_coding3[[#This Row],[ft_addressed]]), 1, 0)</f>
        <v>0</v>
      </c>
      <c r="AD229">
        <f>IF(OR(_04_ReRe_merged_after_coding3[[#This Row],[ab_justified]],_04_ReRe_merged_after_coding3[[#This Row],[ft_justified]]), 1,0)</f>
        <v>0</v>
      </c>
      <c r="AE229">
        <f>IF(OR(_04_ReRe_merged_after_coding3[[#This Row],[ab_date]],_04_ReRe_merged_after_coding3[[#This Row],[ft_date]]),1,0)</f>
        <v>0</v>
      </c>
      <c r="AF229" t="s">
        <v>36</v>
      </c>
      <c r="AG229">
        <v>0</v>
      </c>
    </row>
    <row r="230" spans="1:34">
      <c r="A230" t="s">
        <v>951</v>
      </c>
      <c r="B230" t="s">
        <v>952</v>
      </c>
      <c r="C230" t="s">
        <v>953</v>
      </c>
      <c r="D230">
        <v>24394594</v>
      </c>
      <c r="E230" s="7">
        <v>41064</v>
      </c>
      <c r="F230" s="7">
        <v>40422</v>
      </c>
      <c r="G230" t="s">
        <v>620</v>
      </c>
      <c r="H230" t="s">
        <v>32</v>
      </c>
      <c r="I230" t="s">
        <v>31</v>
      </c>
      <c r="J230" t="s">
        <v>32</v>
      </c>
      <c r="K230" t="s">
        <v>31</v>
      </c>
      <c r="L230" t="s">
        <v>31</v>
      </c>
      <c r="M230" t="s">
        <v>32</v>
      </c>
      <c r="N230" t="s">
        <v>32</v>
      </c>
      <c r="O230" t="s">
        <v>32</v>
      </c>
      <c r="P230" s="3">
        <v>1</v>
      </c>
      <c r="Q230" t="s">
        <v>108</v>
      </c>
      <c r="R230">
        <v>1</v>
      </c>
      <c r="S230" t="s">
        <v>108</v>
      </c>
      <c r="T230" t="s">
        <v>954</v>
      </c>
      <c r="U230">
        <v>0</v>
      </c>
      <c r="V230">
        <v>0</v>
      </c>
      <c r="W230">
        <v>0</v>
      </c>
      <c r="X230" t="s">
        <v>36</v>
      </c>
      <c r="Y230" s="1">
        <v>0</v>
      </c>
      <c r="Z230" s="1">
        <v>0</v>
      </c>
      <c r="AA230">
        <v>0</v>
      </c>
      <c r="AB230" t="s">
        <v>36</v>
      </c>
      <c r="AC230">
        <f>IF(OR(_04_ReRe_merged_after_coding3[[#This Row],[ab_addressed]],_04_ReRe_merged_after_coding3[[#This Row],[ft_addressed]]), 1, 0)</f>
        <v>0</v>
      </c>
      <c r="AD230">
        <f>IF(OR(_04_ReRe_merged_after_coding3[[#This Row],[ab_justified]],_04_ReRe_merged_after_coding3[[#This Row],[ft_justified]]), 1,0)</f>
        <v>0</v>
      </c>
      <c r="AE230">
        <f>IF(OR(_04_ReRe_merged_after_coding3[[#This Row],[ab_date]],_04_ReRe_merged_after_coding3[[#This Row],[ft_date]]),1,0)</f>
        <v>0</v>
      </c>
      <c r="AF230" t="s">
        <v>36</v>
      </c>
      <c r="AG230">
        <v>0</v>
      </c>
    </row>
    <row r="231" spans="1:34">
      <c r="A231" t="s">
        <v>955</v>
      </c>
      <c r="B231" t="s">
        <v>956</v>
      </c>
      <c r="C231" t="s">
        <v>957</v>
      </c>
      <c r="D231">
        <v>23533393</v>
      </c>
      <c r="E231" s="7">
        <v>41067</v>
      </c>
      <c r="F231" s="7">
        <v>40391</v>
      </c>
      <c r="G231" t="s">
        <v>691</v>
      </c>
      <c r="H231" t="s">
        <v>32</v>
      </c>
      <c r="I231" t="s">
        <v>31</v>
      </c>
      <c r="J231" t="s">
        <v>32</v>
      </c>
      <c r="K231" t="s">
        <v>31</v>
      </c>
      <c r="L231" t="s">
        <v>31</v>
      </c>
      <c r="M231" t="s">
        <v>32</v>
      </c>
      <c r="N231" t="s">
        <v>32</v>
      </c>
      <c r="O231" t="s">
        <v>32</v>
      </c>
      <c r="P231" s="3">
        <v>1</v>
      </c>
      <c r="Q231" t="s">
        <v>108</v>
      </c>
      <c r="R231">
        <v>1</v>
      </c>
      <c r="S231" t="s">
        <v>108</v>
      </c>
      <c r="T231" t="s">
        <v>958</v>
      </c>
      <c r="U231">
        <v>0</v>
      </c>
      <c r="V231">
        <v>0</v>
      </c>
      <c r="W231">
        <v>0</v>
      </c>
      <c r="X231" t="s">
        <v>36</v>
      </c>
      <c r="Y231" s="1">
        <v>0</v>
      </c>
      <c r="Z231" s="1">
        <v>0</v>
      </c>
      <c r="AA231">
        <v>0</v>
      </c>
      <c r="AB231" t="s">
        <v>36</v>
      </c>
      <c r="AC231">
        <f>IF(OR(_04_ReRe_merged_after_coding3[[#This Row],[ab_addressed]],_04_ReRe_merged_after_coding3[[#This Row],[ft_addressed]]), 1, 0)</f>
        <v>0</v>
      </c>
      <c r="AD231">
        <f>IF(OR(_04_ReRe_merged_after_coding3[[#This Row],[ab_justified]],_04_ReRe_merged_after_coding3[[#This Row],[ft_justified]]), 1,0)</f>
        <v>0</v>
      </c>
      <c r="AE231">
        <f>IF(OR(_04_ReRe_merged_after_coding3[[#This Row],[ab_date]],_04_ReRe_merged_after_coding3[[#This Row],[ft_date]]),1,0)</f>
        <v>0</v>
      </c>
      <c r="AF231" t="s">
        <v>36</v>
      </c>
      <c r="AG231">
        <v>0</v>
      </c>
    </row>
    <row r="232" spans="1:34">
      <c r="A232" t="s">
        <v>962</v>
      </c>
      <c r="B232" t="s">
        <v>963</v>
      </c>
      <c r="C232" t="s">
        <v>964</v>
      </c>
      <c r="D232">
        <v>26107742</v>
      </c>
      <c r="E232" s="7">
        <v>41123</v>
      </c>
      <c r="F232" s="7">
        <v>41091</v>
      </c>
      <c r="G232" t="s">
        <v>36</v>
      </c>
      <c r="H232" t="s">
        <v>32</v>
      </c>
      <c r="I232" t="s">
        <v>31</v>
      </c>
      <c r="J232" t="s">
        <v>32</v>
      </c>
      <c r="K232" t="s">
        <v>32</v>
      </c>
      <c r="L232" t="s">
        <v>36</v>
      </c>
      <c r="M232" t="s">
        <v>32</v>
      </c>
      <c r="N232" t="s">
        <v>32</v>
      </c>
      <c r="O232" t="s">
        <v>32</v>
      </c>
      <c r="P232" s="3">
        <v>1</v>
      </c>
      <c r="Q232" t="s">
        <v>108</v>
      </c>
      <c r="R232">
        <v>1</v>
      </c>
      <c r="S232" t="s">
        <v>108</v>
      </c>
      <c r="T232" t="s">
        <v>965</v>
      </c>
      <c r="U232">
        <v>0</v>
      </c>
      <c r="V232">
        <v>0</v>
      </c>
      <c r="W232">
        <v>0</v>
      </c>
      <c r="X232" t="s">
        <v>36</v>
      </c>
      <c r="Y232" s="1">
        <v>0</v>
      </c>
      <c r="Z232" s="1">
        <v>0</v>
      </c>
      <c r="AA232">
        <v>0</v>
      </c>
      <c r="AB232" t="s">
        <v>36</v>
      </c>
      <c r="AC232">
        <f>IF(OR(_04_ReRe_merged_after_coding3[[#This Row],[ab_addressed]],_04_ReRe_merged_after_coding3[[#This Row],[ft_addressed]]), 1, 0)</f>
        <v>0</v>
      </c>
      <c r="AD232">
        <f>IF(OR(_04_ReRe_merged_after_coding3[[#This Row],[ab_justified]],_04_ReRe_merged_after_coding3[[#This Row],[ft_justified]]), 1,0)</f>
        <v>0</v>
      </c>
      <c r="AE232">
        <f>IF(OR(_04_ReRe_merged_after_coding3[[#This Row],[ab_date]],_04_ReRe_merged_after_coding3[[#This Row],[ft_date]]),1,0)</f>
        <v>0</v>
      </c>
      <c r="AF232" t="s">
        <v>36</v>
      </c>
      <c r="AG232">
        <v>0</v>
      </c>
    </row>
    <row r="233" spans="1:34">
      <c r="A233" t="s">
        <v>966</v>
      </c>
      <c r="B233" t="s">
        <v>967</v>
      </c>
      <c r="C233" t="s">
        <v>968</v>
      </c>
      <c r="D233">
        <v>25264565</v>
      </c>
      <c r="E233" s="7">
        <v>41149</v>
      </c>
      <c r="F233" s="7">
        <v>39569</v>
      </c>
      <c r="G233" t="s">
        <v>714</v>
      </c>
      <c r="H233" t="s">
        <v>32</v>
      </c>
      <c r="I233" t="s">
        <v>31</v>
      </c>
      <c r="J233" t="s">
        <v>32</v>
      </c>
      <c r="K233" t="s">
        <v>31</v>
      </c>
      <c r="L233" t="s">
        <v>31</v>
      </c>
      <c r="M233" t="s">
        <v>32</v>
      </c>
      <c r="N233" t="s">
        <v>32</v>
      </c>
      <c r="O233" t="s">
        <v>32</v>
      </c>
      <c r="P233" s="3">
        <v>1</v>
      </c>
      <c r="Q233" t="s">
        <v>108</v>
      </c>
      <c r="R233">
        <v>1</v>
      </c>
      <c r="S233" t="s">
        <v>108</v>
      </c>
      <c r="T233" t="s">
        <v>969</v>
      </c>
      <c r="U233">
        <v>0</v>
      </c>
      <c r="V233">
        <v>0</v>
      </c>
      <c r="W233">
        <v>0</v>
      </c>
      <c r="X233" t="s">
        <v>36</v>
      </c>
      <c r="Y233" s="1">
        <v>0</v>
      </c>
      <c r="Z233" s="1">
        <v>0</v>
      </c>
      <c r="AA233">
        <v>0</v>
      </c>
      <c r="AB233" t="s">
        <v>36</v>
      </c>
      <c r="AC233">
        <f>IF(OR(_04_ReRe_merged_after_coding3[[#This Row],[ab_addressed]],_04_ReRe_merged_after_coding3[[#This Row],[ft_addressed]]), 1, 0)</f>
        <v>0</v>
      </c>
      <c r="AD233">
        <f>IF(OR(_04_ReRe_merged_after_coding3[[#This Row],[ab_justified]],_04_ReRe_merged_after_coding3[[#This Row],[ft_justified]]), 1,0)</f>
        <v>0</v>
      </c>
      <c r="AE233">
        <f>IF(OR(_04_ReRe_merged_after_coding3[[#This Row],[ab_date]],_04_ReRe_merged_after_coding3[[#This Row],[ft_date]]),1,0)</f>
        <v>0</v>
      </c>
      <c r="AF233" t="s">
        <v>36</v>
      </c>
      <c r="AG233">
        <v>0</v>
      </c>
      <c r="AH233" t="s">
        <v>5191</v>
      </c>
    </row>
    <row r="234" spans="1:34">
      <c r="A234" t="s">
        <v>976</v>
      </c>
      <c r="B234" t="s">
        <v>977</v>
      </c>
      <c r="C234" t="s">
        <v>978</v>
      </c>
      <c r="D234">
        <v>23983786</v>
      </c>
      <c r="E234" s="7">
        <v>41206</v>
      </c>
      <c r="F234" s="7">
        <v>40603</v>
      </c>
      <c r="G234" t="s">
        <v>477</v>
      </c>
      <c r="H234" t="s">
        <v>32</v>
      </c>
      <c r="I234" t="s">
        <v>31</v>
      </c>
      <c r="J234" t="s">
        <v>32</v>
      </c>
      <c r="K234" t="s">
        <v>31</v>
      </c>
      <c r="L234" t="s">
        <v>31</v>
      </c>
      <c r="M234" t="s">
        <v>32</v>
      </c>
      <c r="N234" t="s">
        <v>32</v>
      </c>
      <c r="O234" t="s">
        <v>32</v>
      </c>
      <c r="P234" s="3">
        <v>1</v>
      </c>
      <c r="Q234" t="s">
        <v>108</v>
      </c>
      <c r="R234">
        <v>1</v>
      </c>
      <c r="S234" t="s">
        <v>108</v>
      </c>
      <c r="T234" t="s">
        <v>979</v>
      </c>
      <c r="U234">
        <v>0</v>
      </c>
      <c r="V234">
        <v>0</v>
      </c>
      <c r="W234">
        <v>0</v>
      </c>
      <c r="X234" t="s">
        <v>36</v>
      </c>
      <c r="Y234" s="1">
        <v>0</v>
      </c>
      <c r="Z234" s="1">
        <v>0</v>
      </c>
      <c r="AA234">
        <v>0</v>
      </c>
      <c r="AB234" t="s">
        <v>36</v>
      </c>
      <c r="AC234">
        <f>IF(OR(_04_ReRe_merged_after_coding3[[#This Row],[ab_addressed]],_04_ReRe_merged_after_coding3[[#This Row],[ft_addressed]]), 1, 0)</f>
        <v>0</v>
      </c>
      <c r="AD234">
        <f>IF(OR(_04_ReRe_merged_after_coding3[[#This Row],[ab_justified]],_04_ReRe_merged_after_coding3[[#This Row],[ft_justified]]), 1,0)</f>
        <v>0</v>
      </c>
      <c r="AE234">
        <f>IF(OR(_04_ReRe_merged_after_coding3[[#This Row],[ab_date]],_04_ReRe_merged_after_coding3[[#This Row],[ft_date]]),1,0)</f>
        <v>0</v>
      </c>
      <c r="AF234" t="s">
        <v>36</v>
      </c>
      <c r="AG234">
        <v>0</v>
      </c>
    </row>
    <row r="235" spans="1:34">
      <c r="A235" t="s">
        <v>980</v>
      </c>
      <c r="B235" t="s">
        <v>981</v>
      </c>
      <c r="C235" t="s">
        <v>982</v>
      </c>
      <c r="D235">
        <v>26829234</v>
      </c>
      <c r="E235" s="7">
        <v>41252</v>
      </c>
      <c r="F235" s="7">
        <v>40756</v>
      </c>
      <c r="G235" t="s">
        <v>36</v>
      </c>
      <c r="H235" t="s">
        <v>32</v>
      </c>
      <c r="I235" t="s">
        <v>31</v>
      </c>
      <c r="J235" t="s">
        <v>32</v>
      </c>
      <c r="K235" t="s">
        <v>31</v>
      </c>
      <c r="L235" t="s">
        <v>36</v>
      </c>
      <c r="M235" t="s">
        <v>32</v>
      </c>
      <c r="N235" t="s">
        <v>32</v>
      </c>
      <c r="O235" t="s">
        <v>32</v>
      </c>
      <c r="P235" s="3">
        <v>1</v>
      </c>
      <c r="Q235" t="s">
        <v>108</v>
      </c>
      <c r="R235">
        <v>1</v>
      </c>
      <c r="S235" t="s">
        <v>108</v>
      </c>
      <c r="T235" t="s">
        <v>983</v>
      </c>
      <c r="U235">
        <v>0</v>
      </c>
      <c r="V235">
        <v>0</v>
      </c>
      <c r="W235">
        <v>0</v>
      </c>
      <c r="X235" t="s">
        <v>36</v>
      </c>
      <c r="Y235" s="1">
        <v>0</v>
      </c>
      <c r="Z235" s="1">
        <v>0</v>
      </c>
      <c r="AA235">
        <v>0</v>
      </c>
      <c r="AB235" t="s">
        <v>36</v>
      </c>
      <c r="AC235">
        <f>IF(OR(_04_ReRe_merged_after_coding3[[#This Row],[ab_addressed]],_04_ReRe_merged_after_coding3[[#This Row],[ft_addressed]]), 1, 0)</f>
        <v>0</v>
      </c>
      <c r="AD235">
        <f>IF(OR(_04_ReRe_merged_after_coding3[[#This Row],[ab_justified]],_04_ReRe_merged_after_coding3[[#This Row],[ft_justified]]), 1,0)</f>
        <v>0</v>
      </c>
      <c r="AE235">
        <f>IF(OR(_04_ReRe_merged_after_coding3[[#This Row],[ab_date]],_04_ReRe_merged_after_coding3[[#This Row],[ft_date]]),1,0)</f>
        <v>0</v>
      </c>
      <c r="AF235" t="s">
        <v>36</v>
      </c>
      <c r="AG235">
        <v>0</v>
      </c>
    </row>
    <row r="236" spans="1:34">
      <c r="A236" t="s">
        <v>984</v>
      </c>
      <c r="B236" t="s">
        <v>516</v>
      </c>
      <c r="C236" t="s">
        <v>517</v>
      </c>
      <c r="D236">
        <v>23670744</v>
      </c>
      <c r="E236" s="7">
        <v>41247</v>
      </c>
      <c r="F236" s="7">
        <v>40817</v>
      </c>
      <c r="G236" t="s">
        <v>620</v>
      </c>
      <c r="H236" t="s">
        <v>32</v>
      </c>
      <c r="I236" t="s">
        <v>31</v>
      </c>
      <c r="J236" t="s">
        <v>32</v>
      </c>
      <c r="K236" t="s">
        <v>31</v>
      </c>
      <c r="L236" t="s">
        <v>31</v>
      </c>
      <c r="M236" t="s">
        <v>32</v>
      </c>
      <c r="N236" t="s">
        <v>32</v>
      </c>
      <c r="O236" t="s">
        <v>32</v>
      </c>
      <c r="P236" s="3">
        <v>1</v>
      </c>
      <c r="Q236" t="s">
        <v>35</v>
      </c>
      <c r="R236">
        <v>1</v>
      </c>
      <c r="S236" t="s">
        <v>35</v>
      </c>
      <c r="T236" t="s">
        <v>519</v>
      </c>
      <c r="U236">
        <v>0</v>
      </c>
      <c r="V236">
        <v>0</v>
      </c>
      <c r="W236">
        <v>0</v>
      </c>
      <c r="X236" t="s">
        <v>36</v>
      </c>
      <c r="Y236" s="1">
        <v>0</v>
      </c>
      <c r="Z236" s="1">
        <v>0</v>
      </c>
      <c r="AA236">
        <v>0</v>
      </c>
      <c r="AB236" t="s">
        <v>36</v>
      </c>
      <c r="AC236">
        <f>IF(OR(_04_ReRe_merged_after_coding3[[#This Row],[ab_addressed]],_04_ReRe_merged_after_coding3[[#This Row],[ft_addressed]]), 1, 0)</f>
        <v>0</v>
      </c>
      <c r="AD236">
        <f>IF(OR(_04_ReRe_merged_after_coding3[[#This Row],[ab_justified]],_04_ReRe_merged_after_coding3[[#This Row],[ft_justified]]), 1,0)</f>
        <v>0</v>
      </c>
      <c r="AE236">
        <f>IF(OR(_04_ReRe_merged_after_coding3[[#This Row],[ab_date]],_04_ReRe_merged_after_coding3[[#This Row],[ft_date]]),1,0)</f>
        <v>0</v>
      </c>
      <c r="AF236" t="s">
        <v>36</v>
      </c>
      <c r="AG236">
        <v>0</v>
      </c>
    </row>
    <row r="237" spans="1:34">
      <c r="A237" t="s">
        <v>988</v>
      </c>
      <c r="B237" t="s">
        <v>989</v>
      </c>
      <c r="C237" t="s">
        <v>990</v>
      </c>
      <c r="D237">
        <v>25373796</v>
      </c>
      <c r="E237" s="7">
        <v>41321</v>
      </c>
      <c r="F237" s="7">
        <v>40210</v>
      </c>
      <c r="G237" t="s">
        <v>637</v>
      </c>
      <c r="H237" t="s">
        <v>32</v>
      </c>
      <c r="I237" t="s">
        <v>31</v>
      </c>
      <c r="J237" t="s">
        <v>32</v>
      </c>
      <c r="K237" t="s">
        <v>31</v>
      </c>
      <c r="L237" t="s">
        <v>32</v>
      </c>
      <c r="M237" t="s">
        <v>32</v>
      </c>
      <c r="N237" t="s">
        <v>32</v>
      </c>
      <c r="O237" t="s">
        <v>32</v>
      </c>
      <c r="P237" s="3">
        <v>1</v>
      </c>
      <c r="Q237" t="s">
        <v>108</v>
      </c>
      <c r="R237">
        <v>1</v>
      </c>
      <c r="S237" t="s">
        <v>108</v>
      </c>
      <c r="T237" t="s">
        <v>991</v>
      </c>
      <c r="U237">
        <v>0</v>
      </c>
      <c r="V237">
        <v>0</v>
      </c>
      <c r="W237">
        <v>0</v>
      </c>
      <c r="X237" t="s">
        <v>36</v>
      </c>
      <c r="Y237" s="1">
        <v>0</v>
      </c>
      <c r="Z237" s="1">
        <v>0</v>
      </c>
      <c r="AA237">
        <v>0</v>
      </c>
      <c r="AB237" t="s">
        <v>36</v>
      </c>
      <c r="AC237">
        <f>IF(OR(_04_ReRe_merged_after_coding3[[#This Row],[ab_addressed]],_04_ReRe_merged_after_coding3[[#This Row],[ft_addressed]]), 1, 0)</f>
        <v>0</v>
      </c>
      <c r="AD237">
        <f>IF(OR(_04_ReRe_merged_after_coding3[[#This Row],[ab_justified]],_04_ReRe_merged_after_coding3[[#This Row],[ft_justified]]), 1,0)</f>
        <v>0</v>
      </c>
      <c r="AE237">
        <f>IF(OR(_04_ReRe_merged_after_coding3[[#This Row],[ab_date]],_04_ReRe_merged_after_coding3[[#This Row],[ft_date]]),1,0)</f>
        <v>0</v>
      </c>
      <c r="AF237" t="s">
        <v>36</v>
      </c>
      <c r="AG237">
        <v>0</v>
      </c>
    </row>
    <row r="238" spans="1:34">
      <c r="A238" t="s">
        <v>992</v>
      </c>
      <c r="B238" t="s">
        <v>993</v>
      </c>
      <c r="C238" t="s">
        <v>994</v>
      </c>
      <c r="D238">
        <v>25382448</v>
      </c>
      <c r="E238" s="7">
        <v>41292</v>
      </c>
      <c r="F238" s="7">
        <v>40210</v>
      </c>
      <c r="G238" t="s">
        <v>36</v>
      </c>
      <c r="H238" t="s">
        <v>32</v>
      </c>
      <c r="I238" t="s">
        <v>31</v>
      </c>
      <c r="J238" t="s">
        <v>32</v>
      </c>
      <c r="K238" t="s">
        <v>31</v>
      </c>
      <c r="L238" t="s">
        <v>36</v>
      </c>
      <c r="M238" t="s">
        <v>32</v>
      </c>
      <c r="N238" t="s">
        <v>32</v>
      </c>
      <c r="O238" t="s">
        <v>32</v>
      </c>
      <c r="P238" s="3">
        <v>1</v>
      </c>
      <c r="Q238" t="s">
        <v>108</v>
      </c>
      <c r="R238">
        <v>1</v>
      </c>
      <c r="S238" t="s">
        <v>108</v>
      </c>
      <c r="T238" t="s">
        <v>995</v>
      </c>
      <c r="U238">
        <v>0</v>
      </c>
      <c r="V238">
        <v>0</v>
      </c>
      <c r="W238">
        <v>0</v>
      </c>
      <c r="X238" t="s">
        <v>36</v>
      </c>
      <c r="Y238" s="1">
        <v>0</v>
      </c>
      <c r="Z238" s="1">
        <v>0</v>
      </c>
      <c r="AA238">
        <v>0</v>
      </c>
      <c r="AB238" t="s">
        <v>36</v>
      </c>
      <c r="AC238">
        <f>IF(OR(_04_ReRe_merged_after_coding3[[#This Row],[ab_addressed]],_04_ReRe_merged_after_coding3[[#This Row],[ft_addressed]]), 1, 0)</f>
        <v>0</v>
      </c>
      <c r="AD238">
        <f>IF(OR(_04_ReRe_merged_after_coding3[[#This Row],[ab_justified]],_04_ReRe_merged_after_coding3[[#This Row],[ft_justified]]), 1,0)</f>
        <v>0</v>
      </c>
      <c r="AE238">
        <f>IF(OR(_04_ReRe_merged_after_coding3[[#This Row],[ab_date]],_04_ReRe_merged_after_coding3[[#This Row],[ft_date]]),1,0)</f>
        <v>0</v>
      </c>
      <c r="AF238" t="s">
        <v>36</v>
      </c>
      <c r="AG238">
        <v>0</v>
      </c>
    </row>
    <row r="239" spans="1:34">
      <c r="A239" t="s">
        <v>999</v>
      </c>
      <c r="B239" t="s">
        <v>1000</v>
      </c>
      <c r="C239" t="s">
        <v>1001</v>
      </c>
      <c r="D239">
        <v>28102456</v>
      </c>
      <c r="E239" s="7">
        <v>41375</v>
      </c>
      <c r="F239" s="7">
        <v>40269</v>
      </c>
      <c r="G239" t="s">
        <v>400</v>
      </c>
      <c r="H239" t="s">
        <v>32</v>
      </c>
      <c r="I239" t="s">
        <v>32</v>
      </c>
      <c r="J239" t="s">
        <v>32</v>
      </c>
      <c r="K239" t="s">
        <v>31</v>
      </c>
      <c r="L239" t="s">
        <v>31</v>
      </c>
      <c r="M239" t="s">
        <v>32</v>
      </c>
      <c r="N239" t="s">
        <v>32</v>
      </c>
      <c r="O239" t="s">
        <v>32</v>
      </c>
      <c r="P239" s="3">
        <v>1</v>
      </c>
      <c r="Q239" t="s">
        <v>108</v>
      </c>
      <c r="R239">
        <v>1</v>
      </c>
      <c r="S239" t="s">
        <v>108</v>
      </c>
      <c r="T239" t="s">
        <v>1002</v>
      </c>
      <c r="U239">
        <v>0</v>
      </c>
      <c r="V239">
        <v>0</v>
      </c>
      <c r="W239">
        <v>0</v>
      </c>
      <c r="X239" t="s">
        <v>36</v>
      </c>
      <c r="Y239" s="1">
        <v>0</v>
      </c>
      <c r="Z239" s="1">
        <v>0</v>
      </c>
      <c r="AA239">
        <v>0</v>
      </c>
      <c r="AB239" t="s">
        <v>36</v>
      </c>
      <c r="AC239">
        <f>IF(OR(_04_ReRe_merged_after_coding3[[#This Row],[ab_addressed]],_04_ReRe_merged_after_coding3[[#This Row],[ft_addressed]]), 1, 0)</f>
        <v>0</v>
      </c>
      <c r="AD239">
        <f>IF(OR(_04_ReRe_merged_after_coding3[[#This Row],[ab_justified]],_04_ReRe_merged_after_coding3[[#This Row],[ft_justified]]), 1,0)</f>
        <v>0</v>
      </c>
      <c r="AE239">
        <f>IF(OR(_04_ReRe_merged_after_coding3[[#This Row],[ab_date]],_04_ReRe_merged_after_coding3[[#This Row],[ft_date]]),1,0)</f>
        <v>0</v>
      </c>
      <c r="AF239" t="s">
        <v>36</v>
      </c>
      <c r="AG239">
        <v>0</v>
      </c>
      <c r="AH239" t="s">
        <v>5192</v>
      </c>
    </row>
    <row r="240" spans="1:34">
      <c r="A240" t="s">
        <v>1006</v>
      </c>
      <c r="B240" t="s">
        <v>1007</v>
      </c>
      <c r="C240" t="s">
        <v>1008</v>
      </c>
      <c r="D240">
        <v>28002391</v>
      </c>
      <c r="E240" s="7">
        <v>41442</v>
      </c>
      <c r="F240" s="7">
        <v>39722</v>
      </c>
      <c r="G240" t="s">
        <v>532</v>
      </c>
      <c r="H240" t="s">
        <v>32</v>
      </c>
      <c r="I240" t="s">
        <v>32</v>
      </c>
      <c r="J240" t="s">
        <v>32</v>
      </c>
      <c r="K240" t="s">
        <v>31</v>
      </c>
      <c r="L240" t="s">
        <v>32</v>
      </c>
      <c r="M240" t="s">
        <v>32</v>
      </c>
      <c r="N240" t="s">
        <v>32</v>
      </c>
      <c r="O240" t="s">
        <v>32</v>
      </c>
      <c r="P240" s="3">
        <v>1</v>
      </c>
      <c r="Q240" t="s">
        <v>1009</v>
      </c>
      <c r="R240">
        <v>1</v>
      </c>
      <c r="S240" t="s">
        <v>1009</v>
      </c>
      <c r="T240" t="s">
        <v>1010</v>
      </c>
      <c r="U240">
        <v>0</v>
      </c>
      <c r="V240">
        <v>0</v>
      </c>
      <c r="W240">
        <v>0</v>
      </c>
      <c r="X240" t="s">
        <v>36</v>
      </c>
      <c r="Y240" s="1">
        <v>0</v>
      </c>
      <c r="Z240" s="1">
        <v>0</v>
      </c>
      <c r="AA240">
        <v>0</v>
      </c>
      <c r="AB240" t="s">
        <v>36</v>
      </c>
      <c r="AC240">
        <f>IF(OR(_04_ReRe_merged_after_coding3[[#This Row],[ab_addressed]],_04_ReRe_merged_after_coding3[[#This Row],[ft_addressed]]), 1, 0)</f>
        <v>0</v>
      </c>
      <c r="AD240">
        <f>IF(OR(_04_ReRe_merged_after_coding3[[#This Row],[ab_justified]],_04_ReRe_merged_after_coding3[[#This Row],[ft_justified]]), 1,0)</f>
        <v>0</v>
      </c>
      <c r="AE240">
        <f>IF(OR(_04_ReRe_merged_after_coding3[[#This Row],[ab_date]],_04_ReRe_merged_after_coding3[[#This Row],[ft_date]]),1,0)</f>
        <v>0</v>
      </c>
      <c r="AF240" t="s">
        <v>36</v>
      </c>
      <c r="AG240">
        <v>0</v>
      </c>
    </row>
    <row r="241" spans="1:34">
      <c r="A241" t="s">
        <v>1011</v>
      </c>
      <c r="B241" t="s">
        <v>1012</v>
      </c>
      <c r="C241" t="s">
        <v>1013</v>
      </c>
      <c r="D241">
        <v>27687449</v>
      </c>
      <c r="E241" s="7">
        <v>41463</v>
      </c>
      <c r="F241" s="7">
        <v>41214</v>
      </c>
      <c r="G241" t="s">
        <v>400</v>
      </c>
      <c r="H241" t="s">
        <v>32</v>
      </c>
      <c r="I241" t="s">
        <v>31</v>
      </c>
      <c r="J241" t="s">
        <v>32</v>
      </c>
      <c r="K241" t="s">
        <v>32</v>
      </c>
      <c r="L241" t="s">
        <v>31</v>
      </c>
      <c r="M241" t="s">
        <v>32</v>
      </c>
      <c r="N241" t="s">
        <v>32</v>
      </c>
      <c r="O241" t="s">
        <v>32</v>
      </c>
      <c r="P241" s="3">
        <v>1</v>
      </c>
      <c r="Q241" t="s">
        <v>108</v>
      </c>
      <c r="R241">
        <v>1</v>
      </c>
      <c r="S241" t="s">
        <v>108</v>
      </c>
      <c r="T241" t="s">
        <v>1014</v>
      </c>
      <c r="U241">
        <v>0</v>
      </c>
      <c r="V241">
        <v>0</v>
      </c>
      <c r="W241">
        <v>0</v>
      </c>
      <c r="X241" t="s">
        <v>36</v>
      </c>
      <c r="Y241" s="1">
        <v>0</v>
      </c>
      <c r="Z241" s="1">
        <v>0</v>
      </c>
      <c r="AA241">
        <v>0</v>
      </c>
      <c r="AB241" t="s">
        <v>36</v>
      </c>
      <c r="AC241">
        <f>IF(OR(_04_ReRe_merged_after_coding3[[#This Row],[ab_addressed]],_04_ReRe_merged_after_coding3[[#This Row],[ft_addressed]]), 1, 0)</f>
        <v>0</v>
      </c>
      <c r="AD241">
        <f>IF(OR(_04_ReRe_merged_after_coding3[[#This Row],[ab_justified]],_04_ReRe_merged_after_coding3[[#This Row],[ft_justified]]), 1,0)</f>
        <v>0</v>
      </c>
      <c r="AE241">
        <f>IF(OR(_04_ReRe_merged_after_coding3[[#This Row],[ab_date]],_04_ReRe_merged_after_coding3[[#This Row],[ft_date]]),1,0)</f>
        <v>0</v>
      </c>
      <c r="AF241" t="s">
        <v>36</v>
      </c>
      <c r="AG241">
        <v>0</v>
      </c>
    </row>
    <row r="242" spans="1:34">
      <c r="A242" t="s">
        <v>1021</v>
      </c>
      <c r="B242" t="s">
        <v>1022</v>
      </c>
      <c r="C242" t="s">
        <v>1023</v>
      </c>
      <c r="D242">
        <v>28556577</v>
      </c>
      <c r="E242" s="7">
        <v>41481</v>
      </c>
      <c r="F242" s="7">
        <v>40756</v>
      </c>
      <c r="G242" t="s">
        <v>532</v>
      </c>
      <c r="H242" t="s">
        <v>32</v>
      </c>
      <c r="I242" t="s">
        <v>31</v>
      </c>
      <c r="J242" t="s">
        <v>32</v>
      </c>
      <c r="K242" t="s">
        <v>31</v>
      </c>
      <c r="L242" t="s">
        <v>32</v>
      </c>
      <c r="M242" t="s">
        <v>32</v>
      </c>
      <c r="N242" t="s">
        <v>32</v>
      </c>
      <c r="O242" t="s">
        <v>32</v>
      </c>
      <c r="P242" s="3">
        <v>1</v>
      </c>
      <c r="Q242" t="s">
        <v>108</v>
      </c>
      <c r="R242">
        <v>1</v>
      </c>
      <c r="S242" t="s">
        <v>108</v>
      </c>
      <c r="T242" t="s">
        <v>1024</v>
      </c>
      <c r="U242">
        <v>0</v>
      </c>
      <c r="V242">
        <v>0</v>
      </c>
      <c r="W242">
        <v>0</v>
      </c>
      <c r="X242" t="s">
        <v>36</v>
      </c>
      <c r="Y242" s="1">
        <v>0</v>
      </c>
      <c r="Z242" s="1">
        <v>0</v>
      </c>
      <c r="AA242">
        <v>0</v>
      </c>
      <c r="AB242" t="s">
        <v>36</v>
      </c>
      <c r="AC242">
        <f>IF(OR(_04_ReRe_merged_after_coding3[[#This Row],[ab_addressed]],_04_ReRe_merged_after_coding3[[#This Row],[ft_addressed]]), 1, 0)</f>
        <v>0</v>
      </c>
      <c r="AD242">
        <f>IF(OR(_04_ReRe_merged_after_coding3[[#This Row],[ab_justified]],_04_ReRe_merged_after_coding3[[#This Row],[ft_justified]]), 1,0)</f>
        <v>0</v>
      </c>
      <c r="AE242">
        <f>IF(OR(_04_ReRe_merged_after_coding3[[#This Row],[ab_date]],_04_ReRe_merged_after_coding3[[#This Row],[ft_date]]),1,0)</f>
        <v>0</v>
      </c>
      <c r="AF242" t="s">
        <v>36</v>
      </c>
      <c r="AG242">
        <v>0</v>
      </c>
    </row>
    <row r="243" spans="1:34">
      <c r="A243" t="s">
        <v>1028</v>
      </c>
      <c r="B243" t="s">
        <v>1029</v>
      </c>
      <c r="C243" t="s">
        <v>1030</v>
      </c>
      <c r="D243">
        <v>25384211</v>
      </c>
      <c r="E243" s="7">
        <v>41558</v>
      </c>
      <c r="F243" s="7">
        <v>40544</v>
      </c>
      <c r="G243" t="s">
        <v>400</v>
      </c>
      <c r="H243" t="s">
        <v>32</v>
      </c>
      <c r="I243" t="s">
        <v>31</v>
      </c>
      <c r="J243" t="s">
        <v>32</v>
      </c>
      <c r="K243" t="s">
        <v>31</v>
      </c>
      <c r="L243" t="s">
        <v>31</v>
      </c>
      <c r="M243" t="s">
        <v>32</v>
      </c>
      <c r="N243" t="s">
        <v>32</v>
      </c>
      <c r="O243" t="s">
        <v>32</v>
      </c>
      <c r="P243" s="3">
        <v>1</v>
      </c>
      <c r="Q243" t="s">
        <v>108</v>
      </c>
      <c r="R243">
        <v>1</v>
      </c>
      <c r="S243" t="s">
        <v>108</v>
      </c>
      <c r="T243" t="s">
        <v>1031</v>
      </c>
      <c r="U243">
        <v>0</v>
      </c>
      <c r="V243">
        <v>0</v>
      </c>
      <c r="W243">
        <v>0</v>
      </c>
      <c r="X243" t="s">
        <v>36</v>
      </c>
      <c r="Y243" s="1">
        <v>0</v>
      </c>
      <c r="Z243" s="1">
        <v>0</v>
      </c>
      <c r="AA243">
        <v>0</v>
      </c>
      <c r="AB243" t="s">
        <v>36</v>
      </c>
      <c r="AC243">
        <f>IF(OR(_04_ReRe_merged_after_coding3[[#This Row],[ab_addressed]],_04_ReRe_merged_after_coding3[[#This Row],[ft_addressed]]), 1, 0)</f>
        <v>0</v>
      </c>
      <c r="AD243">
        <f>IF(OR(_04_ReRe_merged_after_coding3[[#This Row],[ab_justified]],_04_ReRe_merged_after_coding3[[#This Row],[ft_justified]]), 1,0)</f>
        <v>0</v>
      </c>
      <c r="AE243">
        <f>IF(OR(_04_ReRe_merged_after_coding3[[#This Row],[ab_date]],_04_ReRe_merged_after_coding3[[#This Row],[ft_date]]),1,0)</f>
        <v>0</v>
      </c>
      <c r="AF243" t="s">
        <v>36</v>
      </c>
      <c r="AG243">
        <v>0</v>
      </c>
    </row>
    <row r="244" spans="1:34">
      <c r="A244" t="s">
        <v>1032</v>
      </c>
      <c r="B244" t="s">
        <v>1033</v>
      </c>
      <c r="C244" t="s">
        <v>1034</v>
      </c>
      <c r="D244">
        <v>25370591</v>
      </c>
      <c r="E244" s="7">
        <v>41597</v>
      </c>
      <c r="F244" s="7">
        <v>40756</v>
      </c>
      <c r="G244" t="s">
        <v>1035</v>
      </c>
      <c r="H244" t="s">
        <v>32</v>
      </c>
      <c r="I244" t="s">
        <v>31</v>
      </c>
      <c r="J244" t="s">
        <v>32</v>
      </c>
      <c r="K244" t="s">
        <v>31</v>
      </c>
      <c r="L244" t="s">
        <v>31</v>
      </c>
      <c r="M244" t="s">
        <v>32</v>
      </c>
      <c r="N244" t="s">
        <v>32</v>
      </c>
      <c r="O244" t="s">
        <v>32</v>
      </c>
      <c r="P244" s="3">
        <v>1</v>
      </c>
      <c r="Q244" t="s">
        <v>108</v>
      </c>
      <c r="R244">
        <v>1</v>
      </c>
      <c r="S244" t="s">
        <v>108</v>
      </c>
      <c r="T244" t="s">
        <v>1036</v>
      </c>
      <c r="U244">
        <v>0</v>
      </c>
      <c r="V244">
        <v>0</v>
      </c>
      <c r="W244">
        <v>0</v>
      </c>
      <c r="X244" t="s">
        <v>36</v>
      </c>
      <c r="Y244" s="1">
        <v>0</v>
      </c>
      <c r="Z244" s="1">
        <v>0</v>
      </c>
      <c r="AA244">
        <v>0</v>
      </c>
      <c r="AB244" t="s">
        <v>36</v>
      </c>
      <c r="AC244">
        <f>IF(OR(_04_ReRe_merged_after_coding3[[#This Row],[ab_addressed]],_04_ReRe_merged_after_coding3[[#This Row],[ft_addressed]]), 1, 0)</f>
        <v>0</v>
      </c>
      <c r="AD244">
        <f>IF(OR(_04_ReRe_merged_after_coding3[[#This Row],[ab_justified]],_04_ReRe_merged_after_coding3[[#This Row],[ft_justified]]), 1,0)</f>
        <v>0</v>
      </c>
      <c r="AE244">
        <f>IF(OR(_04_ReRe_merged_after_coding3[[#This Row],[ab_date]],_04_ReRe_merged_after_coding3[[#This Row],[ft_date]]),1,0)</f>
        <v>0</v>
      </c>
      <c r="AF244" t="s">
        <v>36</v>
      </c>
      <c r="AG244">
        <v>0</v>
      </c>
    </row>
    <row r="245" spans="1:34">
      <c r="A245" t="s">
        <v>1046</v>
      </c>
      <c r="B245" t="s">
        <v>1047</v>
      </c>
      <c r="C245" t="s">
        <v>1048</v>
      </c>
      <c r="D245">
        <v>25040296</v>
      </c>
      <c r="E245" s="7">
        <v>41742</v>
      </c>
      <c r="F245" s="7">
        <v>41214</v>
      </c>
      <c r="G245" t="s">
        <v>395</v>
      </c>
      <c r="H245" t="s">
        <v>32</v>
      </c>
      <c r="I245" t="s">
        <v>31</v>
      </c>
      <c r="J245" t="s">
        <v>32</v>
      </c>
      <c r="K245" t="s">
        <v>31</v>
      </c>
      <c r="L245" t="s">
        <v>31</v>
      </c>
      <c r="M245" t="s">
        <v>32</v>
      </c>
      <c r="N245" t="s">
        <v>32</v>
      </c>
      <c r="O245" t="s">
        <v>32</v>
      </c>
      <c r="P245" s="3">
        <v>1</v>
      </c>
      <c r="Q245" t="s">
        <v>108</v>
      </c>
      <c r="R245">
        <v>1</v>
      </c>
      <c r="S245" t="s">
        <v>108</v>
      </c>
      <c r="T245" t="s">
        <v>1049</v>
      </c>
      <c r="U245">
        <v>0</v>
      </c>
      <c r="V245">
        <v>0</v>
      </c>
      <c r="W245">
        <v>0</v>
      </c>
      <c r="X245" t="s">
        <v>36</v>
      </c>
      <c r="Y245" s="1">
        <v>0</v>
      </c>
      <c r="Z245" s="1">
        <v>0</v>
      </c>
      <c r="AA245">
        <v>0</v>
      </c>
      <c r="AB245" t="s">
        <v>36</v>
      </c>
      <c r="AC245">
        <f>IF(OR(_04_ReRe_merged_after_coding3[[#This Row],[ab_addressed]],_04_ReRe_merged_after_coding3[[#This Row],[ft_addressed]]), 1, 0)</f>
        <v>0</v>
      </c>
      <c r="AD245">
        <f>IF(OR(_04_ReRe_merged_after_coding3[[#This Row],[ab_justified]],_04_ReRe_merged_after_coding3[[#This Row],[ft_justified]]), 1,0)</f>
        <v>0</v>
      </c>
      <c r="AE245">
        <f>IF(OR(_04_ReRe_merged_after_coding3[[#This Row],[ab_date]],_04_ReRe_merged_after_coding3[[#This Row],[ft_date]]),1,0)</f>
        <v>0</v>
      </c>
      <c r="AF245" t="s">
        <v>36</v>
      </c>
      <c r="AG245">
        <v>0</v>
      </c>
    </row>
    <row r="246" spans="1:34">
      <c r="A246" t="s">
        <v>1059</v>
      </c>
      <c r="B246" t="s">
        <v>1060</v>
      </c>
      <c r="C246" t="s">
        <v>1061</v>
      </c>
      <c r="D246">
        <v>28657863</v>
      </c>
      <c r="E246" s="7">
        <v>41527</v>
      </c>
      <c r="F246" s="7">
        <v>41122</v>
      </c>
      <c r="G246" t="s">
        <v>194</v>
      </c>
      <c r="H246" t="s">
        <v>32</v>
      </c>
      <c r="I246" t="s">
        <v>31</v>
      </c>
      <c r="J246" t="s">
        <v>32</v>
      </c>
      <c r="K246" t="s">
        <v>31</v>
      </c>
      <c r="L246" t="s">
        <v>32</v>
      </c>
      <c r="M246" t="s">
        <v>32</v>
      </c>
      <c r="N246" t="s">
        <v>32</v>
      </c>
      <c r="O246" t="s">
        <v>32</v>
      </c>
      <c r="P246" s="3">
        <v>1</v>
      </c>
      <c r="Q246" t="s">
        <v>108</v>
      </c>
      <c r="R246">
        <v>1</v>
      </c>
      <c r="S246" t="s">
        <v>108</v>
      </c>
      <c r="T246" t="s">
        <v>1062</v>
      </c>
      <c r="U246">
        <v>0</v>
      </c>
      <c r="V246">
        <v>0</v>
      </c>
      <c r="W246">
        <v>0</v>
      </c>
      <c r="X246" t="s">
        <v>36</v>
      </c>
      <c r="Y246" s="1">
        <v>0</v>
      </c>
      <c r="Z246" s="1">
        <v>0</v>
      </c>
      <c r="AA246">
        <v>0</v>
      </c>
      <c r="AB246" t="s">
        <v>36</v>
      </c>
      <c r="AC246">
        <f>IF(OR(_04_ReRe_merged_after_coding3[[#This Row],[ab_addressed]],_04_ReRe_merged_after_coding3[[#This Row],[ft_addressed]]), 1, 0)</f>
        <v>0</v>
      </c>
      <c r="AD246">
        <f>IF(OR(_04_ReRe_merged_after_coding3[[#This Row],[ab_justified]],_04_ReRe_merged_after_coding3[[#This Row],[ft_justified]]), 1,0)</f>
        <v>0</v>
      </c>
      <c r="AE246">
        <f>IF(OR(_04_ReRe_merged_after_coding3[[#This Row],[ab_date]],_04_ReRe_merged_after_coding3[[#This Row],[ft_date]]),1,0)</f>
        <v>0</v>
      </c>
      <c r="AF246" t="s">
        <v>36</v>
      </c>
      <c r="AG246">
        <v>0</v>
      </c>
    </row>
    <row r="247" spans="1:34">
      <c r="A247" t="s">
        <v>1066</v>
      </c>
      <c r="B247" t="s">
        <v>1067</v>
      </c>
      <c r="C247" t="s">
        <v>1068</v>
      </c>
      <c r="D247">
        <v>26212170</v>
      </c>
      <c r="E247" s="7">
        <v>42039</v>
      </c>
      <c r="F247" s="7">
        <v>40878</v>
      </c>
      <c r="G247" t="s">
        <v>194</v>
      </c>
      <c r="H247" t="s">
        <v>32</v>
      </c>
      <c r="I247" t="s">
        <v>32</v>
      </c>
      <c r="J247" t="s">
        <v>32</v>
      </c>
      <c r="K247" t="s">
        <v>31</v>
      </c>
      <c r="L247" t="s">
        <v>31</v>
      </c>
      <c r="M247" t="s">
        <v>32</v>
      </c>
      <c r="N247" t="s">
        <v>32</v>
      </c>
      <c r="O247" t="s">
        <v>32</v>
      </c>
      <c r="P247" s="3">
        <v>1</v>
      </c>
      <c r="Q247" t="s">
        <v>35</v>
      </c>
      <c r="R247">
        <v>1</v>
      </c>
      <c r="S247" t="s">
        <v>35</v>
      </c>
      <c r="T247" t="s">
        <v>1069</v>
      </c>
      <c r="U247">
        <v>0</v>
      </c>
      <c r="V247">
        <v>0</v>
      </c>
      <c r="W247">
        <v>0</v>
      </c>
      <c r="X247" t="s">
        <v>36</v>
      </c>
      <c r="Y247" s="1">
        <v>0</v>
      </c>
      <c r="Z247" s="1">
        <v>0</v>
      </c>
      <c r="AA247">
        <v>0</v>
      </c>
      <c r="AB247" t="s">
        <v>36</v>
      </c>
      <c r="AC247">
        <f>IF(OR(_04_ReRe_merged_after_coding3[[#This Row],[ab_addressed]],_04_ReRe_merged_after_coding3[[#This Row],[ft_addressed]]), 1, 0)</f>
        <v>0</v>
      </c>
      <c r="AD247">
        <f>IF(OR(_04_ReRe_merged_after_coding3[[#This Row],[ab_justified]],_04_ReRe_merged_after_coding3[[#This Row],[ft_justified]]), 1,0)</f>
        <v>0</v>
      </c>
      <c r="AE247">
        <f>IF(OR(_04_ReRe_merged_after_coding3[[#This Row],[ab_date]],_04_ReRe_merged_after_coding3[[#This Row],[ft_date]]),1,0)</f>
        <v>0</v>
      </c>
      <c r="AF247" t="s">
        <v>36</v>
      </c>
      <c r="AG247">
        <v>0</v>
      </c>
    </row>
    <row r="248" spans="1:34">
      <c r="A248" t="s">
        <v>1073</v>
      </c>
      <c r="B248" t="s">
        <v>1074</v>
      </c>
      <c r="C248" t="s">
        <v>1075</v>
      </c>
      <c r="D248">
        <v>29132073</v>
      </c>
      <c r="E248" s="7">
        <v>42081</v>
      </c>
      <c r="F248" s="7">
        <v>40940</v>
      </c>
      <c r="G248" t="s">
        <v>532</v>
      </c>
      <c r="H248" t="s">
        <v>32</v>
      </c>
      <c r="I248" t="s">
        <v>31</v>
      </c>
      <c r="J248" t="s">
        <v>32</v>
      </c>
      <c r="K248" t="s">
        <v>31</v>
      </c>
      <c r="L248" t="s">
        <v>31</v>
      </c>
      <c r="M248" t="s">
        <v>32</v>
      </c>
      <c r="N248" t="s">
        <v>32</v>
      </c>
      <c r="O248" t="s">
        <v>32</v>
      </c>
      <c r="P248" s="3">
        <v>1</v>
      </c>
      <c r="Q248" t="s">
        <v>108</v>
      </c>
      <c r="R248">
        <v>1</v>
      </c>
      <c r="S248" t="s">
        <v>108</v>
      </c>
      <c r="T248" t="s">
        <v>1076</v>
      </c>
      <c r="U248">
        <v>0</v>
      </c>
      <c r="V248">
        <v>0</v>
      </c>
      <c r="W248">
        <v>0</v>
      </c>
      <c r="X248" t="s">
        <v>36</v>
      </c>
      <c r="Y248" s="1">
        <v>0</v>
      </c>
      <c r="Z248" s="1">
        <v>0</v>
      </c>
      <c r="AA248">
        <v>0</v>
      </c>
      <c r="AB248" t="s">
        <v>36</v>
      </c>
      <c r="AC248">
        <f>IF(OR(_04_ReRe_merged_after_coding3[[#This Row],[ab_addressed]],_04_ReRe_merged_after_coding3[[#This Row],[ft_addressed]]), 1, 0)</f>
        <v>0</v>
      </c>
      <c r="AD248">
        <f>IF(OR(_04_ReRe_merged_after_coding3[[#This Row],[ab_justified]],_04_ReRe_merged_after_coding3[[#This Row],[ft_justified]]), 1,0)</f>
        <v>0</v>
      </c>
      <c r="AE248">
        <f>IF(OR(_04_ReRe_merged_after_coding3[[#This Row],[ab_date]],_04_ReRe_merged_after_coding3[[#This Row],[ft_date]]),1,0)</f>
        <v>0</v>
      </c>
      <c r="AF248" t="s">
        <v>36</v>
      </c>
      <c r="AG248">
        <v>0</v>
      </c>
    </row>
    <row r="249" spans="1:34">
      <c r="A249" t="s">
        <v>1077</v>
      </c>
      <c r="B249" t="s">
        <v>1078</v>
      </c>
      <c r="C249" t="s">
        <v>1079</v>
      </c>
      <c r="D249">
        <v>27993588</v>
      </c>
      <c r="E249" s="7">
        <v>42256</v>
      </c>
      <c r="F249" s="7">
        <v>40544</v>
      </c>
      <c r="G249" t="s">
        <v>100</v>
      </c>
      <c r="H249" t="s">
        <v>32</v>
      </c>
      <c r="I249" t="s">
        <v>32</v>
      </c>
      <c r="J249" t="s">
        <v>31</v>
      </c>
      <c r="K249" t="s">
        <v>31</v>
      </c>
      <c r="L249" t="s">
        <v>31</v>
      </c>
      <c r="M249" t="s">
        <v>32</v>
      </c>
      <c r="N249" t="s">
        <v>32</v>
      </c>
      <c r="O249" t="s">
        <v>32</v>
      </c>
      <c r="P249" s="3">
        <v>1</v>
      </c>
      <c r="Q249" t="s">
        <v>35</v>
      </c>
      <c r="R249">
        <v>1</v>
      </c>
      <c r="S249" t="s">
        <v>35</v>
      </c>
      <c r="T249" t="s">
        <v>1080</v>
      </c>
      <c r="U249">
        <v>0</v>
      </c>
      <c r="V249">
        <v>0</v>
      </c>
      <c r="W249">
        <v>0</v>
      </c>
      <c r="X249" t="s">
        <v>36</v>
      </c>
      <c r="Y249" s="1">
        <v>0</v>
      </c>
      <c r="Z249" s="1">
        <v>0</v>
      </c>
      <c r="AA249">
        <v>0</v>
      </c>
      <c r="AB249" t="s">
        <v>36</v>
      </c>
      <c r="AC249">
        <f>IF(OR(_04_ReRe_merged_after_coding3[[#This Row],[ab_addressed]],_04_ReRe_merged_after_coding3[[#This Row],[ft_addressed]]), 1, 0)</f>
        <v>0</v>
      </c>
      <c r="AD249">
        <f>IF(OR(_04_ReRe_merged_after_coding3[[#This Row],[ab_justified]],_04_ReRe_merged_after_coding3[[#This Row],[ft_justified]]), 1,0)</f>
        <v>0</v>
      </c>
      <c r="AE249">
        <f>IF(OR(_04_ReRe_merged_after_coding3[[#This Row],[ab_date]],_04_ReRe_merged_after_coding3[[#This Row],[ft_date]]),1,0)</f>
        <v>0</v>
      </c>
      <c r="AF249" t="s">
        <v>36</v>
      </c>
      <c r="AG249">
        <v>0</v>
      </c>
    </row>
    <row r="250" spans="1:34">
      <c r="A250" t="s">
        <v>1084</v>
      </c>
      <c r="B250" t="s">
        <v>1085</v>
      </c>
      <c r="C250" t="s">
        <v>1086</v>
      </c>
      <c r="D250">
        <v>28219058</v>
      </c>
      <c r="E250" s="7">
        <v>42376</v>
      </c>
      <c r="F250" s="7">
        <v>39934</v>
      </c>
      <c r="G250" t="s">
        <v>1087</v>
      </c>
      <c r="H250" t="s">
        <v>32</v>
      </c>
      <c r="I250" t="s">
        <v>31</v>
      </c>
      <c r="J250" t="s">
        <v>31</v>
      </c>
      <c r="K250" t="s">
        <v>31</v>
      </c>
      <c r="L250" t="s">
        <v>31</v>
      </c>
      <c r="M250" t="s">
        <v>32</v>
      </c>
      <c r="N250" t="s">
        <v>32</v>
      </c>
      <c r="O250" t="s">
        <v>32</v>
      </c>
      <c r="P250" s="3">
        <v>1</v>
      </c>
      <c r="Q250" t="s">
        <v>108</v>
      </c>
      <c r="R250">
        <v>1</v>
      </c>
      <c r="S250" t="s">
        <v>108</v>
      </c>
      <c r="T250" t="s">
        <v>1088</v>
      </c>
      <c r="U250">
        <v>0</v>
      </c>
      <c r="V250">
        <v>0</v>
      </c>
      <c r="W250">
        <v>0</v>
      </c>
      <c r="X250" t="s">
        <v>36</v>
      </c>
      <c r="Y250" s="1">
        <v>0</v>
      </c>
      <c r="Z250" s="1">
        <v>0</v>
      </c>
      <c r="AA250">
        <v>0</v>
      </c>
      <c r="AB250" t="s">
        <v>36</v>
      </c>
      <c r="AC250">
        <f>IF(OR(_04_ReRe_merged_after_coding3[[#This Row],[ab_addressed]],_04_ReRe_merged_after_coding3[[#This Row],[ft_addressed]]), 1, 0)</f>
        <v>0</v>
      </c>
      <c r="AD250">
        <f>IF(OR(_04_ReRe_merged_after_coding3[[#This Row],[ab_justified]],_04_ReRe_merged_after_coding3[[#This Row],[ft_justified]]), 1,0)</f>
        <v>0</v>
      </c>
      <c r="AE250">
        <f>IF(OR(_04_ReRe_merged_after_coding3[[#This Row],[ab_date]],_04_ReRe_merged_after_coding3[[#This Row],[ft_date]]),1,0)</f>
        <v>0</v>
      </c>
      <c r="AF250" t="s">
        <v>36</v>
      </c>
      <c r="AG250">
        <v>0</v>
      </c>
    </row>
    <row r="251" spans="1:34">
      <c r="A251" t="s">
        <v>1089</v>
      </c>
      <c r="B251" t="s">
        <v>1090</v>
      </c>
      <c r="C251" t="s">
        <v>1091</v>
      </c>
      <c r="D251">
        <v>28085915</v>
      </c>
      <c r="E251" s="7">
        <v>42438</v>
      </c>
      <c r="F251" s="7">
        <v>39083</v>
      </c>
      <c r="G251" t="s">
        <v>653</v>
      </c>
      <c r="H251" t="s">
        <v>32</v>
      </c>
      <c r="I251" t="s">
        <v>31</v>
      </c>
      <c r="J251" t="s">
        <v>32</v>
      </c>
      <c r="K251" t="s">
        <v>31</v>
      </c>
      <c r="L251" t="s">
        <v>31</v>
      </c>
      <c r="M251" t="s">
        <v>32</v>
      </c>
      <c r="N251" t="s">
        <v>31</v>
      </c>
      <c r="O251" t="s">
        <v>32</v>
      </c>
      <c r="P251" s="3">
        <v>1</v>
      </c>
      <c r="Q251" t="s">
        <v>35</v>
      </c>
      <c r="R251">
        <v>1</v>
      </c>
      <c r="S251" t="s">
        <v>35</v>
      </c>
      <c r="T251" t="s">
        <v>1092</v>
      </c>
      <c r="U251">
        <v>0</v>
      </c>
      <c r="V251">
        <v>0</v>
      </c>
      <c r="W251">
        <v>0</v>
      </c>
      <c r="X251" t="s">
        <v>36</v>
      </c>
      <c r="Y251" s="1">
        <v>0</v>
      </c>
      <c r="Z251" s="1">
        <v>0</v>
      </c>
      <c r="AA251">
        <v>0</v>
      </c>
      <c r="AB251" t="s">
        <v>1093</v>
      </c>
      <c r="AC251">
        <f>IF(OR(_04_ReRe_merged_after_coding3[[#This Row],[ab_addressed]],_04_ReRe_merged_after_coding3[[#This Row],[ft_addressed]]), 1, 0)</f>
        <v>0</v>
      </c>
      <c r="AD251">
        <f>IF(OR(_04_ReRe_merged_after_coding3[[#This Row],[ab_justified]],_04_ReRe_merged_after_coding3[[#This Row],[ft_justified]]), 1,0)</f>
        <v>0</v>
      </c>
      <c r="AE251">
        <f>IF(OR(_04_ReRe_merged_after_coding3[[#This Row],[ab_date]],_04_ReRe_merged_after_coding3[[#This Row],[ft_date]]),1,0)</f>
        <v>0</v>
      </c>
      <c r="AF251" t="s">
        <v>36</v>
      </c>
      <c r="AG251">
        <v>0</v>
      </c>
      <c r="AH251" t="s">
        <v>5193</v>
      </c>
    </row>
    <row r="252" spans="1:34">
      <c r="A252" t="s">
        <v>1094</v>
      </c>
      <c r="B252" t="s">
        <v>1095</v>
      </c>
      <c r="C252" t="s">
        <v>1096</v>
      </c>
      <c r="D252">
        <v>27706046</v>
      </c>
      <c r="E252" s="7">
        <v>42494</v>
      </c>
      <c r="F252" s="7">
        <v>40210</v>
      </c>
      <c r="G252" t="s">
        <v>477</v>
      </c>
      <c r="H252" t="s">
        <v>32</v>
      </c>
      <c r="I252" t="s">
        <v>31</v>
      </c>
      <c r="J252" t="s">
        <v>32</v>
      </c>
      <c r="K252" t="s">
        <v>31</v>
      </c>
      <c r="L252" t="s">
        <v>31</v>
      </c>
      <c r="M252" t="s">
        <v>32</v>
      </c>
      <c r="N252" t="s">
        <v>32</v>
      </c>
      <c r="O252" t="s">
        <v>32</v>
      </c>
      <c r="P252" s="3">
        <v>1</v>
      </c>
      <c r="Q252" t="s">
        <v>108</v>
      </c>
      <c r="R252">
        <v>1</v>
      </c>
      <c r="S252" t="s">
        <v>108</v>
      </c>
      <c r="T252" t="s">
        <v>1097</v>
      </c>
      <c r="U252">
        <v>0</v>
      </c>
      <c r="V252">
        <v>0</v>
      </c>
      <c r="W252">
        <v>0</v>
      </c>
      <c r="X252" t="s">
        <v>36</v>
      </c>
      <c r="Y252" s="1">
        <v>0</v>
      </c>
      <c r="Z252" s="1">
        <v>0</v>
      </c>
      <c r="AA252">
        <v>0</v>
      </c>
      <c r="AB252" t="s">
        <v>36</v>
      </c>
      <c r="AC252">
        <f>IF(OR(_04_ReRe_merged_after_coding3[[#This Row],[ab_addressed]],_04_ReRe_merged_after_coding3[[#This Row],[ft_addressed]]), 1, 0)</f>
        <v>0</v>
      </c>
      <c r="AD252">
        <f>IF(OR(_04_ReRe_merged_after_coding3[[#This Row],[ab_justified]],_04_ReRe_merged_after_coding3[[#This Row],[ft_justified]]), 1,0)</f>
        <v>0</v>
      </c>
      <c r="AE252">
        <f>IF(OR(_04_ReRe_merged_after_coding3[[#This Row],[ab_date]],_04_ReRe_merged_after_coding3[[#This Row],[ft_date]]),1,0)</f>
        <v>0</v>
      </c>
      <c r="AF252" t="s">
        <v>36</v>
      </c>
      <c r="AG252">
        <v>0</v>
      </c>
    </row>
    <row r="253" spans="1:34">
      <c r="A253" t="s">
        <v>1098</v>
      </c>
      <c r="B253" t="s">
        <v>1099</v>
      </c>
      <c r="C253" t="s">
        <v>1100</v>
      </c>
      <c r="D253">
        <v>27506677</v>
      </c>
      <c r="E253" s="7">
        <v>42530</v>
      </c>
      <c r="F253" s="7">
        <v>38412</v>
      </c>
      <c r="G253" t="s">
        <v>400</v>
      </c>
      <c r="H253" t="s">
        <v>32</v>
      </c>
      <c r="I253" t="s">
        <v>32</v>
      </c>
      <c r="J253" t="s">
        <v>31</v>
      </c>
      <c r="K253" t="s">
        <v>31</v>
      </c>
      <c r="L253" t="s">
        <v>31</v>
      </c>
      <c r="M253" t="s">
        <v>32</v>
      </c>
      <c r="N253" t="s">
        <v>32</v>
      </c>
      <c r="O253" t="s">
        <v>32</v>
      </c>
      <c r="P253" s="3">
        <v>1</v>
      </c>
      <c r="Q253" t="s">
        <v>35</v>
      </c>
      <c r="R253">
        <v>1</v>
      </c>
      <c r="S253" t="s">
        <v>35</v>
      </c>
      <c r="T253" t="s">
        <v>1101</v>
      </c>
      <c r="U253">
        <v>0</v>
      </c>
      <c r="V253">
        <v>0</v>
      </c>
      <c r="W253">
        <v>0</v>
      </c>
      <c r="X253" t="s">
        <v>36</v>
      </c>
      <c r="Y253" s="1">
        <v>0</v>
      </c>
      <c r="Z253" s="1">
        <v>0</v>
      </c>
      <c r="AA253">
        <v>0</v>
      </c>
      <c r="AB253" t="s">
        <v>36</v>
      </c>
      <c r="AC253">
        <f>IF(OR(_04_ReRe_merged_after_coding3[[#This Row],[ab_addressed]],_04_ReRe_merged_after_coding3[[#This Row],[ft_addressed]]), 1, 0)</f>
        <v>0</v>
      </c>
      <c r="AD253">
        <f>IF(OR(_04_ReRe_merged_after_coding3[[#This Row],[ab_justified]],_04_ReRe_merged_after_coding3[[#This Row],[ft_justified]]), 1,0)</f>
        <v>0</v>
      </c>
      <c r="AE253">
        <f>IF(OR(_04_ReRe_merged_after_coding3[[#This Row],[ab_date]],_04_ReRe_merged_after_coding3[[#This Row],[ft_date]]),1,0)</f>
        <v>0</v>
      </c>
      <c r="AF253" t="s">
        <v>36</v>
      </c>
      <c r="AG253">
        <v>0</v>
      </c>
    </row>
    <row r="254" spans="1:34">
      <c r="A254" t="s">
        <v>1102</v>
      </c>
      <c r="B254" t="s">
        <v>1103</v>
      </c>
      <c r="C254" t="s">
        <v>1104</v>
      </c>
      <c r="D254">
        <v>28963159</v>
      </c>
      <c r="E254" s="7">
        <v>42782</v>
      </c>
      <c r="F254" s="7">
        <v>40924</v>
      </c>
      <c r="G254" t="s">
        <v>194</v>
      </c>
      <c r="H254" t="s">
        <v>32</v>
      </c>
      <c r="I254" t="s">
        <v>31</v>
      </c>
      <c r="J254" t="s">
        <v>32</v>
      </c>
      <c r="K254" t="s">
        <v>31</v>
      </c>
      <c r="L254" t="s">
        <v>31</v>
      </c>
      <c r="M254" t="s">
        <v>32</v>
      </c>
      <c r="N254" t="s">
        <v>32</v>
      </c>
      <c r="O254" t="s">
        <v>32</v>
      </c>
      <c r="P254" s="3">
        <v>1</v>
      </c>
      <c r="Q254" t="s">
        <v>108</v>
      </c>
      <c r="R254">
        <v>1</v>
      </c>
      <c r="S254" t="s">
        <v>108</v>
      </c>
      <c r="T254" t="s">
        <v>1105</v>
      </c>
      <c r="U254">
        <v>0</v>
      </c>
      <c r="V254">
        <v>0</v>
      </c>
      <c r="W254">
        <v>0</v>
      </c>
      <c r="X254" t="s">
        <v>36</v>
      </c>
      <c r="Y254" s="1">
        <v>0</v>
      </c>
      <c r="Z254" s="1">
        <v>0</v>
      </c>
      <c r="AA254">
        <v>0</v>
      </c>
      <c r="AB254" t="s">
        <v>36</v>
      </c>
      <c r="AC254">
        <f>IF(OR(_04_ReRe_merged_after_coding3[[#This Row],[ab_addressed]],_04_ReRe_merged_after_coding3[[#This Row],[ft_addressed]]), 1, 0)</f>
        <v>0</v>
      </c>
      <c r="AD254">
        <f>IF(OR(_04_ReRe_merged_after_coding3[[#This Row],[ab_justified]],_04_ReRe_merged_after_coding3[[#This Row],[ft_justified]]), 1,0)</f>
        <v>0</v>
      </c>
      <c r="AE254">
        <f>IF(OR(_04_ReRe_merged_after_coding3[[#This Row],[ab_date]],_04_ReRe_merged_after_coding3[[#This Row],[ft_date]]),1,0)</f>
        <v>0</v>
      </c>
      <c r="AF254" t="s">
        <v>36</v>
      </c>
      <c r="AG254">
        <v>0</v>
      </c>
    </row>
    <row r="255" spans="1:34">
      <c r="A255" t="s">
        <v>1106</v>
      </c>
      <c r="B255" t="s">
        <v>1107</v>
      </c>
      <c r="C255" t="s">
        <v>1108</v>
      </c>
      <c r="D255">
        <v>21529927</v>
      </c>
      <c r="E255" s="7">
        <v>39668</v>
      </c>
      <c r="F255" s="7">
        <v>39083</v>
      </c>
      <c r="G255" t="s">
        <v>1109</v>
      </c>
      <c r="H255" t="s">
        <v>32</v>
      </c>
      <c r="I255" t="s">
        <v>32</v>
      </c>
      <c r="J255" t="s">
        <v>31</v>
      </c>
      <c r="K255" t="s">
        <v>31</v>
      </c>
      <c r="L255" t="s">
        <v>32</v>
      </c>
      <c r="M255" t="s">
        <v>32</v>
      </c>
      <c r="N255" t="s">
        <v>32</v>
      </c>
      <c r="O255" t="s">
        <v>31</v>
      </c>
      <c r="P255" s="3">
        <v>1</v>
      </c>
      <c r="Q255" t="s">
        <v>35</v>
      </c>
      <c r="R255">
        <v>1</v>
      </c>
      <c r="S255" t="s">
        <v>35</v>
      </c>
      <c r="T255" t="s">
        <v>1110</v>
      </c>
      <c r="U255">
        <v>0</v>
      </c>
      <c r="V255">
        <v>0</v>
      </c>
      <c r="W255">
        <v>0</v>
      </c>
      <c r="X255" t="s">
        <v>36</v>
      </c>
      <c r="Y255" s="1">
        <v>0</v>
      </c>
      <c r="Z255" s="1">
        <v>0</v>
      </c>
      <c r="AA255">
        <v>0</v>
      </c>
      <c r="AB255" t="s">
        <v>36</v>
      </c>
      <c r="AC255">
        <f>IF(OR(_04_ReRe_merged_after_coding3[[#This Row],[ab_addressed]],_04_ReRe_merged_after_coding3[[#This Row],[ft_addressed]]), 1, 0)</f>
        <v>0</v>
      </c>
      <c r="AD255">
        <f>IF(OR(_04_ReRe_merged_after_coding3[[#This Row],[ab_justified]],_04_ReRe_merged_after_coding3[[#This Row],[ft_justified]]), 1,0)</f>
        <v>0</v>
      </c>
      <c r="AE255">
        <f>IF(OR(_04_ReRe_merged_after_coding3[[#This Row],[ab_date]],_04_ReRe_merged_after_coding3[[#This Row],[ft_date]]),1,0)</f>
        <v>0</v>
      </c>
      <c r="AF255" t="s">
        <v>36</v>
      </c>
      <c r="AG255">
        <v>0</v>
      </c>
    </row>
    <row r="256" spans="1:34">
      <c r="A256" t="s">
        <v>1111</v>
      </c>
      <c r="B256" t="s">
        <v>1112</v>
      </c>
      <c r="C256" t="s">
        <v>1113</v>
      </c>
      <c r="D256">
        <v>22021760</v>
      </c>
      <c r="E256" s="7">
        <v>39766</v>
      </c>
      <c r="F256" s="7">
        <v>39680</v>
      </c>
      <c r="G256" t="s">
        <v>1114</v>
      </c>
      <c r="H256" t="s">
        <v>31</v>
      </c>
      <c r="I256" t="s">
        <v>31</v>
      </c>
      <c r="J256" t="s">
        <v>32</v>
      </c>
      <c r="K256" t="s">
        <v>32</v>
      </c>
      <c r="L256" t="s">
        <v>32</v>
      </c>
      <c r="M256" t="s">
        <v>32</v>
      </c>
      <c r="N256" t="s">
        <v>32</v>
      </c>
      <c r="O256" t="s">
        <v>32</v>
      </c>
      <c r="P256" s="3">
        <v>1</v>
      </c>
      <c r="Q256" t="s">
        <v>35</v>
      </c>
      <c r="R256">
        <v>1</v>
      </c>
      <c r="S256" t="s">
        <v>35</v>
      </c>
      <c r="T256" t="s">
        <v>1115</v>
      </c>
      <c r="U256">
        <v>0</v>
      </c>
      <c r="V256">
        <v>0</v>
      </c>
      <c r="W256">
        <v>0</v>
      </c>
      <c r="X256" t="s">
        <v>36</v>
      </c>
      <c r="Y256" s="1">
        <v>0</v>
      </c>
      <c r="Z256" s="1">
        <v>0</v>
      </c>
      <c r="AA256">
        <v>0</v>
      </c>
      <c r="AB256" t="s">
        <v>36</v>
      </c>
      <c r="AC256">
        <f>IF(OR(_04_ReRe_merged_after_coding3[[#This Row],[ab_addressed]],_04_ReRe_merged_after_coding3[[#This Row],[ft_addressed]]), 1, 0)</f>
        <v>0</v>
      </c>
      <c r="AD256">
        <f>IF(OR(_04_ReRe_merged_after_coding3[[#This Row],[ab_justified]],_04_ReRe_merged_after_coding3[[#This Row],[ft_justified]]), 1,0)</f>
        <v>0</v>
      </c>
      <c r="AE256">
        <f>IF(OR(_04_ReRe_merged_after_coding3[[#This Row],[ab_date]],_04_ReRe_merged_after_coding3[[#This Row],[ft_date]]),1,0)</f>
        <v>0</v>
      </c>
      <c r="AF256" t="s">
        <v>36</v>
      </c>
      <c r="AG256">
        <v>0</v>
      </c>
    </row>
    <row r="257" spans="1:33">
      <c r="A257" t="s">
        <v>1116</v>
      </c>
      <c r="B257" t="s">
        <v>1117</v>
      </c>
      <c r="C257" t="s">
        <v>1118</v>
      </c>
      <c r="D257">
        <v>22317754</v>
      </c>
      <c r="E257" s="7">
        <v>39857</v>
      </c>
      <c r="F257" s="7">
        <v>39177</v>
      </c>
      <c r="G257" t="s">
        <v>1119</v>
      </c>
      <c r="H257" t="s">
        <v>32</v>
      </c>
      <c r="I257" t="s">
        <v>31</v>
      </c>
      <c r="J257" t="s">
        <v>32</v>
      </c>
      <c r="K257" t="s">
        <v>31</v>
      </c>
      <c r="L257" t="s">
        <v>32</v>
      </c>
      <c r="M257" t="s">
        <v>32</v>
      </c>
      <c r="N257" t="s">
        <v>32</v>
      </c>
      <c r="O257" t="s">
        <v>31</v>
      </c>
      <c r="P257" s="3">
        <v>1</v>
      </c>
      <c r="Q257" t="s">
        <v>1120</v>
      </c>
      <c r="R257">
        <v>1</v>
      </c>
      <c r="S257" t="s">
        <v>1120</v>
      </c>
      <c r="T257" t="s">
        <v>1121</v>
      </c>
      <c r="U257">
        <v>0</v>
      </c>
      <c r="V257">
        <v>0</v>
      </c>
      <c r="W257">
        <v>0</v>
      </c>
      <c r="X257" t="s">
        <v>36</v>
      </c>
      <c r="Y257" s="1">
        <v>0</v>
      </c>
      <c r="Z257" s="1">
        <v>0</v>
      </c>
      <c r="AA257">
        <v>0</v>
      </c>
      <c r="AB257" t="s">
        <v>36</v>
      </c>
      <c r="AC257">
        <f>IF(OR(_04_ReRe_merged_after_coding3[[#This Row],[ab_addressed]],_04_ReRe_merged_after_coding3[[#This Row],[ft_addressed]]), 1, 0)</f>
        <v>0</v>
      </c>
      <c r="AD257">
        <f>IF(OR(_04_ReRe_merged_after_coding3[[#This Row],[ab_justified]],_04_ReRe_merged_after_coding3[[#This Row],[ft_justified]]), 1,0)</f>
        <v>0</v>
      </c>
      <c r="AE257">
        <f>IF(OR(_04_ReRe_merged_after_coding3[[#This Row],[ab_date]],_04_ReRe_merged_after_coding3[[#This Row],[ft_date]]),1,0)</f>
        <v>0</v>
      </c>
      <c r="AF257" t="s">
        <v>36</v>
      </c>
      <c r="AG257">
        <v>0</v>
      </c>
    </row>
    <row r="258" spans="1:33">
      <c r="A258" t="s">
        <v>1122</v>
      </c>
      <c r="B258" t="s">
        <v>1123</v>
      </c>
      <c r="C258" t="s">
        <v>1124</v>
      </c>
      <c r="D258">
        <v>21029892</v>
      </c>
      <c r="E258" s="7">
        <v>39897</v>
      </c>
      <c r="F258" s="7">
        <v>39674</v>
      </c>
      <c r="G258" t="s">
        <v>180</v>
      </c>
      <c r="H258" t="s">
        <v>32</v>
      </c>
      <c r="I258" t="s">
        <v>31</v>
      </c>
      <c r="J258" t="s">
        <v>31</v>
      </c>
      <c r="K258" t="s">
        <v>32</v>
      </c>
      <c r="L258" t="s">
        <v>32</v>
      </c>
      <c r="M258" t="s">
        <v>32</v>
      </c>
      <c r="N258" t="s">
        <v>32</v>
      </c>
      <c r="O258" t="s">
        <v>32</v>
      </c>
      <c r="P258" s="3">
        <v>1</v>
      </c>
      <c r="Q258" t="s">
        <v>108</v>
      </c>
      <c r="R258">
        <v>1</v>
      </c>
      <c r="S258" t="s">
        <v>108</v>
      </c>
      <c r="T258" t="s">
        <v>1125</v>
      </c>
      <c r="U258">
        <v>0</v>
      </c>
      <c r="V258">
        <v>0</v>
      </c>
      <c r="W258">
        <v>0</v>
      </c>
      <c r="X258" t="s">
        <v>36</v>
      </c>
      <c r="Y258" s="1">
        <v>0</v>
      </c>
      <c r="Z258" s="1">
        <v>0</v>
      </c>
      <c r="AA258">
        <v>0</v>
      </c>
      <c r="AB258" t="s">
        <v>36</v>
      </c>
      <c r="AC258">
        <f>IF(OR(_04_ReRe_merged_after_coding3[[#This Row],[ab_addressed]],_04_ReRe_merged_after_coding3[[#This Row],[ft_addressed]]), 1, 0)</f>
        <v>0</v>
      </c>
      <c r="AD258">
        <f>IF(OR(_04_ReRe_merged_after_coding3[[#This Row],[ab_justified]],_04_ReRe_merged_after_coding3[[#This Row],[ft_justified]]), 1,0)</f>
        <v>0</v>
      </c>
      <c r="AE258">
        <f>IF(OR(_04_ReRe_merged_after_coding3[[#This Row],[ab_date]],_04_ReRe_merged_after_coding3[[#This Row],[ft_date]]),1,0)</f>
        <v>0</v>
      </c>
      <c r="AF258" t="s">
        <v>36</v>
      </c>
      <c r="AG258">
        <v>0</v>
      </c>
    </row>
    <row r="259" spans="1:33">
      <c r="A259" t="s">
        <v>1126</v>
      </c>
      <c r="B259" t="s">
        <v>1127</v>
      </c>
      <c r="C259" t="s">
        <v>1128</v>
      </c>
      <c r="D259">
        <v>24699555</v>
      </c>
      <c r="E259" s="7">
        <v>39898</v>
      </c>
      <c r="F259" s="7">
        <v>39722</v>
      </c>
      <c r="G259" t="s">
        <v>1129</v>
      </c>
      <c r="H259" t="s">
        <v>31</v>
      </c>
      <c r="I259" t="s">
        <v>32</v>
      </c>
      <c r="J259" t="s">
        <v>32</v>
      </c>
      <c r="K259" t="s">
        <v>32</v>
      </c>
      <c r="L259" t="s">
        <v>32</v>
      </c>
      <c r="M259" t="s">
        <v>32</v>
      </c>
      <c r="N259" t="s">
        <v>32</v>
      </c>
      <c r="O259" t="s">
        <v>32</v>
      </c>
      <c r="P259" s="3">
        <v>1</v>
      </c>
      <c r="Q259" t="s">
        <v>35</v>
      </c>
      <c r="R259">
        <v>1</v>
      </c>
      <c r="S259" t="s">
        <v>35</v>
      </c>
      <c r="T259" t="s">
        <v>1130</v>
      </c>
      <c r="U259">
        <v>0</v>
      </c>
      <c r="V259">
        <v>0</v>
      </c>
      <c r="W259">
        <v>0</v>
      </c>
      <c r="X259" t="s">
        <v>36</v>
      </c>
      <c r="Y259" s="1">
        <v>0</v>
      </c>
      <c r="Z259" s="1">
        <v>0</v>
      </c>
      <c r="AA259">
        <v>0</v>
      </c>
      <c r="AB259" t="s">
        <v>36</v>
      </c>
      <c r="AC259">
        <f>IF(OR(_04_ReRe_merged_after_coding3[[#This Row],[ab_addressed]],_04_ReRe_merged_after_coding3[[#This Row],[ft_addressed]]), 1, 0)</f>
        <v>0</v>
      </c>
      <c r="AD259">
        <f>IF(OR(_04_ReRe_merged_after_coding3[[#This Row],[ab_justified]],_04_ReRe_merged_after_coding3[[#This Row],[ft_justified]]), 1,0)</f>
        <v>0</v>
      </c>
      <c r="AE259">
        <f>IF(OR(_04_ReRe_merged_after_coding3[[#This Row],[ab_date]],_04_ReRe_merged_after_coding3[[#This Row],[ft_date]]),1,0)</f>
        <v>0</v>
      </c>
      <c r="AF259" t="s">
        <v>36</v>
      </c>
      <c r="AG259">
        <v>0</v>
      </c>
    </row>
    <row r="260" spans="1:33">
      <c r="A260" t="s">
        <v>1131</v>
      </c>
      <c r="B260" t="s">
        <v>1132</v>
      </c>
      <c r="C260" t="s">
        <v>1133</v>
      </c>
      <c r="D260">
        <v>23955468</v>
      </c>
      <c r="E260" s="7">
        <v>40098</v>
      </c>
      <c r="F260" s="7">
        <v>40030</v>
      </c>
      <c r="G260" t="s">
        <v>1134</v>
      </c>
      <c r="H260" t="s">
        <v>31</v>
      </c>
      <c r="I260" t="s">
        <v>32</v>
      </c>
      <c r="J260" t="s">
        <v>32</v>
      </c>
      <c r="K260" t="s">
        <v>32</v>
      </c>
      <c r="L260" t="s">
        <v>32</v>
      </c>
      <c r="M260" t="s">
        <v>32</v>
      </c>
      <c r="N260" t="s">
        <v>32</v>
      </c>
      <c r="O260" t="s">
        <v>32</v>
      </c>
      <c r="P260" s="3">
        <v>1</v>
      </c>
      <c r="Q260" t="s">
        <v>35</v>
      </c>
      <c r="R260">
        <v>1</v>
      </c>
      <c r="S260" t="s">
        <v>35</v>
      </c>
      <c r="T260" t="s">
        <v>1135</v>
      </c>
      <c r="U260">
        <v>0</v>
      </c>
      <c r="V260">
        <v>0</v>
      </c>
      <c r="W260">
        <v>0</v>
      </c>
      <c r="X260" t="s">
        <v>36</v>
      </c>
      <c r="Y260" s="1">
        <v>0</v>
      </c>
      <c r="Z260" s="1">
        <v>0</v>
      </c>
      <c r="AA260">
        <v>0</v>
      </c>
      <c r="AB260" t="s">
        <v>36</v>
      </c>
      <c r="AC260">
        <f>IF(OR(_04_ReRe_merged_after_coding3[[#This Row],[ab_addressed]],_04_ReRe_merged_after_coding3[[#This Row],[ft_addressed]]), 1, 0)</f>
        <v>0</v>
      </c>
      <c r="AD260">
        <f>IF(OR(_04_ReRe_merged_after_coding3[[#This Row],[ab_justified]],_04_ReRe_merged_after_coding3[[#This Row],[ft_justified]]), 1,0)</f>
        <v>0</v>
      </c>
      <c r="AE260">
        <f>IF(OR(_04_ReRe_merged_after_coding3[[#This Row],[ab_date]],_04_ReRe_merged_after_coding3[[#This Row],[ft_date]]),1,0)</f>
        <v>0</v>
      </c>
      <c r="AF260" t="s">
        <v>36</v>
      </c>
      <c r="AG260">
        <v>0</v>
      </c>
    </row>
    <row r="261" spans="1:33">
      <c r="A261" t="s">
        <v>1136</v>
      </c>
      <c r="B261" t="s">
        <v>1137</v>
      </c>
      <c r="C261" t="s">
        <v>36</v>
      </c>
      <c r="D261">
        <v>27385076</v>
      </c>
      <c r="E261" s="7">
        <v>39983</v>
      </c>
      <c r="F261" s="7">
        <v>39106</v>
      </c>
      <c r="G261" t="s">
        <v>1138</v>
      </c>
      <c r="H261" t="s">
        <v>32</v>
      </c>
      <c r="I261" t="s">
        <v>31</v>
      </c>
      <c r="J261" t="s">
        <v>31</v>
      </c>
      <c r="K261" t="s">
        <v>31</v>
      </c>
      <c r="L261" t="s">
        <v>32</v>
      </c>
      <c r="M261" t="s">
        <v>32</v>
      </c>
      <c r="N261" t="s">
        <v>32</v>
      </c>
      <c r="O261" t="s">
        <v>32</v>
      </c>
      <c r="P261" s="3">
        <v>1</v>
      </c>
      <c r="Q261" t="s">
        <v>108</v>
      </c>
      <c r="R261">
        <v>1</v>
      </c>
      <c r="S261" t="s">
        <v>108</v>
      </c>
      <c r="T261" t="s">
        <v>1139</v>
      </c>
      <c r="U261">
        <v>0</v>
      </c>
      <c r="V261">
        <v>0</v>
      </c>
      <c r="W261">
        <v>0</v>
      </c>
      <c r="X261" t="s">
        <v>36</v>
      </c>
      <c r="Y261" s="1">
        <v>0</v>
      </c>
      <c r="Z261" s="1">
        <v>0</v>
      </c>
      <c r="AA261">
        <v>0</v>
      </c>
      <c r="AB261" t="s">
        <v>36</v>
      </c>
      <c r="AC261">
        <f>IF(OR(_04_ReRe_merged_after_coding3[[#This Row],[ab_addressed]],_04_ReRe_merged_after_coding3[[#This Row],[ft_addressed]]), 1, 0)</f>
        <v>0</v>
      </c>
      <c r="AD261">
        <f>IF(OR(_04_ReRe_merged_after_coding3[[#This Row],[ab_justified]],_04_ReRe_merged_after_coding3[[#This Row],[ft_justified]]), 1,0)</f>
        <v>0</v>
      </c>
      <c r="AE261">
        <f>IF(OR(_04_ReRe_merged_after_coding3[[#This Row],[ab_date]],_04_ReRe_merged_after_coding3[[#This Row],[ft_date]]),1,0)</f>
        <v>0</v>
      </c>
      <c r="AF261" t="s">
        <v>36</v>
      </c>
      <c r="AG261">
        <v>0</v>
      </c>
    </row>
    <row r="262" spans="1:33">
      <c r="A262" t="s">
        <v>1140</v>
      </c>
      <c r="B262" t="s">
        <v>1141</v>
      </c>
      <c r="C262" t="s">
        <v>1142</v>
      </c>
      <c r="D262">
        <v>24470641</v>
      </c>
      <c r="E262" s="7">
        <v>40044</v>
      </c>
      <c r="F262" s="7">
        <v>39924</v>
      </c>
      <c r="G262" t="s">
        <v>1143</v>
      </c>
      <c r="H262" t="s">
        <v>32</v>
      </c>
      <c r="I262" t="s">
        <v>31</v>
      </c>
      <c r="J262" t="s">
        <v>31</v>
      </c>
      <c r="K262" t="s">
        <v>32</v>
      </c>
      <c r="L262" t="s">
        <v>32</v>
      </c>
      <c r="M262" t="s">
        <v>32</v>
      </c>
      <c r="N262" t="s">
        <v>32</v>
      </c>
      <c r="O262" t="s">
        <v>32</v>
      </c>
      <c r="P262" s="3">
        <v>1</v>
      </c>
      <c r="Q262" t="s">
        <v>108</v>
      </c>
      <c r="R262">
        <v>1</v>
      </c>
      <c r="S262" t="s">
        <v>108</v>
      </c>
      <c r="T262" t="s">
        <v>1144</v>
      </c>
      <c r="U262">
        <v>0</v>
      </c>
      <c r="V262">
        <v>0</v>
      </c>
      <c r="W262">
        <v>0</v>
      </c>
      <c r="X262" t="s">
        <v>36</v>
      </c>
      <c r="Y262" s="1">
        <v>0</v>
      </c>
      <c r="Z262" s="1">
        <v>0</v>
      </c>
      <c r="AA262">
        <v>0</v>
      </c>
      <c r="AB262" t="s">
        <v>36</v>
      </c>
      <c r="AC262">
        <f>IF(OR(_04_ReRe_merged_after_coding3[[#This Row],[ab_addressed]],_04_ReRe_merged_after_coding3[[#This Row],[ft_addressed]]), 1, 0)</f>
        <v>0</v>
      </c>
      <c r="AD262">
        <f>IF(OR(_04_ReRe_merged_after_coding3[[#This Row],[ab_justified]],_04_ReRe_merged_after_coding3[[#This Row],[ft_justified]]), 1,0)</f>
        <v>0</v>
      </c>
      <c r="AE262">
        <f>IF(OR(_04_ReRe_merged_after_coding3[[#This Row],[ab_date]],_04_ReRe_merged_after_coding3[[#This Row],[ft_date]]),1,0)</f>
        <v>0</v>
      </c>
      <c r="AF262" t="s">
        <v>36</v>
      </c>
      <c r="AG262">
        <v>0</v>
      </c>
    </row>
    <row r="263" spans="1:33">
      <c r="A263" t="s">
        <v>1149</v>
      </c>
      <c r="B263" t="s">
        <v>1150</v>
      </c>
      <c r="C263" t="s">
        <v>1151</v>
      </c>
      <c r="D263">
        <v>23768260</v>
      </c>
      <c r="E263" s="7">
        <v>40155</v>
      </c>
      <c r="F263" s="7">
        <v>38744</v>
      </c>
      <c r="G263" t="s">
        <v>1152</v>
      </c>
      <c r="H263" t="s">
        <v>31</v>
      </c>
      <c r="I263" t="s">
        <v>32</v>
      </c>
      <c r="J263" t="s">
        <v>32</v>
      </c>
      <c r="K263" t="s">
        <v>31</v>
      </c>
      <c r="L263" t="s">
        <v>32</v>
      </c>
      <c r="M263" t="s">
        <v>32</v>
      </c>
      <c r="N263" t="s">
        <v>32</v>
      </c>
      <c r="O263" t="s">
        <v>32</v>
      </c>
      <c r="P263" s="3">
        <v>1</v>
      </c>
      <c r="Q263" t="s">
        <v>35</v>
      </c>
      <c r="R263">
        <v>1</v>
      </c>
      <c r="S263" t="s">
        <v>35</v>
      </c>
      <c r="T263" t="s">
        <v>1153</v>
      </c>
      <c r="U263">
        <v>0</v>
      </c>
      <c r="V263">
        <v>0</v>
      </c>
      <c r="W263">
        <v>0</v>
      </c>
      <c r="X263" t="s">
        <v>36</v>
      </c>
      <c r="Y263" s="1">
        <v>0</v>
      </c>
      <c r="Z263" s="1">
        <v>0</v>
      </c>
      <c r="AA263">
        <v>0</v>
      </c>
      <c r="AB263" t="s">
        <v>36</v>
      </c>
      <c r="AC263">
        <f>IF(OR(_04_ReRe_merged_after_coding3[[#This Row],[ab_addressed]],_04_ReRe_merged_after_coding3[[#This Row],[ft_addressed]]), 1, 0)</f>
        <v>0</v>
      </c>
      <c r="AD263">
        <f>IF(OR(_04_ReRe_merged_after_coding3[[#This Row],[ab_justified]],_04_ReRe_merged_after_coding3[[#This Row],[ft_justified]]), 1,0)</f>
        <v>0</v>
      </c>
      <c r="AE263">
        <f>IF(OR(_04_ReRe_merged_after_coding3[[#This Row],[ab_date]],_04_ReRe_merged_after_coding3[[#This Row],[ft_date]]),1,0)</f>
        <v>0</v>
      </c>
      <c r="AF263" t="s">
        <v>36</v>
      </c>
      <c r="AG263">
        <v>0</v>
      </c>
    </row>
    <row r="264" spans="1:33">
      <c r="A264" t="s">
        <v>1154</v>
      </c>
      <c r="B264" t="s">
        <v>1155</v>
      </c>
      <c r="C264" t="s">
        <v>1156</v>
      </c>
      <c r="D264">
        <v>24060708</v>
      </c>
      <c r="E264" s="7">
        <v>40239</v>
      </c>
      <c r="F264" s="7">
        <v>40119</v>
      </c>
      <c r="G264" t="s">
        <v>1157</v>
      </c>
      <c r="H264" t="s">
        <v>32</v>
      </c>
      <c r="I264" t="s">
        <v>31</v>
      </c>
      <c r="J264" t="s">
        <v>32</v>
      </c>
      <c r="K264" t="s">
        <v>32</v>
      </c>
      <c r="L264" t="s">
        <v>32</v>
      </c>
      <c r="M264" t="s">
        <v>32</v>
      </c>
      <c r="N264" t="s">
        <v>32</v>
      </c>
      <c r="O264" t="s">
        <v>32</v>
      </c>
      <c r="P264" s="3">
        <v>1</v>
      </c>
      <c r="Q264" t="s">
        <v>108</v>
      </c>
      <c r="R264">
        <v>1</v>
      </c>
      <c r="S264" t="s">
        <v>108</v>
      </c>
      <c r="T264" t="s">
        <v>1158</v>
      </c>
      <c r="U264">
        <v>0</v>
      </c>
      <c r="V264">
        <v>0</v>
      </c>
      <c r="W264">
        <v>0</v>
      </c>
      <c r="X264" t="s">
        <v>36</v>
      </c>
      <c r="Y264" s="1">
        <v>0</v>
      </c>
      <c r="Z264" s="1">
        <v>0</v>
      </c>
      <c r="AA264">
        <v>0</v>
      </c>
      <c r="AB264" t="s">
        <v>36</v>
      </c>
      <c r="AC264">
        <f>IF(OR(_04_ReRe_merged_after_coding3[[#This Row],[ab_addressed]],_04_ReRe_merged_after_coding3[[#This Row],[ft_addressed]]), 1, 0)</f>
        <v>0</v>
      </c>
      <c r="AD264">
        <f>IF(OR(_04_ReRe_merged_after_coding3[[#This Row],[ab_justified]],_04_ReRe_merged_after_coding3[[#This Row],[ft_justified]]), 1,0)</f>
        <v>0</v>
      </c>
      <c r="AE264">
        <f>IF(OR(_04_ReRe_merged_after_coding3[[#This Row],[ab_date]],_04_ReRe_merged_after_coding3[[#This Row],[ft_date]]),1,0)</f>
        <v>0</v>
      </c>
      <c r="AF264" t="s">
        <v>36</v>
      </c>
      <c r="AG264">
        <v>0</v>
      </c>
    </row>
    <row r="265" spans="1:33">
      <c r="A265" t="s">
        <v>1159</v>
      </c>
      <c r="B265" t="s">
        <v>1160</v>
      </c>
      <c r="C265" t="s">
        <v>1161</v>
      </c>
      <c r="D265">
        <v>23801785</v>
      </c>
      <c r="E265" s="7">
        <v>40456</v>
      </c>
      <c r="F265" s="7">
        <v>40158</v>
      </c>
      <c r="G265" t="s">
        <v>1162</v>
      </c>
      <c r="H265" t="s">
        <v>31</v>
      </c>
      <c r="I265" t="s">
        <v>32</v>
      </c>
      <c r="J265" t="s">
        <v>31</v>
      </c>
      <c r="K265" t="s">
        <v>32</v>
      </c>
      <c r="L265" t="s">
        <v>31</v>
      </c>
      <c r="M265" t="s">
        <v>32</v>
      </c>
      <c r="N265" t="s">
        <v>32</v>
      </c>
      <c r="O265" t="s">
        <v>32</v>
      </c>
      <c r="P265" s="3">
        <v>1</v>
      </c>
      <c r="Q265" t="s">
        <v>35</v>
      </c>
      <c r="R265">
        <v>1</v>
      </c>
      <c r="S265" t="s">
        <v>35</v>
      </c>
      <c r="T265" t="s">
        <v>1163</v>
      </c>
      <c r="U265">
        <v>0</v>
      </c>
      <c r="V265">
        <v>0</v>
      </c>
      <c r="W265">
        <v>0</v>
      </c>
      <c r="X265" t="s">
        <v>36</v>
      </c>
      <c r="Y265" s="1">
        <v>0</v>
      </c>
      <c r="Z265" s="1">
        <v>0</v>
      </c>
      <c r="AA265">
        <v>0</v>
      </c>
      <c r="AB265" t="s">
        <v>36</v>
      </c>
      <c r="AC265">
        <f>IF(OR(_04_ReRe_merged_after_coding3[[#This Row],[ab_addressed]],_04_ReRe_merged_after_coding3[[#This Row],[ft_addressed]]), 1, 0)</f>
        <v>0</v>
      </c>
      <c r="AD265">
        <f>IF(OR(_04_ReRe_merged_after_coding3[[#This Row],[ab_justified]],_04_ReRe_merged_after_coding3[[#This Row],[ft_justified]]), 1,0)</f>
        <v>0</v>
      </c>
      <c r="AE265">
        <f>IF(OR(_04_ReRe_merged_after_coding3[[#This Row],[ab_date]],_04_ReRe_merged_after_coding3[[#This Row],[ft_date]]),1,0)</f>
        <v>0</v>
      </c>
      <c r="AF265" t="s">
        <v>36</v>
      </c>
      <c r="AG265">
        <v>0</v>
      </c>
    </row>
    <row r="266" spans="1:33">
      <c r="A266" t="s">
        <v>1164</v>
      </c>
      <c r="B266" t="s">
        <v>1165</v>
      </c>
      <c r="C266" t="s">
        <v>1166</v>
      </c>
      <c r="D266">
        <v>25074944</v>
      </c>
      <c r="E266" s="7">
        <v>40456</v>
      </c>
      <c r="F266" s="7">
        <v>40225</v>
      </c>
      <c r="G266" t="s">
        <v>1167</v>
      </c>
      <c r="H266" t="s">
        <v>31</v>
      </c>
      <c r="I266" t="s">
        <v>32</v>
      </c>
      <c r="J266" t="s">
        <v>31</v>
      </c>
      <c r="K266" t="s">
        <v>32</v>
      </c>
      <c r="L266" t="s">
        <v>32</v>
      </c>
      <c r="M266" t="s">
        <v>32</v>
      </c>
      <c r="N266" t="s">
        <v>32</v>
      </c>
      <c r="O266" t="s">
        <v>32</v>
      </c>
      <c r="P266" s="3">
        <v>1</v>
      </c>
      <c r="Q266" t="s">
        <v>35</v>
      </c>
      <c r="R266">
        <v>1</v>
      </c>
      <c r="S266" t="s">
        <v>35</v>
      </c>
      <c r="T266" t="s">
        <v>1168</v>
      </c>
      <c r="U266">
        <v>0</v>
      </c>
      <c r="V266">
        <v>0</v>
      </c>
      <c r="W266">
        <v>0</v>
      </c>
      <c r="X266" t="s">
        <v>36</v>
      </c>
      <c r="Y266" s="1">
        <v>0</v>
      </c>
      <c r="Z266" s="1">
        <v>0</v>
      </c>
      <c r="AA266">
        <v>0</v>
      </c>
      <c r="AB266" t="s">
        <v>36</v>
      </c>
      <c r="AC266">
        <f>IF(OR(_04_ReRe_merged_after_coding3[[#This Row],[ab_addressed]],_04_ReRe_merged_after_coding3[[#This Row],[ft_addressed]]), 1, 0)</f>
        <v>0</v>
      </c>
      <c r="AD266">
        <f>IF(OR(_04_ReRe_merged_after_coding3[[#This Row],[ab_justified]],_04_ReRe_merged_after_coding3[[#This Row],[ft_justified]]), 1,0)</f>
        <v>0</v>
      </c>
      <c r="AE266">
        <f>IF(OR(_04_ReRe_merged_after_coding3[[#This Row],[ab_date]],_04_ReRe_merged_after_coding3[[#This Row],[ft_date]]),1,0)</f>
        <v>0</v>
      </c>
      <c r="AF266" t="s">
        <v>36</v>
      </c>
      <c r="AG266">
        <v>0</v>
      </c>
    </row>
    <row r="267" spans="1:33">
      <c r="A267" t="s">
        <v>1169</v>
      </c>
      <c r="B267" t="s">
        <v>1170</v>
      </c>
      <c r="C267" t="s">
        <v>1171</v>
      </c>
      <c r="D267">
        <v>21162161</v>
      </c>
      <c r="E267" s="7">
        <v>40458</v>
      </c>
      <c r="F267" s="7">
        <v>39645</v>
      </c>
      <c r="G267" t="s">
        <v>1172</v>
      </c>
      <c r="H267" t="s">
        <v>32</v>
      </c>
      <c r="I267" t="s">
        <v>32</v>
      </c>
      <c r="J267" t="s">
        <v>32</v>
      </c>
      <c r="K267" t="s">
        <v>31</v>
      </c>
      <c r="L267" t="s">
        <v>31</v>
      </c>
      <c r="M267" t="s">
        <v>32</v>
      </c>
      <c r="N267" t="s">
        <v>32</v>
      </c>
      <c r="O267" t="s">
        <v>32</v>
      </c>
      <c r="P267" s="3">
        <v>1</v>
      </c>
      <c r="Q267" t="s">
        <v>35</v>
      </c>
      <c r="R267">
        <v>1</v>
      </c>
      <c r="S267" t="s">
        <v>35</v>
      </c>
      <c r="T267" t="s">
        <v>1173</v>
      </c>
      <c r="U267">
        <v>0</v>
      </c>
      <c r="V267">
        <v>0</v>
      </c>
      <c r="W267">
        <v>0</v>
      </c>
      <c r="X267" t="s">
        <v>36</v>
      </c>
      <c r="Y267" s="1">
        <v>0</v>
      </c>
      <c r="Z267" s="1">
        <v>0</v>
      </c>
      <c r="AA267">
        <v>0</v>
      </c>
      <c r="AB267" t="s">
        <v>36</v>
      </c>
      <c r="AC267">
        <f>IF(OR(_04_ReRe_merged_after_coding3[[#This Row],[ab_addressed]],_04_ReRe_merged_after_coding3[[#This Row],[ft_addressed]]), 1, 0)</f>
        <v>0</v>
      </c>
      <c r="AD267">
        <f>IF(OR(_04_ReRe_merged_after_coding3[[#This Row],[ab_justified]],_04_ReRe_merged_after_coding3[[#This Row],[ft_justified]]), 1,0)</f>
        <v>0</v>
      </c>
      <c r="AE267">
        <f>IF(OR(_04_ReRe_merged_after_coding3[[#This Row],[ab_date]],_04_ReRe_merged_after_coding3[[#This Row],[ft_date]]),1,0)</f>
        <v>0</v>
      </c>
      <c r="AF267" t="s">
        <v>36</v>
      </c>
      <c r="AG267">
        <v>0</v>
      </c>
    </row>
    <row r="268" spans="1:33">
      <c r="A268" t="s">
        <v>1178</v>
      </c>
      <c r="B268" t="s">
        <v>1179</v>
      </c>
      <c r="C268" t="s">
        <v>1180</v>
      </c>
      <c r="D268">
        <v>25898895</v>
      </c>
      <c r="E268" s="7">
        <v>41449</v>
      </c>
      <c r="F268" s="7">
        <v>39895</v>
      </c>
      <c r="G268" t="s">
        <v>1181</v>
      </c>
      <c r="H268" t="s">
        <v>32</v>
      </c>
      <c r="I268" t="s">
        <v>32</v>
      </c>
      <c r="J268" t="s">
        <v>32</v>
      </c>
      <c r="K268" t="s">
        <v>31</v>
      </c>
      <c r="L268" t="s">
        <v>31</v>
      </c>
      <c r="M268" t="s">
        <v>32</v>
      </c>
      <c r="N268" t="s">
        <v>32</v>
      </c>
      <c r="O268" t="s">
        <v>32</v>
      </c>
      <c r="P268" s="3">
        <v>1</v>
      </c>
      <c r="Q268" t="s">
        <v>35</v>
      </c>
      <c r="R268">
        <v>1</v>
      </c>
      <c r="S268" t="s">
        <v>35</v>
      </c>
      <c r="T268" t="s">
        <v>1182</v>
      </c>
      <c r="U268">
        <v>0</v>
      </c>
      <c r="V268">
        <v>0</v>
      </c>
      <c r="W268">
        <v>0</v>
      </c>
      <c r="X268" t="s">
        <v>36</v>
      </c>
      <c r="Y268" s="1">
        <v>0</v>
      </c>
      <c r="Z268" s="1">
        <v>0</v>
      </c>
      <c r="AA268">
        <v>0</v>
      </c>
      <c r="AB268" t="s">
        <v>36</v>
      </c>
      <c r="AC268">
        <f>IF(OR(_04_ReRe_merged_after_coding3[[#This Row],[ab_addressed]],_04_ReRe_merged_after_coding3[[#This Row],[ft_addressed]]), 1, 0)</f>
        <v>0</v>
      </c>
      <c r="AD268">
        <f>IF(OR(_04_ReRe_merged_after_coding3[[#This Row],[ab_justified]],_04_ReRe_merged_after_coding3[[#This Row],[ft_justified]]), 1,0)</f>
        <v>0</v>
      </c>
      <c r="AE268">
        <f>IF(OR(_04_ReRe_merged_after_coding3[[#This Row],[ab_date]],_04_ReRe_merged_after_coding3[[#This Row],[ft_date]]),1,0)</f>
        <v>0</v>
      </c>
      <c r="AF268" t="s">
        <v>36</v>
      </c>
      <c r="AG268">
        <v>0</v>
      </c>
    </row>
    <row r="269" spans="1:33">
      <c r="A269" t="s">
        <v>1183</v>
      </c>
      <c r="B269" t="s">
        <v>1184</v>
      </c>
      <c r="C269" t="s">
        <v>1185</v>
      </c>
      <c r="D269">
        <v>25249361</v>
      </c>
      <c r="E269" s="7">
        <v>40610</v>
      </c>
      <c r="F269" s="7">
        <v>40410</v>
      </c>
      <c r="G269" t="s">
        <v>1186</v>
      </c>
      <c r="H269" t="s">
        <v>32</v>
      </c>
      <c r="I269" t="s">
        <v>31</v>
      </c>
      <c r="J269" t="s">
        <v>32</v>
      </c>
      <c r="K269" t="s">
        <v>32</v>
      </c>
      <c r="L269" t="s">
        <v>32</v>
      </c>
      <c r="M269" t="s">
        <v>32</v>
      </c>
      <c r="N269" t="s">
        <v>32</v>
      </c>
      <c r="O269" t="s">
        <v>32</v>
      </c>
      <c r="P269" s="3">
        <v>1</v>
      </c>
      <c r="Q269" t="s">
        <v>108</v>
      </c>
      <c r="R269">
        <v>1</v>
      </c>
      <c r="S269" t="s">
        <v>108</v>
      </c>
      <c r="T269" t="s">
        <v>1187</v>
      </c>
      <c r="U269">
        <v>0</v>
      </c>
      <c r="V269">
        <v>0</v>
      </c>
      <c r="W269">
        <v>0</v>
      </c>
      <c r="X269" t="s">
        <v>36</v>
      </c>
      <c r="Y269" s="1">
        <v>0</v>
      </c>
      <c r="Z269" s="1">
        <v>0</v>
      </c>
      <c r="AA269">
        <v>0</v>
      </c>
      <c r="AB269" t="s">
        <v>36</v>
      </c>
      <c r="AC269">
        <f>IF(OR(_04_ReRe_merged_after_coding3[[#This Row],[ab_addressed]],_04_ReRe_merged_after_coding3[[#This Row],[ft_addressed]]), 1, 0)</f>
        <v>0</v>
      </c>
      <c r="AD269">
        <f>IF(OR(_04_ReRe_merged_after_coding3[[#This Row],[ab_justified]],_04_ReRe_merged_after_coding3[[#This Row],[ft_justified]]), 1,0)</f>
        <v>0</v>
      </c>
      <c r="AE269">
        <f>IF(OR(_04_ReRe_merged_after_coding3[[#This Row],[ab_date]],_04_ReRe_merged_after_coding3[[#This Row],[ft_date]]),1,0)</f>
        <v>0</v>
      </c>
      <c r="AF269" t="s">
        <v>36</v>
      </c>
      <c r="AG269">
        <v>0</v>
      </c>
    </row>
    <row r="270" spans="1:33">
      <c r="A270" t="s">
        <v>1188</v>
      </c>
      <c r="B270" t="s">
        <v>1189</v>
      </c>
      <c r="C270" t="s">
        <v>1190</v>
      </c>
      <c r="D270">
        <v>25721861</v>
      </c>
      <c r="E270" s="7">
        <v>40567</v>
      </c>
      <c r="F270" s="7">
        <v>40057</v>
      </c>
      <c r="G270" t="s">
        <v>1191</v>
      </c>
      <c r="H270" t="s">
        <v>31</v>
      </c>
      <c r="I270" t="s">
        <v>31</v>
      </c>
      <c r="J270" t="s">
        <v>32</v>
      </c>
      <c r="K270" t="s">
        <v>31</v>
      </c>
      <c r="L270" t="s">
        <v>32</v>
      </c>
      <c r="M270" t="s">
        <v>32</v>
      </c>
      <c r="N270" t="s">
        <v>32</v>
      </c>
      <c r="O270" t="s">
        <v>32</v>
      </c>
      <c r="P270" s="3">
        <v>1</v>
      </c>
      <c r="Q270" t="s">
        <v>35</v>
      </c>
      <c r="R270">
        <v>1</v>
      </c>
      <c r="S270" t="s">
        <v>35</v>
      </c>
      <c r="T270" t="s">
        <v>1192</v>
      </c>
      <c r="U270">
        <v>0</v>
      </c>
      <c r="V270">
        <v>0</v>
      </c>
      <c r="W270">
        <v>0</v>
      </c>
      <c r="X270" t="s">
        <v>36</v>
      </c>
      <c r="Y270" s="1">
        <v>0</v>
      </c>
      <c r="Z270" s="1">
        <v>0</v>
      </c>
      <c r="AA270">
        <v>0</v>
      </c>
      <c r="AB270" t="s">
        <v>36</v>
      </c>
      <c r="AC270">
        <f>IF(OR(_04_ReRe_merged_after_coding3[[#This Row],[ab_addressed]],_04_ReRe_merged_after_coding3[[#This Row],[ft_addressed]]), 1, 0)</f>
        <v>0</v>
      </c>
      <c r="AD270">
        <f>IF(OR(_04_ReRe_merged_after_coding3[[#This Row],[ab_justified]],_04_ReRe_merged_after_coding3[[#This Row],[ft_justified]]), 1,0)</f>
        <v>0</v>
      </c>
      <c r="AE270">
        <f>IF(OR(_04_ReRe_merged_after_coding3[[#This Row],[ab_date]],_04_ReRe_merged_after_coding3[[#This Row],[ft_date]]),1,0)</f>
        <v>0</v>
      </c>
      <c r="AF270" t="s">
        <v>36</v>
      </c>
      <c r="AG270">
        <v>0</v>
      </c>
    </row>
    <row r="271" spans="1:33">
      <c r="A271" t="s">
        <v>1193</v>
      </c>
      <c r="B271" t="s">
        <v>1194</v>
      </c>
      <c r="C271" t="s">
        <v>1195</v>
      </c>
      <c r="D271">
        <v>26554316</v>
      </c>
      <c r="E271" s="7">
        <v>40604</v>
      </c>
      <c r="F271" s="7">
        <v>40561</v>
      </c>
      <c r="G271" t="s">
        <v>1196</v>
      </c>
      <c r="H271" t="s">
        <v>32</v>
      </c>
      <c r="I271" t="s">
        <v>32</v>
      </c>
      <c r="J271" t="s">
        <v>32</v>
      </c>
      <c r="K271" t="s">
        <v>32</v>
      </c>
      <c r="L271" t="s">
        <v>32</v>
      </c>
      <c r="M271" t="s">
        <v>32</v>
      </c>
      <c r="N271" t="s">
        <v>32</v>
      </c>
      <c r="O271" t="s">
        <v>32</v>
      </c>
      <c r="P271" s="3">
        <v>1</v>
      </c>
      <c r="Q271" t="s">
        <v>357</v>
      </c>
      <c r="R271">
        <v>1</v>
      </c>
      <c r="S271" t="s">
        <v>357</v>
      </c>
      <c r="T271" t="s">
        <v>1197</v>
      </c>
      <c r="U271">
        <v>0</v>
      </c>
      <c r="V271">
        <v>0</v>
      </c>
      <c r="W271">
        <v>0</v>
      </c>
      <c r="X271" t="s">
        <v>36</v>
      </c>
      <c r="Y271" s="1">
        <v>0</v>
      </c>
      <c r="Z271" s="1">
        <v>0</v>
      </c>
      <c r="AA271">
        <v>0</v>
      </c>
      <c r="AB271" t="s">
        <v>36</v>
      </c>
      <c r="AC271">
        <f>IF(OR(_04_ReRe_merged_after_coding3[[#This Row],[ab_addressed]],_04_ReRe_merged_after_coding3[[#This Row],[ft_addressed]]), 1, 0)</f>
        <v>0</v>
      </c>
      <c r="AD271">
        <f>IF(OR(_04_ReRe_merged_after_coding3[[#This Row],[ab_justified]],_04_ReRe_merged_after_coding3[[#This Row],[ft_justified]]), 1,0)</f>
        <v>0</v>
      </c>
      <c r="AE271">
        <f>IF(OR(_04_ReRe_merged_after_coding3[[#This Row],[ab_date]],_04_ReRe_merged_after_coding3[[#This Row],[ft_date]]),1,0)</f>
        <v>0</v>
      </c>
      <c r="AF271" t="s">
        <v>36</v>
      </c>
      <c r="AG271">
        <v>0</v>
      </c>
    </row>
    <row r="272" spans="1:33">
      <c r="A272" t="s">
        <v>1198</v>
      </c>
      <c r="B272" t="s">
        <v>1199</v>
      </c>
      <c r="C272" t="s">
        <v>1200</v>
      </c>
      <c r="D272">
        <v>23547631</v>
      </c>
      <c r="E272" s="7">
        <v>40575</v>
      </c>
      <c r="F272" s="7">
        <v>39783</v>
      </c>
      <c r="G272" t="s">
        <v>678</v>
      </c>
      <c r="H272" t="s">
        <v>32</v>
      </c>
      <c r="I272" t="s">
        <v>31</v>
      </c>
      <c r="J272" t="s">
        <v>32</v>
      </c>
      <c r="K272" t="s">
        <v>31</v>
      </c>
      <c r="L272" t="s">
        <v>31</v>
      </c>
      <c r="M272" t="s">
        <v>32</v>
      </c>
      <c r="N272" t="s">
        <v>32</v>
      </c>
      <c r="O272" t="s">
        <v>32</v>
      </c>
      <c r="P272" s="3">
        <v>1</v>
      </c>
      <c r="Q272" t="s">
        <v>108</v>
      </c>
      <c r="R272">
        <v>1</v>
      </c>
      <c r="S272" t="s">
        <v>108</v>
      </c>
      <c r="T272" t="s">
        <v>1201</v>
      </c>
      <c r="U272">
        <v>0</v>
      </c>
      <c r="V272">
        <v>0</v>
      </c>
      <c r="W272">
        <v>0</v>
      </c>
      <c r="X272" t="s">
        <v>36</v>
      </c>
      <c r="Y272" s="1">
        <v>0</v>
      </c>
      <c r="Z272" s="1">
        <v>0</v>
      </c>
      <c r="AA272">
        <v>0</v>
      </c>
      <c r="AB272" t="s">
        <v>36</v>
      </c>
      <c r="AC272">
        <f>IF(OR(_04_ReRe_merged_after_coding3[[#This Row],[ab_addressed]],_04_ReRe_merged_after_coding3[[#This Row],[ft_addressed]]), 1, 0)</f>
        <v>0</v>
      </c>
      <c r="AD272">
        <f>IF(OR(_04_ReRe_merged_after_coding3[[#This Row],[ab_justified]],_04_ReRe_merged_after_coding3[[#This Row],[ft_justified]]), 1,0)</f>
        <v>0</v>
      </c>
      <c r="AE272">
        <f>IF(OR(_04_ReRe_merged_after_coding3[[#This Row],[ab_date]],_04_ReRe_merged_after_coding3[[#This Row],[ft_date]]),1,0)</f>
        <v>0</v>
      </c>
      <c r="AF272" t="s">
        <v>36</v>
      </c>
      <c r="AG272">
        <v>0</v>
      </c>
    </row>
    <row r="273" spans="1:34">
      <c r="A273" t="s">
        <v>1202</v>
      </c>
      <c r="B273" t="s">
        <v>1203</v>
      </c>
      <c r="C273" t="s">
        <v>1204</v>
      </c>
      <c r="D273">
        <v>21887230</v>
      </c>
      <c r="E273" s="7">
        <v>40596</v>
      </c>
      <c r="F273" s="7">
        <v>37591</v>
      </c>
      <c r="G273" t="s">
        <v>781</v>
      </c>
      <c r="H273" t="s">
        <v>31</v>
      </c>
      <c r="I273" t="s">
        <v>31</v>
      </c>
      <c r="J273" t="s">
        <v>31</v>
      </c>
      <c r="K273" t="s">
        <v>31</v>
      </c>
      <c r="L273" t="s">
        <v>31</v>
      </c>
      <c r="M273" t="s">
        <v>32</v>
      </c>
      <c r="N273" t="s">
        <v>32</v>
      </c>
      <c r="O273" t="s">
        <v>32</v>
      </c>
      <c r="P273" s="3">
        <v>1</v>
      </c>
      <c r="Q273" t="s">
        <v>35</v>
      </c>
      <c r="R273">
        <v>1</v>
      </c>
      <c r="S273" t="s">
        <v>35</v>
      </c>
      <c r="T273" t="s">
        <v>1205</v>
      </c>
      <c r="U273">
        <v>0</v>
      </c>
      <c r="V273">
        <v>0</v>
      </c>
      <c r="W273">
        <v>0</v>
      </c>
      <c r="X273" t="s">
        <v>36</v>
      </c>
      <c r="Y273" s="1">
        <v>0</v>
      </c>
      <c r="Z273" s="1">
        <v>0</v>
      </c>
      <c r="AA273">
        <v>0</v>
      </c>
      <c r="AB273" t="s">
        <v>36</v>
      </c>
      <c r="AC273">
        <f>IF(OR(_04_ReRe_merged_after_coding3[[#This Row],[ab_addressed]],_04_ReRe_merged_after_coding3[[#This Row],[ft_addressed]]), 1, 0)</f>
        <v>0</v>
      </c>
      <c r="AD273">
        <f>IF(OR(_04_ReRe_merged_after_coding3[[#This Row],[ab_justified]],_04_ReRe_merged_after_coding3[[#This Row],[ft_justified]]), 1,0)</f>
        <v>0</v>
      </c>
      <c r="AE273">
        <f>IF(OR(_04_ReRe_merged_after_coding3[[#This Row],[ab_date]],_04_ReRe_merged_after_coding3[[#This Row],[ft_date]]),1,0)</f>
        <v>0</v>
      </c>
      <c r="AF273" t="s">
        <v>36</v>
      </c>
      <c r="AG273">
        <v>0</v>
      </c>
    </row>
    <row r="274" spans="1:34">
      <c r="A274" t="s">
        <v>1206</v>
      </c>
      <c r="B274" t="s">
        <v>1207</v>
      </c>
      <c r="C274" t="s">
        <v>1208</v>
      </c>
      <c r="D274">
        <v>24417206</v>
      </c>
      <c r="E274" s="7">
        <v>40638</v>
      </c>
      <c r="F274" s="7">
        <v>40072</v>
      </c>
      <c r="G274" t="s">
        <v>1209</v>
      </c>
      <c r="H274" t="s">
        <v>32</v>
      </c>
      <c r="I274" t="s">
        <v>32</v>
      </c>
      <c r="J274" t="s">
        <v>31</v>
      </c>
      <c r="K274" t="s">
        <v>31</v>
      </c>
      <c r="L274" t="s">
        <v>32</v>
      </c>
      <c r="M274" t="s">
        <v>32</v>
      </c>
      <c r="N274" t="s">
        <v>31</v>
      </c>
      <c r="O274" t="s">
        <v>32</v>
      </c>
      <c r="P274" s="3">
        <v>1</v>
      </c>
      <c r="Q274" t="s">
        <v>108</v>
      </c>
      <c r="R274">
        <v>1</v>
      </c>
      <c r="S274" t="s">
        <v>108</v>
      </c>
      <c r="T274" t="s">
        <v>1210</v>
      </c>
      <c r="U274">
        <v>0</v>
      </c>
      <c r="V274">
        <v>0</v>
      </c>
      <c r="W274">
        <v>0</v>
      </c>
      <c r="X274" t="s">
        <v>36</v>
      </c>
      <c r="Y274" s="1">
        <v>0</v>
      </c>
      <c r="Z274" s="1">
        <v>0</v>
      </c>
      <c r="AA274">
        <v>0</v>
      </c>
      <c r="AB274" t="s">
        <v>36</v>
      </c>
      <c r="AC274">
        <f>IF(OR(_04_ReRe_merged_after_coding3[[#This Row],[ab_addressed]],_04_ReRe_merged_after_coding3[[#This Row],[ft_addressed]]), 1, 0)</f>
        <v>0</v>
      </c>
      <c r="AD274">
        <f>IF(OR(_04_ReRe_merged_after_coding3[[#This Row],[ab_justified]],_04_ReRe_merged_after_coding3[[#This Row],[ft_justified]]), 1,0)</f>
        <v>0</v>
      </c>
      <c r="AE274">
        <f>IF(OR(_04_ReRe_merged_after_coding3[[#This Row],[ab_date]],_04_ReRe_merged_after_coding3[[#This Row],[ft_date]]),1,0)</f>
        <v>0</v>
      </c>
      <c r="AF274" t="s">
        <v>36</v>
      </c>
      <c r="AG274">
        <v>0</v>
      </c>
      <c r="AH274" t="s">
        <v>5194</v>
      </c>
    </row>
    <row r="275" spans="1:34">
      <c r="A275" t="s">
        <v>1215</v>
      </c>
      <c r="B275" t="s">
        <v>1216</v>
      </c>
      <c r="C275" t="s">
        <v>1217</v>
      </c>
      <c r="D275">
        <v>27343205</v>
      </c>
      <c r="E275" s="7">
        <v>40742</v>
      </c>
      <c r="F275" s="7">
        <v>40479</v>
      </c>
      <c r="G275" t="s">
        <v>1218</v>
      </c>
      <c r="H275" t="s">
        <v>32</v>
      </c>
      <c r="I275" t="s">
        <v>31</v>
      </c>
      <c r="J275" t="s">
        <v>31</v>
      </c>
      <c r="K275" t="s">
        <v>32</v>
      </c>
      <c r="L275" t="s">
        <v>32</v>
      </c>
      <c r="M275" t="s">
        <v>32</v>
      </c>
      <c r="N275" t="s">
        <v>32</v>
      </c>
      <c r="O275" t="s">
        <v>32</v>
      </c>
      <c r="P275" s="3">
        <v>1</v>
      </c>
      <c r="Q275" t="s">
        <v>108</v>
      </c>
      <c r="R275">
        <v>1</v>
      </c>
      <c r="S275" t="s">
        <v>108</v>
      </c>
      <c r="T275" t="s">
        <v>1219</v>
      </c>
      <c r="U275">
        <v>0</v>
      </c>
      <c r="V275">
        <v>0</v>
      </c>
      <c r="W275">
        <v>0</v>
      </c>
      <c r="X275" t="s">
        <v>36</v>
      </c>
      <c r="Y275" s="1">
        <v>0</v>
      </c>
      <c r="Z275" s="1">
        <v>0</v>
      </c>
      <c r="AA275">
        <v>0</v>
      </c>
      <c r="AB275" t="s">
        <v>36</v>
      </c>
      <c r="AC275">
        <f>IF(OR(_04_ReRe_merged_after_coding3[[#This Row],[ab_addressed]],_04_ReRe_merged_after_coding3[[#This Row],[ft_addressed]]), 1, 0)</f>
        <v>0</v>
      </c>
      <c r="AD275">
        <f>IF(OR(_04_ReRe_merged_after_coding3[[#This Row],[ab_justified]],_04_ReRe_merged_after_coding3[[#This Row],[ft_justified]]), 1,0)</f>
        <v>0</v>
      </c>
      <c r="AE275">
        <f>IF(OR(_04_ReRe_merged_after_coding3[[#This Row],[ab_date]],_04_ReRe_merged_after_coding3[[#This Row],[ft_date]]),1,0)</f>
        <v>0</v>
      </c>
      <c r="AF275" t="s">
        <v>36</v>
      </c>
      <c r="AG275">
        <v>0</v>
      </c>
    </row>
    <row r="276" spans="1:34">
      <c r="A276" t="s">
        <v>1220</v>
      </c>
      <c r="B276" t="s">
        <v>1221</v>
      </c>
      <c r="C276" t="s">
        <v>1222</v>
      </c>
      <c r="D276">
        <v>23015619</v>
      </c>
      <c r="E276" s="7">
        <v>40725</v>
      </c>
      <c r="F276" s="7">
        <v>40279</v>
      </c>
      <c r="G276" t="s">
        <v>1223</v>
      </c>
      <c r="H276" t="s">
        <v>32</v>
      </c>
      <c r="I276" t="s">
        <v>31</v>
      </c>
      <c r="J276" t="s">
        <v>32</v>
      </c>
      <c r="K276" t="s">
        <v>31</v>
      </c>
      <c r="L276" t="s">
        <v>31</v>
      </c>
      <c r="M276" t="s">
        <v>32</v>
      </c>
      <c r="N276" t="s">
        <v>32</v>
      </c>
      <c r="O276" t="s">
        <v>32</v>
      </c>
      <c r="P276" s="3">
        <v>1</v>
      </c>
      <c r="Q276" t="s">
        <v>108</v>
      </c>
      <c r="R276">
        <v>1</v>
      </c>
      <c r="S276" t="s">
        <v>108</v>
      </c>
      <c r="T276" t="s">
        <v>1224</v>
      </c>
      <c r="U276">
        <v>0</v>
      </c>
      <c r="V276">
        <v>0</v>
      </c>
      <c r="W276">
        <v>0</v>
      </c>
      <c r="X276" t="s">
        <v>36</v>
      </c>
      <c r="Y276" s="1">
        <v>0</v>
      </c>
      <c r="Z276" s="1">
        <v>0</v>
      </c>
      <c r="AA276">
        <v>0</v>
      </c>
      <c r="AB276" t="s">
        <v>36</v>
      </c>
      <c r="AC276">
        <f>IF(OR(_04_ReRe_merged_after_coding3[[#This Row],[ab_addressed]],_04_ReRe_merged_after_coding3[[#This Row],[ft_addressed]]), 1, 0)</f>
        <v>0</v>
      </c>
      <c r="AD276">
        <f>IF(OR(_04_ReRe_merged_after_coding3[[#This Row],[ab_justified]],_04_ReRe_merged_after_coding3[[#This Row],[ft_justified]]), 1,0)</f>
        <v>0</v>
      </c>
      <c r="AE276">
        <f>IF(OR(_04_ReRe_merged_after_coding3[[#This Row],[ab_date]],_04_ReRe_merged_after_coding3[[#This Row],[ft_date]]),1,0)</f>
        <v>0</v>
      </c>
      <c r="AF276" t="s">
        <v>36</v>
      </c>
      <c r="AG276">
        <v>0</v>
      </c>
    </row>
    <row r="277" spans="1:34">
      <c r="A277" t="s">
        <v>1225</v>
      </c>
      <c r="B277" t="s">
        <v>1226</v>
      </c>
      <c r="C277" t="s">
        <v>1227</v>
      </c>
      <c r="D277">
        <v>24387685</v>
      </c>
      <c r="E277" s="7">
        <v>40987</v>
      </c>
      <c r="F277" s="7">
        <v>40637</v>
      </c>
      <c r="G277" t="s">
        <v>1228</v>
      </c>
      <c r="H277" t="s">
        <v>31</v>
      </c>
      <c r="I277" t="s">
        <v>31</v>
      </c>
      <c r="J277" t="s">
        <v>31</v>
      </c>
      <c r="K277" t="s">
        <v>32</v>
      </c>
      <c r="L277" t="s">
        <v>32</v>
      </c>
      <c r="M277" t="s">
        <v>32</v>
      </c>
      <c r="N277" t="s">
        <v>32</v>
      </c>
      <c r="O277" t="s">
        <v>32</v>
      </c>
      <c r="P277" s="3">
        <v>1</v>
      </c>
      <c r="Q277" t="s">
        <v>35</v>
      </c>
      <c r="R277">
        <v>1</v>
      </c>
      <c r="S277" t="s">
        <v>35</v>
      </c>
      <c r="T277" t="s">
        <v>1229</v>
      </c>
      <c r="U277">
        <v>0</v>
      </c>
      <c r="V277">
        <v>0</v>
      </c>
      <c r="W277">
        <v>0</v>
      </c>
      <c r="X277" t="s">
        <v>36</v>
      </c>
      <c r="Y277" s="1">
        <v>0</v>
      </c>
      <c r="Z277" s="1">
        <v>0</v>
      </c>
      <c r="AA277">
        <v>0</v>
      </c>
      <c r="AB277" t="s">
        <v>36</v>
      </c>
      <c r="AC277">
        <f>IF(OR(_04_ReRe_merged_after_coding3[[#This Row],[ab_addressed]],_04_ReRe_merged_after_coding3[[#This Row],[ft_addressed]]), 1, 0)</f>
        <v>0</v>
      </c>
      <c r="AD277">
        <f>IF(OR(_04_ReRe_merged_after_coding3[[#This Row],[ab_justified]],_04_ReRe_merged_after_coding3[[#This Row],[ft_justified]]), 1,0)</f>
        <v>0</v>
      </c>
      <c r="AE277">
        <f>IF(OR(_04_ReRe_merged_after_coding3[[#This Row],[ab_date]],_04_ReRe_merged_after_coding3[[#This Row],[ft_date]]),1,0)</f>
        <v>0</v>
      </c>
      <c r="AF277" t="s">
        <v>36</v>
      </c>
      <c r="AG277">
        <v>0</v>
      </c>
    </row>
    <row r="278" spans="1:34">
      <c r="A278" t="s">
        <v>1230</v>
      </c>
      <c r="B278" t="s">
        <v>1231</v>
      </c>
      <c r="C278" t="s">
        <v>1232</v>
      </c>
      <c r="D278">
        <v>22873207</v>
      </c>
      <c r="E278" s="7">
        <v>40892</v>
      </c>
      <c r="F278" s="7">
        <v>39448</v>
      </c>
      <c r="G278" t="s">
        <v>1233</v>
      </c>
      <c r="H278" t="s">
        <v>32</v>
      </c>
      <c r="I278" t="s">
        <v>31</v>
      </c>
      <c r="J278" t="s">
        <v>32</v>
      </c>
      <c r="K278" t="s">
        <v>31</v>
      </c>
      <c r="L278" t="s">
        <v>31</v>
      </c>
      <c r="M278" t="s">
        <v>32</v>
      </c>
      <c r="N278" t="s">
        <v>32</v>
      </c>
      <c r="O278" t="s">
        <v>32</v>
      </c>
      <c r="P278" s="3">
        <v>1</v>
      </c>
      <c r="Q278" t="s">
        <v>108</v>
      </c>
      <c r="R278">
        <v>1</v>
      </c>
      <c r="S278" t="s">
        <v>108</v>
      </c>
      <c r="T278" t="s">
        <v>1234</v>
      </c>
      <c r="U278">
        <v>0</v>
      </c>
      <c r="V278">
        <v>0</v>
      </c>
      <c r="W278">
        <v>0</v>
      </c>
      <c r="X278" t="s">
        <v>36</v>
      </c>
      <c r="Y278" s="1">
        <v>0</v>
      </c>
      <c r="Z278" s="1">
        <v>0</v>
      </c>
      <c r="AA278">
        <v>0</v>
      </c>
      <c r="AB278" t="s">
        <v>36</v>
      </c>
      <c r="AC278">
        <f>IF(OR(_04_ReRe_merged_after_coding3[[#This Row],[ab_addressed]],_04_ReRe_merged_after_coding3[[#This Row],[ft_addressed]]), 1, 0)</f>
        <v>0</v>
      </c>
      <c r="AD278">
        <f>IF(OR(_04_ReRe_merged_after_coding3[[#This Row],[ab_justified]],_04_ReRe_merged_after_coding3[[#This Row],[ft_justified]]), 1,0)</f>
        <v>0</v>
      </c>
      <c r="AE278">
        <f>IF(OR(_04_ReRe_merged_after_coding3[[#This Row],[ab_date]],_04_ReRe_merged_after_coding3[[#This Row],[ft_date]]),1,0)</f>
        <v>0</v>
      </c>
      <c r="AF278" t="s">
        <v>36</v>
      </c>
      <c r="AG278">
        <v>0</v>
      </c>
    </row>
    <row r="279" spans="1:34">
      <c r="A279" t="s">
        <v>1235</v>
      </c>
      <c r="B279" t="s">
        <v>1236</v>
      </c>
      <c r="C279" t="s">
        <v>1237</v>
      </c>
      <c r="D279">
        <v>22629353</v>
      </c>
      <c r="E279" s="7">
        <v>40928</v>
      </c>
      <c r="F279" s="7">
        <v>40128</v>
      </c>
      <c r="G279" t="s">
        <v>1238</v>
      </c>
      <c r="H279" t="s">
        <v>31</v>
      </c>
      <c r="I279" t="s">
        <v>32</v>
      </c>
      <c r="J279" t="s">
        <v>31</v>
      </c>
      <c r="K279" t="s">
        <v>31</v>
      </c>
      <c r="L279" t="s">
        <v>31</v>
      </c>
      <c r="M279" t="s">
        <v>32</v>
      </c>
      <c r="N279" t="s">
        <v>32</v>
      </c>
      <c r="O279" t="s">
        <v>32</v>
      </c>
      <c r="P279" s="3">
        <v>1</v>
      </c>
      <c r="Q279" t="s">
        <v>35</v>
      </c>
      <c r="R279">
        <v>1</v>
      </c>
      <c r="S279" t="s">
        <v>35</v>
      </c>
      <c r="T279" t="s">
        <v>1239</v>
      </c>
      <c r="U279">
        <v>0</v>
      </c>
      <c r="V279">
        <v>0</v>
      </c>
      <c r="W279">
        <v>0</v>
      </c>
      <c r="X279" t="s">
        <v>36</v>
      </c>
      <c r="Y279" s="1">
        <v>0</v>
      </c>
      <c r="Z279" s="1">
        <v>0</v>
      </c>
      <c r="AA279">
        <v>0</v>
      </c>
      <c r="AB279" t="s">
        <v>36</v>
      </c>
      <c r="AC279">
        <f>IF(OR(_04_ReRe_merged_after_coding3[[#This Row],[ab_addressed]],_04_ReRe_merged_after_coding3[[#This Row],[ft_addressed]]), 1, 0)</f>
        <v>0</v>
      </c>
      <c r="AD279">
        <f>IF(OR(_04_ReRe_merged_after_coding3[[#This Row],[ab_justified]],_04_ReRe_merged_after_coding3[[#This Row],[ft_justified]]), 1,0)</f>
        <v>0</v>
      </c>
      <c r="AE279">
        <f>IF(OR(_04_ReRe_merged_after_coding3[[#This Row],[ab_date]],_04_ReRe_merged_after_coding3[[#This Row],[ft_date]]),1,0)</f>
        <v>0</v>
      </c>
      <c r="AF279" t="s">
        <v>36</v>
      </c>
      <c r="AG279">
        <v>0</v>
      </c>
    </row>
    <row r="280" spans="1:34">
      <c r="A280" t="s">
        <v>1243</v>
      </c>
      <c r="B280" t="s">
        <v>1244</v>
      </c>
      <c r="C280" t="s">
        <v>1245</v>
      </c>
      <c r="D280">
        <v>24338088</v>
      </c>
      <c r="E280" s="7">
        <v>40966</v>
      </c>
      <c r="F280" s="7">
        <v>39114</v>
      </c>
      <c r="G280" t="s">
        <v>1246</v>
      </c>
      <c r="H280" t="s">
        <v>32</v>
      </c>
      <c r="I280" t="s">
        <v>32</v>
      </c>
      <c r="J280" t="s">
        <v>31</v>
      </c>
      <c r="K280" t="s">
        <v>31</v>
      </c>
      <c r="L280" t="s">
        <v>31</v>
      </c>
      <c r="M280" t="s">
        <v>32</v>
      </c>
      <c r="N280" t="s">
        <v>32</v>
      </c>
      <c r="O280" t="s">
        <v>32</v>
      </c>
      <c r="P280" s="3">
        <v>1</v>
      </c>
      <c r="Q280" t="s">
        <v>357</v>
      </c>
      <c r="R280">
        <v>1</v>
      </c>
      <c r="S280" t="s">
        <v>357</v>
      </c>
      <c r="T280" t="s">
        <v>1247</v>
      </c>
      <c r="U280">
        <v>0</v>
      </c>
      <c r="V280">
        <v>0</v>
      </c>
      <c r="W280">
        <v>0</v>
      </c>
      <c r="X280" t="s">
        <v>36</v>
      </c>
      <c r="Y280" s="1">
        <v>0</v>
      </c>
      <c r="Z280" s="1">
        <v>0</v>
      </c>
      <c r="AA280">
        <v>0</v>
      </c>
      <c r="AB280" t="s">
        <v>36</v>
      </c>
      <c r="AC280">
        <f>IF(OR(_04_ReRe_merged_after_coding3[[#This Row],[ab_addressed]],_04_ReRe_merged_after_coding3[[#This Row],[ft_addressed]]), 1, 0)</f>
        <v>0</v>
      </c>
      <c r="AD280">
        <f>IF(OR(_04_ReRe_merged_after_coding3[[#This Row],[ab_justified]],_04_ReRe_merged_after_coding3[[#This Row],[ft_justified]]), 1,0)</f>
        <v>0</v>
      </c>
      <c r="AE280">
        <f>IF(OR(_04_ReRe_merged_after_coding3[[#This Row],[ab_date]],_04_ReRe_merged_after_coding3[[#This Row],[ft_date]]),1,0)</f>
        <v>0</v>
      </c>
      <c r="AF280" t="s">
        <v>36</v>
      </c>
      <c r="AG280">
        <v>0</v>
      </c>
    </row>
    <row r="281" spans="1:34">
      <c r="A281" t="s">
        <v>1248</v>
      </c>
      <c r="B281" t="s">
        <v>1249</v>
      </c>
      <c r="C281" t="s">
        <v>1250</v>
      </c>
      <c r="D281">
        <v>22666311</v>
      </c>
      <c r="E281" s="7">
        <v>40966</v>
      </c>
      <c r="F281" s="7">
        <v>38515</v>
      </c>
      <c r="G281" t="s">
        <v>1251</v>
      </c>
      <c r="H281" t="s">
        <v>31</v>
      </c>
      <c r="I281" t="s">
        <v>32</v>
      </c>
      <c r="J281" t="s">
        <v>31</v>
      </c>
      <c r="K281" t="s">
        <v>31</v>
      </c>
      <c r="L281" t="s">
        <v>31</v>
      </c>
      <c r="M281" t="s">
        <v>32</v>
      </c>
      <c r="N281" t="s">
        <v>32</v>
      </c>
      <c r="O281" t="s">
        <v>32</v>
      </c>
      <c r="P281" s="3">
        <v>1</v>
      </c>
      <c r="Q281" t="s">
        <v>35</v>
      </c>
      <c r="R281">
        <v>1</v>
      </c>
      <c r="S281" t="s">
        <v>35</v>
      </c>
      <c r="T281" t="s">
        <v>1252</v>
      </c>
      <c r="U281">
        <v>0</v>
      </c>
      <c r="V281">
        <v>0</v>
      </c>
      <c r="W281">
        <v>0</v>
      </c>
      <c r="X281" t="s">
        <v>36</v>
      </c>
      <c r="Y281" s="1">
        <v>0</v>
      </c>
      <c r="Z281" s="1">
        <v>0</v>
      </c>
      <c r="AA281">
        <v>0</v>
      </c>
      <c r="AB281" t="s">
        <v>36</v>
      </c>
      <c r="AC281">
        <f>IF(OR(_04_ReRe_merged_after_coding3[[#This Row],[ab_addressed]],_04_ReRe_merged_after_coding3[[#This Row],[ft_addressed]]), 1, 0)</f>
        <v>0</v>
      </c>
      <c r="AD281">
        <f>IF(OR(_04_ReRe_merged_after_coding3[[#This Row],[ab_justified]],_04_ReRe_merged_after_coding3[[#This Row],[ft_justified]]), 1,0)</f>
        <v>0</v>
      </c>
      <c r="AE281">
        <f>IF(OR(_04_ReRe_merged_after_coding3[[#This Row],[ab_date]],_04_ReRe_merged_after_coding3[[#This Row],[ft_date]]),1,0)</f>
        <v>0</v>
      </c>
      <c r="AF281" t="s">
        <v>36</v>
      </c>
      <c r="AG281">
        <v>0</v>
      </c>
    </row>
    <row r="282" spans="1:34">
      <c r="A282" t="s">
        <v>1267</v>
      </c>
      <c r="B282" t="s">
        <v>1268</v>
      </c>
      <c r="C282" t="s">
        <v>1269</v>
      </c>
      <c r="D282">
        <v>24478323</v>
      </c>
      <c r="E282" s="7">
        <v>41141</v>
      </c>
      <c r="F282" s="7">
        <v>39595</v>
      </c>
      <c r="G282" t="s">
        <v>696</v>
      </c>
      <c r="H282" t="s">
        <v>31</v>
      </c>
      <c r="I282" t="s">
        <v>32</v>
      </c>
      <c r="J282" t="s">
        <v>32</v>
      </c>
      <c r="K282" t="s">
        <v>31</v>
      </c>
      <c r="L282" t="s">
        <v>32</v>
      </c>
      <c r="M282" t="s">
        <v>32</v>
      </c>
      <c r="N282" t="s">
        <v>32</v>
      </c>
      <c r="O282" t="s">
        <v>32</v>
      </c>
      <c r="P282" s="3">
        <v>1</v>
      </c>
      <c r="Q282" t="s">
        <v>35</v>
      </c>
      <c r="R282">
        <v>1</v>
      </c>
      <c r="S282" t="s">
        <v>35</v>
      </c>
      <c r="T282" t="s">
        <v>1270</v>
      </c>
      <c r="U282">
        <v>0</v>
      </c>
      <c r="V282">
        <v>0</v>
      </c>
      <c r="W282">
        <v>0</v>
      </c>
      <c r="X282" t="s">
        <v>36</v>
      </c>
      <c r="Y282" s="1">
        <v>0</v>
      </c>
      <c r="Z282" s="1">
        <v>0</v>
      </c>
      <c r="AA282">
        <v>0</v>
      </c>
      <c r="AB282" t="s">
        <v>36</v>
      </c>
      <c r="AC282">
        <f>IF(OR(_04_ReRe_merged_after_coding3[[#This Row],[ab_addressed]],_04_ReRe_merged_after_coding3[[#This Row],[ft_addressed]]), 1, 0)</f>
        <v>0</v>
      </c>
      <c r="AD282">
        <f>IF(OR(_04_ReRe_merged_after_coding3[[#This Row],[ab_justified]],_04_ReRe_merged_after_coding3[[#This Row],[ft_justified]]), 1,0)</f>
        <v>0</v>
      </c>
      <c r="AE282">
        <f>IF(OR(_04_ReRe_merged_after_coding3[[#This Row],[ab_date]],_04_ReRe_merged_after_coding3[[#This Row],[ft_date]]),1,0)</f>
        <v>0</v>
      </c>
      <c r="AF282" t="s">
        <v>36</v>
      </c>
      <c r="AG282">
        <v>0</v>
      </c>
    </row>
    <row r="283" spans="1:34">
      <c r="A283" t="s">
        <v>1271</v>
      </c>
      <c r="B283" t="s">
        <v>1272</v>
      </c>
      <c r="C283" t="s">
        <v>1273</v>
      </c>
      <c r="D283">
        <v>23759203</v>
      </c>
      <c r="E283" s="7">
        <v>41040</v>
      </c>
      <c r="F283" s="7">
        <v>39461</v>
      </c>
      <c r="G283" t="s">
        <v>1274</v>
      </c>
      <c r="H283" t="s">
        <v>32</v>
      </c>
      <c r="I283" t="s">
        <v>32</v>
      </c>
      <c r="J283" t="s">
        <v>32</v>
      </c>
      <c r="K283" t="s">
        <v>31</v>
      </c>
      <c r="L283" t="s">
        <v>31</v>
      </c>
      <c r="M283" t="s">
        <v>32</v>
      </c>
      <c r="N283" t="s">
        <v>31</v>
      </c>
      <c r="O283" t="s">
        <v>32</v>
      </c>
      <c r="P283" s="3">
        <v>1</v>
      </c>
      <c r="Q283" t="s">
        <v>357</v>
      </c>
      <c r="R283">
        <v>1</v>
      </c>
      <c r="S283" t="s">
        <v>357</v>
      </c>
      <c r="T283" t="s">
        <v>1275</v>
      </c>
      <c r="U283">
        <v>0</v>
      </c>
      <c r="V283">
        <v>0</v>
      </c>
      <c r="W283">
        <v>0</v>
      </c>
      <c r="X283" t="s">
        <v>36</v>
      </c>
      <c r="Y283" s="1">
        <v>0</v>
      </c>
      <c r="Z283" s="1">
        <v>0</v>
      </c>
      <c r="AA283">
        <v>0</v>
      </c>
      <c r="AB283" t="s">
        <v>36</v>
      </c>
      <c r="AC283">
        <f>IF(OR(_04_ReRe_merged_after_coding3[[#This Row],[ab_addressed]],_04_ReRe_merged_after_coding3[[#This Row],[ft_addressed]]), 1, 0)</f>
        <v>0</v>
      </c>
      <c r="AD283">
        <f>IF(OR(_04_ReRe_merged_after_coding3[[#This Row],[ab_justified]],_04_ReRe_merged_after_coding3[[#This Row],[ft_justified]]), 1,0)</f>
        <v>0</v>
      </c>
      <c r="AE283">
        <f>IF(OR(_04_ReRe_merged_after_coding3[[#This Row],[ab_date]],_04_ReRe_merged_after_coding3[[#This Row],[ft_date]]),1,0)</f>
        <v>0</v>
      </c>
      <c r="AF283" t="s">
        <v>36</v>
      </c>
      <c r="AG283">
        <v>0</v>
      </c>
    </row>
    <row r="284" spans="1:34">
      <c r="A284" t="s">
        <v>1276</v>
      </c>
      <c r="B284" t="s">
        <v>1277</v>
      </c>
      <c r="C284" t="s">
        <v>1278</v>
      </c>
      <c r="D284">
        <v>20207638</v>
      </c>
      <c r="E284" s="7">
        <v>41130</v>
      </c>
      <c r="F284" s="7">
        <v>36129</v>
      </c>
      <c r="G284" t="s">
        <v>460</v>
      </c>
      <c r="H284" t="s">
        <v>32</v>
      </c>
      <c r="I284" t="s">
        <v>32</v>
      </c>
      <c r="J284" t="s">
        <v>31</v>
      </c>
      <c r="K284" t="s">
        <v>31</v>
      </c>
      <c r="L284" t="s">
        <v>32</v>
      </c>
      <c r="M284" t="s">
        <v>31</v>
      </c>
      <c r="N284" t="s">
        <v>32</v>
      </c>
      <c r="O284" t="s">
        <v>32</v>
      </c>
      <c r="P284" s="3">
        <v>1</v>
      </c>
      <c r="Q284" t="s">
        <v>35</v>
      </c>
      <c r="R284">
        <v>1</v>
      </c>
      <c r="S284" t="s">
        <v>35</v>
      </c>
      <c r="T284" t="s">
        <v>1279</v>
      </c>
      <c r="U284">
        <v>0</v>
      </c>
      <c r="V284">
        <v>0</v>
      </c>
      <c r="W284">
        <v>0</v>
      </c>
      <c r="X284" t="s">
        <v>36</v>
      </c>
      <c r="Y284" s="1">
        <v>0</v>
      </c>
      <c r="Z284" s="1">
        <v>0</v>
      </c>
      <c r="AA284">
        <v>0</v>
      </c>
      <c r="AB284" t="s">
        <v>36</v>
      </c>
      <c r="AC284">
        <f>IF(OR(_04_ReRe_merged_after_coding3[[#This Row],[ab_addressed]],_04_ReRe_merged_after_coding3[[#This Row],[ft_addressed]]), 1, 0)</f>
        <v>0</v>
      </c>
      <c r="AD284">
        <f>IF(OR(_04_ReRe_merged_after_coding3[[#This Row],[ab_justified]],_04_ReRe_merged_after_coding3[[#This Row],[ft_justified]]), 1,0)</f>
        <v>0</v>
      </c>
      <c r="AE284">
        <f>IF(OR(_04_ReRe_merged_after_coding3[[#This Row],[ab_date]],_04_ReRe_merged_after_coding3[[#This Row],[ft_date]]),1,0)</f>
        <v>0</v>
      </c>
      <c r="AF284" t="s">
        <v>36</v>
      </c>
      <c r="AG284">
        <v>0</v>
      </c>
    </row>
    <row r="285" spans="1:34">
      <c r="A285" t="s">
        <v>1280</v>
      </c>
      <c r="B285" t="s">
        <v>1281</v>
      </c>
      <c r="C285" t="s">
        <v>1282</v>
      </c>
      <c r="D285">
        <v>25657075</v>
      </c>
      <c r="E285" s="7">
        <v>41071</v>
      </c>
      <c r="F285" s="7">
        <v>40637</v>
      </c>
      <c r="G285" t="s">
        <v>1283</v>
      </c>
      <c r="H285" t="s">
        <v>32</v>
      </c>
      <c r="I285" t="s">
        <v>32</v>
      </c>
      <c r="J285" t="s">
        <v>32</v>
      </c>
      <c r="K285" t="s">
        <v>31</v>
      </c>
      <c r="L285" t="s">
        <v>32</v>
      </c>
      <c r="M285" t="s">
        <v>32</v>
      </c>
      <c r="N285" t="s">
        <v>32</v>
      </c>
      <c r="O285" t="s">
        <v>32</v>
      </c>
      <c r="P285" s="3">
        <v>1</v>
      </c>
      <c r="Q285" t="s">
        <v>1284</v>
      </c>
      <c r="R285">
        <v>1</v>
      </c>
      <c r="S285" t="s">
        <v>108</v>
      </c>
      <c r="T285" t="s">
        <v>1285</v>
      </c>
      <c r="U285">
        <v>0</v>
      </c>
      <c r="V285">
        <v>0</v>
      </c>
      <c r="W285">
        <v>0</v>
      </c>
      <c r="X285" t="s">
        <v>36</v>
      </c>
      <c r="Y285" s="1">
        <v>0</v>
      </c>
      <c r="Z285" s="1">
        <v>0</v>
      </c>
      <c r="AA285">
        <v>0</v>
      </c>
      <c r="AB285" t="s">
        <v>36</v>
      </c>
      <c r="AC285">
        <f>IF(OR(_04_ReRe_merged_after_coding3[[#This Row],[ab_addressed]],_04_ReRe_merged_after_coding3[[#This Row],[ft_addressed]]), 1, 0)</f>
        <v>0</v>
      </c>
      <c r="AD285">
        <f>IF(OR(_04_ReRe_merged_after_coding3[[#This Row],[ab_justified]],_04_ReRe_merged_after_coding3[[#This Row],[ft_justified]]), 1,0)</f>
        <v>0</v>
      </c>
      <c r="AE285">
        <f>IF(OR(_04_ReRe_merged_after_coding3[[#This Row],[ab_date]],_04_ReRe_merged_after_coding3[[#This Row],[ft_date]]),1,0)</f>
        <v>0</v>
      </c>
      <c r="AF285" t="s">
        <v>36</v>
      </c>
      <c r="AG285">
        <v>0</v>
      </c>
    </row>
    <row r="286" spans="1:34">
      <c r="A286" t="s">
        <v>1294</v>
      </c>
      <c r="B286" t="s">
        <v>1295</v>
      </c>
      <c r="C286" t="s">
        <v>1296</v>
      </c>
      <c r="D286">
        <v>23821122</v>
      </c>
      <c r="E286" s="7">
        <v>41283</v>
      </c>
      <c r="F286" s="7">
        <v>41254</v>
      </c>
      <c r="G286" t="s">
        <v>527</v>
      </c>
      <c r="H286" t="s">
        <v>32</v>
      </c>
      <c r="I286" t="s">
        <v>32</v>
      </c>
      <c r="J286" t="s">
        <v>31</v>
      </c>
      <c r="K286" t="s">
        <v>32</v>
      </c>
      <c r="L286" t="s">
        <v>32</v>
      </c>
      <c r="M286" t="s">
        <v>32</v>
      </c>
      <c r="N286" t="s">
        <v>32</v>
      </c>
      <c r="O286" t="s">
        <v>32</v>
      </c>
      <c r="P286" s="3">
        <v>1</v>
      </c>
      <c r="Q286" t="s">
        <v>538</v>
      </c>
      <c r="R286">
        <v>1</v>
      </c>
      <c r="S286" t="s">
        <v>538</v>
      </c>
      <c r="T286" t="s">
        <v>1297</v>
      </c>
      <c r="U286">
        <v>0</v>
      </c>
      <c r="V286">
        <v>0</v>
      </c>
      <c r="W286">
        <v>0</v>
      </c>
      <c r="X286" t="s">
        <v>36</v>
      </c>
      <c r="Y286" s="1">
        <v>0</v>
      </c>
      <c r="Z286" s="1">
        <v>0</v>
      </c>
      <c r="AA286">
        <v>0</v>
      </c>
      <c r="AB286" t="s">
        <v>36</v>
      </c>
      <c r="AC286">
        <f>IF(OR(_04_ReRe_merged_after_coding3[[#This Row],[ab_addressed]],_04_ReRe_merged_after_coding3[[#This Row],[ft_addressed]]), 1, 0)</f>
        <v>0</v>
      </c>
      <c r="AD286">
        <f>IF(OR(_04_ReRe_merged_after_coding3[[#This Row],[ab_justified]],_04_ReRe_merged_after_coding3[[#This Row],[ft_justified]]), 1,0)</f>
        <v>0</v>
      </c>
      <c r="AE286">
        <f>IF(OR(_04_ReRe_merged_after_coding3[[#This Row],[ab_date]],_04_ReRe_merged_after_coding3[[#This Row],[ft_date]]),1,0)</f>
        <v>0</v>
      </c>
      <c r="AF286" t="s">
        <v>36</v>
      </c>
      <c r="AG286">
        <v>0</v>
      </c>
    </row>
    <row r="287" spans="1:34">
      <c r="A287" t="s">
        <v>1302</v>
      </c>
      <c r="B287" t="s">
        <v>1303</v>
      </c>
      <c r="C287" t="s">
        <v>1304</v>
      </c>
      <c r="D287">
        <v>26316552</v>
      </c>
      <c r="E287" s="7">
        <v>41596</v>
      </c>
      <c r="F287" s="7">
        <v>39762</v>
      </c>
      <c r="G287" t="s">
        <v>1305</v>
      </c>
      <c r="H287" t="s">
        <v>32</v>
      </c>
      <c r="I287" t="s">
        <v>31</v>
      </c>
      <c r="J287" t="s">
        <v>32</v>
      </c>
      <c r="K287" t="s">
        <v>31</v>
      </c>
      <c r="L287" t="s">
        <v>31</v>
      </c>
      <c r="M287" t="s">
        <v>32</v>
      </c>
      <c r="N287" t="s">
        <v>32</v>
      </c>
      <c r="O287" t="s">
        <v>32</v>
      </c>
      <c r="P287" s="3">
        <v>1</v>
      </c>
      <c r="Q287" t="s">
        <v>108</v>
      </c>
      <c r="R287">
        <v>1</v>
      </c>
      <c r="S287" t="s">
        <v>108</v>
      </c>
      <c r="T287" t="s">
        <v>1306</v>
      </c>
      <c r="U287">
        <v>0</v>
      </c>
      <c r="V287">
        <v>0</v>
      </c>
      <c r="W287">
        <v>0</v>
      </c>
      <c r="X287" t="s">
        <v>36</v>
      </c>
      <c r="Y287" s="1">
        <v>0</v>
      </c>
      <c r="Z287" s="1">
        <v>0</v>
      </c>
      <c r="AA287">
        <v>0</v>
      </c>
      <c r="AB287" t="s">
        <v>36</v>
      </c>
      <c r="AC287">
        <f>IF(OR(_04_ReRe_merged_after_coding3[[#This Row],[ab_addressed]],_04_ReRe_merged_after_coding3[[#This Row],[ft_addressed]]), 1, 0)</f>
        <v>0</v>
      </c>
      <c r="AD287">
        <f>IF(OR(_04_ReRe_merged_after_coding3[[#This Row],[ab_justified]],_04_ReRe_merged_after_coding3[[#This Row],[ft_justified]]), 1,0)</f>
        <v>0</v>
      </c>
      <c r="AE287">
        <f>IF(OR(_04_ReRe_merged_after_coding3[[#This Row],[ab_date]],_04_ReRe_merged_after_coding3[[#This Row],[ft_date]]),1,0)</f>
        <v>0</v>
      </c>
      <c r="AF287" t="s">
        <v>36</v>
      </c>
      <c r="AG287">
        <v>0</v>
      </c>
    </row>
    <row r="288" spans="1:34">
      <c r="A288" t="s">
        <v>1307</v>
      </c>
      <c r="B288" t="s">
        <v>1308</v>
      </c>
      <c r="C288" t="s">
        <v>1309</v>
      </c>
      <c r="D288">
        <v>24439238</v>
      </c>
      <c r="E288" s="7">
        <v>39889</v>
      </c>
      <c r="F288" s="7">
        <v>39149</v>
      </c>
      <c r="G288" t="s">
        <v>1310</v>
      </c>
      <c r="H288" t="s">
        <v>31</v>
      </c>
      <c r="I288" t="s">
        <v>31</v>
      </c>
      <c r="J288" t="s">
        <v>32</v>
      </c>
      <c r="K288" t="s">
        <v>31</v>
      </c>
      <c r="L288" t="s">
        <v>32</v>
      </c>
      <c r="M288" t="s">
        <v>32</v>
      </c>
      <c r="N288" t="s">
        <v>32</v>
      </c>
      <c r="O288" t="s">
        <v>31</v>
      </c>
      <c r="P288" s="3">
        <v>1</v>
      </c>
      <c r="Q288" t="s">
        <v>35</v>
      </c>
      <c r="R288">
        <v>1</v>
      </c>
      <c r="S288" t="s">
        <v>35</v>
      </c>
      <c r="T288" t="s">
        <v>1311</v>
      </c>
      <c r="U288">
        <v>0</v>
      </c>
      <c r="V288">
        <v>0</v>
      </c>
      <c r="W288">
        <v>0</v>
      </c>
      <c r="X288" t="s">
        <v>36</v>
      </c>
      <c r="Y288" s="1">
        <v>0</v>
      </c>
      <c r="Z288" s="1">
        <v>0</v>
      </c>
      <c r="AA288">
        <v>0</v>
      </c>
      <c r="AB288" t="s">
        <v>36</v>
      </c>
      <c r="AC288">
        <f>IF(OR(_04_ReRe_merged_after_coding3[[#This Row],[ab_addressed]],_04_ReRe_merged_after_coding3[[#This Row],[ft_addressed]]), 1, 0)</f>
        <v>0</v>
      </c>
      <c r="AD288">
        <f>IF(OR(_04_ReRe_merged_after_coding3[[#This Row],[ab_justified]],_04_ReRe_merged_after_coding3[[#This Row],[ft_justified]]), 1,0)</f>
        <v>0</v>
      </c>
      <c r="AE288">
        <f>IF(OR(_04_ReRe_merged_after_coding3[[#This Row],[ab_date]],_04_ReRe_merged_after_coding3[[#This Row],[ft_date]]),1,0)</f>
        <v>0</v>
      </c>
      <c r="AF288" t="s">
        <v>36</v>
      </c>
      <c r="AG288">
        <v>0</v>
      </c>
    </row>
    <row r="289" spans="1:33">
      <c r="A289" t="s">
        <v>1312</v>
      </c>
      <c r="B289" t="s">
        <v>1313</v>
      </c>
      <c r="C289" t="s">
        <v>1314</v>
      </c>
      <c r="D289">
        <v>21565967</v>
      </c>
      <c r="E289" s="7">
        <v>40456</v>
      </c>
      <c r="F289" s="7">
        <v>39488</v>
      </c>
      <c r="G289" t="s">
        <v>1162</v>
      </c>
      <c r="H289" t="s">
        <v>31</v>
      </c>
      <c r="I289" t="s">
        <v>32</v>
      </c>
      <c r="J289" t="s">
        <v>32</v>
      </c>
      <c r="K289" t="s">
        <v>31</v>
      </c>
      <c r="L289" t="s">
        <v>31</v>
      </c>
      <c r="M289" t="s">
        <v>32</v>
      </c>
      <c r="N289" t="s">
        <v>32</v>
      </c>
      <c r="O289" t="s">
        <v>32</v>
      </c>
      <c r="P289" s="3">
        <v>1</v>
      </c>
      <c r="Q289" t="s">
        <v>35</v>
      </c>
      <c r="R289">
        <v>1</v>
      </c>
      <c r="S289" t="s">
        <v>35</v>
      </c>
      <c r="T289" t="s">
        <v>1315</v>
      </c>
      <c r="U289">
        <v>0</v>
      </c>
      <c r="V289">
        <v>0</v>
      </c>
      <c r="W289">
        <v>0</v>
      </c>
      <c r="X289" t="s">
        <v>36</v>
      </c>
      <c r="Y289" s="1">
        <v>0</v>
      </c>
      <c r="Z289" s="1">
        <v>0</v>
      </c>
      <c r="AA289">
        <v>0</v>
      </c>
      <c r="AB289" t="s">
        <v>36</v>
      </c>
      <c r="AC289">
        <f>IF(OR(_04_ReRe_merged_after_coding3[[#This Row],[ab_addressed]],_04_ReRe_merged_after_coding3[[#This Row],[ft_addressed]]), 1, 0)</f>
        <v>0</v>
      </c>
      <c r="AD289">
        <f>IF(OR(_04_ReRe_merged_after_coding3[[#This Row],[ab_justified]],_04_ReRe_merged_after_coding3[[#This Row],[ft_justified]]), 1,0)</f>
        <v>0</v>
      </c>
      <c r="AE289">
        <f>IF(OR(_04_ReRe_merged_after_coding3[[#This Row],[ab_date]],_04_ReRe_merged_after_coding3[[#This Row],[ft_date]]),1,0)</f>
        <v>0</v>
      </c>
      <c r="AF289" t="s">
        <v>36</v>
      </c>
      <c r="AG289">
        <v>0</v>
      </c>
    </row>
    <row r="290" spans="1:33">
      <c r="A290" t="s">
        <v>1316</v>
      </c>
      <c r="B290" t="s">
        <v>1317</v>
      </c>
      <c r="C290" t="s">
        <v>1318</v>
      </c>
      <c r="D290">
        <v>21605450</v>
      </c>
      <c r="E290" s="7">
        <v>40639</v>
      </c>
      <c r="F290" s="7">
        <v>39818</v>
      </c>
      <c r="G290" t="s">
        <v>678</v>
      </c>
      <c r="H290" t="s">
        <v>31</v>
      </c>
      <c r="I290" t="s">
        <v>32</v>
      </c>
      <c r="J290" t="s">
        <v>32</v>
      </c>
      <c r="K290" t="s">
        <v>31</v>
      </c>
      <c r="L290" t="s">
        <v>31</v>
      </c>
      <c r="M290" t="s">
        <v>32</v>
      </c>
      <c r="N290" t="s">
        <v>32</v>
      </c>
      <c r="O290" t="s">
        <v>32</v>
      </c>
      <c r="P290" s="3">
        <v>1</v>
      </c>
      <c r="Q290" t="s">
        <v>35</v>
      </c>
      <c r="R290">
        <v>1</v>
      </c>
      <c r="S290" t="s">
        <v>35</v>
      </c>
      <c r="T290" t="s">
        <v>1319</v>
      </c>
      <c r="U290">
        <v>0</v>
      </c>
      <c r="V290">
        <v>0</v>
      </c>
      <c r="W290">
        <v>0</v>
      </c>
      <c r="X290" t="s">
        <v>36</v>
      </c>
      <c r="Y290" s="1">
        <v>0</v>
      </c>
      <c r="Z290" s="1">
        <v>0</v>
      </c>
      <c r="AA290">
        <v>0</v>
      </c>
      <c r="AB290" t="s">
        <v>36</v>
      </c>
      <c r="AC290">
        <f>IF(OR(_04_ReRe_merged_after_coding3[[#This Row],[ab_addressed]],_04_ReRe_merged_after_coding3[[#This Row],[ft_addressed]]), 1, 0)</f>
        <v>0</v>
      </c>
      <c r="AD290">
        <f>IF(OR(_04_ReRe_merged_after_coding3[[#This Row],[ab_justified]],_04_ReRe_merged_after_coding3[[#This Row],[ft_justified]]), 1,0)</f>
        <v>0</v>
      </c>
      <c r="AE290">
        <f>IF(OR(_04_ReRe_merged_after_coding3[[#This Row],[ab_date]],_04_ReRe_merged_after_coding3[[#This Row],[ft_date]]),1,0)</f>
        <v>0</v>
      </c>
      <c r="AF290" t="s">
        <v>36</v>
      </c>
      <c r="AG290">
        <v>0</v>
      </c>
    </row>
    <row r="291" spans="1:33">
      <c r="A291" t="s">
        <v>1320</v>
      </c>
      <c r="B291" t="s">
        <v>1321</v>
      </c>
      <c r="C291" t="s">
        <v>1322</v>
      </c>
      <c r="D291">
        <v>25669214</v>
      </c>
      <c r="E291" s="7">
        <v>40632</v>
      </c>
      <c r="F291" s="7">
        <v>39814</v>
      </c>
      <c r="G291" t="s">
        <v>1323</v>
      </c>
      <c r="H291" t="s">
        <v>31</v>
      </c>
      <c r="I291" t="s">
        <v>31</v>
      </c>
      <c r="J291" t="s">
        <v>32</v>
      </c>
      <c r="K291" t="s">
        <v>31</v>
      </c>
      <c r="L291" t="s">
        <v>31</v>
      </c>
      <c r="M291" t="s">
        <v>32</v>
      </c>
      <c r="N291" t="s">
        <v>32</v>
      </c>
      <c r="O291" t="s">
        <v>32</v>
      </c>
      <c r="P291" s="3">
        <v>1</v>
      </c>
      <c r="Q291" t="s">
        <v>35</v>
      </c>
      <c r="R291">
        <v>1</v>
      </c>
      <c r="S291" t="s">
        <v>35</v>
      </c>
      <c r="T291" t="s">
        <v>1324</v>
      </c>
      <c r="U291">
        <v>0</v>
      </c>
      <c r="V291">
        <v>0</v>
      </c>
      <c r="W291">
        <v>0</v>
      </c>
      <c r="X291" s="8" t="s">
        <v>1324</v>
      </c>
      <c r="Y291" s="1">
        <v>0</v>
      </c>
      <c r="Z291" s="1">
        <v>0</v>
      </c>
      <c r="AA291">
        <v>0</v>
      </c>
      <c r="AB291" t="s">
        <v>36</v>
      </c>
      <c r="AC291">
        <f>IF(OR(_04_ReRe_merged_after_coding3[[#This Row],[ab_addressed]],_04_ReRe_merged_after_coding3[[#This Row],[ft_addressed]]), 1, 0)</f>
        <v>0</v>
      </c>
      <c r="AD291">
        <f>IF(OR(_04_ReRe_merged_after_coding3[[#This Row],[ab_justified]],_04_ReRe_merged_after_coding3[[#This Row],[ft_justified]]), 1,0)</f>
        <v>0</v>
      </c>
      <c r="AE291">
        <f>IF(OR(_04_ReRe_merged_after_coding3[[#This Row],[ab_date]],_04_ReRe_merged_after_coding3[[#This Row],[ft_date]]),1,0)</f>
        <v>0</v>
      </c>
      <c r="AF291" s="8" t="s">
        <v>5118</v>
      </c>
      <c r="AG291">
        <v>0</v>
      </c>
    </row>
    <row r="292" spans="1:33">
      <c r="A292" t="s">
        <v>1325</v>
      </c>
      <c r="B292" t="s">
        <v>1326</v>
      </c>
      <c r="C292" t="s">
        <v>1327</v>
      </c>
      <c r="D292">
        <v>22871204</v>
      </c>
      <c r="E292" s="7">
        <v>40646</v>
      </c>
      <c r="F292" s="7">
        <v>39733</v>
      </c>
      <c r="G292" t="s">
        <v>1328</v>
      </c>
      <c r="H292" t="s">
        <v>31</v>
      </c>
      <c r="I292" t="s">
        <v>31</v>
      </c>
      <c r="J292" t="s">
        <v>32</v>
      </c>
      <c r="K292" t="s">
        <v>31</v>
      </c>
      <c r="L292" t="s">
        <v>31</v>
      </c>
      <c r="M292" t="s">
        <v>32</v>
      </c>
      <c r="N292" t="s">
        <v>32</v>
      </c>
      <c r="O292" t="s">
        <v>32</v>
      </c>
      <c r="P292" s="3">
        <v>1</v>
      </c>
      <c r="Q292" t="s">
        <v>35</v>
      </c>
      <c r="R292">
        <v>1</v>
      </c>
      <c r="S292" t="s">
        <v>35</v>
      </c>
      <c r="T292" t="s">
        <v>1329</v>
      </c>
      <c r="U292">
        <v>0</v>
      </c>
      <c r="V292">
        <v>0</v>
      </c>
      <c r="W292">
        <v>0</v>
      </c>
      <c r="X292" t="s">
        <v>36</v>
      </c>
      <c r="Y292" s="1">
        <v>0</v>
      </c>
      <c r="Z292" s="1">
        <v>0</v>
      </c>
      <c r="AA292">
        <v>0</v>
      </c>
      <c r="AB292" t="s">
        <v>36</v>
      </c>
      <c r="AC292">
        <f>IF(OR(_04_ReRe_merged_after_coding3[[#This Row],[ab_addressed]],_04_ReRe_merged_after_coding3[[#This Row],[ft_addressed]]), 1, 0)</f>
        <v>0</v>
      </c>
      <c r="AD292">
        <f>IF(OR(_04_ReRe_merged_after_coding3[[#This Row],[ab_justified]],_04_ReRe_merged_after_coding3[[#This Row],[ft_justified]]), 1,0)</f>
        <v>0</v>
      </c>
      <c r="AE292">
        <f>IF(OR(_04_ReRe_merged_after_coding3[[#This Row],[ab_date]],_04_ReRe_merged_after_coding3[[#This Row],[ft_date]]),1,0)</f>
        <v>0</v>
      </c>
      <c r="AF292" t="s">
        <v>36</v>
      </c>
      <c r="AG292">
        <v>0</v>
      </c>
    </row>
    <row r="293" spans="1:33">
      <c r="A293" t="s">
        <v>1330</v>
      </c>
      <c r="B293" t="s">
        <v>1331</v>
      </c>
      <c r="C293" t="s">
        <v>1332</v>
      </c>
      <c r="D293">
        <v>26821717</v>
      </c>
      <c r="E293" s="7">
        <v>40639</v>
      </c>
      <c r="F293" s="7">
        <v>40010</v>
      </c>
      <c r="G293" t="s">
        <v>1333</v>
      </c>
      <c r="H293" t="s">
        <v>31</v>
      </c>
      <c r="I293" t="s">
        <v>32</v>
      </c>
      <c r="J293" t="s">
        <v>32</v>
      </c>
      <c r="K293" t="s">
        <v>31</v>
      </c>
      <c r="L293" t="s">
        <v>31</v>
      </c>
      <c r="M293" t="s">
        <v>32</v>
      </c>
      <c r="N293" t="s">
        <v>32</v>
      </c>
      <c r="O293" t="s">
        <v>32</v>
      </c>
      <c r="P293" s="3">
        <v>1</v>
      </c>
      <c r="Q293" t="s">
        <v>35</v>
      </c>
      <c r="R293">
        <v>1</v>
      </c>
      <c r="S293" t="s">
        <v>35</v>
      </c>
      <c r="T293" t="s">
        <v>1334</v>
      </c>
      <c r="U293">
        <v>0</v>
      </c>
      <c r="V293">
        <v>0</v>
      </c>
      <c r="W293">
        <v>0</v>
      </c>
      <c r="X293" t="s">
        <v>36</v>
      </c>
      <c r="Y293" s="1">
        <v>0</v>
      </c>
      <c r="Z293" s="1">
        <v>0</v>
      </c>
      <c r="AA293">
        <v>0</v>
      </c>
      <c r="AB293" t="s">
        <v>36</v>
      </c>
      <c r="AC293">
        <f>IF(OR(_04_ReRe_merged_after_coding3[[#This Row],[ab_addressed]],_04_ReRe_merged_after_coding3[[#This Row],[ft_addressed]]), 1, 0)</f>
        <v>0</v>
      </c>
      <c r="AD293">
        <f>IF(OR(_04_ReRe_merged_after_coding3[[#This Row],[ab_justified]],_04_ReRe_merged_after_coding3[[#This Row],[ft_justified]]), 1,0)</f>
        <v>0</v>
      </c>
      <c r="AE293">
        <f>IF(OR(_04_ReRe_merged_after_coding3[[#This Row],[ab_date]],_04_ReRe_merged_after_coding3[[#This Row],[ft_date]]),1,0)</f>
        <v>0</v>
      </c>
      <c r="AF293" t="s">
        <v>36</v>
      </c>
      <c r="AG293">
        <v>0</v>
      </c>
    </row>
    <row r="294" spans="1:33">
      <c r="A294" t="s">
        <v>1335</v>
      </c>
      <c r="B294" t="s">
        <v>1336</v>
      </c>
      <c r="C294" t="s">
        <v>1337</v>
      </c>
      <c r="D294">
        <v>20797845</v>
      </c>
      <c r="E294" s="7">
        <v>41431</v>
      </c>
      <c r="F294" s="7">
        <v>38686</v>
      </c>
      <c r="G294" t="s">
        <v>1338</v>
      </c>
      <c r="H294" t="s">
        <v>32</v>
      </c>
      <c r="I294" t="s">
        <v>32</v>
      </c>
      <c r="J294" t="s">
        <v>32</v>
      </c>
      <c r="K294" t="s">
        <v>31</v>
      </c>
      <c r="L294" t="s">
        <v>31</v>
      </c>
      <c r="M294" t="s">
        <v>31</v>
      </c>
      <c r="N294" t="s">
        <v>31</v>
      </c>
      <c r="O294" t="s">
        <v>32</v>
      </c>
      <c r="P294" s="3">
        <v>1</v>
      </c>
      <c r="Q294" t="s">
        <v>1339</v>
      </c>
      <c r="R294">
        <v>1</v>
      </c>
      <c r="S294" t="s">
        <v>1339</v>
      </c>
      <c r="T294" t="s">
        <v>1340</v>
      </c>
      <c r="U294">
        <v>0</v>
      </c>
      <c r="V294">
        <v>0</v>
      </c>
      <c r="W294">
        <v>0</v>
      </c>
      <c r="X294" t="s">
        <v>36</v>
      </c>
      <c r="Y294" s="1">
        <v>0</v>
      </c>
      <c r="Z294" s="1">
        <v>0</v>
      </c>
      <c r="AA294">
        <v>0</v>
      </c>
      <c r="AB294" t="s">
        <v>36</v>
      </c>
      <c r="AC294">
        <f>IF(OR(_04_ReRe_merged_after_coding3[[#This Row],[ab_addressed]],_04_ReRe_merged_after_coding3[[#This Row],[ft_addressed]]), 1, 0)</f>
        <v>0</v>
      </c>
      <c r="AD294">
        <f>IF(OR(_04_ReRe_merged_after_coding3[[#This Row],[ab_justified]],_04_ReRe_merged_after_coding3[[#This Row],[ft_justified]]), 1,0)</f>
        <v>0</v>
      </c>
      <c r="AE294">
        <f>IF(OR(_04_ReRe_merged_after_coding3[[#This Row],[ab_date]],_04_ReRe_merged_after_coding3[[#This Row],[ft_date]]),1,0)</f>
        <v>0</v>
      </c>
      <c r="AF294" t="s">
        <v>36</v>
      </c>
      <c r="AG294">
        <v>0</v>
      </c>
    </row>
    <row r="295" spans="1:33">
      <c r="A295" t="s">
        <v>1341</v>
      </c>
      <c r="B295" t="s">
        <v>1342</v>
      </c>
      <c r="C295" t="s">
        <v>1343</v>
      </c>
      <c r="D295">
        <v>23963306</v>
      </c>
      <c r="E295" s="7">
        <v>41306</v>
      </c>
      <c r="F295" s="7">
        <v>40962</v>
      </c>
      <c r="G295" t="s">
        <v>1344</v>
      </c>
      <c r="H295" t="s">
        <v>31</v>
      </c>
      <c r="I295" t="s">
        <v>32</v>
      </c>
      <c r="J295" t="s">
        <v>32</v>
      </c>
      <c r="K295" t="s">
        <v>32</v>
      </c>
      <c r="L295" t="s">
        <v>31</v>
      </c>
      <c r="M295" t="s">
        <v>32</v>
      </c>
      <c r="N295" t="s">
        <v>32</v>
      </c>
      <c r="O295" t="s">
        <v>32</v>
      </c>
      <c r="P295" s="3">
        <v>1</v>
      </c>
      <c r="Q295" t="s">
        <v>35</v>
      </c>
      <c r="R295">
        <v>1</v>
      </c>
      <c r="S295" t="s">
        <v>35</v>
      </c>
      <c r="T295" t="s">
        <v>1345</v>
      </c>
      <c r="U295">
        <v>0</v>
      </c>
      <c r="V295">
        <v>0</v>
      </c>
      <c r="W295">
        <v>0</v>
      </c>
      <c r="X295" t="s">
        <v>36</v>
      </c>
      <c r="Y295" s="1">
        <v>0</v>
      </c>
      <c r="Z295" s="1">
        <v>0</v>
      </c>
      <c r="AA295">
        <v>0</v>
      </c>
      <c r="AB295" t="s">
        <v>36</v>
      </c>
      <c r="AC295">
        <f>IF(OR(_04_ReRe_merged_after_coding3[[#This Row],[ab_addressed]],_04_ReRe_merged_after_coding3[[#This Row],[ft_addressed]]), 1, 0)</f>
        <v>0</v>
      </c>
      <c r="AD295">
        <f>IF(OR(_04_ReRe_merged_after_coding3[[#This Row],[ab_justified]],_04_ReRe_merged_after_coding3[[#This Row],[ft_justified]]), 1,0)</f>
        <v>0</v>
      </c>
      <c r="AE295">
        <f>IF(OR(_04_ReRe_merged_after_coding3[[#This Row],[ab_date]],_04_ReRe_merged_after_coding3[[#This Row],[ft_date]]),1,0)</f>
        <v>0</v>
      </c>
      <c r="AF295" t="s">
        <v>36</v>
      </c>
      <c r="AG295">
        <v>0</v>
      </c>
    </row>
    <row r="296" spans="1:33">
      <c r="A296" t="s">
        <v>1346</v>
      </c>
      <c r="B296" t="s">
        <v>1347</v>
      </c>
      <c r="C296" t="s">
        <v>1348</v>
      </c>
      <c r="D296">
        <v>23895539</v>
      </c>
      <c r="E296" s="7">
        <v>41359</v>
      </c>
      <c r="F296" s="7">
        <v>39825</v>
      </c>
      <c r="G296" t="s">
        <v>1349</v>
      </c>
      <c r="H296" t="s">
        <v>31</v>
      </c>
      <c r="I296" t="s">
        <v>32</v>
      </c>
      <c r="J296" t="s">
        <v>32</v>
      </c>
      <c r="K296" t="s">
        <v>31</v>
      </c>
      <c r="L296" t="s">
        <v>31</v>
      </c>
      <c r="M296" t="s">
        <v>32</v>
      </c>
      <c r="N296" t="s">
        <v>32</v>
      </c>
      <c r="O296" t="s">
        <v>32</v>
      </c>
      <c r="P296" s="3">
        <v>1</v>
      </c>
      <c r="Q296" t="s">
        <v>35</v>
      </c>
      <c r="R296">
        <v>1</v>
      </c>
      <c r="S296" t="s">
        <v>35</v>
      </c>
      <c r="T296" t="s">
        <v>1350</v>
      </c>
      <c r="U296">
        <v>0</v>
      </c>
      <c r="V296">
        <v>0</v>
      </c>
      <c r="W296">
        <v>0</v>
      </c>
      <c r="X296" t="s">
        <v>36</v>
      </c>
      <c r="Y296" s="1">
        <v>0</v>
      </c>
      <c r="Z296" s="1">
        <v>0</v>
      </c>
      <c r="AA296">
        <v>0</v>
      </c>
      <c r="AB296" t="s">
        <v>36</v>
      </c>
      <c r="AC296">
        <f>IF(OR(_04_ReRe_merged_after_coding3[[#This Row],[ab_addressed]],_04_ReRe_merged_after_coding3[[#This Row],[ft_addressed]]), 1, 0)</f>
        <v>0</v>
      </c>
      <c r="AD296">
        <f>IF(OR(_04_ReRe_merged_after_coding3[[#This Row],[ab_justified]],_04_ReRe_merged_after_coding3[[#This Row],[ft_justified]]), 1,0)</f>
        <v>0</v>
      </c>
      <c r="AE296">
        <f>IF(OR(_04_ReRe_merged_after_coding3[[#This Row],[ab_date]],_04_ReRe_merged_after_coding3[[#This Row],[ft_date]]),1,0)</f>
        <v>0</v>
      </c>
      <c r="AF296" t="s">
        <v>36</v>
      </c>
      <c r="AG296">
        <v>0</v>
      </c>
    </row>
    <row r="297" spans="1:33">
      <c r="A297" t="s">
        <v>1356</v>
      </c>
      <c r="B297" t="s">
        <v>1357</v>
      </c>
      <c r="C297" t="s">
        <v>1358</v>
      </c>
      <c r="D297">
        <v>25110463</v>
      </c>
      <c r="E297" s="7">
        <v>41463</v>
      </c>
      <c r="F297" s="7">
        <v>39897</v>
      </c>
      <c r="G297" t="s">
        <v>1359</v>
      </c>
      <c r="H297" t="s">
        <v>31</v>
      </c>
      <c r="I297" t="s">
        <v>32</v>
      </c>
      <c r="J297" t="s">
        <v>32</v>
      </c>
      <c r="K297" t="s">
        <v>31</v>
      </c>
      <c r="L297" t="s">
        <v>31</v>
      </c>
      <c r="M297" t="s">
        <v>32</v>
      </c>
      <c r="N297" t="s">
        <v>32</v>
      </c>
      <c r="O297" t="s">
        <v>32</v>
      </c>
      <c r="P297" s="3">
        <v>1</v>
      </c>
      <c r="Q297" t="s">
        <v>35</v>
      </c>
      <c r="R297">
        <v>1</v>
      </c>
      <c r="S297" t="s">
        <v>35</v>
      </c>
      <c r="T297" t="s">
        <v>1360</v>
      </c>
      <c r="U297">
        <v>0</v>
      </c>
      <c r="V297">
        <v>0</v>
      </c>
      <c r="W297">
        <v>0</v>
      </c>
      <c r="X297" t="s">
        <v>36</v>
      </c>
      <c r="Y297" s="1">
        <v>0</v>
      </c>
      <c r="Z297" s="1">
        <v>0</v>
      </c>
      <c r="AA297">
        <v>0</v>
      </c>
      <c r="AB297" t="s">
        <v>36</v>
      </c>
      <c r="AC297">
        <f>IF(OR(_04_ReRe_merged_after_coding3[[#This Row],[ab_addressed]],_04_ReRe_merged_after_coding3[[#This Row],[ft_addressed]]), 1, 0)</f>
        <v>0</v>
      </c>
      <c r="AD297">
        <f>IF(OR(_04_ReRe_merged_after_coding3[[#This Row],[ab_justified]],_04_ReRe_merged_after_coding3[[#This Row],[ft_justified]]), 1,0)</f>
        <v>0</v>
      </c>
      <c r="AE297">
        <f>IF(OR(_04_ReRe_merged_after_coding3[[#This Row],[ab_date]],_04_ReRe_merged_after_coding3[[#This Row],[ft_date]]),1,0)</f>
        <v>0</v>
      </c>
      <c r="AF297" t="s">
        <v>36</v>
      </c>
      <c r="AG297">
        <v>0</v>
      </c>
    </row>
    <row r="298" spans="1:33">
      <c r="A298" t="s">
        <v>1361</v>
      </c>
      <c r="B298" t="s">
        <v>1362</v>
      </c>
      <c r="C298" t="s">
        <v>1363</v>
      </c>
      <c r="D298">
        <v>24716651</v>
      </c>
      <c r="E298" s="7">
        <v>41508</v>
      </c>
      <c r="F298" s="7">
        <v>40756</v>
      </c>
      <c r="G298" t="s">
        <v>1364</v>
      </c>
      <c r="H298" t="s">
        <v>31</v>
      </c>
      <c r="I298" t="s">
        <v>32</v>
      </c>
      <c r="J298" t="s">
        <v>32</v>
      </c>
      <c r="K298" t="s">
        <v>31</v>
      </c>
      <c r="L298" t="s">
        <v>31</v>
      </c>
      <c r="M298" t="s">
        <v>32</v>
      </c>
      <c r="N298" t="s">
        <v>32</v>
      </c>
      <c r="O298" t="s">
        <v>32</v>
      </c>
      <c r="P298" s="3">
        <v>1</v>
      </c>
      <c r="Q298" t="s">
        <v>35</v>
      </c>
      <c r="R298">
        <v>1</v>
      </c>
      <c r="S298" t="s">
        <v>35</v>
      </c>
      <c r="T298" t="s">
        <v>1365</v>
      </c>
      <c r="U298">
        <v>0</v>
      </c>
      <c r="V298">
        <v>0</v>
      </c>
      <c r="W298">
        <v>0</v>
      </c>
      <c r="X298" t="s">
        <v>36</v>
      </c>
      <c r="Y298" s="1">
        <v>0</v>
      </c>
      <c r="Z298" s="1">
        <v>0</v>
      </c>
      <c r="AA298">
        <v>0</v>
      </c>
      <c r="AB298" t="s">
        <v>36</v>
      </c>
      <c r="AC298">
        <f>IF(OR(_04_ReRe_merged_after_coding3[[#This Row],[ab_addressed]],_04_ReRe_merged_after_coding3[[#This Row],[ft_addressed]]), 1, 0)</f>
        <v>0</v>
      </c>
      <c r="AD298">
        <f>IF(OR(_04_ReRe_merged_after_coding3[[#This Row],[ab_justified]],_04_ReRe_merged_after_coding3[[#This Row],[ft_justified]]), 1,0)</f>
        <v>0</v>
      </c>
      <c r="AE298">
        <f>IF(OR(_04_ReRe_merged_after_coding3[[#This Row],[ab_date]],_04_ReRe_merged_after_coding3[[#This Row],[ft_date]]),1,0)</f>
        <v>0</v>
      </c>
      <c r="AF298" t="s">
        <v>36</v>
      </c>
      <c r="AG298">
        <v>0</v>
      </c>
    </row>
    <row r="299" spans="1:33">
      <c r="A299" t="s">
        <v>1366</v>
      </c>
      <c r="B299" t="s">
        <v>1367</v>
      </c>
      <c r="C299" t="s">
        <v>1368</v>
      </c>
      <c r="D299">
        <v>25002832</v>
      </c>
      <c r="E299" s="7">
        <v>41620</v>
      </c>
      <c r="F299" s="7">
        <v>40817</v>
      </c>
      <c r="G299" t="s">
        <v>1369</v>
      </c>
      <c r="H299" t="s">
        <v>31</v>
      </c>
      <c r="I299" t="s">
        <v>31</v>
      </c>
      <c r="J299" t="s">
        <v>32</v>
      </c>
      <c r="K299" t="s">
        <v>31</v>
      </c>
      <c r="L299" t="s">
        <v>31</v>
      </c>
      <c r="M299" t="s">
        <v>32</v>
      </c>
      <c r="N299" t="s">
        <v>32</v>
      </c>
      <c r="O299" t="s">
        <v>32</v>
      </c>
      <c r="P299" s="3">
        <v>1</v>
      </c>
      <c r="Q299" t="s">
        <v>35</v>
      </c>
      <c r="R299">
        <v>1</v>
      </c>
      <c r="S299" t="s">
        <v>35</v>
      </c>
      <c r="T299" t="s">
        <v>1370</v>
      </c>
      <c r="U299">
        <v>0</v>
      </c>
      <c r="V299">
        <v>0</v>
      </c>
      <c r="W299">
        <v>0</v>
      </c>
      <c r="X299" t="s">
        <v>36</v>
      </c>
      <c r="Y299" s="1">
        <v>0</v>
      </c>
      <c r="Z299" s="1">
        <v>0</v>
      </c>
      <c r="AA299">
        <v>0</v>
      </c>
      <c r="AB299" t="s">
        <v>36</v>
      </c>
      <c r="AC299">
        <f>IF(OR(_04_ReRe_merged_after_coding3[[#This Row],[ab_addressed]],_04_ReRe_merged_after_coding3[[#This Row],[ft_addressed]]), 1, 0)</f>
        <v>0</v>
      </c>
      <c r="AD299">
        <f>IF(OR(_04_ReRe_merged_after_coding3[[#This Row],[ab_justified]],_04_ReRe_merged_after_coding3[[#This Row],[ft_justified]]), 1,0)</f>
        <v>0</v>
      </c>
      <c r="AE299">
        <f>IF(OR(_04_ReRe_merged_after_coding3[[#This Row],[ab_date]],_04_ReRe_merged_after_coding3[[#This Row],[ft_date]]),1,0)</f>
        <v>0</v>
      </c>
      <c r="AF299" t="s">
        <v>36</v>
      </c>
      <c r="AG299">
        <v>0</v>
      </c>
    </row>
    <row r="300" spans="1:33">
      <c r="A300" t="s">
        <v>1371</v>
      </c>
      <c r="B300" t="s">
        <v>1372</v>
      </c>
      <c r="C300" t="s">
        <v>1373</v>
      </c>
      <c r="D300">
        <v>26808580</v>
      </c>
      <c r="E300" s="7">
        <v>40043</v>
      </c>
      <c r="F300" s="7">
        <v>39722</v>
      </c>
      <c r="G300" t="s">
        <v>1374</v>
      </c>
      <c r="H300" t="s">
        <v>32</v>
      </c>
      <c r="I300" t="s">
        <v>32</v>
      </c>
      <c r="J300" t="s">
        <v>32</v>
      </c>
      <c r="K300" t="s">
        <v>32</v>
      </c>
      <c r="L300" t="s">
        <v>32</v>
      </c>
      <c r="M300" t="s">
        <v>32</v>
      </c>
      <c r="N300" t="s">
        <v>32</v>
      </c>
      <c r="O300" t="s">
        <v>32</v>
      </c>
      <c r="P300" s="3">
        <v>1</v>
      </c>
      <c r="Q300" t="s">
        <v>538</v>
      </c>
      <c r="R300">
        <v>1</v>
      </c>
      <c r="S300" t="s">
        <v>538</v>
      </c>
      <c r="T300" t="s">
        <v>1375</v>
      </c>
      <c r="U300">
        <v>0</v>
      </c>
      <c r="V300">
        <v>0</v>
      </c>
      <c r="W300">
        <v>0</v>
      </c>
      <c r="X300" t="s">
        <v>36</v>
      </c>
      <c r="Y300" s="1">
        <v>0</v>
      </c>
      <c r="Z300" s="1">
        <v>0</v>
      </c>
      <c r="AA300">
        <v>0</v>
      </c>
      <c r="AB300" t="s">
        <v>36</v>
      </c>
      <c r="AC300">
        <f>IF(OR(_04_ReRe_merged_after_coding3[[#This Row],[ab_addressed]],_04_ReRe_merged_after_coding3[[#This Row],[ft_addressed]]), 1, 0)</f>
        <v>0</v>
      </c>
      <c r="AD300">
        <f>IF(OR(_04_ReRe_merged_after_coding3[[#This Row],[ab_justified]],_04_ReRe_merged_after_coding3[[#This Row],[ft_justified]]), 1,0)</f>
        <v>0</v>
      </c>
      <c r="AE300">
        <f>IF(OR(_04_ReRe_merged_after_coding3[[#This Row],[ab_date]],_04_ReRe_merged_after_coding3[[#This Row],[ft_date]]),1,0)</f>
        <v>0</v>
      </c>
      <c r="AF300" t="s">
        <v>36</v>
      </c>
      <c r="AG300">
        <v>0</v>
      </c>
    </row>
    <row r="301" spans="1:33">
      <c r="A301" t="s">
        <v>1379</v>
      </c>
      <c r="B301" t="s">
        <v>1380</v>
      </c>
      <c r="C301" t="s">
        <v>1381</v>
      </c>
      <c r="D301">
        <v>21933316</v>
      </c>
      <c r="E301" s="7">
        <v>40189</v>
      </c>
      <c r="F301" s="7">
        <v>38367</v>
      </c>
      <c r="G301" t="s">
        <v>1382</v>
      </c>
      <c r="H301" t="s">
        <v>32</v>
      </c>
      <c r="I301" t="s">
        <v>31</v>
      </c>
      <c r="J301" t="s">
        <v>32</v>
      </c>
      <c r="K301" t="s">
        <v>31</v>
      </c>
      <c r="L301" t="s">
        <v>32</v>
      </c>
      <c r="M301" t="s">
        <v>32</v>
      </c>
      <c r="N301" t="s">
        <v>32</v>
      </c>
      <c r="O301" t="s">
        <v>32</v>
      </c>
      <c r="P301" s="3">
        <v>1</v>
      </c>
      <c r="Q301" t="s">
        <v>108</v>
      </c>
      <c r="R301">
        <v>1</v>
      </c>
      <c r="S301" t="s">
        <v>108</v>
      </c>
      <c r="T301" t="s">
        <v>1383</v>
      </c>
      <c r="U301">
        <v>0</v>
      </c>
      <c r="V301">
        <v>0</v>
      </c>
      <c r="W301">
        <v>0</v>
      </c>
      <c r="X301" t="s">
        <v>36</v>
      </c>
      <c r="Y301" s="1">
        <v>0</v>
      </c>
      <c r="Z301" s="1">
        <v>0</v>
      </c>
      <c r="AA301">
        <v>0</v>
      </c>
      <c r="AB301" t="s">
        <v>36</v>
      </c>
      <c r="AC301">
        <f>IF(OR(_04_ReRe_merged_after_coding3[[#This Row],[ab_addressed]],_04_ReRe_merged_after_coding3[[#This Row],[ft_addressed]]), 1, 0)</f>
        <v>0</v>
      </c>
      <c r="AD301">
        <f>IF(OR(_04_ReRe_merged_after_coding3[[#This Row],[ab_justified]],_04_ReRe_merged_after_coding3[[#This Row],[ft_justified]]), 1,0)</f>
        <v>0</v>
      </c>
      <c r="AE301">
        <f>IF(OR(_04_ReRe_merged_after_coding3[[#This Row],[ab_date]],_04_ReRe_merged_after_coding3[[#This Row],[ft_date]]),1,0)</f>
        <v>0</v>
      </c>
      <c r="AF301" t="s">
        <v>36</v>
      </c>
      <c r="AG301">
        <v>0</v>
      </c>
    </row>
    <row r="302" spans="1:33">
      <c r="A302" t="s">
        <v>1384</v>
      </c>
      <c r="B302" t="s">
        <v>1385</v>
      </c>
      <c r="C302" t="s">
        <v>1386</v>
      </c>
      <c r="D302">
        <v>28578704</v>
      </c>
      <c r="E302" s="7">
        <v>40245</v>
      </c>
      <c r="F302" s="7">
        <v>40233</v>
      </c>
      <c r="G302" t="s">
        <v>1387</v>
      </c>
      <c r="H302" t="s">
        <v>32</v>
      </c>
      <c r="I302" t="s">
        <v>32</v>
      </c>
      <c r="J302" t="s">
        <v>32</v>
      </c>
      <c r="K302" t="s">
        <v>32</v>
      </c>
      <c r="L302" t="s">
        <v>32</v>
      </c>
      <c r="M302" t="s">
        <v>32</v>
      </c>
      <c r="N302" t="s">
        <v>32</v>
      </c>
      <c r="O302" t="s">
        <v>32</v>
      </c>
      <c r="P302" s="3">
        <v>1</v>
      </c>
      <c r="Q302" t="s">
        <v>108</v>
      </c>
      <c r="R302">
        <v>1</v>
      </c>
      <c r="S302" t="s">
        <v>108</v>
      </c>
      <c r="T302" t="s">
        <v>1388</v>
      </c>
      <c r="U302">
        <v>0</v>
      </c>
      <c r="V302">
        <v>0</v>
      </c>
      <c r="W302">
        <v>0</v>
      </c>
      <c r="X302" t="s">
        <v>36</v>
      </c>
      <c r="Y302" s="1">
        <v>0</v>
      </c>
      <c r="Z302" s="1">
        <v>0</v>
      </c>
      <c r="AA302">
        <v>0</v>
      </c>
      <c r="AB302" t="s">
        <v>36</v>
      </c>
      <c r="AC302">
        <f>IF(OR(_04_ReRe_merged_after_coding3[[#This Row],[ab_addressed]],_04_ReRe_merged_after_coding3[[#This Row],[ft_addressed]]), 1, 0)</f>
        <v>0</v>
      </c>
      <c r="AD302">
        <f>IF(OR(_04_ReRe_merged_after_coding3[[#This Row],[ab_justified]],_04_ReRe_merged_after_coding3[[#This Row],[ft_justified]]), 1,0)</f>
        <v>0</v>
      </c>
      <c r="AE302">
        <f>IF(OR(_04_ReRe_merged_after_coding3[[#This Row],[ab_date]],_04_ReRe_merged_after_coding3[[#This Row],[ft_date]]),1,0)</f>
        <v>0</v>
      </c>
      <c r="AF302" t="s">
        <v>36</v>
      </c>
      <c r="AG302">
        <v>0</v>
      </c>
    </row>
    <row r="303" spans="1:33">
      <c r="A303" t="s">
        <v>1389</v>
      </c>
      <c r="B303" t="s">
        <v>1390</v>
      </c>
      <c r="C303" t="s">
        <v>1391</v>
      </c>
      <c r="D303">
        <v>27261986</v>
      </c>
      <c r="E303" s="7">
        <v>40357</v>
      </c>
      <c r="F303" s="7">
        <v>40108</v>
      </c>
      <c r="G303" t="s">
        <v>1392</v>
      </c>
      <c r="H303" t="s">
        <v>32</v>
      </c>
      <c r="I303" t="s">
        <v>32</v>
      </c>
      <c r="J303" t="s">
        <v>32</v>
      </c>
      <c r="K303" t="s">
        <v>32</v>
      </c>
      <c r="L303" t="s">
        <v>32</v>
      </c>
      <c r="M303" t="s">
        <v>32</v>
      </c>
      <c r="N303" t="s">
        <v>32</v>
      </c>
      <c r="O303" t="s">
        <v>32</v>
      </c>
      <c r="P303" s="3">
        <v>1</v>
      </c>
      <c r="Q303" t="s">
        <v>157</v>
      </c>
      <c r="R303">
        <v>1</v>
      </c>
      <c r="S303" t="s">
        <v>157</v>
      </c>
      <c r="T303" t="s">
        <v>1393</v>
      </c>
      <c r="U303">
        <v>0</v>
      </c>
      <c r="V303">
        <v>0</v>
      </c>
      <c r="W303">
        <v>0</v>
      </c>
      <c r="X303" t="s">
        <v>36</v>
      </c>
      <c r="Y303" s="1">
        <v>0</v>
      </c>
      <c r="Z303" s="1">
        <v>0</v>
      </c>
      <c r="AA303">
        <v>0</v>
      </c>
      <c r="AB303" t="s">
        <v>36</v>
      </c>
      <c r="AC303">
        <f>IF(OR(_04_ReRe_merged_after_coding3[[#This Row],[ab_addressed]],_04_ReRe_merged_after_coding3[[#This Row],[ft_addressed]]), 1, 0)</f>
        <v>0</v>
      </c>
      <c r="AD303">
        <f>IF(OR(_04_ReRe_merged_after_coding3[[#This Row],[ab_justified]],_04_ReRe_merged_after_coding3[[#This Row],[ft_justified]]), 1,0)</f>
        <v>0</v>
      </c>
      <c r="AE303">
        <f>IF(OR(_04_ReRe_merged_after_coding3[[#This Row],[ab_date]],_04_ReRe_merged_after_coding3[[#This Row],[ft_date]]),1,0)</f>
        <v>0</v>
      </c>
      <c r="AF303" t="s">
        <v>36</v>
      </c>
      <c r="AG303">
        <v>0</v>
      </c>
    </row>
    <row r="304" spans="1:33">
      <c r="A304" t="s">
        <v>1394</v>
      </c>
      <c r="B304" t="s">
        <v>1395</v>
      </c>
      <c r="C304" t="s">
        <v>1396</v>
      </c>
      <c r="D304">
        <v>20981812</v>
      </c>
      <c r="E304" s="7">
        <v>40290</v>
      </c>
      <c r="F304" s="7">
        <v>38265</v>
      </c>
      <c r="G304" t="s">
        <v>1397</v>
      </c>
      <c r="H304" t="s">
        <v>32</v>
      </c>
      <c r="I304" t="s">
        <v>32</v>
      </c>
      <c r="J304" t="s">
        <v>32</v>
      </c>
      <c r="K304" t="s">
        <v>31</v>
      </c>
      <c r="L304" t="s">
        <v>31</v>
      </c>
      <c r="M304" t="s">
        <v>32</v>
      </c>
      <c r="N304" t="s">
        <v>32</v>
      </c>
      <c r="O304" t="s">
        <v>32</v>
      </c>
      <c r="P304" s="3">
        <v>1</v>
      </c>
      <c r="Q304" t="s">
        <v>151</v>
      </c>
      <c r="R304">
        <v>1</v>
      </c>
      <c r="S304" t="s">
        <v>151</v>
      </c>
      <c r="T304" t="s">
        <v>1398</v>
      </c>
      <c r="U304">
        <v>0</v>
      </c>
      <c r="V304">
        <v>0</v>
      </c>
      <c r="W304">
        <v>0</v>
      </c>
      <c r="X304" t="s">
        <v>36</v>
      </c>
      <c r="Y304" s="1">
        <v>0</v>
      </c>
      <c r="Z304" s="1">
        <v>0</v>
      </c>
      <c r="AA304">
        <v>0</v>
      </c>
      <c r="AB304" t="s">
        <v>36</v>
      </c>
      <c r="AC304">
        <f>IF(OR(_04_ReRe_merged_after_coding3[[#This Row],[ab_addressed]],_04_ReRe_merged_after_coding3[[#This Row],[ft_addressed]]), 1, 0)</f>
        <v>0</v>
      </c>
      <c r="AD304">
        <f>IF(OR(_04_ReRe_merged_after_coding3[[#This Row],[ab_justified]],_04_ReRe_merged_after_coding3[[#This Row],[ft_justified]]), 1,0)</f>
        <v>0</v>
      </c>
      <c r="AE304">
        <f>IF(OR(_04_ReRe_merged_after_coding3[[#This Row],[ab_date]],_04_ReRe_merged_after_coding3[[#This Row],[ft_date]]),1,0)</f>
        <v>0</v>
      </c>
      <c r="AF304" t="s">
        <v>36</v>
      </c>
      <c r="AG304">
        <v>0</v>
      </c>
    </row>
    <row r="305" spans="1:33">
      <c r="A305" t="s">
        <v>1399</v>
      </c>
      <c r="B305" t="s">
        <v>1400</v>
      </c>
      <c r="C305" t="s">
        <v>1401</v>
      </c>
      <c r="D305">
        <v>22253279</v>
      </c>
      <c r="E305" s="7">
        <v>40424</v>
      </c>
      <c r="F305" s="7">
        <v>40316</v>
      </c>
      <c r="G305" t="s">
        <v>1402</v>
      </c>
      <c r="H305" t="s">
        <v>32</v>
      </c>
      <c r="I305" t="s">
        <v>31</v>
      </c>
      <c r="J305" t="s">
        <v>32</v>
      </c>
      <c r="K305" t="s">
        <v>32</v>
      </c>
      <c r="L305" t="s">
        <v>31</v>
      </c>
      <c r="M305" t="s">
        <v>32</v>
      </c>
      <c r="N305" t="s">
        <v>32</v>
      </c>
      <c r="O305" t="s">
        <v>32</v>
      </c>
      <c r="P305" s="3">
        <v>1</v>
      </c>
      <c r="Q305" t="s">
        <v>108</v>
      </c>
      <c r="R305">
        <v>1</v>
      </c>
      <c r="S305" t="s">
        <v>108</v>
      </c>
      <c r="T305" t="s">
        <v>1403</v>
      </c>
      <c r="U305">
        <v>0</v>
      </c>
      <c r="V305">
        <v>0</v>
      </c>
      <c r="W305">
        <v>0</v>
      </c>
      <c r="X305" t="s">
        <v>36</v>
      </c>
      <c r="Y305" s="1">
        <v>0</v>
      </c>
      <c r="Z305" s="1">
        <v>0</v>
      </c>
      <c r="AA305">
        <v>0</v>
      </c>
      <c r="AB305" t="s">
        <v>36</v>
      </c>
      <c r="AC305">
        <f>IF(OR(_04_ReRe_merged_after_coding3[[#This Row],[ab_addressed]],_04_ReRe_merged_after_coding3[[#This Row],[ft_addressed]]), 1, 0)</f>
        <v>0</v>
      </c>
      <c r="AD305">
        <f>IF(OR(_04_ReRe_merged_after_coding3[[#This Row],[ab_justified]],_04_ReRe_merged_after_coding3[[#This Row],[ft_justified]]), 1,0)</f>
        <v>0</v>
      </c>
      <c r="AE305">
        <f>IF(OR(_04_ReRe_merged_after_coding3[[#This Row],[ab_date]],_04_ReRe_merged_after_coding3[[#This Row],[ft_date]]),1,0)</f>
        <v>0</v>
      </c>
      <c r="AF305" t="s">
        <v>36</v>
      </c>
      <c r="AG305">
        <v>0</v>
      </c>
    </row>
    <row r="306" spans="1:33">
      <c r="A306" t="s">
        <v>1404</v>
      </c>
      <c r="B306" t="s">
        <v>1405</v>
      </c>
      <c r="C306" t="s">
        <v>1406</v>
      </c>
      <c r="D306">
        <v>27797282</v>
      </c>
      <c r="E306" s="7">
        <v>40289</v>
      </c>
      <c r="F306" s="7">
        <v>39402</v>
      </c>
      <c r="G306" t="s">
        <v>1407</v>
      </c>
      <c r="H306" t="s">
        <v>32</v>
      </c>
      <c r="I306" t="s">
        <v>31</v>
      </c>
      <c r="J306" t="s">
        <v>32</v>
      </c>
      <c r="K306" t="s">
        <v>31</v>
      </c>
      <c r="L306" t="s">
        <v>32</v>
      </c>
      <c r="M306" t="s">
        <v>32</v>
      </c>
      <c r="N306" t="s">
        <v>32</v>
      </c>
      <c r="O306" t="s">
        <v>32</v>
      </c>
      <c r="P306" s="3">
        <v>1</v>
      </c>
      <c r="Q306" t="s">
        <v>108</v>
      </c>
      <c r="R306">
        <v>1</v>
      </c>
      <c r="S306" t="s">
        <v>108</v>
      </c>
      <c r="T306" t="s">
        <v>1408</v>
      </c>
      <c r="U306">
        <v>0</v>
      </c>
      <c r="V306">
        <v>0</v>
      </c>
      <c r="W306">
        <v>0</v>
      </c>
      <c r="X306" t="s">
        <v>36</v>
      </c>
      <c r="Y306" s="1">
        <v>0</v>
      </c>
      <c r="Z306" s="1">
        <v>0</v>
      </c>
      <c r="AA306">
        <v>0</v>
      </c>
      <c r="AB306" t="s">
        <v>36</v>
      </c>
      <c r="AC306">
        <f>IF(OR(_04_ReRe_merged_after_coding3[[#This Row],[ab_addressed]],_04_ReRe_merged_after_coding3[[#This Row],[ft_addressed]]), 1, 0)</f>
        <v>0</v>
      </c>
      <c r="AD306">
        <f>IF(OR(_04_ReRe_merged_after_coding3[[#This Row],[ab_justified]],_04_ReRe_merged_after_coding3[[#This Row],[ft_justified]]), 1,0)</f>
        <v>0</v>
      </c>
      <c r="AE306">
        <f>IF(OR(_04_ReRe_merged_after_coding3[[#This Row],[ab_date]],_04_ReRe_merged_after_coding3[[#This Row],[ft_date]]),1,0)</f>
        <v>0</v>
      </c>
      <c r="AF306" t="s">
        <v>36</v>
      </c>
      <c r="AG306">
        <v>0</v>
      </c>
    </row>
    <row r="307" spans="1:33">
      <c r="A307" t="s">
        <v>1414</v>
      </c>
      <c r="B307" t="s">
        <v>1415</v>
      </c>
      <c r="C307" t="s">
        <v>1416</v>
      </c>
      <c r="D307">
        <v>23972645</v>
      </c>
      <c r="E307" s="7">
        <v>40634</v>
      </c>
      <c r="F307" s="7">
        <v>40588</v>
      </c>
      <c r="G307" t="s">
        <v>1417</v>
      </c>
      <c r="H307" t="s">
        <v>32</v>
      </c>
      <c r="I307" t="s">
        <v>32</v>
      </c>
      <c r="J307" t="s">
        <v>32</v>
      </c>
      <c r="K307" t="s">
        <v>32</v>
      </c>
      <c r="L307" t="s">
        <v>32</v>
      </c>
      <c r="M307" t="s">
        <v>32</v>
      </c>
      <c r="N307" t="s">
        <v>32</v>
      </c>
      <c r="O307" t="s">
        <v>32</v>
      </c>
      <c r="P307" s="3">
        <v>1</v>
      </c>
      <c r="Q307" t="s">
        <v>157</v>
      </c>
      <c r="R307">
        <v>1</v>
      </c>
      <c r="S307" t="s">
        <v>157</v>
      </c>
      <c r="T307" t="s">
        <v>1418</v>
      </c>
      <c r="U307">
        <v>0</v>
      </c>
      <c r="V307">
        <v>0</v>
      </c>
      <c r="W307">
        <v>0</v>
      </c>
      <c r="X307" t="s">
        <v>36</v>
      </c>
      <c r="Y307" s="1">
        <v>0</v>
      </c>
      <c r="Z307" s="1">
        <v>0</v>
      </c>
      <c r="AA307">
        <v>0</v>
      </c>
      <c r="AB307" t="s">
        <v>36</v>
      </c>
      <c r="AC307">
        <f>IF(OR(_04_ReRe_merged_after_coding3[[#This Row],[ab_addressed]],_04_ReRe_merged_after_coding3[[#This Row],[ft_addressed]]), 1, 0)</f>
        <v>0</v>
      </c>
      <c r="AD307">
        <f>IF(OR(_04_ReRe_merged_after_coding3[[#This Row],[ab_justified]],_04_ReRe_merged_after_coding3[[#This Row],[ft_justified]]), 1,0)</f>
        <v>0</v>
      </c>
      <c r="AE307">
        <f>IF(OR(_04_ReRe_merged_after_coding3[[#This Row],[ab_date]],_04_ReRe_merged_after_coding3[[#This Row],[ft_date]]),1,0)</f>
        <v>0</v>
      </c>
      <c r="AF307" t="s">
        <v>36</v>
      </c>
      <c r="AG307">
        <v>0</v>
      </c>
    </row>
    <row r="308" spans="1:33">
      <c r="A308" t="s">
        <v>1419</v>
      </c>
      <c r="B308" t="s">
        <v>1420</v>
      </c>
      <c r="C308" t="s">
        <v>1421</v>
      </c>
      <c r="D308">
        <v>23117107</v>
      </c>
      <c r="E308" s="7">
        <v>40634</v>
      </c>
      <c r="F308" s="7">
        <v>40228</v>
      </c>
      <c r="G308" t="s">
        <v>1422</v>
      </c>
      <c r="H308" t="s">
        <v>32</v>
      </c>
      <c r="I308" t="s">
        <v>32</v>
      </c>
      <c r="J308" t="s">
        <v>32</v>
      </c>
      <c r="K308" t="s">
        <v>31</v>
      </c>
      <c r="L308" t="s">
        <v>31</v>
      </c>
      <c r="M308" t="s">
        <v>32</v>
      </c>
      <c r="N308" t="s">
        <v>32</v>
      </c>
      <c r="O308" t="s">
        <v>32</v>
      </c>
      <c r="P308" s="3">
        <v>1</v>
      </c>
      <c r="Q308" t="s">
        <v>538</v>
      </c>
      <c r="R308">
        <v>1</v>
      </c>
      <c r="S308" t="s">
        <v>538</v>
      </c>
      <c r="T308" t="s">
        <v>1423</v>
      </c>
      <c r="U308">
        <v>0</v>
      </c>
      <c r="V308">
        <v>0</v>
      </c>
      <c r="W308">
        <v>0</v>
      </c>
      <c r="X308" t="s">
        <v>36</v>
      </c>
      <c r="Y308" s="1">
        <v>0</v>
      </c>
      <c r="Z308" s="1">
        <v>0</v>
      </c>
      <c r="AA308">
        <v>0</v>
      </c>
      <c r="AB308" t="s">
        <v>36</v>
      </c>
      <c r="AC308">
        <f>IF(OR(_04_ReRe_merged_after_coding3[[#This Row],[ab_addressed]],_04_ReRe_merged_after_coding3[[#This Row],[ft_addressed]]), 1, 0)</f>
        <v>0</v>
      </c>
      <c r="AD308">
        <f>IF(OR(_04_ReRe_merged_after_coding3[[#This Row],[ab_justified]],_04_ReRe_merged_after_coding3[[#This Row],[ft_justified]]), 1,0)</f>
        <v>0</v>
      </c>
      <c r="AE308">
        <f>IF(OR(_04_ReRe_merged_after_coding3[[#This Row],[ab_date]],_04_ReRe_merged_after_coding3[[#This Row],[ft_date]]),1,0)</f>
        <v>0</v>
      </c>
      <c r="AF308" t="s">
        <v>36</v>
      </c>
      <c r="AG308">
        <v>0</v>
      </c>
    </row>
    <row r="309" spans="1:33">
      <c r="A309" t="s">
        <v>1424</v>
      </c>
      <c r="B309" t="s">
        <v>1425</v>
      </c>
      <c r="C309" t="s">
        <v>1426</v>
      </c>
      <c r="D309">
        <v>25451627</v>
      </c>
      <c r="E309" s="7">
        <v>40403</v>
      </c>
      <c r="F309" s="7">
        <v>40288</v>
      </c>
      <c r="G309" t="s">
        <v>1359</v>
      </c>
      <c r="H309" t="s">
        <v>32</v>
      </c>
      <c r="I309" t="s">
        <v>32</v>
      </c>
      <c r="J309" t="s">
        <v>32</v>
      </c>
      <c r="K309" t="s">
        <v>32</v>
      </c>
      <c r="L309" t="s">
        <v>32</v>
      </c>
      <c r="M309" t="s">
        <v>32</v>
      </c>
      <c r="N309" t="s">
        <v>32</v>
      </c>
      <c r="O309" t="s">
        <v>32</v>
      </c>
      <c r="P309" s="3">
        <v>1</v>
      </c>
      <c r="Q309" t="s">
        <v>157</v>
      </c>
      <c r="R309">
        <v>1</v>
      </c>
      <c r="S309" t="s">
        <v>157</v>
      </c>
      <c r="T309" t="s">
        <v>1427</v>
      </c>
      <c r="U309">
        <v>0</v>
      </c>
      <c r="V309">
        <v>0</v>
      </c>
      <c r="W309">
        <v>0</v>
      </c>
      <c r="X309" t="s">
        <v>36</v>
      </c>
      <c r="Y309" s="1">
        <v>0</v>
      </c>
      <c r="Z309" s="1">
        <v>0</v>
      </c>
      <c r="AA309">
        <v>0</v>
      </c>
      <c r="AB309" t="s">
        <v>36</v>
      </c>
      <c r="AC309">
        <f>IF(OR(_04_ReRe_merged_after_coding3[[#This Row],[ab_addressed]],_04_ReRe_merged_after_coding3[[#This Row],[ft_addressed]]), 1, 0)</f>
        <v>0</v>
      </c>
      <c r="AD309">
        <f>IF(OR(_04_ReRe_merged_after_coding3[[#This Row],[ab_justified]],_04_ReRe_merged_after_coding3[[#This Row],[ft_justified]]), 1,0)</f>
        <v>0</v>
      </c>
      <c r="AE309">
        <f>IF(OR(_04_ReRe_merged_after_coding3[[#This Row],[ab_date]],_04_ReRe_merged_after_coding3[[#This Row],[ft_date]]),1,0)</f>
        <v>0</v>
      </c>
      <c r="AF309" t="s">
        <v>36</v>
      </c>
      <c r="AG309">
        <v>0</v>
      </c>
    </row>
    <row r="310" spans="1:33">
      <c r="A310" t="s">
        <v>1428</v>
      </c>
      <c r="B310" t="s">
        <v>1429</v>
      </c>
      <c r="C310" t="s">
        <v>1430</v>
      </c>
      <c r="D310">
        <v>26517595</v>
      </c>
      <c r="E310" s="7">
        <v>40458</v>
      </c>
      <c r="F310" s="7">
        <v>40205</v>
      </c>
      <c r="G310" t="s">
        <v>1431</v>
      </c>
      <c r="H310" t="s">
        <v>32</v>
      </c>
      <c r="I310" t="s">
        <v>31</v>
      </c>
      <c r="J310" t="s">
        <v>32</v>
      </c>
      <c r="K310" t="s">
        <v>32</v>
      </c>
      <c r="L310" t="s">
        <v>32</v>
      </c>
      <c r="M310" t="s">
        <v>32</v>
      </c>
      <c r="N310" t="s">
        <v>32</v>
      </c>
      <c r="O310" t="s">
        <v>32</v>
      </c>
      <c r="P310" s="3">
        <v>1</v>
      </c>
      <c r="Q310" t="s">
        <v>108</v>
      </c>
      <c r="R310">
        <v>1</v>
      </c>
      <c r="S310" t="s">
        <v>108</v>
      </c>
      <c r="T310" t="s">
        <v>1432</v>
      </c>
      <c r="U310">
        <v>0</v>
      </c>
      <c r="V310">
        <v>0</v>
      </c>
      <c r="W310">
        <v>0</v>
      </c>
      <c r="X310" t="s">
        <v>36</v>
      </c>
      <c r="Y310" s="1">
        <v>0</v>
      </c>
      <c r="Z310" s="1">
        <v>0</v>
      </c>
      <c r="AA310">
        <v>0</v>
      </c>
      <c r="AB310" t="s">
        <v>36</v>
      </c>
      <c r="AC310">
        <f>IF(OR(_04_ReRe_merged_after_coding3[[#This Row],[ab_addressed]],_04_ReRe_merged_after_coding3[[#This Row],[ft_addressed]]), 1, 0)</f>
        <v>0</v>
      </c>
      <c r="AD310">
        <f>IF(OR(_04_ReRe_merged_after_coding3[[#This Row],[ab_justified]],_04_ReRe_merged_after_coding3[[#This Row],[ft_justified]]), 1,0)</f>
        <v>0</v>
      </c>
      <c r="AE310">
        <f>IF(OR(_04_ReRe_merged_after_coding3[[#This Row],[ab_date]],_04_ReRe_merged_after_coding3[[#This Row],[ft_date]]),1,0)</f>
        <v>0</v>
      </c>
      <c r="AF310" t="s">
        <v>36</v>
      </c>
      <c r="AG310">
        <v>0</v>
      </c>
    </row>
    <row r="311" spans="1:33">
      <c r="A311" t="s">
        <v>1433</v>
      </c>
      <c r="B311" t="s">
        <v>676</v>
      </c>
      <c r="C311" t="s">
        <v>677</v>
      </c>
      <c r="D311">
        <v>23881815</v>
      </c>
      <c r="E311" s="7">
        <v>40466</v>
      </c>
      <c r="F311" s="7">
        <v>37529</v>
      </c>
      <c r="G311" t="s">
        <v>1434</v>
      </c>
      <c r="H311" t="s">
        <v>31</v>
      </c>
      <c r="I311" t="s">
        <v>32</v>
      </c>
      <c r="J311" t="s">
        <v>32</v>
      </c>
      <c r="K311" t="s">
        <v>31</v>
      </c>
      <c r="L311" t="s">
        <v>31</v>
      </c>
      <c r="M311" t="s">
        <v>32</v>
      </c>
      <c r="N311" t="s">
        <v>32</v>
      </c>
      <c r="O311" t="s">
        <v>32</v>
      </c>
      <c r="P311" s="3">
        <v>1</v>
      </c>
      <c r="Q311" t="s">
        <v>35</v>
      </c>
      <c r="R311">
        <v>1</v>
      </c>
      <c r="S311" t="s">
        <v>35</v>
      </c>
      <c r="T311" t="s">
        <v>1435</v>
      </c>
      <c r="U311">
        <v>0</v>
      </c>
      <c r="V311">
        <v>0</v>
      </c>
      <c r="W311">
        <v>0</v>
      </c>
      <c r="X311" t="s">
        <v>36</v>
      </c>
      <c r="Y311" s="1">
        <v>0</v>
      </c>
      <c r="Z311" s="1">
        <v>0</v>
      </c>
      <c r="AA311">
        <v>0</v>
      </c>
      <c r="AB311" t="s">
        <v>36</v>
      </c>
      <c r="AC311">
        <f>IF(OR(_04_ReRe_merged_after_coding3[[#This Row],[ab_addressed]],_04_ReRe_merged_after_coding3[[#This Row],[ft_addressed]]), 1, 0)</f>
        <v>0</v>
      </c>
      <c r="AD311">
        <f>IF(OR(_04_ReRe_merged_after_coding3[[#This Row],[ab_justified]],_04_ReRe_merged_after_coding3[[#This Row],[ft_justified]]), 1,0)</f>
        <v>0</v>
      </c>
      <c r="AE311">
        <f>IF(OR(_04_ReRe_merged_after_coding3[[#This Row],[ab_date]],_04_ReRe_merged_after_coding3[[#This Row],[ft_date]]),1,0)</f>
        <v>0</v>
      </c>
      <c r="AF311" t="s">
        <v>36</v>
      </c>
      <c r="AG311">
        <v>0</v>
      </c>
    </row>
    <row r="312" spans="1:33">
      <c r="A312" t="s">
        <v>1436</v>
      </c>
      <c r="B312" t="s">
        <v>1437</v>
      </c>
      <c r="C312" t="s">
        <v>1438</v>
      </c>
      <c r="D312">
        <v>25791060</v>
      </c>
      <c r="E312" s="7">
        <v>40597</v>
      </c>
      <c r="F312" s="7">
        <v>40429</v>
      </c>
      <c r="G312" t="s">
        <v>1439</v>
      </c>
      <c r="H312" t="s">
        <v>32</v>
      </c>
      <c r="I312" t="s">
        <v>31</v>
      </c>
      <c r="J312" t="s">
        <v>32</v>
      </c>
      <c r="K312" t="s">
        <v>32</v>
      </c>
      <c r="L312" t="s">
        <v>31</v>
      </c>
      <c r="M312" t="s">
        <v>32</v>
      </c>
      <c r="N312" t="s">
        <v>32</v>
      </c>
      <c r="O312" t="s">
        <v>32</v>
      </c>
      <c r="P312" s="3">
        <v>1</v>
      </c>
      <c r="Q312" t="s">
        <v>108</v>
      </c>
      <c r="R312">
        <v>1</v>
      </c>
      <c r="S312" t="s">
        <v>108</v>
      </c>
      <c r="T312" t="s">
        <v>1440</v>
      </c>
      <c r="U312">
        <v>0</v>
      </c>
      <c r="V312">
        <v>0</v>
      </c>
      <c r="W312">
        <v>0</v>
      </c>
      <c r="X312" t="s">
        <v>36</v>
      </c>
      <c r="Y312" s="1">
        <v>0</v>
      </c>
      <c r="Z312" s="1">
        <v>0</v>
      </c>
      <c r="AA312">
        <v>0</v>
      </c>
      <c r="AB312" t="s">
        <v>36</v>
      </c>
      <c r="AC312">
        <f>IF(OR(_04_ReRe_merged_after_coding3[[#This Row],[ab_addressed]],_04_ReRe_merged_after_coding3[[#This Row],[ft_addressed]]), 1, 0)</f>
        <v>0</v>
      </c>
      <c r="AD312">
        <f>IF(OR(_04_ReRe_merged_after_coding3[[#This Row],[ab_justified]],_04_ReRe_merged_after_coding3[[#This Row],[ft_justified]]), 1,0)</f>
        <v>0</v>
      </c>
      <c r="AE312">
        <f>IF(OR(_04_ReRe_merged_after_coding3[[#This Row],[ab_date]],_04_ReRe_merged_after_coding3[[#This Row],[ft_date]]),1,0)</f>
        <v>0</v>
      </c>
      <c r="AF312" t="s">
        <v>36</v>
      </c>
      <c r="AG312">
        <v>0</v>
      </c>
    </row>
    <row r="313" spans="1:33">
      <c r="A313" t="s">
        <v>1441</v>
      </c>
      <c r="B313" t="s">
        <v>1442</v>
      </c>
      <c r="C313" t="s">
        <v>1443</v>
      </c>
      <c r="D313">
        <v>24372741</v>
      </c>
      <c r="E313" s="7">
        <v>40562</v>
      </c>
      <c r="F313" s="7">
        <v>40330</v>
      </c>
      <c r="G313" t="s">
        <v>1444</v>
      </c>
      <c r="H313" t="s">
        <v>32</v>
      </c>
      <c r="I313" t="s">
        <v>31</v>
      </c>
      <c r="J313" t="s">
        <v>31</v>
      </c>
      <c r="K313" t="s">
        <v>32</v>
      </c>
      <c r="L313" t="s">
        <v>32</v>
      </c>
      <c r="M313" t="s">
        <v>32</v>
      </c>
      <c r="N313" t="s">
        <v>32</v>
      </c>
      <c r="O313" t="s">
        <v>32</v>
      </c>
      <c r="P313" s="3">
        <v>1</v>
      </c>
      <c r="Q313" t="s">
        <v>108</v>
      </c>
      <c r="R313">
        <v>1</v>
      </c>
      <c r="S313" t="s">
        <v>108</v>
      </c>
      <c r="T313" t="s">
        <v>1445</v>
      </c>
      <c r="U313">
        <v>0</v>
      </c>
      <c r="V313">
        <v>0</v>
      </c>
      <c r="W313">
        <v>0</v>
      </c>
      <c r="X313" t="s">
        <v>36</v>
      </c>
      <c r="Y313" s="1">
        <v>0</v>
      </c>
      <c r="Z313" s="1">
        <v>0</v>
      </c>
      <c r="AA313">
        <v>0</v>
      </c>
      <c r="AB313" t="s">
        <v>36</v>
      </c>
      <c r="AC313">
        <f>IF(OR(_04_ReRe_merged_after_coding3[[#This Row],[ab_addressed]],_04_ReRe_merged_after_coding3[[#This Row],[ft_addressed]]), 1, 0)</f>
        <v>0</v>
      </c>
      <c r="AD313">
        <f>IF(OR(_04_ReRe_merged_after_coding3[[#This Row],[ab_justified]],_04_ReRe_merged_after_coding3[[#This Row],[ft_justified]]), 1,0)</f>
        <v>0</v>
      </c>
      <c r="AE313">
        <f>IF(OR(_04_ReRe_merged_after_coding3[[#This Row],[ab_date]],_04_ReRe_merged_after_coding3[[#This Row],[ft_date]]),1,0)</f>
        <v>0</v>
      </c>
      <c r="AF313" t="s">
        <v>36</v>
      </c>
      <c r="AG313">
        <v>0</v>
      </c>
    </row>
    <row r="314" spans="1:33">
      <c r="A314" t="s">
        <v>1450</v>
      </c>
      <c r="B314" t="s">
        <v>1451</v>
      </c>
      <c r="C314" t="s">
        <v>1452</v>
      </c>
      <c r="D314">
        <v>26479485</v>
      </c>
      <c r="E314" s="7">
        <v>40814</v>
      </c>
      <c r="F314" s="7">
        <v>40603</v>
      </c>
      <c r="G314" t="s">
        <v>532</v>
      </c>
      <c r="H314" t="s">
        <v>32</v>
      </c>
      <c r="I314" t="s">
        <v>31</v>
      </c>
      <c r="J314" t="s">
        <v>32</v>
      </c>
      <c r="K314" t="s">
        <v>32</v>
      </c>
      <c r="L314" t="s">
        <v>32</v>
      </c>
      <c r="M314" t="s">
        <v>32</v>
      </c>
      <c r="N314" t="s">
        <v>32</v>
      </c>
      <c r="O314" t="s">
        <v>32</v>
      </c>
      <c r="P314" s="3">
        <v>1</v>
      </c>
      <c r="Q314" t="s">
        <v>357</v>
      </c>
      <c r="R314">
        <v>1</v>
      </c>
      <c r="S314" t="s">
        <v>357</v>
      </c>
      <c r="T314" t="s">
        <v>1453</v>
      </c>
      <c r="U314">
        <v>0</v>
      </c>
      <c r="V314">
        <v>0</v>
      </c>
      <c r="W314">
        <v>0</v>
      </c>
      <c r="X314" t="s">
        <v>36</v>
      </c>
      <c r="Y314" s="1">
        <v>0</v>
      </c>
      <c r="Z314" s="1">
        <v>0</v>
      </c>
      <c r="AA314">
        <v>0</v>
      </c>
      <c r="AB314" t="s">
        <v>36</v>
      </c>
      <c r="AC314">
        <f>IF(OR(_04_ReRe_merged_after_coding3[[#This Row],[ab_addressed]],_04_ReRe_merged_after_coding3[[#This Row],[ft_addressed]]), 1, 0)</f>
        <v>0</v>
      </c>
      <c r="AD314">
        <f>IF(OR(_04_ReRe_merged_after_coding3[[#This Row],[ab_justified]],_04_ReRe_merged_after_coding3[[#This Row],[ft_justified]]), 1,0)</f>
        <v>0</v>
      </c>
      <c r="AE314">
        <f>IF(OR(_04_ReRe_merged_after_coding3[[#This Row],[ab_date]],_04_ReRe_merged_after_coding3[[#This Row],[ft_date]]),1,0)</f>
        <v>0</v>
      </c>
      <c r="AF314" t="s">
        <v>36</v>
      </c>
      <c r="AG314">
        <v>0</v>
      </c>
    </row>
    <row r="315" spans="1:33">
      <c r="A315" t="s">
        <v>1457</v>
      </c>
      <c r="B315" t="s">
        <v>1458</v>
      </c>
      <c r="C315" t="s">
        <v>1459</v>
      </c>
      <c r="D315">
        <v>27471813</v>
      </c>
      <c r="E315" s="7">
        <v>40681</v>
      </c>
      <c r="F315" s="7">
        <v>38657</v>
      </c>
      <c r="G315" t="s">
        <v>1460</v>
      </c>
      <c r="H315" t="s">
        <v>32</v>
      </c>
      <c r="I315" t="s">
        <v>31</v>
      </c>
      <c r="J315" t="s">
        <v>32</v>
      </c>
      <c r="K315" t="s">
        <v>31</v>
      </c>
      <c r="L315" t="s">
        <v>31</v>
      </c>
      <c r="M315" t="s">
        <v>32</v>
      </c>
      <c r="N315" t="s">
        <v>32</v>
      </c>
      <c r="O315" t="s">
        <v>32</v>
      </c>
      <c r="P315" s="3">
        <v>1</v>
      </c>
      <c r="Q315" t="s">
        <v>108</v>
      </c>
      <c r="R315">
        <v>1</v>
      </c>
      <c r="S315" t="s">
        <v>108</v>
      </c>
      <c r="T315" t="s">
        <v>1461</v>
      </c>
      <c r="U315">
        <v>0</v>
      </c>
      <c r="V315">
        <v>0</v>
      </c>
      <c r="W315">
        <v>0</v>
      </c>
      <c r="X315" t="s">
        <v>36</v>
      </c>
      <c r="Y315" s="1">
        <v>0</v>
      </c>
      <c r="Z315" s="1">
        <v>0</v>
      </c>
      <c r="AA315">
        <v>0</v>
      </c>
      <c r="AB315" t="s">
        <v>36</v>
      </c>
      <c r="AC315">
        <f>IF(OR(_04_ReRe_merged_after_coding3[[#This Row],[ab_addressed]],_04_ReRe_merged_after_coding3[[#This Row],[ft_addressed]]), 1, 0)</f>
        <v>0</v>
      </c>
      <c r="AD315">
        <f>IF(OR(_04_ReRe_merged_after_coding3[[#This Row],[ab_justified]],_04_ReRe_merged_after_coding3[[#This Row],[ft_justified]]), 1,0)</f>
        <v>0</v>
      </c>
      <c r="AE315">
        <f>IF(OR(_04_ReRe_merged_after_coding3[[#This Row],[ab_date]],_04_ReRe_merged_after_coding3[[#This Row],[ft_date]]),1,0)</f>
        <v>0</v>
      </c>
      <c r="AF315" t="s">
        <v>36</v>
      </c>
      <c r="AG315">
        <v>0</v>
      </c>
    </row>
    <row r="316" spans="1:33">
      <c r="A316" t="s">
        <v>1462</v>
      </c>
      <c r="B316" t="s">
        <v>1463</v>
      </c>
      <c r="C316" t="s">
        <v>1464</v>
      </c>
      <c r="D316">
        <v>22565413</v>
      </c>
      <c r="E316" s="7">
        <v>40728</v>
      </c>
      <c r="F316" s="7">
        <v>40003</v>
      </c>
      <c r="G316" t="s">
        <v>1233</v>
      </c>
      <c r="H316" t="s">
        <v>32</v>
      </c>
      <c r="I316" t="s">
        <v>32</v>
      </c>
      <c r="J316" t="s">
        <v>32</v>
      </c>
      <c r="K316" t="s">
        <v>31</v>
      </c>
      <c r="L316" t="s">
        <v>31</v>
      </c>
      <c r="M316" t="s">
        <v>32</v>
      </c>
      <c r="N316" t="s">
        <v>32</v>
      </c>
      <c r="O316" t="s">
        <v>32</v>
      </c>
      <c r="P316" s="3">
        <v>1</v>
      </c>
      <c r="Q316" t="s">
        <v>538</v>
      </c>
      <c r="R316">
        <v>1</v>
      </c>
      <c r="S316" t="s">
        <v>538</v>
      </c>
      <c r="T316" t="s">
        <v>1465</v>
      </c>
      <c r="U316">
        <v>0</v>
      </c>
      <c r="V316">
        <v>0</v>
      </c>
      <c r="W316">
        <v>0</v>
      </c>
      <c r="X316" t="s">
        <v>36</v>
      </c>
      <c r="Y316" s="1">
        <v>0</v>
      </c>
      <c r="Z316" s="1">
        <v>0</v>
      </c>
      <c r="AA316">
        <v>0</v>
      </c>
      <c r="AB316" t="s">
        <v>36</v>
      </c>
      <c r="AC316">
        <f>IF(OR(_04_ReRe_merged_after_coding3[[#This Row],[ab_addressed]],_04_ReRe_merged_after_coding3[[#This Row],[ft_addressed]]), 1, 0)</f>
        <v>0</v>
      </c>
      <c r="AD316">
        <f>IF(OR(_04_ReRe_merged_after_coding3[[#This Row],[ab_justified]],_04_ReRe_merged_after_coding3[[#This Row],[ft_justified]]), 1,0)</f>
        <v>0</v>
      </c>
      <c r="AE316">
        <f>IF(OR(_04_ReRe_merged_after_coding3[[#This Row],[ab_date]],_04_ReRe_merged_after_coding3[[#This Row],[ft_date]]),1,0)</f>
        <v>0</v>
      </c>
      <c r="AF316" t="s">
        <v>36</v>
      </c>
      <c r="AG316">
        <v>0</v>
      </c>
    </row>
    <row r="317" spans="1:33">
      <c r="A317" t="s">
        <v>1470</v>
      </c>
      <c r="B317" t="s">
        <v>593</v>
      </c>
      <c r="C317" t="s">
        <v>594</v>
      </c>
      <c r="D317">
        <v>24407549</v>
      </c>
      <c r="E317" s="7">
        <v>40815</v>
      </c>
      <c r="F317" s="7">
        <v>40188</v>
      </c>
      <c r="G317" t="s">
        <v>1471</v>
      </c>
      <c r="H317" t="s">
        <v>32</v>
      </c>
      <c r="I317" t="s">
        <v>32</v>
      </c>
      <c r="J317" t="s">
        <v>32</v>
      </c>
      <c r="K317" t="s">
        <v>31</v>
      </c>
      <c r="L317" t="s">
        <v>31</v>
      </c>
      <c r="M317" t="s">
        <v>32</v>
      </c>
      <c r="N317" t="s">
        <v>32</v>
      </c>
      <c r="O317" t="s">
        <v>32</v>
      </c>
      <c r="P317" s="3">
        <v>1</v>
      </c>
      <c r="Q317" t="s">
        <v>108</v>
      </c>
      <c r="R317">
        <v>1</v>
      </c>
      <c r="S317" t="s">
        <v>108</v>
      </c>
      <c r="T317" t="s">
        <v>596</v>
      </c>
      <c r="U317">
        <v>0</v>
      </c>
      <c r="V317">
        <v>0</v>
      </c>
      <c r="W317">
        <v>0</v>
      </c>
      <c r="X317" t="s">
        <v>36</v>
      </c>
      <c r="Y317" s="1">
        <v>0</v>
      </c>
      <c r="Z317" s="1">
        <v>0</v>
      </c>
      <c r="AA317">
        <v>0</v>
      </c>
      <c r="AB317" t="s">
        <v>36</v>
      </c>
      <c r="AC317">
        <f>IF(OR(_04_ReRe_merged_after_coding3[[#This Row],[ab_addressed]],_04_ReRe_merged_after_coding3[[#This Row],[ft_addressed]]), 1, 0)</f>
        <v>0</v>
      </c>
      <c r="AD317">
        <f>IF(OR(_04_ReRe_merged_after_coding3[[#This Row],[ab_justified]],_04_ReRe_merged_after_coding3[[#This Row],[ft_justified]]), 1,0)</f>
        <v>0</v>
      </c>
      <c r="AE317">
        <f>IF(OR(_04_ReRe_merged_after_coding3[[#This Row],[ab_date]],_04_ReRe_merged_after_coding3[[#This Row],[ft_date]]),1,0)</f>
        <v>0</v>
      </c>
      <c r="AF317" t="s">
        <v>36</v>
      </c>
      <c r="AG317">
        <v>0</v>
      </c>
    </row>
    <row r="318" spans="1:33">
      <c r="A318" t="s">
        <v>1476</v>
      </c>
      <c r="B318" t="s">
        <v>1477</v>
      </c>
      <c r="C318" t="s">
        <v>1478</v>
      </c>
      <c r="D318">
        <v>26660396</v>
      </c>
      <c r="E318" s="7">
        <v>40933</v>
      </c>
      <c r="F318" s="7">
        <v>40646</v>
      </c>
      <c r="G318" t="s">
        <v>1479</v>
      </c>
      <c r="H318" t="s">
        <v>32</v>
      </c>
      <c r="I318" t="s">
        <v>31</v>
      </c>
      <c r="J318" t="s">
        <v>32</v>
      </c>
      <c r="K318" t="s">
        <v>32</v>
      </c>
      <c r="L318" t="s">
        <v>32</v>
      </c>
      <c r="M318" t="s">
        <v>32</v>
      </c>
      <c r="N318" t="s">
        <v>32</v>
      </c>
      <c r="O318" t="s">
        <v>32</v>
      </c>
      <c r="P318" s="3">
        <v>1</v>
      </c>
      <c r="Q318" t="s">
        <v>108</v>
      </c>
      <c r="R318">
        <v>1</v>
      </c>
      <c r="S318" t="s">
        <v>108</v>
      </c>
      <c r="T318" t="s">
        <v>1480</v>
      </c>
      <c r="U318">
        <v>0</v>
      </c>
      <c r="V318">
        <v>0</v>
      </c>
      <c r="W318">
        <v>0</v>
      </c>
      <c r="X318" t="s">
        <v>36</v>
      </c>
      <c r="Y318" s="1">
        <v>0</v>
      </c>
      <c r="Z318" s="1">
        <v>0</v>
      </c>
      <c r="AA318">
        <v>0</v>
      </c>
      <c r="AB318" t="s">
        <v>36</v>
      </c>
      <c r="AC318">
        <f>IF(OR(_04_ReRe_merged_after_coding3[[#This Row],[ab_addressed]],_04_ReRe_merged_after_coding3[[#This Row],[ft_addressed]]), 1, 0)</f>
        <v>0</v>
      </c>
      <c r="AD318">
        <f>IF(OR(_04_ReRe_merged_after_coding3[[#This Row],[ab_justified]],_04_ReRe_merged_after_coding3[[#This Row],[ft_justified]]), 1,0)</f>
        <v>0</v>
      </c>
      <c r="AE318">
        <f>IF(OR(_04_ReRe_merged_after_coding3[[#This Row],[ab_date]],_04_ReRe_merged_after_coding3[[#This Row],[ft_date]]),1,0)</f>
        <v>0</v>
      </c>
      <c r="AF318" t="s">
        <v>36</v>
      </c>
      <c r="AG318">
        <v>0</v>
      </c>
    </row>
    <row r="319" spans="1:33">
      <c r="A319" t="s">
        <v>1481</v>
      </c>
      <c r="B319" t="s">
        <v>1482</v>
      </c>
      <c r="C319" t="s">
        <v>1483</v>
      </c>
      <c r="D319">
        <v>24127442</v>
      </c>
      <c r="E319" s="7">
        <v>41040</v>
      </c>
      <c r="F319" s="7">
        <v>37529</v>
      </c>
      <c r="G319" t="s">
        <v>914</v>
      </c>
      <c r="H319" t="s">
        <v>32</v>
      </c>
      <c r="I319" t="s">
        <v>32</v>
      </c>
      <c r="J319" t="s">
        <v>32</v>
      </c>
      <c r="K319" t="s">
        <v>31</v>
      </c>
      <c r="L319" t="s">
        <v>31</v>
      </c>
      <c r="M319" t="s">
        <v>32</v>
      </c>
      <c r="N319" t="s">
        <v>31</v>
      </c>
      <c r="O319" t="s">
        <v>32</v>
      </c>
      <c r="P319" s="3">
        <v>1</v>
      </c>
      <c r="Q319" t="s">
        <v>1339</v>
      </c>
      <c r="R319">
        <v>1</v>
      </c>
      <c r="S319" t="s">
        <v>1339</v>
      </c>
      <c r="T319" t="s">
        <v>1484</v>
      </c>
      <c r="U319">
        <v>0</v>
      </c>
      <c r="V319">
        <v>0</v>
      </c>
      <c r="W319">
        <v>0</v>
      </c>
      <c r="X319" t="s">
        <v>36</v>
      </c>
      <c r="Y319" s="1">
        <v>0</v>
      </c>
      <c r="Z319" s="1">
        <v>0</v>
      </c>
      <c r="AA319">
        <v>0</v>
      </c>
      <c r="AB319" t="s">
        <v>36</v>
      </c>
      <c r="AC319">
        <f>IF(OR(_04_ReRe_merged_after_coding3[[#This Row],[ab_addressed]],_04_ReRe_merged_after_coding3[[#This Row],[ft_addressed]]), 1, 0)</f>
        <v>0</v>
      </c>
      <c r="AD319">
        <f>IF(OR(_04_ReRe_merged_after_coding3[[#This Row],[ab_justified]],_04_ReRe_merged_after_coding3[[#This Row],[ft_justified]]), 1,0)</f>
        <v>0</v>
      </c>
      <c r="AE319">
        <f>IF(OR(_04_ReRe_merged_after_coding3[[#This Row],[ab_date]],_04_ReRe_merged_after_coding3[[#This Row],[ft_date]]),1,0)</f>
        <v>0</v>
      </c>
      <c r="AF319" t="s">
        <v>36</v>
      </c>
      <c r="AG319">
        <v>0</v>
      </c>
    </row>
    <row r="320" spans="1:33">
      <c r="A320" t="s">
        <v>1489</v>
      </c>
      <c r="B320" t="s">
        <v>1490</v>
      </c>
      <c r="C320" t="s">
        <v>1491</v>
      </c>
      <c r="D320">
        <v>22842478</v>
      </c>
      <c r="E320" s="7">
        <v>41431</v>
      </c>
      <c r="F320" s="7">
        <v>39233</v>
      </c>
      <c r="G320" t="s">
        <v>575</v>
      </c>
      <c r="H320" t="s">
        <v>32</v>
      </c>
      <c r="I320" t="s">
        <v>32</v>
      </c>
      <c r="J320" t="s">
        <v>32</v>
      </c>
      <c r="K320" t="s">
        <v>31</v>
      </c>
      <c r="L320" t="s">
        <v>31</v>
      </c>
      <c r="M320" t="s">
        <v>31</v>
      </c>
      <c r="N320" t="s">
        <v>31</v>
      </c>
      <c r="O320" t="s">
        <v>32</v>
      </c>
      <c r="P320" s="3">
        <v>1</v>
      </c>
      <c r="Q320" t="s">
        <v>108</v>
      </c>
      <c r="R320">
        <v>1</v>
      </c>
      <c r="S320" t="s">
        <v>108</v>
      </c>
      <c r="T320" t="s">
        <v>1492</v>
      </c>
      <c r="U320">
        <v>0</v>
      </c>
      <c r="V320">
        <v>0</v>
      </c>
      <c r="W320">
        <v>0</v>
      </c>
      <c r="X320" t="s">
        <v>36</v>
      </c>
      <c r="Y320" s="1">
        <v>0</v>
      </c>
      <c r="Z320" s="1">
        <v>0</v>
      </c>
      <c r="AA320">
        <v>0</v>
      </c>
      <c r="AB320" t="s">
        <v>36</v>
      </c>
      <c r="AC320">
        <f>IF(OR(_04_ReRe_merged_after_coding3[[#This Row],[ab_addressed]],_04_ReRe_merged_after_coding3[[#This Row],[ft_addressed]]), 1, 0)</f>
        <v>0</v>
      </c>
      <c r="AD320">
        <f>IF(OR(_04_ReRe_merged_after_coding3[[#This Row],[ab_justified]],_04_ReRe_merged_after_coding3[[#This Row],[ft_justified]]), 1,0)</f>
        <v>0</v>
      </c>
      <c r="AE320">
        <f>IF(OR(_04_ReRe_merged_after_coding3[[#This Row],[ab_date]],_04_ReRe_merged_after_coding3[[#This Row],[ft_date]]),1,0)</f>
        <v>0</v>
      </c>
      <c r="AF320" t="s">
        <v>1493</v>
      </c>
      <c r="AG320">
        <v>0</v>
      </c>
    </row>
    <row r="321" spans="1:33">
      <c r="A321" t="s">
        <v>1498</v>
      </c>
      <c r="B321" t="s">
        <v>1499</v>
      </c>
      <c r="C321" t="s">
        <v>1500</v>
      </c>
      <c r="D321">
        <v>23868893</v>
      </c>
      <c r="E321" s="7">
        <v>41088</v>
      </c>
      <c r="F321" s="7">
        <v>41057</v>
      </c>
      <c r="G321" t="s">
        <v>1501</v>
      </c>
      <c r="H321" t="s">
        <v>32</v>
      </c>
      <c r="I321" t="s">
        <v>31</v>
      </c>
      <c r="J321" t="s">
        <v>32</v>
      </c>
      <c r="K321" t="s">
        <v>32</v>
      </c>
      <c r="L321" t="s">
        <v>32</v>
      </c>
      <c r="M321" t="s">
        <v>32</v>
      </c>
      <c r="N321" t="s">
        <v>32</v>
      </c>
      <c r="O321" t="s">
        <v>32</v>
      </c>
      <c r="P321" s="3">
        <v>1</v>
      </c>
      <c r="Q321" t="s">
        <v>108</v>
      </c>
      <c r="R321">
        <v>1</v>
      </c>
      <c r="S321" t="s">
        <v>108</v>
      </c>
      <c r="T321" t="s">
        <v>1502</v>
      </c>
      <c r="U321">
        <v>0</v>
      </c>
      <c r="V321">
        <v>0</v>
      </c>
      <c r="W321">
        <v>0</v>
      </c>
      <c r="X321" t="s">
        <v>36</v>
      </c>
      <c r="Y321" s="1">
        <v>0</v>
      </c>
      <c r="Z321" s="1">
        <v>0</v>
      </c>
      <c r="AA321">
        <v>0</v>
      </c>
      <c r="AB321" t="s">
        <v>36</v>
      </c>
      <c r="AC321">
        <f>IF(OR(_04_ReRe_merged_after_coding3[[#This Row],[ab_addressed]],_04_ReRe_merged_after_coding3[[#This Row],[ft_addressed]]), 1, 0)</f>
        <v>0</v>
      </c>
      <c r="AD321">
        <f>IF(OR(_04_ReRe_merged_after_coding3[[#This Row],[ab_justified]],_04_ReRe_merged_after_coding3[[#This Row],[ft_justified]]), 1,0)</f>
        <v>0</v>
      </c>
      <c r="AE321">
        <f>IF(OR(_04_ReRe_merged_after_coding3[[#This Row],[ab_date]],_04_ReRe_merged_after_coding3[[#This Row],[ft_date]]),1,0)</f>
        <v>0</v>
      </c>
      <c r="AF321" t="s">
        <v>36</v>
      </c>
      <c r="AG321">
        <v>0</v>
      </c>
    </row>
    <row r="322" spans="1:33">
      <c r="A322" t="s">
        <v>1508</v>
      </c>
      <c r="B322" t="s">
        <v>1509</v>
      </c>
      <c r="C322" t="s">
        <v>1510</v>
      </c>
      <c r="D322">
        <v>26256216</v>
      </c>
      <c r="E322" s="7">
        <v>41115</v>
      </c>
      <c r="F322" s="7">
        <v>40952</v>
      </c>
      <c r="G322" t="s">
        <v>1511</v>
      </c>
      <c r="H322" t="s">
        <v>32</v>
      </c>
      <c r="I322" t="s">
        <v>31</v>
      </c>
      <c r="J322" t="s">
        <v>32</v>
      </c>
      <c r="K322" t="s">
        <v>32</v>
      </c>
      <c r="L322" t="s">
        <v>32</v>
      </c>
      <c r="M322" t="s">
        <v>32</v>
      </c>
      <c r="N322" t="s">
        <v>32</v>
      </c>
      <c r="O322" t="s">
        <v>32</v>
      </c>
      <c r="P322" s="3">
        <v>1</v>
      </c>
      <c r="Q322" t="s">
        <v>108</v>
      </c>
      <c r="R322">
        <v>1</v>
      </c>
      <c r="S322" t="s">
        <v>108</v>
      </c>
      <c r="T322" t="s">
        <v>1512</v>
      </c>
      <c r="U322">
        <v>0</v>
      </c>
      <c r="V322">
        <v>0</v>
      </c>
      <c r="W322">
        <v>0</v>
      </c>
      <c r="X322" t="s">
        <v>36</v>
      </c>
      <c r="Y322" s="1">
        <v>0</v>
      </c>
      <c r="Z322" s="1">
        <v>0</v>
      </c>
      <c r="AA322">
        <v>0</v>
      </c>
      <c r="AB322" t="s">
        <v>36</v>
      </c>
      <c r="AC322">
        <f>IF(OR(_04_ReRe_merged_after_coding3[[#This Row],[ab_addressed]],_04_ReRe_merged_after_coding3[[#This Row],[ft_addressed]]), 1, 0)</f>
        <v>0</v>
      </c>
      <c r="AD322">
        <f>IF(OR(_04_ReRe_merged_after_coding3[[#This Row],[ab_justified]],_04_ReRe_merged_after_coding3[[#This Row],[ft_justified]]), 1,0)</f>
        <v>0</v>
      </c>
      <c r="AE322">
        <f>IF(OR(_04_ReRe_merged_after_coding3[[#This Row],[ab_date]],_04_ReRe_merged_after_coding3[[#This Row],[ft_date]]),1,0)</f>
        <v>0</v>
      </c>
      <c r="AF322" t="s">
        <v>36</v>
      </c>
      <c r="AG322">
        <v>0</v>
      </c>
    </row>
    <row r="323" spans="1:33">
      <c r="A323" t="s">
        <v>1517</v>
      </c>
      <c r="B323" t="s">
        <v>1518</v>
      </c>
      <c r="C323" t="s">
        <v>1519</v>
      </c>
      <c r="D323">
        <v>27479339</v>
      </c>
      <c r="E323" s="7">
        <v>41130</v>
      </c>
      <c r="F323" s="7">
        <v>41114</v>
      </c>
      <c r="G323" t="s">
        <v>1520</v>
      </c>
      <c r="H323" t="s">
        <v>32</v>
      </c>
      <c r="I323" t="s">
        <v>31</v>
      </c>
      <c r="J323" t="s">
        <v>32</v>
      </c>
      <c r="K323" t="s">
        <v>32</v>
      </c>
      <c r="L323" t="s">
        <v>32</v>
      </c>
      <c r="M323" t="s">
        <v>32</v>
      </c>
      <c r="N323" t="s">
        <v>32</v>
      </c>
      <c r="O323" t="s">
        <v>32</v>
      </c>
      <c r="P323" s="3">
        <v>1</v>
      </c>
      <c r="Q323" t="s">
        <v>108</v>
      </c>
      <c r="R323">
        <v>1</v>
      </c>
      <c r="S323" t="s">
        <v>108</v>
      </c>
      <c r="T323" t="s">
        <v>1521</v>
      </c>
      <c r="U323">
        <v>0</v>
      </c>
      <c r="V323">
        <v>0</v>
      </c>
      <c r="W323">
        <v>0</v>
      </c>
      <c r="X323" t="s">
        <v>36</v>
      </c>
      <c r="Y323" s="1">
        <v>0</v>
      </c>
      <c r="Z323" s="1">
        <v>0</v>
      </c>
      <c r="AA323">
        <v>0</v>
      </c>
      <c r="AB323" t="s">
        <v>36</v>
      </c>
      <c r="AC323">
        <f>IF(OR(_04_ReRe_merged_after_coding3[[#This Row],[ab_addressed]],_04_ReRe_merged_after_coding3[[#This Row],[ft_addressed]]), 1, 0)</f>
        <v>0</v>
      </c>
      <c r="AD323">
        <f>IF(OR(_04_ReRe_merged_after_coding3[[#This Row],[ab_justified]],_04_ReRe_merged_after_coding3[[#This Row],[ft_justified]]), 1,0)</f>
        <v>0</v>
      </c>
      <c r="AE323">
        <f>IF(OR(_04_ReRe_merged_after_coding3[[#This Row],[ab_date]],_04_ReRe_merged_after_coding3[[#This Row],[ft_date]]),1,0)</f>
        <v>0</v>
      </c>
      <c r="AF323" t="s">
        <v>36</v>
      </c>
      <c r="AG323">
        <v>0</v>
      </c>
    </row>
    <row r="324" spans="1:33">
      <c r="A324" t="s">
        <v>1522</v>
      </c>
      <c r="B324" t="s">
        <v>1523</v>
      </c>
      <c r="C324" t="s">
        <v>1524</v>
      </c>
      <c r="D324">
        <v>24576401</v>
      </c>
      <c r="E324" s="7">
        <v>41194</v>
      </c>
      <c r="F324" s="7">
        <v>40435</v>
      </c>
      <c r="G324" t="s">
        <v>1525</v>
      </c>
      <c r="H324" t="s">
        <v>32</v>
      </c>
      <c r="I324" t="s">
        <v>31</v>
      </c>
      <c r="J324" t="s">
        <v>32</v>
      </c>
      <c r="K324" t="s">
        <v>31</v>
      </c>
      <c r="L324" t="s">
        <v>31</v>
      </c>
      <c r="M324" t="s">
        <v>32</v>
      </c>
      <c r="N324" t="s">
        <v>32</v>
      </c>
      <c r="O324" t="s">
        <v>32</v>
      </c>
      <c r="P324" s="3">
        <v>1</v>
      </c>
      <c r="Q324" t="s">
        <v>108</v>
      </c>
      <c r="R324">
        <v>1</v>
      </c>
      <c r="S324" t="s">
        <v>108</v>
      </c>
      <c r="T324" t="s">
        <v>1526</v>
      </c>
      <c r="U324">
        <v>0</v>
      </c>
      <c r="V324">
        <v>0</v>
      </c>
      <c r="W324">
        <v>0</v>
      </c>
      <c r="X324" t="s">
        <v>36</v>
      </c>
      <c r="Y324" s="1">
        <v>0</v>
      </c>
      <c r="Z324" s="1">
        <v>0</v>
      </c>
      <c r="AA324">
        <v>0</v>
      </c>
      <c r="AB324" t="s">
        <v>36</v>
      </c>
      <c r="AC324">
        <f>IF(OR(_04_ReRe_merged_after_coding3[[#This Row],[ab_addressed]],_04_ReRe_merged_after_coding3[[#This Row],[ft_addressed]]), 1, 0)</f>
        <v>0</v>
      </c>
      <c r="AD324">
        <f>IF(OR(_04_ReRe_merged_after_coding3[[#This Row],[ab_justified]],_04_ReRe_merged_after_coding3[[#This Row],[ft_justified]]), 1,0)</f>
        <v>0</v>
      </c>
      <c r="AE324">
        <f>IF(OR(_04_ReRe_merged_after_coding3[[#This Row],[ab_date]],_04_ReRe_merged_after_coding3[[#This Row],[ft_date]]),1,0)</f>
        <v>0</v>
      </c>
      <c r="AF324" t="s">
        <v>36</v>
      </c>
      <c r="AG324">
        <v>0</v>
      </c>
    </row>
    <row r="325" spans="1:33">
      <c r="A325" t="s">
        <v>1527</v>
      </c>
      <c r="B325" t="s">
        <v>1528</v>
      </c>
      <c r="C325" t="s">
        <v>1529</v>
      </c>
      <c r="D325">
        <v>24271650</v>
      </c>
      <c r="E325" s="7">
        <v>41232</v>
      </c>
      <c r="F325" s="7">
        <v>39010</v>
      </c>
      <c r="G325" t="s">
        <v>1530</v>
      </c>
      <c r="H325" t="s">
        <v>32</v>
      </c>
      <c r="I325" t="s">
        <v>31</v>
      </c>
      <c r="J325" t="s">
        <v>32</v>
      </c>
      <c r="K325" t="s">
        <v>31</v>
      </c>
      <c r="L325" t="s">
        <v>31</v>
      </c>
      <c r="M325" t="s">
        <v>32</v>
      </c>
      <c r="N325" t="s">
        <v>32</v>
      </c>
      <c r="O325" t="s">
        <v>32</v>
      </c>
      <c r="P325" s="3">
        <v>1</v>
      </c>
      <c r="Q325" t="s">
        <v>108</v>
      </c>
      <c r="R325">
        <v>1</v>
      </c>
      <c r="S325" t="s">
        <v>108</v>
      </c>
      <c r="T325" t="s">
        <v>1531</v>
      </c>
      <c r="U325">
        <v>0</v>
      </c>
      <c r="V325">
        <v>0</v>
      </c>
      <c r="W325">
        <v>0</v>
      </c>
      <c r="X325" t="s">
        <v>36</v>
      </c>
      <c r="Y325" s="1">
        <v>0</v>
      </c>
      <c r="Z325" s="1">
        <v>0</v>
      </c>
      <c r="AA325">
        <v>0</v>
      </c>
      <c r="AB325" t="s">
        <v>36</v>
      </c>
      <c r="AC325">
        <f>IF(OR(_04_ReRe_merged_after_coding3[[#This Row],[ab_addressed]],_04_ReRe_merged_after_coding3[[#This Row],[ft_addressed]]), 1, 0)</f>
        <v>0</v>
      </c>
      <c r="AD325">
        <f>IF(OR(_04_ReRe_merged_after_coding3[[#This Row],[ab_justified]],_04_ReRe_merged_after_coding3[[#This Row],[ft_justified]]), 1,0)</f>
        <v>0</v>
      </c>
      <c r="AE325">
        <f>IF(OR(_04_ReRe_merged_after_coding3[[#This Row],[ab_date]],_04_ReRe_merged_after_coding3[[#This Row],[ft_date]]),1,0)</f>
        <v>0</v>
      </c>
      <c r="AF325" t="s">
        <v>36</v>
      </c>
      <c r="AG325">
        <v>0</v>
      </c>
    </row>
    <row r="326" spans="1:33">
      <c r="A326" t="s">
        <v>1532</v>
      </c>
      <c r="B326" t="s">
        <v>1533</v>
      </c>
      <c r="C326" t="s">
        <v>1534</v>
      </c>
      <c r="D326">
        <v>24690416</v>
      </c>
      <c r="E326" s="7">
        <v>41290</v>
      </c>
      <c r="F326" s="7">
        <v>41057</v>
      </c>
      <c r="G326" t="s">
        <v>499</v>
      </c>
      <c r="H326" t="s">
        <v>32</v>
      </c>
      <c r="I326" t="s">
        <v>31</v>
      </c>
      <c r="J326" t="s">
        <v>32</v>
      </c>
      <c r="K326" t="s">
        <v>32</v>
      </c>
      <c r="L326" t="s">
        <v>31</v>
      </c>
      <c r="M326" t="s">
        <v>32</v>
      </c>
      <c r="N326" t="s">
        <v>32</v>
      </c>
      <c r="O326" t="s">
        <v>32</v>
      </c>
      <c r="P326" s="3">
        <v>1</v>
      </c>
      <c r="Q326" t="s">
        <v>108</v>
      </c>
      <c r="R326">
        <v>1</v>
      </c>
      <c r="S326" t="s">
        <v>108</v>
      </c>
      <c r="T326" t="s">
        <v>1535</v>
      </c>
      <c r="U326">
        <v>0</v>
      </c>
      <c r="V326">
        <v>0</v>
      </c>
      <c r="W326">
        <v>0</v>
      </c>
      <c r="X326" t="s">
        <v>36</v>
      </c>
      <c r="Y326" s="1">
        <v>0</v>
      </c>
      <c r="Z326" s="1">
        <v>0</v>
      </c>
      <c r="AA326">
        <v>0</v>
      </c>
      <c r="AB326" t="s">
        <v>36</v>
      </c>
      <c r="AC326">
        <f>IF(OR(_04_ReRe_merged_after_coding3[[#This Row],[ab_addressed]],_04_ReRe_merged_after_coding3[[#This Row],[ft_addressed]]), 1, 0)</f>
        <v>0</v>
      </c>
      <c r="AD326">
        <f>IF(OR(_04_ReRe_merged_after_coding3[[#This Row],[ab_justified]],_04_ReRe_merged_after_coding3[[#This Row],[ft_justified]]), 1,0)</f>
        <v>0</v>
      </c>
      <c r="AE326">
        <f>IF(OR(_04_ReRe_merged_after_coding3[[#This Row],[ab_date]],_04_ReRe_merged_after_coding3[[#This Row],[ft_date]]),1,0)</f>
        <v>0</v>
      </c>
      <c r="AF326" t="s">
        <v>36</v>
      </c>
      <c r="AG326">
        <v>0</v>
      </c>
    </row>
    <row r="327" spans="1:33">
      <c r="A327" t="s">
        <v>1536</v>
      </c>
      <c r="B327" t="s">
        <v>1537</v>
      </c>
      <c r="C327" t="s">
        <v>1538</v>
      </c>
      <c r="D327">
        <v>25780869</v>
      </c>
      <c r="E327" s="7">
        <v>41316</v>
      </c>
      <c r="F327" s="7">
        <v>40940</v>
      </c>
      <c r="G327" t="s">
        <v>1539</v>
      </c>
      <c r="H327" t="s">
        <v>32</v>
      </c>
      <c r="I327" t="s">
        <v>31</v>
      </c>
      <c r="J327" t="s">
        <v>32</v>
      </c>
      <c r="K327" t="s">
        <v>31</v>
      </c>
      <c r="L327" t="s">
        <v>32</v>
      </c>
      <c r="M327" t="s">
        <v>32</v>
      </c>
      <c r="N327" t="s">
        <v>32</v>
      </c>
      <c r="O327" t="s">
        <v>32</v>
      </c>
      <c r="P327" s="3">
        <v>1</v>
      </c>
      <c r="Q327" t="s">
        <v>108</v>
      </c>
      <c r="R327">
        <v>1</v>
      </c>
      <c r="S327" t="s">
        <v>108</v>
      </c>
      <c r="T327" t="s">
        <v>1540</v>
      </c>
      <c r="U327">
        <v>0</v>
      </c>
      <c r="V327">
        <v>0</v>
      </c>
      <c r="W327">
        <v>0</v>
      </c>
      <c r="X327" t="s">
        <v>36</v>
      </c>
      <c r="Y327" s="1">
        <v>0</v>
      </c>
      <c r="Z327" s="1">
        <v>0</v>
      </c>
      <c r="AA327">
        <v>0</v>
      </c>
      <c r="AB327" t="s">
        <v>36</v>
      </c>
      <c r="AC327">
        <f>IF(OR(_04_ReRe_merged_after_coding3[[#This Row],[ab_addressed]],_04_ReRe_merged_after_coding3[[#This Row],[ft_addressed]]), 1, 0)</f>
        <v>0</v>
      </c>
      <c r="AD327">
        <f>IF(OR(_04_ReRe_merged_after_coding3[[#This Row],[ab_justified]],_04_ReRe_merged_after_coding3[[#This Row],[ft_justified]]), 1,0)</f>
        <v>0</v>
      </c>
      <c r="AE327">
        <f>IF(OR(_04_ReRe_merged_after_coding3[[#This Row],[ab_date]],_04_ReRe_merged_after_coding3[[#This Row],[ft_date]]),1,0)</f>
        <v>0</v>
      </c>
      <c r="AF327" t="s">
        <v>36</v>
      </c>
      <c r="AG327">
        <v>0</v>
      </c>
    </row>
    <row r="328" spans="1:33">
      <c r="A328" t="s">
        <v>1548</v>
      </c>
      <c r="B328" t="s">
        <v>1549</v>
      </c>
      <c r="C328" t="s">
        <v>1550</v>
      </c>
      <c r="D328">
        <v>26814458</v>
      </c>
      <c r="E328" s="7">
        <v>41444</v>
      </c>
      <c r="F328" s="7">
        <v>40455</v>
      </c>
      <c r="G328" t="s">
        <v>1551</v>
      </c>
      <c r="H328" t="s">
        <v>32</v>
      </c>
      <c r="I328" t="s">
        <v>31</v>
      </c>
      <c r="J328" t="s">
        <v>32</v>
      </c>
      <c r="K328" t="s">
        <v>31</v>
      </c>
      <c r="L328" t="s">
        <v>31</v>
      </c>
      <c r="M328" t="s">
        <v>32</v>
      </c>
      <c r="N328" t="s">
        <v>32</v>
      </c>
      <c r="O328" t="s">
        <v>32</v>
      </c>
      <c r="P328" s="3">
        <v>1</v>
      </c>
      <c r="Q328" t="s">
        <v>108</v>
      </c>
      <c r="R328">
        <v>1</v>
      </c>
      <c r="S328" t="s">
        <v>108</v>
      </c>
      <c r="T328" t="s">
        <v>1552</v>
      </c>
      <c r="U328">
        <v>0</v>
      </c>
      <c r="V328">
        <v>0</v>
      </c>
      <c r="W328">
        <v>0</v>
      </c>
      <c r="X328" t="s">
        <v>36</v>
      </c>
      <c r="Y328" s="1">
        <v>0</v>
      </c>
      <c r="Z328" s="1">
        <v>0</v>
      </c>
      <c r="AA328">
        <v>0</v>
      </c>
      <c r="AB328" t="s">
        <v>36</v>
      </c>
      <c r="AC328">
        <f>IF(OR(_04_ReRe_merged_after_coding3[[#This Row],[ab_addressed]],_04_ReRe_merged_after_coding3[[#This Row],[ft_addressed]]), 1, 0)</f>
        <v>0</v>
      </c>
      <c r="AD328">
        <f>IF(OR(_04_ReRe_merged_after_coding3[[#This Row],[ab_justified]],_04_ReRe_merged_after_coding3[[#This Row],[ft_justified]]), 1,0)</f>
        <v>0</v>
      </c>
      <c r="AE328">
        <f>IF(OR(_04_ReRe_merged_after_coding3[[#This Row],[ab_date]],_04_ReRe_merged_after_coding3[[#This Row],[ft_date]]),1,0)</f>
        <v>0</v>
      </c>
      <c r="AF328" t="s">
        <v>36</v>
      </c>
      <c r="AG328">
        <v>0</v>
      </c>
    </row>
    <row r="329" spans="1:33">
      <c r="A329" t="s">
        <v>1557</v>
      </c>
      <c r="B329" t="s">
        <v>1558</v>
      </c>
      <c r="C329" t="s">
        <v>1559</v>
      </c>
      <c r="D329">
        <v>27605214</v>
      </c>
      <c r="E329" s="7">
        <v>41626</v>
      </c>
      <c r="F329" s="7">
        <v>39630</v>
      </c>
      <c r="G329" t="s">
        <v>1134</v>
      </c>
      <c r="H329" t="s">
        <v>32</v>
      </c>
      <c r="I329" t="s">
        <v>31</v>
      </c>
      <c r="J329" t="s">
        <v>32</v>
      </c>
      <c r="K329" t="s">
        <v>31</v>
      </c>
      <c r="L329" t="s">
        <v>31</v>
      </c>
      <c r="M329" t="s">
        <v>32</v>
      </c>
      <c r="N329" t="s">
        <v>32</v>
      </c>
      <c r="O329" t="s">
        <v>32</v>
      </c>
      <c r="P329" s="3">
        <v>1</v>
      </c>
      <c r="Q329" t="s">
        <v>1120</v>
      </c>
      <c r="R329">
        <v>1</v>
      </c>
      <c r="S329" t="s">
        <v>1120</v>
      </c>
      <c r="T329" t="s">
        <v>1560</v>
      </c>
      <c r="U329">
        <v>0</v>
      </c>
      <c r="V329">
        <v>0</v>
      </c>
      <c r="W329">
        <v>0</v>
      </c>
      <c r="X329" t="s">
        <v>36</v>
      </c>
      <c r="Y329" s="1">
        <v>0</v>
      </c>
      <c r="Z329" s="1">
        <v>0</v>
      </c>
      <c r="AA329">
        <v>0</v>
      </c>
      <c r="AB329" t="s">
        <v>36</v>
      </c>
      <c r="AC329">
        <f>IF(OR(_04_ReRe_merged_after_coding3[[#This Row],[ab_addressed]],_04_ReRe_merged_after_coding3[[#This Row],[ft_addressed]]), 1, 0)</f>
        <v>0</v>
      </c>
      <c r="AD329">
        <f>IF(OR(_04_ReRe_merged_after_coding3[[#This Row],[ab_justified]],_04_ReRe_merged_after_coding3[[#This Row],[ft_justified]]), 1,0)</f>
        <v>0</v>
      </c>
      <c r="AE329">
        <f>IF(OR(_04_ReRe_merged_after_coding3[[#This Row],[ab_date]],_04_ReRe_merged_after_coding3[[#This Row],[ft_date]]),1,0)</f>
        <v>0</v>
      </c>
      <c r="AF329" t="s">
        <v>36</v>
      </c>
      <c r="AG329">
        <v>0</v>
      </c>
    </row>
    <row r="330" spans="1:33">
      <c r="A330" t="s">
        <v>1569</v>
      </c>
      <c r="B330" t="s">
        <v>1570</v>
      </c>
      <c r="C330" t="s">
        <v>1571</v>
      </c>
      <c r="D330">
        <v>28321497</v>
      </c>
      <c r="E330" s="7">
        <v>41515</v>
      </c>
      <c r="F330" s="7">
        <v>40695</v>
      </c>
      <c r="G330" t="s">
        <v>139</v>
      </c>
      <c r="H330" t="s">
        <v>32</v>
      </c>
      <c r="I330" t="s">
        <v>32</v>
      </c>
      <c r="J330" t="s">
        <v>32</v>
      </c>
      <c r="K330" t="s">
        <v>31</v>
      </c>
      <c r="L330" t="s">
        <v>32</v>
      </c>
      <c r="M330" t="s">
        <v>32</v>
      </c>
      <c r="N330" t="s">
        <v>32</v>
      </c>
      <c r="O330" t="s">
        <v>32</v>
      </c>
      <c r="P330" s="3">
        <v>1</v>
      </c>
      <c r="Q330" t="s">
        <v>157</v>
      </c>
      <c r="R330">
        <v>1</v>
      </c>
      <c r="S330" t="s">
        <v>157</v>
      </c>
      <c r="T330" t="s">
        <v>1572</v>
      </c>
      <c r="U330">
        <v>0</v>
      </c>
      <c r="V330">
        <v>0</v>
      </c>
      <c r="W330">
        <v>0</v>
      </c>
      <c r="X330" t="s">
        <v>36</v>
      </c>
      <c r="Y330" s="1">
        <v>0</v>
      </c>
      <c r="Z330" s="1">
        <v>0</v>
      </c>
      <c r="AA330">
        <v>0</v>
      </c>
      <c r="AB330" t="s">
        <v>36</v>
      </c>
      <c r="AC330">
        <f>IF(OR(_04_ReRe_merged_after_coding3[[#This Row],[ab_addressed]],_04_ReRe_merged_after_coding3[[#This Row],[ft_addressed]]), 1, 0)</f>
        <v>0</v>
      </c>
      <c r="AD330">
        <f>IF(OR(_04_ReRe_merged_after_coding3[[#This Row],[ab_justified]],_04_ReRe_merged_after_coding3[[#This Row],[ft_justified]]), 1,0)</f>
        <v>0</v>
      </c>
      <c r="AE330">
        <f>IF(OR(_04_ReRe_merged_after_coding3[[#This Row],[ab_date]],_04_ReRe_merged_after_coding3[[#This Row],[ft_date]]),1,0)</f>
        <v>0</v>
      </c>
      <c r="AF330" t="s">
        <v>36</v>
      </c>
      <c r="AG330">
        <v>0</v>
      </c>
    </row>
    <row r="331" spans="1:33">
      <c r="A331" t="s">
        <v>1573</v>
      </c>
      <c r="B331" t="s">
        <v>1574</v>
      </c>
      <c r="C331" t="s">
        <v>1575</v>
      </c>
      <c r="D331">
        <v>32580144</v>
      </c>
      <c r="E331" s="7">
        <v>42408</v>
      </c>
      <c r="F331" s="7">
        <v>41974</v>
      </c>
      <c r="G331" t="s">
        <v>1576</v>
      </c>
      <c r="H331" t="s">
        <v>32</v>
      </c>
      <c r="I331" t="s">
        <v>31</v>
      </c>
      <c r="J331" t="s">
        <v>32</v>
      </c>
      <c r="K331" t="s">
        <v>31</v>
      </c>
      <c r="L331" t="s">
        <v>32</v>
      </c>
      <c r="M331" t="s">
        <v>32</v>
      </c>
      <c r="N331" t="s">
        <v>32</v>
      </c>
      <c r="O331" t="s">
        <v>32</v>
      </c>
      <c r="P331" s="3">
        <v>1</v>
      </c>
      <c r="Q331" t="s">
        <v>35</v>
      </c>
      <c r="R331">
        <v>1</v>
      </c>
      <c r="S331" t="s">
        <v>35</v>
      </c>
      <c r="T331" t="s">
        <v>1577</v>
      </c>
      <c r="U331">
        <v>0</v>
      </c>
      <c r="V331">
        <v>0</v>
      </c>
      <c r="W331">
        <v>0</v>
      </c>
      <c r="X331" t="s">
        <v>36</v>
      </c>
      <c r="Y331" s="1">
        <v>0</v>
      </c>
      <c r="Z331" s="1">
        <v>0</v>
      </c>
      <c r="AA331">
        <v>0</v>
      </c>
      <c r="AB331" t="s">
        <v>36</v>
      </c>
      <c r="AC331">
        <f>IF(OR(_04_ReRe_merged_after_coding3[[#This Row],[ab_addressed]],_04_ReRe_merged_after_coding3[[#This Row],[ft_addressed]]), 1, 0)</f>
        <v>0</v>
      </c>
      <c r="AD331">
        <f>IF(OR(_04_ReRe_merged_after_coding3[[#This Row],[ab_justified]],_04_ReRe_merged_after_coding3[[#This Row],[ft_justified]]), 1,0)</f>
        <v>0</v>
      </c>
      <c r="AE331">
        <f>IF(OR(_04_ReRe_merged_after_coding3[[#This Row],[ab_date]],_04_ReRe_merged_after_coding3[[#This Row],[ft_date]]),1,0)</f>
        <v>0</v>
      </c>
      <c r="AF331" t="s">
        <v>36</v>
      </c>
      <c r="AG331">
        <v>0</v>
      </c>
    </row>
    <row r="332" spans="1:33">
      <c r="A332" t="s">
        <v>1581</v>
      </c>
      <c r="B332" t="s">
        <v>1582</v>
      </c>
      <c r="C332" t="s">
        <v>1583</v>
      </c>
      <c r="D332">
        <v>31736826</v>
      </c>
      <c r="E332" s="7">
        <v>41980</v>
      </c>
      <c r="F332" s="7">
        <v>41153</v>
      </c>
      <c r="G332" t="s">
        <v>1584</v>
      </c>
      <c r="H332" t="s">
        <v>31</v>
      </c>
      <c r="I332" t="s">
        <v>32</v>
      </c>
      <c r="J332" t="s">
        <v>31</v>
      </c>
      <c r="K332" t="s">
        <v>31</v>
      </c>
      <c r="L332" t="s">
        <v>32</v>
      </c>
      <c r="M332" t="s">
        <v>32</v>
      </c>
      <c r="N332" t="s">
        <v>32</v>
      </c>
      <c r="O332" t="s">
        <v>32</v>
      </c>
      <c r="P332" s="3">
        <v>1</v>
      </c>
      <c r="Q332" t="s">
        <v>35</v>
      </c>
      <c r="R332">
        <v>1</v>
      </c>
      <c r="S332" t="s">
        <v>35</v>
      </c>
      <c r="T332" t="s">
        <v>1585</v>
      </c>
      <c r="U332">
        <v>0</v>
      </c>
      <c r="V332">
        <v>0</v>
      </c>
      <c r="W332">
        <v>0</v>
      </c>
      <c r="X332" t="s">
        <v>36</v>
      </c>
      <c r="Y332" s="1">
        <v>0</v>
      </c>
      <c r="Z332" s="1">
        <v>0</v>
      </c>
      <c r="AA332">
        <v>0</v>
      </c>
      <c r="AB332" t="s">
        <v>36</v>
      </c>
      <c r="AC332">
        <f>IF(OR(_04_ReRe_merged_after_coding3[[#This Row],[ab_addressed]],_04_ReRe_merged_after_coding3[[#This Row],[ft_addressed]]), 1, 0)</f>
        <v>0</v>
      </c>
      <c r="AD332">
        <f>IF(OR(_04_ReRe_merged_after_coding3[[#This Row],[ab_justified]],_04_ReRe_merged_after_coding3[[#This Row],[ft_justified]]), 1,0)</f>
        <v>0</v>
      </c>
      <c r="AE332">
        <f>IF(OR(_04_ReRe_merged_after_coding3[[#This Row],[ab_date]],_04_ReRe_merged_after_coding3[[#This Row],[ft_date]]),1,0)</f>
        <v>0</v>
      </c>
      <c r="AF332" t="s">
        <v>36</v>
      </c>
      <c r="AG332">
        <v>0</v>
      </c>
    </row>
    <row r="333" spans="1:33">
      <c r="A333" t="s">
        <v>1593</v>
      </c>
      <c r="B333" t="s">
        <v>1594</v>
      </c>
      <c r="C333" t="s">
        <v>1595</v>
      </c>
      <c r="D333">
        <v>28629540</v>
      </c>
      <c r="E333" s="7">
        <v>42716</v>
      </c>
      <c r="F333" s="7">
        <v>41883</v>
      </c>
      <c r="G333" t="s">
        <v>344</v>
      </c>
      <c r="H333" t="s">
        <v>32</v>
      </c>
      <c r="I333" t="s">
        <v>32</v>
      </c>
      <c r="J333" t="s">
        <v>32</v>
      </c>
      <c r="K333" t="s">
        <v>31</v>
      </c>
      <c r="L333" t="s">
        <v>31</v>
      </c>
      <c r="M333" t="s">
        <v>32</v>
      </c>
      <c r="N333" t="s">
        <v>32</v>
      </c>
      <c r="O333" t="s">
        <v>32</v>
      </c>
      <c r="P333" s="3">
        <v>1</v>
      </c>
      <c r="Q333" t="s">
        <v>357</v>
      </c>
      <c r="R333">
        <v>1</v>
      </c>
      <c r="S333" t="s">
        <v>357</v>
      </c>
      <c r="T333" t="s">
        <v>1596</v>
      </c>
      <c r="U333">
        <v>0</v>
      </c>
      <c r="V333">
        <v>0</v>
      </c>
      <c r="W333">
        <v>0</v>
      </c>
      <c r="X333" t="s">
        <v>36</v>
      </c>
      <c r="Y333" s="1">
        <v>0</v>
      </c>
      <c r="Z333" s="1">
        <v>0</v>
      </c>
      <c r="AA333">
        <v>0</v>
      </c>
      <c r="AB333" t="s">
        <v>36</v>
      </c>
      <c r="AC333">
        <f>IF(OR(_04_ReRe_merged_after_coding3[[#This Row],[ab_addressed]],_04_ReRe_merged_after_coding3[[#This Row],[ft_addressed]]), 1, 0)</f>
        <v>0</v>
      </c>
      <c r="AD333">
        <f>IF(OR(_04_ReRe_merged_after_coding3[[#This Row],[ab_justified]],_04_ReRe_merged_after_coding3[[#This Row],[ft_justified]]), 1,0)</f>
        <v>0</v>
      </c>
      <c r="AE333">
        <f>IF(OR(_04_ReRe_merged_after_coding3[[#This Row],[ab_date]],_04_ReRe_merged_after_coding3[[#This Row],[ft_date]]),1,0)</f>
        <v>0</v>
      </c>
      <c r="AF333" t="s">
        <v>36</v>
      </c>
      <c r="AG333">
        <v>0</v>
      </c>
    </row>
    <row r="334" spans="1:33">
      <c r="A334" t="s">
        <v>1597</v>
      </c>
      <c r="B334" t="s">
        <v>1598</v>
      </c>
      <c r="C334" t="s">
        <v>1599</v>
      </c>
      <c r="D334">
        <v>27342447</v>
      </c>
      <c r="E334" s="7">
        <v>42417</v>
      </c>
      <c r="F334" s="7">
        <v>41730</v>
      </c>
      <c r="G334" t="s">
        <v>214</v>
      </c>
      <c r="H334" t="s">
        <v>32</v>
      </c>
      <c r="I334" t="s">
        <v>31</v>
      </c>
      <c r="J334" t="s">
        <v>32</v>
      </c>
      <c r="K334" t="s">
        <v>31</v>
      </c>
      <c r="L334" t="s">
        <v>31</v>
      </c>
      <c r="M334" t="s">
        <v>32</v>
      </c>
      <c r="N334" t="s">
        <v>32</v>
      </c>
      <c r="O334" t="s">
        <v>32</v>
      </c>
      <c r="P334" s="3">
        <v>1</v>
      </c>
      <c r="Q334" t="s">
        <v>108</v>
      </c>
      <c r="R334">
        <v>1</v>
      </c>
      <c r="S334" t="s">
        <v>108</v>
      </c>
      <c r="T334" t="s">
        <v>1600</v>
      </c>
      <c r="U334">
        <v>0</v>
      </c>
      <c r="V334">
        <v>0</v>
      </c>
      <c r="W334">
        <v>0</v>
      </c>
      <c r="X334" t="s">
        <v>36</v>
      </c>
      <c r="Y334" s="1">
        <v>0</v>
      </c>
      <c r="Z334" s="1">
        <v>0</v>
      </c>
      <c r="AA334">
        <v>0</v>
      </c>
      <c r="AB334" t="s">
        <v>36</v>
      </c>
      <c r="AC334">
        <f>IF(OR(_04_ReRe_merged_after_coding3[[#This Row],[ab_addressed]],_04_ReRe_merged_after_coding3[[#This Row],[ft_addressed]]), 1, 0)</f>
        <v>0</v>
      </c>
      <c r="AD334">
        <f>IF(OR(_04_ReRe_merged_after_coding3[[#This Row],[ab_justified]],_04_ReRe_merged_after_coding3[[#This Row],[ft_justified]]), 1,0)</f>
        <v>0</v>
      </c>
      <c r="AE334">
        <f>IF(OR(_04_ReRe_merged_after_coding3[[#This Row],[ab_date]],_04_ReRe_merged_after_coding3[[#This Row],[ft_date]]),1,0)</f>
        <v>0</v>
      </c>
      <c r="AF334" t="s">
        <v>36</v>
      </c>
      <c r="AG334">
        <v>0</v>
      </c>
    </row>
    <row r="335" spans="1:33">
      <c r="A335" t="s">
        <v>1605</v>
      </c>
      <c r="B335" t="s">
        <v>1606</v>
      </c>
      <c r="C335" t="s">
        <v>1607</v>
      </c>
      <c r="D335">
        <v>27339489</v>
      </c>
      <c r="E335" s="7">
        <v>41401</v>
      </c>
      <c r="F335" s="7">
        <v>40026</v>
      </c>
      <c r="G335" t="s">
        <v>1608</v>
      </c>
      <c r="H335" t="s">
        <v>31</v>
      </c>
      <c r="I335" t="s">
        <v>32</v>
      </c>
      <c r="J335" t="s">
        <v>31</v>
      </c>
      <c r="K335" t="s">
        <v>31</v>
      </c>
      <c r="L335" t="s">
        <v>32</v>
      </c>
      <c r="M335" t="s">
        <v>32</v>
      </c>
      <c r="N335" t="s">
        <v>32</v>
      </c>
      <c r="O335" t="s">
        <v>32</v>
      </c>
      <c r="P335" s="3">
        <v>1</v>
      </c>
      <c r="Q335" t="s">
        <v>35</v>
      </c>
      <c r="R335">
        <v>1</v>
      </c>
      <c r="S335" t="s">
        <v>35</v>
      </c>
      <c r="T335" t="s">
        <v>1609</v>
      </c>
      <c r="U335">
        <v>0</v>
      </c>
      <c r="V335">
        <v>0</v>
      </c>
      <c r="W335">
        <v>0</v>
      </c>
      <c r="X335" t="s">
        <v>36</v>
      </c>
      <c r="Y335" s="1">
        <v>0</v>
      </c>
      <c r="Z335" s="1">
        <v>0</v>
      </c>
      <c r="AA335">
        <v>0</v>
      </c>
      <c r="AB335" t="s">
        <v>36</v>
      </c>
      <c r="AC335">
        <f>IF(OR(_04_ReRe_merged_after_coding3[[#This Row],[ab_addressed]],_04_ReRe_merged_after_coding3[[#This Row],[ft_addressed]]), 1, 0)</f>
        <v>0</v>
      </c>
      <c r="AD335">
        <f>IF(OR(_04_ReRe_merged_after_coding3[[#This Row],[ab_justified]],_04_ReRe_merged_after_coding3[[#This Row],[ft_justified]]), 1,0)</f>
        <v>0</v>
      </c>
      <c r="AE335">
        <f>IF(OR(_04_ReRe_merged_after_coding3[[#This Row],[ab_date]],_04_ReRe_merged_after_coding3[[#This Row],[ft_date]]),1,0)</f>
        <v>0</v>
      </c>
      <c r="AF335" t="s">
        <v>36</v>
      </c>
      <c r="AG335">
        <v>0</v>
      </c>
    </row>
    <row r="336" spans="1:33">
      <c r="A336" t="s">
        <v>1610</v>
      </c>
      <c r="B336" t="s">
        <v>1611</v>
      </c>
      <c r="C336" t="s">
        <v>1612</v>
      </c>
      <c r="D336">
        <v>30538299</v>
      </c>
      <c r="E336" s="7">
        <v>42989</v>
      </c>
      <c r="F336" s="7">
        <v>41791</v>
      </c>
      <c r="G336" t="s">
        <v>376</v>
      </c>
      <c r="H336" t="s">
        <v>32</v>
      </c>
      <c r="I336" t="s">
        <v>31</v>
      </c>
      <c r="J336" t="s">
        <v>32</v>
      </c>
      <c r="K336" t="s">
        <v>31</v>
      </c>
      <c r="L336" t="s">
        <v>31</v>
      </c>
      <c r="M336" t="s">
        <v>32</v>
      </c>
      <c r="N336" t="s">
        <v>32</v>
      </c>
      <c r="O336" t="s">
        <v>32</v>
      </c>
      <c r="P336" s="3">
        <v>1</v>
      </c>
      <c r="Q336" t="s">
        <v>108</v>
      </c>
      <c r="R336">
        <v>1</v>
      </c>
      <c r="S336" t="s">
        <v>108</v>
      </c>
      <c r="T336" t="s">
        <v>1613</v>
      </c>
      <c r="U336">
        <v>0</v>
      </c>
      <c r="V336">
        <v>0</v>
      </c>
      <c r="W336">
        <v>0</v>
      </c>
      <c r="X336" t="s">
        <v>36</v>
      </c>
      <c r="Y336" s="1">
        <v>0</v>
      </c>
      <c r="Z336" s="1">
        <v>0</v>
      </c>
      <c r="AA336">
        <v>0</v>
      </c>
      <c r="AB336" t="s">
        <v>36</v>
      </c>
      <c r="AC336">
        <f>IF(OR(_04_ReRe_merged_after_coding3[[#This Row],[ab_addressed]],_04_ReRe_merged_after_coding3[[#This Row],[ft_addressed]]), 1, 0)</f>
        <v>0</v>
      </c>
      <c r="AD336">
        <f>IF(OR(_04_ReRe_merged_after_coding3[[#This Row],[ab_justified]],_04_ReRe_merged_after_coding3[[#This Row],[ft_justified]]), 1,0)</f>
        <v>0</v>
      </c>
      <c r="AE336">
        <f>IF(OR(_04_ReRe_merged_after_coding3[[#This Row],[ab_date]],_04_ReRe_merged_after_coding3[[#This Row],[ft_date]]),1,0)</f>
        <v>0</v>
      </c>
      <c r="AF336" t="s">
        <v>540</v>
      </c>
      <c r="AG336">
        <v>0</v>
      </c>
    </row>
    <row r="337" spans="1:33">
      <c r="A337" t="s">
        <v>1614</v>
      </c>
      <c r="B337" t="s">
        <v>1615</v>
      </c>
      <c r="C337" t="s">
        <v>1616</v>
      </c>
      <c r="D337">
        <v>30853042</v>
      </c>
      <c r="E337" s="7">
        <v>42613</v>
      </c>
      <c r="F337" s="7">
        <v>41913</v>
      </c>
      <c r="G337" t="s">
        <v>1617</v>
      </c>
      <c r="H337" t="s">
        <v>31</v>
      </c>
      <c r="I337" t="s">
        <v>32</v>
      </c>
      <c r="J337" t="s">
        <v>31</v>
      </c>
      <c r="K337" t="s">
        <v>31</v>
      </c>
      <c r="L337" t="s">
        <v>32</v>
      </c>
      <c r="M337" t="s">
        <v>32</v>
      </c>
      <c r="N337" t="s">
        <v>32</v>
      </c>
      <c r="O337" t="s">
        <v>32</v>
      </c>
      <c r="P337" s="3">
        <v>1</v>
      </c>
      <c r="Q337" t="s">
        <v>35</v>
      </c>
      <c r="R337">
        <v>1</v>
      </c>
      <c r="S337" t="s">
        <v>35</v>
      </c>
      <c r="T337" t="s">
        <v>1618</v>
      </c>
      <c r="U337">
        <v>0</v>
      </c>
      <c r="V337">
        <v>0</v>
      </c>
      <c r="W337">
        <v>0</v>
      </c>
      <c r="X337" t="s">
        <v>36</v>
      </c>
      <c r="Y337" s="1">
        <v>0</v>
      </c>
      <c r="Z337" s="1">
        <v>0</v>
      </c>
      <c r="AA337">
        <v>0</v>
      </c>
      <c r="AB337" t="s">
        <v>36</v>
      </c>
      <c r="AC337">
        <f>IF(OR(_04_ReRe_merged_after_coding3[[#This Row],[ab_addressed]],_04_ReRe_merged_after_coding3[[#This Row],[ft_addressed]]), 1, 0)</f>
        <v>0</v>
      </c>
      <c r="AD337">
        <f>IF(OR(_04_ReRe_merged_after_coding3[[#This Row],[ab_justified]],_04_ReRe_merged_after_coding3[[#This Row],[ft_justified]]), 1,0)</f>
        <v>0</v>
      </c>
      <c r="AE337">
        <f>IF(OR(_04_ReRe_merged_after_coding3[[#This Row],[ab_date]],_04_ReRe_merged_after_coding3[[#This Row],[ft_date]]),1,0)</f>
        <v>0</v>
      </c>
      <c r="AF337" t="s">
        <v>36</v>
      </c>
      <c r="AG337">
        <v>0</v>
      </c>
    </row>
    <row r="338" spans="1:33">
      <c r="A338" t="s">
        <v>1619</v>
      </c>
      <c r="B338" t="s">
        <v>1620</v>
      </c>
      <c r="C338" t="s">
        <v>1621</v>
      </c>
      <c r="D338">
        <v>30194668</v>
      </c>
      <c r="E338" s="7">
        <v>42279</v>
      </c>
      <c r="F338" s="7">
        <v>41730</v>
      </c>
      <c r="G338" t="s">
        <v>1622</v>
      </c>
      <c r="H338" t="s">
        <v>32</v>
      </c>
      <c r="I338" t="s">
        <v>31</v>
      </c>
      <c r="J338" t="s">
        <v>32</v>
      </c>
      <c r="K338" t="s">
        <v>31</v>
      </c>
      <c r="L338" t="s">
        <v>32</v>
      </c>
      <c r="M338" t="s">
        <v>32</v>
      </c>
      <c r="N338" t="s">
        <v>32</v>
      </c>
      <c r="O338" t="s">
        <v>32</v>
      </c>
      <c r="P338" s="3">
        <v>1</v>
      </c>
      <c r="Q338" t="s">
        <v>108</v>
      </c>
      <c r="R338">
        <v>1</v>
      </c>
      <c r="S338" t="s">
        <v>108</v>
      </c>
      <c r="T338" t="s">
        <v>1623</v>
      </c>
      <c r="U338">
        <v>0</v>
      </c>
      <c r="V338">
        <v>0</v>
      </c>
      <c r="W338">
        <v>0</v>
      </c>
      <c r="X338" t="s">
        <v>36</v>
      </c>
      <c r="Y338" s="1">
        <v>0</v>
      </c>
      <c r="Z338" s="1">
        <v>0</v>
      </c>
      <c r="AA338">
        <v>0</v>
      </c>
      <c r="AB338" t="s">
        <v>36</v>
      </c>
      <c r="AC338">
        <f>IF(OR(_04_ReRe_merged_after_coding3[[#This Row],[ab_addressed]],_04_ReRe_merged_after_coding3[[#This Row],[ft_addressed]]), 1, 0)</f>
        <v>0</v>
      </c>
      <c r="AD338">
        <f>IF(OR(_04_ReRe_merged_after_coding3[[#This Row],[ab_justified]],_04_ReRe_merged_after_coding3[[#This Row],[ft_justified]]), 1,0)</f>
        <v>0</v>
      </c>
      <c r="AE338">
        <f>IF(OR(_04_ReRe_merged_after_coding3[[#This Row],[ab_date]],_04_ReRe_merged_after_coding3[[#This Row],[ft_date]]),1,0)</f>
        <v>0</v>
      </c>
      <c r="AF338" t="s">
        <v>36</v>
      </c>
      <c r="AG338">
        <v>0</v>
      </c>
    </row>
    <row r="339" spans="1:33">
      <c r="A339" t="s">
        <v>1624</v>
      </c>
      <c r="B339" t="s">
        <v>1625</v>
      </c>
      <c r="C339" t="s">
        <v>1626</v>
      </c>
      <c r="D339">
        <v>27815985</v>
      </c>
      <c r="E339" s="7">
        <v>42268</v>
      </c>
      <c r="F339" s="7">
        <v>41944</v>
      </c>
      <c r="G339" t="s">
        <v>1608</v>
      </c>
      <c r="H339" t="s">
        <v>31</v>
      </c>
      <c r="I339" t="s">
        <v>31</v>
      </c>
      <c r="J339" t="s">
        <v>31</v>
      </c>
      <c r="K339" t="s">
        <v>32</v>
      </c>
      <c r="L339" t="s">
        <v>31</v>
      </c>
      <c r="M339" t="s">
        <v>32</v>
      </c>
      <c r="N339" t="s">
        <v>32</v>
      </c>
      <c r="O339" t="s">
        <v>32</v>
      </c>
      <c r="P339" s="3">
        <v>1</v>
      </c>
      <c r="Q339" t="s">
        <v>35</v>
      </c>
      <c r="R339">
        <v>1</v>
      </c>
      <c r="S339" t="s">
        <v>35</v>
      </c>
      <c r="T339" t="s">
        <v>1627</v>
      </c>
      <c r="U339">
        <v>0</v>
      </c>
      <c r="V339">
        <v>0</v>
      </c>
      <c r="W339">
        <v>0</v>
      </c>
      <c r="X339" t="s">
        <v>36</v>
      </c>
      <c r="Y339" s="1">
        <v>0</v>
      </c>
      <c r="Z339" s="1">
        <v>0</v>
      </c>
      <c r="AA339">
        <v>0</v>
      </c>
      <c r="AB339" t="s">
        <v>36</v>
      </c>
      <c r="AC339">
        <f>IF(OR(_04_ReRe_merged_after_coding3[[#This Row],[ab_addressed]],_04_ReRe_merged_after_coding3[[#This Row],[ft_addressed]]), 1, 0)</f>
        <v>0</v>
      </c>
      <c r="AD339">
        <f>IF(OR(_04_ReRe_merged_after_coding3[[#This Row],[ab_justified]],_04_ReRe_merged_after_coding3[[#This Row],[ft_justified]]), 1,0)</f>
        <v>0</v>
      </c>
      <c r="AE339">
        <f>IF(OR(_04_ReRe_merged_after_coding3[[#This Row],[ab_date]],_04_ReRe_merged_after_coding3[[#This Row],[ft_date]]),1,0)</f>
        <v>0</v>
      </c>
      <c r="AF339" t="s">
        <v>36</v>
      </c>
      <c r="AG339">
        <v>0</v>
      </c>
    </row>
    <row r="340" spans="1:33">
      <c r="A340" t="s">
        <v>1632</v>
      </c>
      <c r="B340" t="s">
        <v>1633</v>
      </c>
      <c r="C340" t="s">
        <v>1634</v>
      </c>
      <c r="D340">
        <v>28832909</v>
      </c>
      <c r="E340" s="7">
        <v>42016</v>
      </c>
      <c r="F340" s="7">
        <v>40909</v>
      </c>
      <c r="G340" t="s">
        <v>509</v>
      </c>
      <c r="H340" t="s">
        <v>31</v>
      </c>
      <c r="I340" t="s">
        <v>31</v>
      </c>
      <c r="J340" t="s">
        <v>31</v>
      </c>
      <c r="K340" t="s">
        <v>31</v>
      </c>
      <c r="L340" t="s">
        <v>31</v>
      </c>
      <c r="M340" t="s">
        <v>32</v>
      </c>
      <c r="N340" t="s">
        <v>32</v>
      </c>
      <c r="O340" t="s">
        <v>32</v>
      </c>
      <c r="P340" s="3">
        <v>1</v>
      </c>
      <c r="Q340" t="s">
        <v>35</v>
      </c>
      <c r="R340">
        <v>1</v>
      </c>
      <c r="S340" t="s">
        <v>35</v>
      </c>
      <c r="T340" t="s">
        <v>1635</v>
      </c>
      <c r="U340">
        <v>0</v>
      </c>
      <c r="V340">
        <v>0</v>
      </c>
      <c r="W340">
        <v>0</v>
      </c>
      <c r="X340" t="s">
        <v>36</v>
      </c>
      <c r="Y340" s="1">
        <v>0</v>
      </c>
      <c r="Z340" s="1">
        <v>0</v>
      </c>
      <c r="AA340">
        <v>0</v>
      </c>
      <c r="AB340" t="s">
        <v>36</v>
      </c>
      <c r="AC340">
        <f>IF(OR(_04_ReRe_merged_after_coding3[[#This Row],[ab_addressed]],_04_ReRe_merged_after_coding3[[#This Row],[ft_addressed]]), 1, 0)</f>
        <v>0</v>
      </c>
      <c r="AD340">
        <f>IF(OR(_04_ReRe_merged_after_coding3[[#This Row],[ab_justified]],_04_ReRe_merged_after_coding3[[#This Row],[ft_justified]]), 1,0)</f>
        <v>0</v>
      </c>
      <c r="AE340">
        <f>IF(OR(_04_ReRe_merged_after_coding3[[#This Row],[ab_date]],_04_ReRe_merged_after_coding3[[#This Row],[ft_date]]),1,0)</f>
        <v>0</v>
      </c>
      <c r="AF340" t="s">
        <v>36</v>
      </c>
      <c r="AG340">
        <v>0</v>
      </c>
    </row>
    <row r="341" spans="1:33">
      <c r="A341" t="s">
        <v>1636</v>
      </c>
      <c r="B341" t="s">
        <v>1637</v>
      </c>
      <c r="C341" t="s">
        <v>1638</v>
      </c>
      <c r="D341">
        <v>30875662</v>
      </c>
      <c r="E341" s="7">
        <v>41481</v>
      </c>
      <c r="F341" s="7">
        <v>40848</v>
      </c>
      <c r="G341" t="s">
        <v>112</v>
      </c>
      <c r="H341" t="s">
        <v>32</v>
      </c>
      <c r="I341" t="s">
        <v>31</v>
      </c>
      <c r="J341" t="s">
        <v>32</v>
      </c>
      <c r="K341" t="s">
        <v>31</v>
      </c>
      <c r="L341" t="s">
        <v>32</v>
      </c>
      <c r="M341" t="s">
        <v>32</v>
      </c>
      <c r="N341" t="s">
        <v>32</v>
      </c>
      <c r="O341" t="s">
        <v>32</v>
      </c>
      <c r="P341" s="3">
        <v>1</v>
      </c>
      <c r="Q341" t="s">
        <v>108</v>
      </c>
      <c r="R341">
        <v>1</v>
      </c>
      <c r="S341" t="s">
        <v>108</v>
      </c>
      <c r="T341" t="s">
        <v>1639</v>
      </c>
      <c r="U341">
        <v>0</v>
      </c>
      <c r="V341">
        <v>0</v>
      </c>
      <c r="W341">
        <v>0</v>
      </c>
      <c r="X341" t="s">
        <v>36</v>
      </c>
      <c r="Y341" s="1">
        <v>0</v>
      </c>
      <c r="Z341" s="1">
        <v>0</v>
      </c>
      <c r="AA341">
        <v>0</v>
      </c>
      <c r="AB341" t="s">
        <v>36</v>
      </c>
      <c r="AC341">
        <f>IF(OR(_04_ReRe_merged_after_coding3[[#This Row],[ab_addressed]],_04_ReRe_merged_after_coding3[[#This Row],[ft_addressed]]), 1, 0)</f>
        <v>0</v>
      </c>
      <c r="AD341">
        <f>IF(OR(_04_ReRe_merged_after_coding3[[#This Row],[ab_justified]],_04_ReRe_merged_after_coding3[[#This Row],[ft_justified]]), 1,0)</f>
        <v>0</v>
      </c>
      <c r="AE341">
        <f>IF(OR(_04_ReRe_merged_after_coding3[[#This Row],[ab_date]],_04_ReRe_merged_after_coding3[[#This Row],[ft_date]]),1,0)</f>
        <v>0</v>
      </c>
      <c r="AF341" t="s">
        <v>36</v>
      </c>
      <c r="AG341">
        <v>0</v>
      </c>
    </row>
    <row r="342" spans="1:33">
      <c r="A342" t="s">
        <v>1640</v>
      </c>
      <c r="B342" t="s">
        <v>1641</v>
      </c>
      <c r="C342" t="s">
        <v>1642</v>
      </c>
      <c r="D342">
        <v>29539585</v>
      </c>
      <c r="E342" s="7">
        <v>41481</v>
      </c>
      <c r="F342" s="7">
        <v>40603</v>
      </c>
      <c r="G342" t="s">
        <v>122</v>
      </c>
      <c r="H342" t="s">
        <v>32</v>
      </c>
      <c r="I342" t="s">
        <v>31</v>
      </c>
      <c r="J342" t="s">
        <v>32</v>
      </c>
      <c r="K342" t="s">
        <v>31</v>
      </c>
      <c r="L342" t="s">
        <v>32</v>
      </c>
      <c r="M342" t="s">
        <v>32</v>
      </c>
      <c r="N342" t="s">
        <v>32</v>
      </c>
      <c r="O342" t="s">
        <v>32</v>
      </c>
      <c r="P342" s="3">
        <v>1</v>
      </c>
      <c r="Q342" t="s">
        <v>1643</v>
      </c>
      <c r="R342">
        <v>1</v>
      </c>
      <c r="S342" t="s">
        <v>1643</v>
      </c>
      <c r="T342" t="s">
        <v>36</v>
      </c>
      <c r="U342">
        <v>0</v>
      </c>
      <c r="V342">
        <v>0</v>
      </c>
      <c r="W342">
        <v>0</v>
      </c>
      <c r="X342" t="s">
        <v>36</v>
      </c>
      <c r="Y342" s="1">
        <v>0</v>
      </c>
      <c r="Z342" s="1">
        <v>0</v>
      </c>
      <c r="AA342">
        <v>0</v>
      </c>
      <c r="AB342" t="s">
        <v>36</v>
      </c>
      <c r="AC342">
        <f>IF(OR(_04_ReRe_merged_after_coding3[[#This Row],[ab_addressed]],_04_ReRe_merged_after_coding3[[#This Row],[ft_addressed]]), 1, 0)</f>
        <v>0</v>
      </c>
      <c r="AD342">
        <f>IF(OR(_04_ReRe_merged_after_coding3[[#This Row],[ab_justified]],_04_ReRe_merged_after_coding3[[#This Row],[ft_justified]]), 1,0)</f>
        <v>0</v>
      </c>
      <c r="AE342">
        <f>IF(OR(_04_ReRe_merged_after_coding3[[#This Row],[ab_date]],_04_ReRe_merged_after_coding3[[#This Row],[ft_date]]),1,0)</f>
        <v>0</v>
      </c>
      <c r="AF342" t="s">
        <v>36</v>
      </c>
      <c r="AG342">
        <v>0</v>
      </c>
    </row>
    <row r="343" spans="1:33">
      <c r="A343" t="s">
        <v>1644</v>
      </c>
      <c r="B343" t="s">
        <v>1645</v>
      </c>
      <c r="C343" t="s">
        <v>1646</v>
      </c>
      <c r="D343">
        <v>26912641</v>
      </c>
      <c r="E343" s="7">
        <v>41500</v>
      </c>
      <c r="F343" s="7">
        <v>40544</v>
      </c>
      <c r="G343" t="s">
        <v>1647</v>
      </c>
      <c r="H343" t="s">
        <v>32</v>
      </c>
      <c r="I343" t="s">
        <v>31</v>
      </c>
      <c r="J343" t="s">
        <v>32</v>
      </c>
      <c r="K343" t="s">
        <v>31</v>
      </c>
      <c r="L343" t="s">
        <v>32</v>
      </c>
      <c r="M343" t="s">
        <v>32</v>
      </c>
      <c r="N343" t="s">
        <v>32</v>
      </c>
      <c r="O343" t="s">
        <v>32</v>
      </c>
      <c r="P343" s="3">
        <v>1</v>
      </c>
      <c r="Q343" t="s">
        <v>108</v>
      </c>
      <c r="R343">
        <v>1</v>
      </c>
      <c r="S343" t="s">
        <v>108</v>
      </c>
      <c r="T343" t="s">
        <v>1648</v>
      </c>
      <c r="U343">
        <v>0</v>
      </c>
      <c r="V343">
        <v>0</v>
      </c>
      <c r="W343">
        <v>0</v>
      </c>
      <c r="X343" t="s">
        <v>36</v>
      </c>
      <c r="Y343" s="1">
        <v>0</v>
      </c>
      <c r="Z343" s="1">
        <v>0</v>
      </c>
      <c r="AA343">
        <v>0</v>
      </c>
      <c r="AB343" t="s">
        <v>36</v>
      </c>
      <c r="AC343">
        <f>IF(OR(_04_ReRe_merged_after_coding3[[#This Row],[ab_addressed]],_04_ReRe_merged_after_coding3[[#This Row],[ft_addressed]]), 1, 0)</f>
        <v>0</v>
      </c>
      <c r="AD343">
        <f>IF(OR(_04_ReRe_merged_after_coding3[[#This Row],[ab_justified]],_04_ReRe_merged_after_coding3[[#This Row],[ft_justified]]), 1,0)</f>
        <v>0</v>
      </c>
      <c r="AE343">
        <f>IF(OR(_04_ReRe_merged_after_coding3[[#This Row],[ab_date]],_04_ReRe_merged_after_coding3[[#This Row],[ft_date]]),1,0)</f>
        <v>0</v>
      </c>
      <c r="AF343" t="s">
        <v>36</v>
      </c>
      <c r="AG343">
        <v>0</v>
      </c>
    </row>
    <row r="344" spans="1:33">
      <c r="A344" t="s">
        <v>1649</v>
      </c>
      <c r="B344" t="s">
        <v>1650</v>
      </c>
      <c r="C344" t="s">
        <v>1651</v>
      </c>
      <c r="D344">
        <v>27470087</v>
      </c>
      <c r="E344" s="7">
        <v>41166</v>
      </c>
      <c r="F344" s="7">
        <v>40238</v>
      </c>
      <c r="G344" t="s">
        <v>1631</v>
      </c>
      <c r="H344" t="s">
        <v>31</v>
      </c>
      <c r="I344" t="s">
        <v>32</v>
      </c>
      <c r="J344" t="s">
        <v>31</v>
      </c>
      <c r="K344" t="s">
        <v>31</v>
      </c>
      <c r="L344" t="s">
        <v>32</v>
      </c>
      <c r="M344" t="s">
        <v>32</v>
      </c>
      <c r="N344" t="s">
        <v>32</v>
      </c>
      <c r="O344" t="s">
        <v>32</v>
      </c>
      <c r="P344" s="3">
        <v>1</v>
      </c>
      <c r="Q344" t="s">
        <v>35</v>
      </c>
      <c r="R344">
        <v>1</v>
      </c>
      <c r="S344" t="s">
        <v>35</v>
      </c>
      <c r="T344" t="s">
        <v>1652</v>
      </c>
      <c r="U344">
        <v>0</v>
      </c>
      <c r="V344">
        <v>0</v>
      </c>
      <c r="W344">
        <v>0</v>
      </c>
      <c r="X344" t="s">
        <v>36</v>
      </c>
      <c r="Y344" s="1">
        <v>0</v>
      </c>
      <c r="Z344" s="1">
        <v>0</v>
      </c>
      <c r="AA344">
        <v>0</v>
      </c>
      <c r="AB344" t="s">
        <v>36</v>
      </c>
      <c r="AC344">
        <f>IF(OR(_04_ReRe_merged_after_coding3[[#This Row],[ab_addressed]],_04_ReRe_merged_after_coding3[[#This Row],[ft_addressed]]), 1, 0)</f>
        <v>0</v>
      </c>
      <c r="AD344">
        <f>IF(OR(_04_ReRe_merged_after_coding3[[#This Row],[ab_justified]],_04_ReRe_merged_after_coding3[[#This Row],[ft_justified]]), 1,0)</f>
        <v>0</v>
      </c>
      <c r="AE344">
        <f>IF(OR(_04_ReRe_merged_after_coding3[[#This Row],[ab_date]],_04_ReRe_merged_after_coding3[[#This Row],[ft_date]]),1,0)</f>
        <v>0</v>
      </c>
      <c r="AF344" t="s">
        <v>36</v>
      </c>
      <c r="AG344">
        <v>0</v>
      </c>
    </row>
    <row r="345" spans="1:33">
      <c r="A345" t="s">
        <v>1653</v>
      </c>
      <c r="B345" t="s">
        <v>1654</v>
      </c>
      <c r="C345" t="s">
        <v>1655</v>
      </c>
      <c r="D345">
        <v>27992268</v>
      </c>
      <c r="E345" s="7">
        <v>39444</v>
      </c>
      <c r="F345" s="7">
        <v>39052</v>
      </c>
      <c r="G345" t="s">
        <v>30</v>
      </c>
      <c r="H345" t="s">
        <v>32</v>
      </c>
      <c r="I345" t="s">
        <v>32</v>
      </c>
      <c r="J345" t="s">
        <v>31</v>
      </c>
      <c r="K345" t="s">
        <v>31</v>
      </c>
      <c r="L345" t="s">
        <v>32</v>
      </c>
      <c r="M345" t="s">
        <v>32</v>
      </c>
      <c r="N345" t="s">
        <v>31</v>
      </c>
      <c r="O345" t="s">
        <v>32</v>
      </c>
      <c r="P345" s="3">
        <v>1</v>
      </c>
      <c r="Q345" t="s">
        <v>157</v>
      </c>
      <c r="R345">
        <v>1</v>
      </c>
      <c r="S345" t="s">
        <v>157</v>
      </c>
      <c r="T345" t="s">
        <v>1656</v>
      </c>
      <c r="U345">
        <v>0</v>
      </c>
      <c r="V345">
        <v>0</v>
      </c>
      <c r="W345">
        <v>0</v>
      </c>
      <c r="X345" t="s">
        <v>36</v>
      </c>
      <c r="Y345" s="1">
        <v>0</v>
      </c>
      <c r="Z345" s="1">
        <v>0</v>
      </c>
      <c r="AA345">
        <v>0</v>
      </c>
      <c r="AB345" t="s">
        <v>36</v>
      </c>
      <c r="AC345">
        <f>IF(OR(_04_ReRe_merged_after_coding3[[#This Row],[ab_addressed]],_04_ReRe_merged_after_coding3[[#This Row],[ft_addressed]]), 1, 0)</f>
        <v>0</v>
      </c>
      <c r="AD345">
        <f>IF(OR(_04_ReRe_merged_after_coding3[[#This Row],[ab_justified]],_04_ReRe_merged_after_coding3[[#This Row],[ft_justified]]), 1,0)</f>
        <v>0</v>
      </c>
      <c r="AE345">
        <f>IF(OR(_04_ReRe_merged_after_coding3[[#This Row],[ab_date]],_04_ReRe_merged_after_coding3[[#This Row],[ft_date]]),1,0)</f>
        <v>0</v>
      </c>
      <c r="AF345" t="s">
        <v>36</v>
      </c>
      <c r="AG345">
        <v>0</v>
      </c>
    </row>
    <row r="346" spans="1:33">
      <c r="A346" t="s">
        <v>1657</v>
      </c>
      <c r="B346" t="s">
        <v>1658</v>
      </c>
      <c r="C346" t="s">
        <v>1659</v>
      </c>
      <c r="D346">
        <v>30782304</v>
      </c>
      <c r="E346" s="7">
        <v>43255</v>
      </c>
      <c r="F346" s="7">
        <v>42036</v>
      </c>
      <c r="G346" t="s">
        <v>1576</v>
      </c>
      <c r="H346" t="s">
        <v>32</v>
      </c>
      <c r="I346" t="s">
        <v>31</v>
      </c>
      <c r="J346" t="s">
        <v>32</v>
      </c>
      <c r="K346" t="s">
        <v>31</v>
      </c>
      <c r="L346" t="s">
        <v>31</v>
      </c>
      <c r="M346" t="s">
        <v>32</v>
      </c>
      <c r="N346" t="s">
        <v>32</v>
      </c>
      <c r="O346" t="s">
        <v>32</v>
      </c>
      <c r="P346" s="3">
        <v>1</v>
      </c>
      <c r="Q346" t="s">
        <v>108</v>
      </c>
      <c r="R346">
        <v>1</v>
      </c>
      <c r="S346" t="s">
        <v>108</v>
      </c>
      <c r="T346" t="s">
        <v>1660</v>
      </c>
      <c r="U346">
        <v>0</v>
      </c>
      <c r="V346">
        <v>0</v>
      </c>
      <c r="W346">
        <v>0</v>
      </c>
      <c r="X346" t="s">
        <v>36</v>
      </c>
      <c r="Y346" s="1">
        <v>0</v>
      </c>
      <c r="Z346" s="1">
        <v>0</v>
      </c>
      <c r="AA346">
        <v>0</v>
      </c>
      <c r="AB346" t="s">
        <v>36</v>
      </c>
      <c r="AC346">
        <f>IF(OR(_04_ReRe_merged_after_coding3[[#This Row],[ab_addressed]],_04_ReRe_merged_after_coding3[[#This Row],[ft_addressed]]), 1, 0)</f>
        <v>0</v>
      </c>
      <c r="AD346">
        <f>IF(OR(_04_ReRe_merged_after_coding3[[#This Row],[ab_justified]],_04_ReRe_merged_after_coding3[[#This Row],[ft_justified]]), 1,0)</f>
        <v>0</v>
      </c>
      <c r="AE346">
        <f>IF(OR(_04_ReRe_merged_after_coding3[[#This Row],[ab_date]],_04_ReRe_merged_after_coding3[[#This Row],[ft_date]]),1,0)</f>
        <v>0</v>
      </c>
      <c r="AF346" t="s">
        <v>36</v>
      </c>
      <c r="AG346">
        <v>0</v>
      </c>
    </row>
    <row r="347" spans="1:33">
      <c r="A347" t="s">
        <v>1661</v>
      </c>
      <c r="B347" t="s">
        <v>1662</v>
      </c>
      <c r="C347" t="s">
        <v>1663</v>
      </c>
      <c r="D347">
        <v>27189086</v>
      </c>
      <c r="E347" s="7">
        <v>42010</v>
      </c>
      <c r="F347" s="7">
        <v>37438</v>
      </c>
      <c r="G347" t="s">
        <v>567</v>
      </c>
      <c r="H347" t="s">
        <v>32</v>
      </c>
      <c r="I347" t="s">
        <v>31</v>
      </c>
      <c r="J347" t="s">
        <v>32</v>
      </c>
      <c r="K347" t="s">
        <v>31</v>
      </c>
      <c r="L347" t="s">
        <v>31</v>
      </c>
      <c r="M347" t="s">
        <v>32</v>
      </c>
      <c r="N347" t="s">
        <v>32</v>
      </c>
      <c r="O347" t="s">
        <v>32</v>
      </c>
      <c r="P347" s="3">
        <v>1</v>
      </c>
      <c r="Q347" t="s">
        <v>108</v>
      </c>
      <c r="R347">
        <v>1</v>
      </c>
      <c r="S347" t="s">
        <v>108</v>
      </c>
      <c r="T347" t="s">
        <v>1664</v>
      </c>
      <c r="U347">
        <v>0</v>
      </c>
      <c r="V347">
        <v>0</v>
      </c>
      <c r="W347">
        <v>0</v>
      </c>
      <c r="X347" t="s">
        <v>36</v>
      </c>
      <c r="Y347" s="1">
        <v>0</v>
      </c>
      <c r="Z347" s="1">
        <v>0</v>
      </c>
      <c r="AA347">
        <v>0</v>
      </c>
      <c r="AB347" t="s">
        <v>36</v>
      </c>
      <c r="AC347">
        <f>IF(OR(_04_ReRe_merged_after_coding3[[#This Row],[ab_addressed]],_04_ReRe_merged_after_coding3[[#This Row],[ft_addressed]]), 1, 0)</f>
        <v>0</v>
      </c>
      <c r="AD347">
        <f>IF(OR(_04_ReRe_merged_after_coding3[[#This Row],[ab_justified]],_04_ReRe_merged_after_coding3[[#This Row],[ft_justified]]), 1,0)</f>
        <v>0</v>
      </c>
      <c r="AE347">
        <f>IF(OR(_04_ReRe_merged_after_coding3[[#This Row],[ab_date]],_04_ReRe_merged_after_coding3[[#This Row],[ft_date]]),1,0)</f>
        <v>0</v>
      </c>
      <c r="AF347" t="s">
        <v>36</v>
      </c>
      <c r="AG347">
        <v>0</v>
      </c>
    </row>
    <row r="348" spans="1:33">
      <c r="A348" t="s">
        <v>1665</v>
      </c>
      <c r="B348" t="s">
        <v>1666</v>
      </c>
      <c r="C348" t="s">
        <v>1667</v>
      </c>
      <c r="D348">
        <v>30358831</v>
      </c>
      <c r="E348" s="7">
        <v>42438</v>
      </c>
      <c r="F348" s="7">
        <v>41913</v>
      </c>
      <c r="G348" t="s">
        <v>234</v>
      </c>
      <c r="H348" t="s">
        <v>31</v>
      </c>
      <c r="I348" t="s">
        <v>31</v>
      </c>
      <c r="J348" t="s">
        <v>31</v>
      </c>
      <c r="K348" t="s">
        <v>31</v>
      </c>
      <c r="L348" t="s">
        <v>32</v>
      </c>
      <c r="M348" t="s">
        <v>32</v>
      </c>
      <c r="N348" t="s">
        <v>32</v>
      </c>
      <c r="O348" t="s">
        <v>32</v>
      </c>
      <c r="P348" s="3">
        <v>1</v>
      </c>
      <c r="Q348" t="s">
        <v>35</v>
      </c>
      <c r="R348">
        <v>1</v>
      </c>
      <c r="S348" t="s">
        <v>35</v>
      </c>
      <c r="T348" t="s">
        <v>1668</v>
      </c>
      <c r="U348">
        <v>0</v>
      </c>
      <c r="V348">
        <v>0</v>
      </c>
      <c r="W348">
        <v>0</v>
      </c>
      <c r="X348" t="s">
        <v>36</v>
      </c>
      <c r="Y348" s="1">
        <v>0</v>
      </c>
      <c r="Z348" s="1">
        <v>0</v>
      </c>
      <c r="AA348">
        <v>0</v>
      </c>
      <c r="AB348" t="s">
        <v>36</v>
      </c>
      <c r="AC348">
        <f>IF(OR(_04_ReRe_merged_after_coding3[[#This Row],[ab_addressed]],_04_ReRe_merged_after_coding3[[#This Row],[ft_addressed]]), 1, 0)</f>
        <v>0</v>
      </c>
      <c r="AD348">
        <f>IF(OR(_04_ReRe_merged_after_coding3[[#This Row],[ab_justified]],_04_ReRe_merged_after_coding3[[#This Row],[ft_justified]]), 1,0)</f>
        <v>0</v>
      </c>
      <c r="AE348">
        <f>IF(OR(_04_ReRe_merged_after_coding3[[#This Row],[ab_date]],_04_ReRe_merged_after_coding3[[#This Row],[ft_date]]),1,0)</f>
        <v>0</v>
      </c>
      <c r="AF348" t="s">
        <v>36</v>
      </c>
      <c r="AG348">
        <v>0</v>
      </c>
    </row>
    <row r="349" spans="1:33">
      <c r="A349" t="s">
        <v>1669</v>
      </c>
      <c r="B349" t="s">
        <v>1670</v>
      </c>
      <c r="C349" t="s">
        <v>1671</v>
      </c>
      <c r="D349">
        <v>30772905</v>
      </c>
      <c r="E349" s="7">
        <v>42193</v>
      </c>
      <c r="F349" s="7">
        <v>41699</v>
      </c>
      <c r="G349" t="s">
        <v>1608</v>
      </c>
      <c r="H349" t="s">
        <v>32</v>
      </c>
      <c r="I349" t="s">
        <v>32</v>
      </c>
      <c r="J349" t="s">
        <v>31</v>
      </c>
      <c r="K349" t="s">
        <v>31</v>
      </c>
      <c r="L349" t="s">
        <v>32</v>
      </c>
      <c r="M349" t="s">
        <v>32</v>
      </c>
      <c r="N349" t="s">
        <v>32</v>
      </c>
      <c r="O349" t="s">
        <v>32</v>
      </c>
      <c r="P349" s="3">
        <v>1</v>
      </c>
      <c r="Q349" t="s">
        <v>108</v>
      </c>
      <c r="R349">
        <v>1</v>
      </c>
      <c r="S349" t="s">
        <v>108</v>
      </c>
      <c r="T349" t="s">
        <v>1672</v>
      </c>
      <c r="U349">
        <v>0</v>
      </c>
      <c r="V349">
        <v>0</v>
      </c>
      <c r="W349">
        <v>0</v>
      </c>
      <c r="X349" t="s">
        <v>36</v>
      </c>
      <c r="Y349" s="1">
        <v>0</v>
      </c>
      <c r="Z349" s="1">
        <v>0</v>
      </c>
      <c r="AA349">
        <v>0</v>
      </c>
      <c r="AB349" t="s">
        <v>36</v>
      </c>
      <c r="AC349">
        <f>IF(OR(_04_ReRe_merged_after_coding3[[#This Row],[ab_addressed]],_04_ReRe_merged_after_coding3[[#This Row],[ft_addressed]]), 1, 0)</f>
        <v>0</v>
      </c>
      <c r="AD349">
        <f>IF(OR(_04_ReRe_merged_after_coding3[[#This Row],[ab_justified]],_04_ReRe_merged_after_coding3[[#This Row],[ft_justified]]), 1,0)</f>
        <v>0</v>
      </c>
      <c r="AE349">
        <f>IF(OR(_04_ReRe_merged_after_coding3[[#This Row],[ab_date]],_04_ReRe_merged_after_coding3[[#This Row],[ft_date]]),1,0)</f>
        <v>0</v>
      </c>
      <c r="AF349" t="s">
        <v>1673</v>
      </c>
      <c r="AG349">
        <v>0</v>
      </c>
    </row>
    <row r="350" spans="1:33">
      <c r="A350" t="s">
        <v>1674</v>
      </c>
      <c r="B350" t="s">
        <v>1675</v>
      </c>
      <c r="C350" t="s">
        <v>1676</v>
      </c>
      <c r="D350">
        <v>26055645</v>
      </c>
      <c r="E350" s="7">
        <v>41827</v>
      </c>
      <c r="F350" s="7">
        <v>40848</v>
      </c>
      <c r="G350" t="s">
        <v>1631</v>
      </c>
      <c r="H350" t="s">
        <v>32</v>
      </c>
      <c r="I350" t="s">
        <v>31</v>
      </c>
      <c r="J350" t="s">
        <v>32</v>
      </c>
      <c r="K350" t="s">
        <v>31</v>
      </c>
      <c r="L350" t="s">
        <v>32</v>
      </c>
      <c r="M350" t="s">
        <v>32</v>
      </c>
      <c r="N350" t="s">
        <v>32</v>
      </c>
      <c r="O350" t="s">
        <v>32</v>
      </c>
      <c r="P350" s="3">
        <v>1</v>
      </c>
      <c r="Q350" t="s">
        <v>108</v>
      </c>
      <c r="R350">
        <v>1</v>
      </c>
      <c r="S350" t="s">
        <v>108</v>
      </c>
      <c r="T350" t="s">
        <v>1677</v>
      </c>
      <c r="U350">
        <v>0</v>
      </c>
      <c r="V350">
        <v>0</v>
      </c>
      <c r="W350">
        <v>0</v>
      </c>
      <c r="X350" t="s">
        <v>36</v>
      </c>
      <c r="Y350" s="1">
        <v>0</v>
      </c>
      <c r="Z350" s="1">
        <v>0</v>
      </c>
      <c r="AA350">
        <v>0</v>
      </c>
      <c r="AB350" t="s">
        <v>36</v>
      </c>
      <c r="AC350">
        <f>IF(OR(_04_ReRe_merged_after_coding3[[#This Row],[ab_addressed]],_04_ReRe_merged_after_coding3[[#This Row],[ft_addressed]]), 1, 0)</f>
        <v>0</v>
      </c>
      <c r="AD350">
        <f>IF(OR(_04_ReRe_merged_after_coding3[[#This Row],[ab_justified]],_04_ReRe_merged_after_coding3[[#This Row],[ft_justified]]), 1,0)</f>
        <v>0</v>
      </c>
      <c r="AE350">
        <f>IF(OR(_04_ReRe_merged_after_coding3[[#This Row],[ab_date]],_04_ReRe_merged_after_coding3[[#This Row],[ft_date]]),1,0)</f>
        <v>0</v>
      </c>
      <c r="AF350" t="s">
        <v>36</v>
      </c>
      <c r="AG350">
        <v>0</v>
      </c>
    </row>
    <row r="351" spans="1:33">
      <c r="A351" t="s">
        <v>1678</v>
      </c>
      <c r="B351" t="s">
        <v>1679</v>
      </c>
      <c r="C351" t="s">
        <v>1680</v>
      </c>
      <c r="D351">
        <v>28003203</v>
      </c>
      <c r="E351" s="7">
        <v>41781</v>
      </c>
      <c r="F351" s="7">
        <v>40575</v>
      </c>
      <c r="G351" t="s">
        <v>214</v>
      </c>
      <c r="H351" t="s">
        <v>31</v>
      </c>
      <c r="I351" t="s">
        <v>31</v>
      </c>
      <c r="J351" t="s">
        <v>31</v>
      </c>
      <c r="K351" t="s">
        <v>31</v>
      </c>
      <c r="L351" t="s">
        <v>32</v>
      </c>
      <c r="M351" t="s">
        <v>32</v>
      </c>
      <c r="N351" t="s">
        <v>32</v>
      </c>
      <c r="O351" t="s">
        <v>32</v>
      </c>
      <c r="P351" s="3">
        <v>1</v>
      </c>
      <c r="Q351" t="s">
        <v>35</v>
      </c>
      <c r="R351">
        <v>1</v>
      </c>
      <c r="S351" t="s">
        <v>35</v>
      </c>
      <c r="T351" t="s">
        <v>1681</v>
      </c>
      <c r="U351">
        <v>0</v>
      </c>
      <c r="V351">
        <v>0</v>
      </c>
      <c r="W351">
        <v>0</v>
      </c>
      <c r="X351" t="s">
        <v>36</v>
      </c>
      <c r="Y351" s="1">
        <v>0</v>
      </c>
      <c r="Z351" s="1">
        <v>0</v>
      </c>
      <c r="AA351">
        <v>0</v>
      </c>
      <c r="AB351" t="s">
        <v>36</v>
      </c>
      <c r="AC351">
        <f>IF(OR(_04_ReRe_merged_after_coding3[[#This Row],[ab_addressed]],_04_ReRe_merged_after_coding3[[#This Row],[ft_addressed]]), 1, 0)</f>
        <v>0</v>
      </c>
      <c r="AD351">
        <f>IF(OR(_04_ReRe_merged_after_coding3[[#This Row],[ab_justified]],_04_ReRe_merged_after_coding3[[#This Row],[ft_justified]]), 1,0)</f>
        <v>0</v>
      </c>
      <c r="AE351">
        <f>IF(OR(_04_ReRe_merged_after_coding3[[#This Row],[ab_date]],_04_ReRe_merged_after_coding3[[#This Row],[ft_date]]),1,0)</f>
        <v>0</v>
      </c>
      <c r="AF351" t="s">
        <v>36</v>
      </c>
      <c r="AG351">
        <v>0</v>
      </c>
    </row>
    <row r="352" spans="1:33">
      <c r="A352" t="s">
        <v>1682</v>
      </c>
      <c r="B352" t="s">
        <v>1683</v>
      </c>
      <c r="C352" t="s">
        <v>1684</v>
      </c>
      <c r="D352">
        <v>29653862</v>
      </c>
      <c r="E352" s="7">
        <v>42962</v>
      </c>
      <c r="F352" s="7">
        <v>41730</v>
      </c>
      <c r="G352" t="s">
        <v>1685</v>
      </c>
      <c r="H352" t="s">
        <v>31</v>
      </c>
      <c r="I352" t="s">
        <v>31</v>
      </c>
      <c r="J352" t="s">
        <v>31</v>
      </c>
      <c r="K352" t="s">
        <v>31</v>
      </c>
      <c r="L352" t="s">
        <v>31</v>
      </c>
      <c r="M352" t="s">
        <v>32</v>
      </c>
      <c r="N352" t="s">
        <v>32</v>
      </c>
      <c r="O352" t="s">
        <v>32</v>
      </c>
      <c r="P352" s="3">
        <v>1</v>
      </c>
      <c r="Q352" t="s">
        <v>35</v>
      </c>
      <c r="R352">
        <v>1</v>
      </c>
      <c r="S352" t="s">
        <v>35</v>
      </c>
      <c r="T352" t="s">
        <v>1686</v>
      </c>
      <c r="U352">
        <v>0</v>
      </c>
      <c r="V352">
        <v>0</v>
      </c>
      <c r="W352">
        <v>0</v>
      </c>
      <c r="X352" t="s">
        <v>36</v>
      </c>
      <c r="Y352" s="1">
        <v>0</v>
      </c>
      <c r="Z352" s="1">
        <v>0</v>
      </c>
      <c r="AA352">
        <v>0</v>
      </c>
      <c r="AB352" t="s">
        <v>36</v>
      </c>
      <c r="AC352">
        <f>IF(OR(_04_ReRe_merged_after_coding3[[#This Row],[ab_addressed]],_04_ReRe_merged_after_coding3[[#This Row],[ft_addressed]]), 1, 0)</f>
        <v>0</v>
      </c>
      <c r="AD352">
        <f>IF(OR(_04_ReRe_merged_after_coding3[[#This Row],[ab_justified]],_04_ReRe_merged_after_coding3[[#This Row],[ft_justified]]), 1,0)</f>
        <v>0</v>
      </c>
      <c r="AE352">
        <f>IF(OR(_04_ReRe_merged_after_coding3[[#This Row],[ab_date]],_04_ReRe_merged_after_coding3[[#This Row],[ft_date]]),1,0)</f>
        <v>0</v>
      </c>
      <c r="AF352" t="s">
        <v>36</v>
      </c>
      <c r="AG352">
        <v>0</v>
      </c>
    </row>
    <row r="353" spans="1:34">
      <c r="A353" t="s">
        <v>1692</v>
      </c>
      <c r="B353" t="s">
        <v>1693</v>
      </c>
      <c r="C353" t="s">
        <v>1694</v>
      </c>
      <c r="D353">
        <v>30666700</v>
      </c>
      <c r="E353" s="7">
        <v>42711</v>
      </c>
      <c r="F353" s="7">
        <v>42217</v>
      </c>
      <c r="G353" t="s">
        <v>1695</v>
      </c>
      <c r="H353" t="s">
        <v>32</v>
      </c>
      <c r="I353" t="s">
        <v>32</v>
      </c>
      <c r="J353" t="s">
        <v>32</v>
      </c>
      <c r="K353" t="s">
        <v>31</v>
      </c>
      <c r="L353" t="s">
        <v>31</v>
      </c>
      <c r="M353" t="s">
        <v>32</v>
      </c>
      <c r="N353" t="s">
        <v>32</v>
      </c>
      <c r="O353" t="s">
        <v>32</v>
      </c>
      <c r="P353" s="3">
        <v>1</v>
      </c>
      <c r="Q353" t="s">
        <v>108</v>
      </c>
      <c r="R353">
        <v>1</v>
      </c>
      <c r="S353" t="s">
        <v>108</v>
      </c>
      <c r="T353" t="s">
        <v>1696</v>
      </c>
      <c r="U353">
        <v>0</v>
      </c>
      <c r="V353">
        <v>0</v>
      </c>
      <c r="W353">
        <v>0</v>
      </c>
      <c r="X353" t="s">
        <v>36</v>
      </c>
      <c r="Y353" s="1">
        <v>0</v>
      </c>
      <c r="Z353" s="1">
        <v>0</v>
      </c>
      <c r="AA353">
        <v>0</v>
      </c>
      <c r="AB353" t="s">
        <v>36</v>
      </c>
      <c r="AC353">
        <f>IF(OR(_04_ReRe_merged_after_coding3[[#This Row],[ab_addressed]],_04_ReRe_merged_after_coding3[[#This Row],[ft_addressed]]), 1, 0)</f>
        <v>0</v>
      </c>
      <c r="AD353">
        <f>IF(OR(_04_ReRe_merged_after_coding3[[#This Row],[ab_justified]],_04_ReRe_merged_after_coding3[[#This Row],[ft_justified]]), 1,0)</f>
        <v>0</v>
      </c>
      <c r="AE353">
        <f>IF(OR(_04_ReRe_merged_after_coding3[[#This Row],[ab_date]],_04_ReRe_merged_after_coding3[[#This Row],[ft_date]]),1,0)</f>
        <v>0</v>
      </c>
      <c r="AF353" t="s">
        <v>36</v>
      </c>
      <c r="AG353">
        <v>0</v>
      </c>
    </row>
    <row r="354" spans="1:34">
      <c r="A354" t="s">
        <v>1697</v>
      </c>
      <c r="B354" t="s">
        <v>1698</v>
      </c>
      <c r="C354" t="s">
        <v>1699</v>
      </c>
      <c r="D354">
        <v>27289534</v>
      </c>
      <c r="E354" s="7">
        <v>42025</v>
      </c>
      <c r="F354" s="7">
        <v>41487</v>
      </c>
      <c r="G354" t="s">
        <v>234</v>
      </c>
      <c r="H354" t="s">
        <v>32</v>
      </c>
      <c r="I354" t="s">
        <v>31</v>
      </c>
      <c r="J354" t="s">
        <v>31</v>
      </c>
      <c r="K354" t="s">
        <v>31</v>
      </c>
      <c r="L354" t="s">
        <v>32</v>
      </c>
      <c r="M354" t="s">
        <v>32</v>
      </c>
      <c r="N354" t="s">
        <v>32</v>
      </c>
      <c r="O354" t="s">
        <v>32</v>
      </c>
      <c r="P354" s="3">
        <v>1</v>
      </c>
      <c r="Q354" t="s">
        <v>108</v>
      </c>
      <c r="R354">
        <v>1</v>
      </c>
      <c r="S354" t="s">
        <v>108</v>
      </c>
      <c r="T354" t="s">
        <v>1700</v>
      </c>
      <c r="U354">
        <v>0</v>
      </c>
      <c r="V354">
        <v>0</v>
      </c>
      <c r="W354">
        <v>0</v>
      </c>
      <c r="X354" t="s">
        <v>36</v>
      </c>
      <c r="Y354" s="1">
        <v>0</v>
      </c>
      <c r="Z354" s="1">
        <v>0</v>
      </c>
      <c r="AA354">
        <v>0</v>
      </c>
      <c r="AB354" t="s">
        <v>36</v>
      </c>
      <c r="AC354">
        <f>IF(OR(_04_ReRe_merged_after_coding3[[#This Row],[ab_addressed]],_04_ReRe_merged_after_coding3[[#This Row],[ft_addressed]]), 1, 0)</f>
        <v>0</v>
      </c>
      <c r="AD354">
        <f>IF(OR(_04_ReRe_merged_after_coding3[[#This Row],[ab_justified]],_04_ReRe_merged_after_coding3[[#This Row],[ft_justified]]), 1,0)</f>
        <v>0</v>
      </c>
      <c r="AE354">
        <f>IF(OR(_04_ReRe_merged_after_coding3[[#This Row],[ab_date]],_04_ReRe_merged_after_coding3[[#This Row],[ft_date]]),1,0)</f>
        <v>0</v>
      </c>
      <c r="AF354" t="s">
        <v>36</v>
      </c>
      <c r="AG354">
        <v>0</v>
      </c>
    </row>
    <row r="355" spans="1:34">
      <c r="A355" t="s">
        <v>1705</v>
      </c>
      <c r="B355" t="s">
        <v>1706</v>
      </c>
      <c r="C355" t="s">
        <v>1707</v>
      </c>
      <c r="D355">
        <v>26645295</v>
      </c>
      <c r="E355" s="7">
        <v>42023</v>
      </c>
      <c r="F355" s="7">
        <v>41365</v>
      </c>
      <c r="G355" t="s">
        <v>1708</v>
      </c>
      <c r="H355" t="s">
        <v>31</v>
      </c>
      <c r="I355" t="s">
        <v>31</v>
      </c>
      <c r="J355" t="s">
        <v>31</v>
      </c>
      <c r="K355" t="s">
        <v>31</v>
      </c>
      <c r="L355" t="s">
        <v>31</v>
      </c>
      <c r="M355" t="s">
        <v>32</v>
      </c>
      <c r="N355" t="s">
        <v>32</v>
      </c>
      <c r="O355" t="s">
        <v>32</v>
      </c>
      <c r="P355" s="3">
        <v>1</v>
      </c>
      <c r="Q355" t="s">
        <v>35</v>
      </c>
      <c r="R355">
        <v>1</v>
      </c>
      <c r="S355" t="s">
        <v>35</v>
      </c>
      <c r="T355" t="s">
        <v>1709</v>
      </c>
      <c r="U355">
        <v>0</v>
      </c>
      <c r="V355">
        <v>0</v>
      </c>
      <c r="W355">
        <v>0</v>
      </c>
      <c r="X355" t="s">
        <v>36</v>
      </c>
      <c r="Y355" s="1">
        <v>0</v>
      </c>
      <c r="Z355" s="1">
        <v>0</v>
      </c>
      <c r="AA355">
        <v>0</v>
      </c>
      <c r="AB355" t="s">
        <v>36</v>
      </c>
      <c r="AC355">
        <f>IF(OR(_04_ReRe_merged_after_coding3[[#This Row],[ab_addressed]],_04_ReRe_merged_after_coding3[[#This Row],[ft_addressed]]), 1, 0)</f>
        <v>0</v>
      </c>
      <c r="AD355">
        <f>IF(OR(_04_ReRe_merged_after_coding3[[#This Row],[ab_justified]],_04_ReRe_merged_after_coding3[[#This Row],[ft_justified]]), 1,0)</f>
        <v>0</v>
      </c>
      <c r="AE355">
        <f>IF(OR(_04_ReRe_merged_after_coding3[[#This Row],[ab_date]],_04_ReRe_merged_after_coding3[[#This Row],[ft_date]]),1,0)</f>
        <v>0</v>
      </c>
      <c r="AF355" t="s">
        <v>36</v>
      </c>
      <c r="AG355">
        <v>0</v>
      </c>
    </row>
    <row r="356" spans="1:34">
      <c r="A356" t="s">
        <v>1710</v>
      </c>
      <c r="B356" t="s">
        <v>1711</v>
      </c>
      <c r="C356" t="s">
        <v>1712</v>
      </c>
      <c r="D356">
        <v>27239241</v>
      </c>
      <c r="E356" s="7">
        <v>41729</v>
      </c>
      <c r="F356" s="7">
        <v>41275</v>
      </c>
      <c r="G356" t="s">
        <v>1713</v>
      </c>
      <c r="H356" t="s">
        <v>32</v>
      </c>
      <c r="I356" t="s">
        <v>31</v>
      </c>
      <c r="J356" t="s">
        <v>31</v>
      </c>
      <c r="K356" t="s">
        <v>31</v>
      </c>
      <c r="L356" t="s">
        <v>32</v>
      </c>
      <c r="M356" t="s">
        <v>32</v>
      </c>
      <c r="N356" t="s">
        <v>32</v>
      </c>
      <c r="O356" t="s">
        <v>32</v>
      </c>
      <c r="P356" s="3">
        <v>1</v>
      </c>
      <c r="Q356" t="s">
        <v>108</v>
      </c>
      <c r="R356">
        <v>1</v>
      </c>
      <c r="S356" t="s">
        <v>108</v>
      </c>
      <c r="T356" t="s">
        <v>1714</v>
      </c>
      <c r="U356">
        <v>0</v>
      </c>
      <c r="V356">
        <v>0</v>
      </c>
      <c r="W356">
        <v>0</v>
      </c>
      <c r="X356" t="s">
        <v>36</v>
      </c>
      <c r="Y356" s="1">
        <v>0</v>
      </c>
      <c r="Z356" s="1">
        <v>0</v>
      </c>
      <c r="AA356">
        <v>0</v>
      </c>
      <c r="AB356" t="s">
        <v>36</v>
      </c>
      <c r="AC356">
        <f>IF(OR(_04_ReRe_merged_after_coding3[[#This Row],[ab_addressed]],_04_ReRe_merged_after_coding3[[#This Row],[ft_addressed]]), 1, 0)</f>
        <v>0</v>
      </c>
      <c r="AD356">
        <f>IF(OR(_04_ReRe_merged_after_coding3[[#This Row],[ab_justified]],_04_ReRe_merged_after_coding3[[#This Row],[ft_justified]]), 1,0)</f>
        <v>0</v>
      </c>
      <c r="AE356">
        <f>IF(OR(_04_ReRe_merged_after_coding3[[#This Row],[ab_date]],_04_ReRe_merged_after_coding3[[#This Row],[ft_date]]),1,0)</f>
        <v>0</v>
      </c>
      <c r="AF356" t="s">
        <v>36</v>
      </c>
      <c r="AG356">
        <v>0</v>
      </c>
    </row>
    <row r="357" spans="1:34">
      <c r="A357" t="s">
        <v>1715</v>
      </c>
      <c r="B357" t="s">
        <v>1716</v>
      </c>
      <c r="C357" t="s">
        <v>1717</v>
      </c>
      <c r="D357">
        <v>28049490</v>
      </c>
      <c r="E357" s="7">
        <v>41366</v>
      </c>
      <c r="F357" s="7">
        <v>40940</v>
      </c>
      <c r="G357" t="s">
        <v>1608</v>
      </c>
      <c r="H357" t="s">
        <v>31</v>
      </c>
      <c r="I357" t="s">
        <v>31</v>
      </c>
      <c r="J357" t="s">
        <v>31</v>
      </c>
      <c r="K357" t="s">
        <v>31</v>
      </c>
      <c r="L357" t="s">
        <v>32</v>
      </c>
      <c r="M357" t="s">
        <v>32</v>
      </c>
      <c r="N357" t="s">
        <v>32</v>
      </c>
      <c r="O357" t="s">
        <v>32</v>
      </c>
      <c r="P357" s="3">
        <v>1</v>
      </c>
      <c r="Q357" t="s">
        <v>35</v>
      </c>
      <c r="R357">
        <v>1</v>
      </c>
      <c r="S357" t="s">
        <v>35</v>
      </c>
      <c r="T357" t="s">
        <v>1718</v>
      </c>
      <c r="U357">
        <v>0</v>
      </c>
      <c r="V357">
        <v>0</v>
      </c>
      <c r="W357">
        <v>0</v>
      </c>
      <c r="X357" t="s">
        <v>36</v>
      </c>
      <c r="Y357" s="1">
        <v>0</v>
      </c>
      <c r="Z357" s="1">
        <v>0</v>
      </c>
      <c r="AA357">
        <v>0</v>
      </c>
      <c r="AB357" t="s">
        <v>36</v>
      </c>
      <c r="AC357">
        <f>IF(OR(_04_ReRe_merged_after_coding3[[#This Row],[ab_addressed]],_04_ReRe_merged_after_coding3[[#This Row],[ft_addressed]]), 1, 0)</f>
        <v>0</v>
      </c>
      <c r="AD357">
        <f>IF(OR(_04_ReRe_merged_after_coding3[[#This Row],[ab_justified]],_04_ReRe_merged_after_coding3[[#This Row],[ft_justified]]), 1,0)</f>
        <v>0</v>
      </c>
      <c r="AE357">
        <f>IF(OR(_04_ReRe_merged_after_coding3[[#This Row],[ab_date]],_04_ReRe_merged_after_coding3[[#This Row],[ft_date]]),1,0)</f>
        <v>0</v>
      </c>
      <c r="AF357" t="s">
        <v>36</v>
      </c>
      <c r="AG357">
        <v>0</v>
      </c>
      <c r="AH357" t="s">
        <v>5195</v>
      </c>
    </row>
    <row r="358" spans="1:34">
      <c r="A358" t="s">
        <v>1719</v>
      </c>
      <c r="B358" t="s">
        <v>1720</v>
      </c>
      <c r="C358" t="s">
        <v>1721</v>
      </c>
      <c r="D358">
        <v>22778774</v>
      </c>
      <c r="E358" s="7">
        <v>40992</v>
      </c>
      <c r="F358" s="7">
        <v>40575</v>
      </c>
      <c r="G358" t="s">
        <v>1722</v>
      </c>
      <c r="H358" t="s">
        <v>32</v>
      </c>
      <c r="I358" t="s">
        <v>31</v>
      </c>
      <c r="J358" t="s">
        <v>32</v>
      </c>
      <c r="K358" t="s">
        <v>31</v>
      </c>
      <c r="L358" t="s">
        <v>32</v>
      </c>
      <c r="M358" t="s">
        <v>32</v>
      </c>
      <c r="N358" t="s">
        <v>32</v>
      </c>
      <c r="O358" t="s">
        <v>32</v>
      </c>
      <c r="P358" s="3">
        <v>1</v>
      </c>
      <c r="Q358" t="s">
        <v>108</v>
      </c>
      <c r="R358">
        <v>1</v>
      </c>
      <c r="S358" t="s">
        <v>108</v>
      </c>
      <c r="T358" t="s">
        <v>1723</v>
      </c>
      <c r="U358">
        <v>0</v>
      </c>
      <c r="V358">
        <v>0</v>
      </c>
      <c r="W358">
        <v>0</v>
      </c>
      <c r="X358" t="s">
        <v>36</v>
      </c>
      <c r="Y358" s="1">
        <v>0</v>
      </c>
      <c r="Z358" s="1">
        <v>0</v>
      </c>
      <c r="AA358">
        <v>0</v>
      </c>
      <c r="AB358" t="s">
        <v>36</v>
      </c>
      <c r="AC358">
        <f>IF(OR(_04_ReRe_merged_after_coding3[[#This Row],[ab_addressed]],_04_ReRe_merged_after_coding3[[#This Row],[ft_addressed]]), 1, 0)</f>
        <v>0</v>
      </c>
      <c r="AD358">
        <f>IF(OR(_04_ReRe_merged_after_coding3[[#This Row],[ab_justified]],_04_ReRe_merged_after_coding3[[#This Row],[ft_justified]]), 1,0)</f>
        <v>0</v>
      </c>
      <c r="AE358">
        <f>IF(OR(_04_ReRe_merged_after_coding3[[#This Row],[ab_date]],_04_ReRe_merged_after_coding3[[#This Row],[ft_date]]),1,0)</f>
        <v>0</v>
      </c>
      <c r="AF358" t="s">
        <v>36</v>
      </c>
      <c r="AG358">
        <v>0</v>
      </c>
    </row>
    <row r="359" spans="1:34">
      <c r="A359" t="s">
        <v>1728</v>
      </c>
      <c r="B359" t="s">
        <v>1729</v>
      </c>
      <c r="C359" t="s">
        <v>1730</v>
      </c>
      <c r="D359">
        <v>25047992</v>
      </c>
      <c r="E359" s="7">
        <v>41347</v>
      </c>
      <c r="F359" s="7">
        <v>40940</v>
      </c>
      <c r="G359" t="s">
        <v>1584</v>
      </c>
      <c r="H359" t="s">
        <v>32</v>
      </c>
      <c r="I359" t="s">
        <v>31</v>
      </c>
      <c r="J359" t="s">
        <v>31</v>
      </c>
      <c r="K359" t="s">
        <v>31</v>
      </c>
      <c r="L359" t="s">
        <v>32</v>
      </c>
      <c r="M359" t="s">
        <v>32</v>
      </c>
      <c r="N359" t="s">
        <v>32</v>
      </c>
      <c r="O359" t="s">
        <v>32</v>
      </c>
      <c r="P359" s="3">
        <v>1</v>
      </c>
      <c r="Q359" t="s">
        <v>108</v>
      </c>
      <c r="R359">
        <v>1</v>
      </c>
      <c r="S359" t="s">
        <v>108</v>
      </c>
      <c r="T359" t="s">
        <v>1731</v>
      </c>
      <c r="U359">
        <v>0</v>
      </c>
      <c r="V359">
        <v>0</v>
      </c>
      <c r="W359">
        <v>0</v>
      </c>
      <c r="X359" t="s">
        <v>36</v>
      </c>
      <c r="Y359" s="1">
        <v>0</v>
      </c>
      <c r="Z359" s="1">
        <v>0</v>
      </c>
      <c r="AA359">
        <v>0</v>
      </c>
      <c r="AB359" t="s">
        <v>36</v>
      </c>
      <c r="AC359">
        <f>IF(OR(_04_ReRe_merged_after_coding3[[#This Row],[ab_addressed]],_04_ReRe_merged_after_coding3[[#This Row],[ft_addressed]]), 1, 0)</f>
        <v>0</v>
      </c>
      <c r="AD359">
        <f>IF(OR(_04_ReRe_merged_after_coding3[[#This Row],[ab_justified]],_04_ReRe_merged_after_coding3[[#This Row],[ft_justified]]), 1,0)</f>
        <v>0</v>
      </c>
      <c r="AE359">
        <f>IF(OR(_04_ReRe_merged_after_coding3[[#This Row],[ab_date]],_04_ReRe_merged_after_coding3[[#This Row],[ft_date]]),1,0)</f>
        <v>0</v>
      </c>
      <c r="AF359" t="s">
        <v>36</v>
      </c>
      <c r="AG359">
        <v>0</v>
      </c>
    </row>
    <row r="360" spans="1:34">
      <c r="A360" t="s">
        <v>1732</v>
      </c>
      <c r="B360" t="s">
        <v>1733</v>
      </c>
      <c r="C360" t="s">
        <v>1734</v>
      </c>
      <c r="D360">
        <v>28052884</v>
      </c>
      <c r="E360" s="7">
        <v>42408</v>
      </c>
      <c r="F360" s="7">
        <v>41944</v>
      </c>
      <c r="G360" t="s">
        <v>1647</v>
      </c>
      <c r="H360" t="s">
        <v>31</v>
      </c>
      <c r="I360" t="s">
        <v>31</v>
      </c>
      <c r="J360" t="s">
        <v>31</v>
      </c>
      <c r="K360" t="s">
        <v>31</v>
      </c>
      <c r="L360" t="s">
        <v>31</v>
      </c>
      <c r="M360" t="s">
        <v>32</v>
      </c>
      <c r="N360" t="s">
        <v>32</v>
      </c>
      <c r="O360" t="s">
        <v>32</v>
      </c>
      <c r="P360" s="3">
        <v>1</v>
      </c>
      <c r="Q360" t="s">
        <v>35</v>
      </c>
      <c r="R360">
        <v>1</v>
      </c>
      <c r="S360" t="s">
        <v>35</v>
      </c>
      <c r="T360" t="s">
        <v>1735</v>
      </c>
      <c r="U360">
        <v>0</v>
      </c>
      <c r="V360">
        <v>0</v>
      </c>
      <c r="W360">
        <v>0</v>
      </c>
      <c r="X360" t="s">
        <v>36</v>
      </c>
      <c r="Y360" s="1">
        <v>0</v>
      </c>
      <c r="Z360" s="1">
        <v>0</v>
      </c>
      <c r="AA360">
        <v>0</v>
      </c>
      <c r="AB360" t="s">
        <v>36</v>
      </c>
      <c r="AC360">
        <f>IF(OR(_04_ReRe_merged_after_coding3[[#This Row],[ab_addressed]],_04_ReRe_merged_after_coding3[[#This Row],[ft_addressed]]), 1, 0)</f>
        <v>0</v>
      </c>
      <c r="AD360">
        <f>IF(OR(_04_ReRe_merged_after_coding3[[#This Row],[ab_justified]],_04_ReRe_merged_after_coding3[[#This Row],[ft_justified]]), 1,0)</f>
        <v>0</v>
      </c>
      <c r="AE360">
        <f>IF(OR(_04_ReRe_merged_after_coding3[[#This Row],[ab_date]],_04_ReRe_merged_after_coding3[[#This Row],[ft_date]]),1,0)</f>
        <v>0</v>
      </c>
      <c r="AF360" t="s">
        <v>36</v>
      </c>
      <c r="AG360">
        <v>0</v>
      </c>
    </row>
    <row r="361" spans="1:34">
      <c r="A361" t="s">
        <v>1736</v>
      </c>
      <c r="B361" t="s">
        <v>1737</v>
      </c>
      <c r="C361" t="s">
        <v>1738</v>
      </c>
      <c r="D361">
        <v>30963721</v>
      </c>
      <c r="E361" s="7">
        <v>43091</v>
      </c>
      <c r="F361" s="7">
        <v>41443</v>
      </c>
      <c r="G361" t="s">
        <v>1739</v>
      </c>
      <c r="H361" t="s">
        <v>32</v>
      </c>
      <c r="I361" t="s">
        <v>32</v>
      </c>
      <c r="J361" t="s">
        <v>32</v>
      </c>
      <c r="K361" t="s">
        <v>31</v>
      </c>
      <c r="L361" t="s">
        <v>31</v>
      </c>
      <c r="M361" t="s">
        <v>32</v>
      </c>
      <c r="N361" t="s">
        <v>32</v>
      </c>
      <c r="O361" t="s">
        <v>32</v>
      </c>
      <c r="P361" s="3">
        <v>1</v>
      </c>
      <c r="Q361" t="s">
        <v>1740</v>
      </c>
      <c r="R361">
        <v>1</v>
      </c>
      <c r="S361" t="s">
        <v>1740</v>
      </c>
      <c r="T361" t="s">
        <v>1741</v>
      </c>
      <c r="U361">
        <v>0</v>
      </c>
      <c r="V361">
        <v>0</v>
      </c>
      <c r="W361">
        <v>0</v>
      </c>
      <c r="X361" t="s">
        <v>36</v>
      </c>
      <c r="Y361" s="1">
        <v>0</v>
      </c>
      <c r="Z361" s="1">
        <v>0</v>
      </c>
      <c r="AA361">
        <v>0</v>
      </c>
      <c r="AB361" t="s">
        <v>36</v>
      </c>
      <c r="AC361">
        <f>IF(OR(_04_ReRe_merged_after_coding3[[#This Row],[ab_addressed]],_04_ReRe_merged_after_coding3[[#This Row],[ft_addressed]]), 1, 0)</f>
        <v>0</v>
      </c>
      <c r="AD361">
        <f>IF(OR(_04_ReRe_merged_after_coding3[[#This Row],[ab_justified]],_04_ReRe_merged_after_coding3[[#This Row],[ft_justified]]), 1,0)</f>
        <v>0</v>
      </c>
      <c r="AE361">
        <f>IF(OR(_04_ReRe_merged_after_coding3[[#This Row],[ab_date]],_04_ReRe_merged_after_coding3[[#This Row],[ft_date]]),1,0)</f>
        <v>0</v>
      </c>
      <c r="AF361" t="s">
        <v>36</v>
      </c>
      <c r="AG361">
        <v>0</v>
      </c>
    </row>
    <row r="362" spans="1:34">
      <c r="A362" t="s">
        <v>1742</v>
      </c>
      <c r="B362" t="s">
        <v>1743</v>
      </c>
      <c r="C362" t="s">
        <v>1744</v>
      </c>
      <c r="D362">
        <v>28892645</v>
      </c>
      <c r="E362" s="7">
        <v>42436</v>
      </c>
      <c r="F362" s="7">
        <v>41306</v>
      </c>
      <c r="G362" t="s">
        <v>1631</v>
      </c>
      <c r="H362" t="s">
        <v>31</v>
      </c>
      <c r="I362" t="s">
        <v>32</v>
      </c>
      <c r="J362" t="s">
        <v>31</v>
      </c>
      <c r="K362" t="s">
        <v>31</v>
      </c>
      <c r="L362" t="s">
        <v>31</v>
      </c>
      <c r="M362" t="s">
        <v>32</v>
      </c>
      <c r="N362" t="s">
        <v>32</v>
      </c>
      <c r="O362" t="s">
        <v>32</v>
      </c>
      <c r="P362" s="3">
        <v>1</v>
      </c>
      <c r="Q362" t="s">
        <v>35</v>
      </c>
      <c r="R362">
        <v>1</v>
      </c>
      <c r="S362" t="s">
        <v>35</v>
      </c>
      <c r="T362" t="s">
        <v>1745</v>
      </c>
      <c r="U362">
        <v>0</v>
      </c>
      <c r="V362">
        <v>0</v>
      </c>
      <c r="W362">
        <v>0</v>
      </c>
      <c r="X362" t="s">
        <v>36</v>
      </c>
      <c r="Y362" s="1">
        <v>0</v>
      </c>
      <c r="Z362" s="1">
        <v>0</v>
      </c>
      <c r="AA362">
        <v>0</v>
      </c>
      <c r="AB362" t="s">
        <v>36</v>
      </c>
      <c r="AC362">
        <f>IF(OR(_04_ReRe_merged_after_coding3[[#This Row],[ab_addressed]],_04_ReRe_merged_after_coding3[[#This Row],[ft_addressed]]), 1, 0)</f>
        <v>0</v>
      </c>
      <c r="AD362">
        <f>IF(OR(_04_ReRe_merged_after_coding3[[#This Row],[ab_justified]],_04_ReRe_merged_after_coding3[[#This Row],[ft_justified]]), 1,0)</f>
        <v>0</v>
      </c>
      <c r="AE362">
        <f>IF(OR(_04_ReRe_merged_after_coding3[[#This Row],[ab_date]],_04_ReRe_merged_after_coding3[[#This Row],[ft_date]]),1,0)</f>
        <v>0</v>
      </c>
      <c r="AF362" t="s">
        <v>36</v>
      </c>
      <c r="AG362">
        <v>0</v>
      </c>
    </row>
    <row r="363" spans="1:34">
      <c r="A363" t="s">
        <v>1746</v>
      </c>
      <c r="B363" t="s">
        <v>1747</v>
      </c>
      <c r="C363" t="s">
        <v>1748</v>
      </c>
      <c r="D363">
        <v>27533115</v>
      </c>
      <c r="E363" s="7">
        <v>42289</v>
      </c>
      <c r="F363" s="7">
        <v>40179</v>
      </c>
      <c r="G363" t="s">
        <v>1708</v>
      </c>
      <c r="H363" t="s">
        <v>32</v>
      </c>
      <c r="I363" t="s">
        <v>31</v>
      </c>
      <c r="J363" t="s">
        <v>32</v>
      </c>
      <c r="K363" t="s">
        <v>31</v>
      </c>
      <c r="L363" t="s">
        <v>31</v>
      </c>
      <c r="M363" t="s">
        <v>32</v>
      </c>
      <c r="N363" t="s">
        <v>32</v>
      </c>
      <c r="O363" t="s">
        <v>32</v>
      </c>
      <c r="P363" s="3">
        <v>1</v>
      </c>
      <c r="Q363" t="s">
        <v>108</v>
      </c>
      <c r="R363">
        <v>1</v>
      </c>
      <c r="S363" t="s">
        <v>108</v>
      </c>
      <c r="T363" t="s">
        <v>1749</v>
      </c>
      <c r="U363">
        <v>0</v>
      </c>
      <c r="V363">
        <v>0</v>
      </c>
      <c r="W363">
        <v>0</v>
      </c>
      <c r="X363" t="s">
        <v>36</v>
      </c>
      <c r="Y363" s="1">
        <v>0</v>
      </c>
      <c r="Z363" s="1">
        <v>0</v>
      </c>
      <c r="AA363">
        <v>0</v>
      </c>
      <c r="AB363" t="s">
        <v>36</v>
      </c>
      <c r="AC363">
        <f>IF(OR(_04_ReRe_merged_after_coding3[[#This Row],[ab_addressed]],_04_ReRe_merged_after_coding3[[#This Row],[ft_addressed]]), 1, 0)</f>
        <v>0</v>
      </c>
      <c r="AD363">
        <f>IF(OR(_04_ReRe_merged_after_coding3[[#This Row],[ab_justified]],_04_ReRe_merged_after_coding3[[#This Row],[ft_justified]]), 1,0)</f>
        <v>0</v>
      </c>
      <c r="AE363">
        <f>IF(OR(_04_ReRe_merged_after_coding3[[#This Row],[ab_date]],_04_ReRe_merged_after_coding3[[#This Row],[ft_date]]),1,0)</f>
        <v>0</v>
      </c>
      <c r="AF363" t="s">
        <v>36</v>
      </c>
      <c r="AG363">
        <v>0</v>
      </c>
    </row>
    <row r="364" spans="1:34">
      <c r="A364" t="s">
        <v>1750</v>
      </c>
      <c r="B364" t="s">
        <v>1751</v>
      </c>
      <c r="C364" t="s">
        <v>1752</v>
      </c>
      <c r="D364">
        <v>28463633</v>
      </c>
      <c r="E364" s="7">
        <v>40436</v>
      </c>
      <c r="F364" s="7">
        <v>38108</v>
      </c>
      <c r="G364" t="s">
        <v>1713</v>
      </c>
      <c r="H364" t="s">
        <v>32</v>
      </c>
      <c r="I364" t="s">
        <v>32</v>
      </c>
      <c r="J364" t="s">
        <v>32</v>
      </c>
      <c r="K364" t="s">
        <v>31</v>
      </c>
      <c r="L364" t="s">
        <v>32</v>
      </c>
      <c r="M364" t="s">
        <v>32</v>
      </c>
      <c r="N364" t="s">
        <v>31</v>
      </c>
      <c r="O364" t="s">
        <v>32</v>
      </c>
      <c r="P364" s="3">
        <v>1</v>
      </c>
      <c r="Q364" t="s">
        <v>157</v>
      </c>
      <c r="R364">
        <v>1</v>
      </c>
      <c r="S364" t="s">
        <v>157</v>
      </c>
      <c r="T364" t="s">
        <v>1753</v>
      </c>
      <c r="U364">
        <v>0</v>
      </c>
      <c r="V364">
        <v>0</v>
      </c>
      <c r="W364">
        <v>0</v>
      </c>
      <c r="X364" t="s">
        <v>36</v>
      </c>
      <c r="Y364" s="1">
        <v>0</v>
      </c>
      <c r="Z364" s="1">
        <v>0</v>
      </c>
      <c r="AA364">
        <v>0</v>
      </c>
      <c r="AB364" t="s">
        <v>36</v>
      </c>
      <c r="AC364">
        <f>IF(OR(_04_ReRe_merged_after_coding3[[#This Row],[ab_addressed]],_04_ReRe_merged_after_coding3[[#This Row],[ft_addressed]]), 1, 0)</f>
        <v>0</v>
      </c>
      <c r="AD364">
        <f>IF(OR(_04_ReRe_merged_after_coding3[[#This Row],[ab_justified]],_04_ReRe_merged_after_coding3[[#This Row],[ft_justified]]), 1,0)</f>
        <v>0</v>
      </c>
      <c r="AE364">
        <f>IF(OR(_04_ReRe_merged_after_coding3[[#This Row],[ab_date]],_04_ReRe_merged_after_coding3[[#This Row],[ft_date]]),1,0)</f>
        <v>0</v>
      </c>
      <c r="AF364" t="s">
        <v>36</v>
      </c>
      <c r="AG364">
        <v>0</v>
      </c>
    </row>
    <row r="365" spans="1:34">
      <c r="A365" t="s">
        <v>1759</v>
      </c>
      <c r="B365" t="s">
        <v>1760</v>
      </c>
      <c r="C365" t="s">
        <v>1761</v>
      </c>
      <c r="D365">
        <v>27434056</v>
      </c>
      <c r="E365" s="7">
        <v>42382</v>
      </c>
      <c r="F365" s="7">
        <v>41730</v>
      </c>
      <c r="G365" t="s">
        <v>1762</v>
      </c>
      <c r="H365" t="s">
        <v>32</v>
      </c>
      <c r="I365" t="s">
        <v>31</v>
      </c>
      <c r="J365" t="s">
        <v>31</v>
      </c>
      <c r="K365" t="s">
        <v>31</v>
      </c>
      <c r="L365" t="s">
        <v>31</v>
      </c>
      <c r="M365" t="s">
        <v>32</v>
      </c>
      <c r="N365" t="s">
        <v>32</v>
      </c>
      <c r="O365" t="s">
        <v>32</v>
      </c>
      <c r="P365" s="3">
        <v>1</v>
      </c>
      <c r="Q365" t="s">
        <v>108</v>
      </c>
      <c r="R365">
        <v>1</v>
      </c>
      <c r="S365" t="s">
        <v>108</v>
      </c>
      <c r="T365" t="s">
        <v>1763</v>
      </c>
      <c r="U365">
        <v>0</v>
      </c>
      <c r="V365">
        <v>0</v>
      </c>
      <c r="W365">
        <v>0</v>
      </c>
      <c r="X365" t="s">
        <v>36</v>
      </c>
      <c r="Y365" s="12">
        <v>0</v>
      </c>
      <c r="Z365" s="12">
        <v>0</v>
      </c>
      <c r="AA365">
        <v>0</v>
      </c>
      <c r="AB365" t="s">
        <v>36</v>
      </c>
      <c r="AC365">
        <f>IF(OR(_04_ReRe_merged_after_coding3[[#This Row],[ab_addressed]],_04_ReRe_merged_after_coding3[[#This Row],[ft_addressed]]), 1, 0)</f>
        <v>0</v>
      </c>
      <c r="AD365">
        <f>IF(OR(_04_ReRe_merged_after_coding3[[#This Row],[ab_justified]],_04_ReRe_merged_after_coding3[[#This Row],[ft_justified]]), 1,0)</f>
        <v>0</v>
      </c>
      <c r="AE365">
        <f>IF(OR(_04_ReRe_merged_after_coding3[[#This Row],[ab_date]],_04_ReRe_merged_after_coding3[[#This Row],[ft_date]]),1,0)</f>
        <v>0</v>
      </c>
      <c r="AF365" t="s">
        <v>36</v>
      </c>
      <c r="AG365">
        <v>0</v>
      </c>
    </row>
    <row r="366" spans="1:34">
      <c r="A366" t="s">
        <v>1764</v>
      </c>
      <c r="B366" t="s">
        <v>1765</v>
      </c>
      <c r="C366" t="s">
        <v>1766</v>
      </c>
      <c r="D366">
        <v>28364685</v>
      </c>
      <c r="E366" s="7">
        <v>41921</v>
      </c>
      <c r="F366" s="7">
        <v>40725</v>
      </c>
      <c r="G366" t="s">
        <v>214</v>
      </c>
      <c r="H366" t="s">
        <v>32</v>
      </c>
      <c r="I366" t="s">
        <v>32</v>
      </c>
      <c r="J366" t="s">
        <v>32</v>
      </c>
      <c r="K366" t="s">
        <v>31</v>
      </c>
      <c r="L366" t="s">
        <v>32</v>
      </c>
      <c r="M366" t="s">
        <v>32</v>
      </c>
      <c r="N366" t="s">
        <v>32</v>
      </c>
      <c r="O366" t="s">
        <v>32</v>
      </c>
      <c r="P366" s="3">
        <v>1</v>
      </c>
      <c r="Q366" t="s">
        <v>108</v>
      </c>
      <c r="R366">
        <v>1</v>
      </c>
      <c r="S366" t="s">
        <v>108</v>
      </c>
      <c r="T366" t="s">
        <v>1767</v>
      </c>
      <c r="U366">
        <v>0</v>
      </c>
      <c r="V366">
        <v>0</v>
      </c>
      <c r="W366">
        <v>0</v>
      </c>
      <c r="X366" t="s">
        <v>36</v>
      </c>
      <c r="Y366" s="12">
        <v>0</v>
      </c>
      <c r="Z366" s="12">
        <v>0</v>
      </c>
      <c r="AA366">
        <v>0</v>
      </c>
      <c r="AB366" t="s">
        <v>36</v>
      </c>
      <c r="AC366">
        <f>IF(OR(_04_ReRe_merged_after_coding3[[#This Row],[ab_addressed]],_04_ReRe_merged_after_coding3[[#This Row],[ft_addressed]]), 1, 0)</f>
        <v>0</v>
      </c>
      <c r="AD366">
        <f>IF(OR(_04_ReRe_merged_after_coding3[[#This Row],[ab_justified]],_04_ReRe_merged_after_coding3[[#This Row],[ft_justified]]), 1,0)</f>
        <v>0</v>
      </c>
      <c r="AE366">
        <f>IF(OR(_04_ReRe_merged_after_coding3[[#This Row],[ab_date]],_04_ReRe_merged_after_coding3[[#This Row],[ft_date]]),1,0)</f>
        <v>0</v>
      </c>
      <c r="AF366" t="s">
        <v>36</v>
      </c>
      <c r="AG366">
        <v>0</v>
      </c>
    </row>
    <row r="367" spans="1:34">
      <c r="A367" t="s">
        <v>1768</v>
      </c>
      <c r="B367" t="s">
        <v>1769</v>
      </c>
      <c r="C367" t="s">
        <v>1770</v>
      </c>
      <c r="D367">
        <v>27818598</v>
      </c>
      <c r="E367" s="7">
        <v>41463</v>
      </c>
      <c r="F367" s="7">
        <v>40756</v>
      </c>
      <c r="G367" t="s">
        <v>1631</v>
      </c>
      <c r="H367" t="s">
        <v>32</v>
      </c>
      <c r="I367" t="s">
        <v>31</v>
      </c>
      <c r="J367" t="s">
        <v>31</v>
      </c>
      <c r="K367" t="s">
        <v>31</v>
      </c>
      <c r="L367" t="s">
        <v>32</v>
      </c>
      <c r="M367" t="s">
        <v>32</v>
      </c>
      <c r="N367" t="s">
        <v>32</v>
      </c>
      <c r="O367" t="s">
        <v>32</v>
      </c>
      <c r="P367" s="3">
        <v>1</v>
      </c>
      <c r="Q367" t="s">
        <v>108</v>
      </c>
      <c r="R367">
        <v>1</v>
      </c>
      <c r="S367" t="s">
        <v>108</v>
      </c>
      <c r="T367" t="s">
        <v>1771</v>
      </c>
      <c r="U367">
        <v>0</v>
      </c>
      <c r="V367">
        <v>0</v>
      </c>
      <c r="W367">
        <v>0</v>
      </c>
      <c r="X367" t="s">
        <v>36</v>
      </c>
      <c r="Y367" s="12">
        <v>0</v>
      </c>
      <c r="Z367" s="12">
        <v>0</v>
      </c>
      <c r="AA367">
        <v>0</v>
      </c>
      <c r="AB367" t="s">
        <v>36</v>
      </c>
      <c r="AC367">
        <f>IF(OR(_04_ReRe_merged_after_coding3[[#This Row],[ab_addressed]],_04_ReRe_merged_after_coding3[[#This Row],[ft_addressed]]), 1, 0)</f>
        <v>0</v>
      </c>
      <c r="AD367">
        <f>IF(OR(_04_ReRe_merged_after_coding3[[#This Row],[ab_justified]],_04_ReRe_merged_after_coding3[[#This Row],[ft_justified]]), 1,0)</f>
        <v>0</v>
      </c>
      <c r="AE367">
        <f>IF(OR(_04_ReRe_merged_after_coding3[[#This Row],[ab_date]],_04_ReRe_merged_after_coding3[[#This Row],[ft_date]]),1,0)</f>
        <v>0</v>
      </c>
      <c r="AF367" t="s">
        <v>36</v>
      </c>
      <c r="AG367">
        <v>0</v>
      </c>
    </row>
    <row r="368" spans="1:34">
      <c r="A368" t="s">
        <v>1772</v>
      </c>
      <c r="B368" t="s">
        <v>1773</v>
      </c>
      <c r="C368" t="s">
        <v>1774</v>
      </c>
      <c r="D368">
        <v>28119264</v>
      </c>
      <c r="E368" s="7">
        <v>41096</v>
      </c>
      <c r="F368" s="7">
        <v>40575</v>
      </c>
      <c r="G368" t="s">
        <v>344</v>
      </c>
      <c r="H368" t="s">
        <v>32</v>
      </c>
      <c r="I368" t="s">
        <v>31</v>
      </c>
      <c r="J368" t="s">
        <v>32</v>
      </c>
      <c r="K368" t="s">
        <v>31</v>
      </c>
      <c r="L368" t="s">
        <v>32</v>
      </c>
      <c r="M368" t="s">
        <v>32</v>
      </c>
      <c r="N368" t="s">
        <v>32</v>
      </c>
      <c r="O368" t="s">
        <v>32</v>
      </c>
      <c r="P368" s="3">
        <v>1</v>
      </c>
      <c r="Q368" t="s">
        <v>108</v>
      </c>
      <c r="R368">
        <v>1</v>
      </c>
      <c r="S368" t="s">
        <v>108</v>
      </c>
      <c r="T368" t="s">
        <v>1775</v>
      </c>
      <c r="U368">
        <v>0</v>
      </c>
      <c r="V368">
        <v>0</v>
      </c>
      <c r="W368">
        <v>0</v>
      </c>
      <c r="X368" t="s">
        <v>36</v>
      </c>
      <c r="Y368" s="12">
        <v>0</v>
      </c>
      <c r="Z368" s="12">
        <v>0</v>
      </c>
      <c r="AA368">
        <v>0</v>
      </c>
      <c r="AB368" t="s">
        <v>36</v>
      </c>
      <c r="AC368">
        <f>IF(OR(_04_ReRe_merged_after_coding3[[#This Row],[ab_addressed]],_04_ReRe_merged_after_coding3[[#This Row],[ft_addressed]]), 1, 0)</f>
        <v>0</v>
      </c>
      <c r="AD368">
        <f>IF(OR(_04_ReRe_merged_after_coding3[[#This Row],[ab_justified]],_04_ReRe_merged_after_coding3[[#This Row],[ft_justified]]), 1,0)</f>
        <v>0</v>
      </c>
      <c r="AE368">
        <f>IF(OR(_04_ReRe_merged_after_coding3[[#This Row],[ab_date]],_04_ReRe_merged_after_coding3[[#This Row],[ft_date]]),1,0)</f>
        <v>0</v>
      </c>
      <c r="AF368" t="s">
        <v>36</v>
      </c>
      <c r="AG368">
        <v>0</v>
      </c>
    </row>
    <row r="369" spans="1:33">
      <c r="A369" t="s">
        <v>1776</v>
      </c>
      <c r="B369" t="s">
        <v>1777</v>
      </c>
      <c r="C369" t="s">
        <v>1778</v>
      </c>
      <c r="D369">
        <v>26700836</v>
      </c>
      <c r="E369" s="7">
        <v>41015</v>
      </c>
      <c r="F369" s="7">
        <v>40483</v>
      </c>
      <c r="G369" t="s">
        <v>1713</v>
      </c>
      <c r="H369" t="s">
        <v>31</v>
      </c>
      <c r="I369" t="s">
        <v>32</v>
      </c>
      <c r="J369" t="s">
        <v>31</v>
      </c>
      <c r="K369" t="s">
        <v>31</v>
      </c>
      <c r="L369" t="s">
        <v>32</v>
      </c>
      <c r="M369" t="s">
        <v>32</v>
      </c>
      <c r="N369" t="s">
        <v>32</v>
      </c>
      <c r="O369" t="s">
        <v>32</v>
      </c>
      <c r="P369" s="3">
        <v>1</v>
      </c>
      <c r="Q369" t="s">
        <v>35</v>
      </c>
      <c r="R369">
        <v>1</v>
      </c>
      <c r="S369" t="s">
        <v>35</v>
      </c>
      <c r="T369" t="s">
        <v>1779</v>
      </c>
      <c r="U369">
        <v>0</v>
      </c>
      <c r="V369">
        <v>0</v>
      </c>
      <c r="W369">
        <v>0</v>
      </c>
      <c r="X369" t="s">
        <v>36</v>
      </c>
      <c r="Y369" s="12">
        <v>0</v>
      </c>
      <c r="Z369" s="12">
        <v>0</v>
      </c>
      <c r="AA369">
        <v>0</v>
      </c>
      <c r="AB369" t="s">
        <v>36</v>
      </c>
      <c r="AC369">
        <f>IF(OR(_04_ReRe_merged_after_coding3[[#This Row],[ab_addressed]],_04_ReRe_merged_after_coding3[[#This Row],[ft_addressed]]), 1, 0)</f>
        <v>0</v>
      </c>
      <c r="AD369">
        <f>IF(OR(_04_ReRe_merged_after_coding3[[#This Row],[ab_justified]],_04_ReRe_merged_after_coding3[[#This Row],[ft_justified]]), 1,0)</f>
        <v>0</v>
      </c>
      <c r="AE369">
        <f>IF(OR(_04_ReRe_merged_after_coding3[[#This Row],[ab_date]],_04_ReRe_merged_after_coding3[[#This Row],[ft_date]]),1,0)</f>
        <v>0</v>
      </c>
      <c r="AF369" t="s">
        <v>36</v>
      </c>
      <c r="AG369">
        <v>0</v>
      </c>
    </row>
    <row r="370" spans="1:33">
      <c r="A370" t="s">
        <v>1780</v>
      </c>
      <c r="B370" t="s">
        <v>1781</v>
      </c>
      <c r="C370" t="s">
        <v>1782</v>
      </c>
      <c r="D370">
        <v>23058665</v>
      </c>
      <c r="E370" s="7">
        <v>40760</v>
      </c>
      <c r="F370" s="7">
        <v>40179</v>
      </c>
      <c r="G370" t="s">
        <v>1576</v>
      </c>
      <c r="H370" t="s">
        <v>32</v>
      </c>
      <c r="I370" t="s">
        <v>31</v>
      </c>
      <c r="J370" t="s">
        <v>31</v>
      </c>
      <c r="K370" t="s">
        <v>31</v>
      </c>
      <c r="L370" t="s">
        <v>32</v>
      </c>
      <c r="M370" t="s">
        <v>32</v>
      </c>
      <c r="N370" t="s">
        <v>32</v>
      </c>
      <c r="O370" t="s">
        <v>32</v>
      </c>
      <c r="P370" s="3">
        <v>1</v>
      </c>
      <c r="Q370" t="s">
        <v>35</v>
      </c>
      <c r="R370">
        <v>1</v>
      </c>
      <c r="S370" t="s">
        <v>35</v>
      </c>
      <c r="T370" t="s">
        <v>1783</v>
      </c>
      <c r="U370">
        <v>0</v>
      </c>
      <c r="V370">
        <v>0</v>
      </c>
      <c r="W370">
        <v>0</v>
      </c>
      <c r="X370" t="s">
        <v>36</v>
      </c>
      <c r="Y370" s="12">
        <v>0</v>
      </c>
      <c r="Z370" s="12">
        <v>0</v>
      </c>
      <c r="AA370">
        <v>0</v>
      </c>
      <c r="AB370" t="s">
        <v>36</v>
      </c>
      <c r="AC370">
        <f>IF(OR(_04_ReRe_merged_after_coding3[[#This Row],[ab_addressed]],_04_ReRe_merged_after_coding3[[#This Row],[ft_addressed]]), 1, 0)</f>
        <v>0</v>
      </c>
      <c r="AD370">
        <f>IF(OR(_04_ReRe_merged_after_coding3[[#This Row],[ab_justified]],_04_ReRe_merged_after_coding3[[#This Row],[ft_justified]]), 1,0)</f>
        <v>0</v>
      </c>
      <c r="AE370">
        <f>IF(OR(_04_ReRe_merged_after_coding3[[#This Row],[ab_date]],_04_ReRe_merged_after_coding3[[#This Row],[ft_date]]),1,0)</f>
        <v>0</v>
      </c>
      <c r="AF370" t="s">
        <v>36</v>
      </c>
      <c r="AG370">
        <v>0</v>
      </c>
    </row>
    <row r="371" spans="1:33">
      <c r="A371" t="s">
        <v>1788</v>
      </c>
      <c r="B371" t="s">
        <v>1789</v>
      </c>
      <c r="C371" t="s">
        <v>1790</v>
      </c>
      <c r="D371">
        <v>30302099</v>
      </c>
      <c r="E371" s="7">
        <v>42597</v>
      </c>
      <c r="F371" s="7">
        <v>42005</v>
      </c>
      <c r="G371" t="s">
        <v>1791</v>
      </c>
      <c r="H371" t="s">
        <v>32</v>
      </c>
      <c r="I371" t="s">
        <v>31</v>
      </c>
      <c r="J371" t="s">
        <v>32</v>
      </c>
      <c r="K371" t="s">
        <v>31</v>
      </c>
      <c r="L371" t="s">
        <v>31</v>
      </c>
      <c r="M371" t="s">
        <v>32</v>
      </c>
      <c r="N371" t="s">
        <v>32</v>
      </c>
      <c r="O371" t="s">
        <v>32</v>
      </c>
      <c r="P371" s="3">
        <v>1</v>
      </c>
      <c r="Q371" t="s">
        <v>108</v>
      </c>
      <c r="R371">
        <v>1</v>
      </c>
      <c r="S371" t="s">
        <v>108</v>
      </c>
      <c r="T371" t="s">
        <v>1792</v>
      </c>
      <c r="U371">
        <v>0</v>
      </c>
      <c r="V371">
        <v>0</v>
      </c>
      <c r="W371">
        <v>0</v>
      </c>
      <c r="X371" t="s">
        <v>36</v>
      </c>
      <c r="Y371" s="12">
        <v>0</v>
      </c>
      <c r="Z371" s="12">
        <v>0</v>
      </c>
      <c r="AA371">
        <v>0</v>
      </c>
      <c r="AB371" t="s">
        <v>36</v>
      </c>
      <c r="AC371">
        <f>IF(OR(_04_ReRe_merged_after_coding3[[#This Row],[ab_addressed]],_04_ReRe_merged_after_coding3[[#This Row],[ft_addressed]]), 1, 0)</f>
        <v>0</v>
      </c>
      <c r="AD371">
        <f>IF(OR(_04_ReRe_merged_after_coding3[[#This Row],[ab_justified]],_04_ReRe_merged_after_coding3[[#This Row],[ft_justified]]), 1,0)</f>
        <v>0</v>
      </c>
      <c r="AE371">
        <f>IF(OR(_04_ReRe_merged_after_coding3[[#This Row],[ab_date]],_04_ReRe_merged_after_coding3[[#This Row],[ft_date]]),1,0)</f>
        <v>0</v>
      </c>
      <c r="AF371" t="s">
        <v>36</v>
      </c>
      <c r="AG371">
        <v>0</v>
      </c>
    </row>
    <row r="372" spans="1:33">
      <c r="A372" t="s">
        <v>1793</v>
      </c>
      <c r="B372" t="s">
        <v>1794</v>
      </c>
      <c r="C372" t="s">
        <v>1795</v>
      </c>
      <c r="D372">
        <v>32077514</v>
      </c>
      <c r="E372" s="7">
        <v>42278</v>
      </c>
      <c r="F372" s="7">
        <v>41730</v>
      </c>
      <c r="G372" t="s">
        <v>1757</v>
      </c>
      <c r="H372" t="s">
        <v>32</v>
      </c>
      <c r="I372" t="s">
        <v>31</v>
      </c>
      <c r="J372" t="s">
        <v>32</v>
      </c>
      <c r="K372" t="s">
        <v>31</v>
      </c>
      <c r="L372" t="s">
        <v>32</v>
      </c>
      <c r="M372" t="s">
        <v>32</v>
      </c>
      <c r="N372" t="s">
        <v>32</v>
      </c>
      <c r="O372" t="s">
        <v>32</v>
      </c>
      <c r="P372" s="3">
        <v>1</v>
      </c>
      <c r="Q372" t="s">
        <v>108</v>
      </c>
      <c r="R372">
        <v>1</v>
      </c>
      <c r="S372" t="s">
        <v>108</v>
      </c>
      <c r="T372" t="s">
        <v>1796</v>
      </c>
      <c r="U372">
        <v>0</v>
      </c>
      <c r="V372">
        <v>0</v>
      </c>
      <c r="W372">
        <v>0</v>
      </c>
      <c r="X372" t="s">
        <v>36</v>
      </c>
      <c r="Y372" s="12">
        <v>0</v>
      </c>
      <c r="Z372" s="12">
        <v>0</v>
      </c>
      <c r="AA372">
        <v>0</v>
      </c>
      <c r="AB372" t="s">
        <v>36</v>
      </c>
      <c r="AC372">
        <f>IF(OR(_04_ReRe_merged_after_coding3[[#This Row],[ab_addressed]],_04_ReRe_merged_after_coding3[[#This Row],[ft_addressed]]), 1, 0)</f>
        <v>0</v>
      </c>
      <c r="AD372">
        <f>IF(OR(_04_ReRe_merged_after_coding3[[#This Row],[ab_justified]],_04_ReRe_merged_after_coding3[[#This Row],[ft_justified]]), 1,0)</f>
        <v>0</v>
      </c>
      <c r="AE372">
        <f>IF(OR(_04_ReRe_merged_after_coding3[[#This Row],[ab_date]],_04_ReRe_merged_after_coding3[[#This Row],[ft_date]]),1,0)</f>
        <v>0</v>
      </c>
      <c r="AF372" t="s">
        <v>36</v>
      </c>
      <c r="AG372">
        <v>0</v>
      </c>
    </row>
    <row r="373" spans="1:33">
      <c r="A373" t="s">
        <v>1797</v>
      </c>
      <c r="B373" t="s">
        <v>1798</v>
      </c>
      <c r="C373" t="s">
        <v>1799</v>
      </c>
      <c r="D373">
        <v>27821317</v>
      </c>
      <c r="E373" s="7">
        <v>42289</v>
      </c>
      <c r="F373" s="7">
        <v>41821</v>
      </c>
      <c r="G373" t="s">
        <v>1713</v>
      </c>
      <c r="H373" t="s">
        <v>32</v>
      </c>
      <c r="I373" t="s">
        <v>31</v>
      </c>
      <c r="J373" t="s">
        <v>32</v>
      </c>
      <c r="K373" t="s">
        <v>31</v>
      </c>
      <c r="L373" t="s">
        <v>31</v>
      </c>
      <c r="M373" t="s">
        <v>32</v>
      </c>
      <c r="N373" t="s">
        <v>32</v>
      </c>
      <c r="O373" t="s">
        <v>32</v>
      </c>
      <c r="P373" s="3">
        <v>1</v>
      </c>
      <c r="Q373" t="s">
        <v>108</v>
      </c>
      <c r="R373">
        <v>1</v>
      </c>
      <c r="S373" t="s">
        <v>108</v>
      </c>
      <c r="T373" t="s">
        <v>1800</v>
      </c>
      <c r="U373">
        <v>0</v>
      </c>
      <c r="V373">
        <v>0</v>
      </c>
      <c r="W373">
        <v>0</v>
      </c>
      <c r="X373" t="s">
        <v>36</v>
      </c>
      <c r="Y373" s="12">
        <v>0</v>
      </c>
      <c r="Z373" s="12">
        <v>0</v>
      </c>
      <c r="AA373">
        <v>0</v>
      </c>
      <c r="AB373" t="s">
        <v>36</v>
      </c>
      <c r="AC373">
        <f>IF(OR(_04_ReRe_merged_after_coding3[[#This Row],[ab_addressed]],_04_ReRe_merged_after_coding3[[#This Row],[ft_addressed]]), 1, 0)</f>
        <v>0</v>
      </c>
      <c r="AD373">
        <f>IF(OR(_04_ReRe_merged_after_coding3[[#This Row],[ab_justified]],_04_ReRe_merged_after_coding3[[#This Row],[ft_justified]]), 1,0)</f>
        <v>0</v>
      </c>
      <c r="AE373">
        <f>IF(OR(_04_ReRe_merged_after_coding3[[#This Row],[ab_date]],_04_ReRe_merged_after_coding3[[#This Row],[ft_date]]),1,0)</f>
        <v>0</v>
      </c>
      <c r="AF373" t="s">
        <v>36</v>
      </c>
      <c r="AG373">
        <v>0</v>
      </c>
    </row>
    <row r="374" spans="1:33">
      <c r="A374" t="s">
        <v>1801</v>
      </c>
      <c r="B374" t="s">
        <v>1802</v>
      </c>
      <c r="C374" t="s">
        <v>1803</v>
      </c>
      <c r="D374">
        <v>30069876</v>
      </c>
      <c r="E374" s="7">
        <v>41410</v>
      </c>
      <c r="F374" s="7">
        <v>40849</v>
      </c>
      <c r="G374" t="s">
        <v>1804</v>
      </c>
      <c r="H374" t="s">
        <v>31</v>
      </c>
      <c r="I374" t="s">
        <v>31</v>
      </c>
      <c r="J374" t="s">
        <v>31</v>
      </c>
      <c r="K374" t="s">
        <v>31</v>
      </c>
      <c r="L374" t="s">
        <v>32</v>
      </c>
      <c r="M374" t="s">
        <v>32</v>
      </c>
      <c r="N374" t="s">
        <v>32</v>
      </c>
      <c r="O374" t="s">
        <v>32</v>
      </c>
      <c r="P374" s="3">
        <v>1</v>
      </c>
      <c r="Q374" t="s">
        <v>35</v>
      </c>
      <c r="R374">
        <v>1</v>
      </c>
      <c r="S374" t="s">
        <v>35</v>
      </c>
      <c r="T374" t="s">
        <v>1805</v>
      </c>
      <c r="U374">
        <v>0</v>
      </c>
      <c r="V374">
        <v>0</v>
      </c>
      <c r="W374">
        <v>0</v>
      </c>
      <c r="X374" t="s">
        <v>36</v>
      </c>
      <c r="Y374" s="12">
        <v>0</v>
      </c>
      <c r="Z374" s="12">
        <v>0</v>
      </c>
      <c r="AA374">
        <v>0</v>
      </c>
      <c r="AB374" t="s">
        <v>36</v>
      </c>
      <c r="AC374">
        <f>IF(OR(_04_ReRe_merged_after_coding3[[#This Row],[ab_addressed]],_04_ReRe_merged_after_coding3[[#This Row],[ft_addressed]]), 1, 0)</f>
        <v>0</v>
      </c>
      <c r="AD374">
        <f>IF(OR(_04_ReRe_merged_after_coding3[[#This Row],[ab_justified]],_04_ReRe_merged_after_coding3[[#This Row],[ft_justified]]), 1,0)</f>
        <v>0</v>
      </c>
      <c r="AE374">
        <f>IF(OR(_04_ReRe_merged_after_coding3[[#This Row],[ab_date]],_04_ReRe_merged_after_coding3[[#This Row],[ft_date]]),1,0)</f>
        <v>0</v>
      </c>
      <c r="AF374" t="s">
        <v>36</v>
      </c>
      <c r="AG374">
        <v>0</v>
      </c>
    </row>
    <row r="375" spans="1:33">
      <c r="A375" t="s">
        <v>1806</v>
      </c>
      <c r="B375" t="s">
        <v>1807</v>
      </c>
      <c r="C375" t="s">
        <v>1808</v>
      </c>
      <c r="D375">
        <v>31302644</v>
      </c>
      <c r="E375" s="7">
        <v>41793</v>
      </c>
      <c r="F375" s="7">
        <v>41091</v>
      </c>
      <c r="G375" t="s">
        <v>214</v>
      </c>
      <c r="H375" t="s">
        <v>32</v>
      </c>
      <c r="I375" t="s">
        <v>32</v>
      </c>
      <c r="J375" t="s">
        <v>32</v>
      </c>
      <c r="K375" t="s">
        <v>31</v>
      </c>
      <c r="L375" t="s">
        <v>32</v>
      </c>
      <c r="M375" t="s">
        <v>32</v>
      </c>
      <c r="N375" t="s">
        <v>32</v>
      </c>
      <c r="O375" t="s">
        <v>32</v>
      </c>
      <c r="P375" s="3">
        <v>1</v>
      </c>
      <c r="Q375" t="s">
        <v>210</v>
      </c>
      <c r="R375">
        <v>1</v>
      </c>
      <c r="S375" t="s">
        <v>210</v>
      </c>
      <c r="T375" t="s">
        <v>1809</v>
      </c>
      <c r="U375">
        <v>0</v>
      </c>
      <c r="V375">
        <v>0</v>
      </c>
      <c r="W375">
        <v>0</v>
      </c>
      <c r="X375" t="s">
        <v>36</v>
      </c>
      <c r="Y375" s="12">
        <v>0</v>
      </c>
      <c r="Z375" s="12">
        <v>0</v>
      </c>
      <c r="AA375">
        <v>0</v>
      </c>
      <c r="AB375" t="s">
        <v>36</v>
      </c>
      <c r="AC375">
        <f>IF(OR(_04_ReRe_merged_after_coding3[[#This Row],[ab_addressed]],_04_ReRe_merged_after_coding3[[#This Row],[ft_addressed]]), 1, 0)</f>
        <v>0</v>
      </c>
      <c r="AD375">
        <f>IF(OR(_04_ReRe_merged_after_coding3[[#This Row],[ab_justified]],_04_ReRe_merged_after_coding3[[#This Row],[ft_justified]]), 1,0)</f>
        <v>0</v>
      </c>
      <c r="AE375">
        <f>IF(OR(_04_ReRe_merged_after_coding3[[#This Row],[ab_date]],_04_ReRe_merged_after_coding3[[#This Row],[ft_date]]),1,0)</f>
        <v>0</v>
      </c>
      <c r="AF375" t="s">
        <v>36</v>
      </c>
      <c r="AG375">
        <v>0</v>
      </c>
    </row>
    <row r="376" spans="1:33">
      <c r="A376" t="s">
        <v>1810</v>
      </c>
      <c r="B376" t="s">
        <v>1811</v>
      </c>
      <c r="C376" t="s">
        <v>1812</v>
      </c>
      <c r="D376">
        <v>19965667</v>
      </c>
      <c r="E376" s="7">
        <v>37686</v>
      </c>
      <c r="F376" s="7">
        <v>37408</v>
      </c>
      <c r="G376" t="s">
        <v>1813</v>
      </c>
      <c r="H376" t="s">
        <v>31</v>
      </c>
      <c r="I376" t="s">
        <v>31</v>
      </c>
      <c r="J376" t="s">
        <v>31</v>
      </c>
      <c r="K376" t="s">
        <v>32</v>
      </c>
      <c r="L376" t="s">
        <v>32</v>
      </c>
      <c r="M376" t="s">
        <v>32</v>
      </c>
      <c r="N376" t="s">
        <v>32</v>
      </c>
      <c r="O376" t="s">
        <v>32</v>
      </c>
      <c r="P376" s="3">
        <v>1</v>
      </c>
      <c r="Q376" t="s">
        <v>35</v>
      </c>
      <c r="R376">
        <v>1</v>
      </c>
      <c r="S376" t="s">
        <v>35</v>
      </c>
      <c r="T376" t="s">
        <v>1814</v>
      </c>
      <c r="U376">
        <v>0</v>
      </c>
      <c r="V376">
        <v>0</v>
      </c>
      <c r="W376">
        <v>0</v>
      </c>
      <c r="X376" t="s">
        <v>36</v>
      </c>
      <c r="Y376" s="12">
        <v>0</v>
      </c>
      <c r="Z376" s="12">
        <v>0</v>
      </c>
      <c r="AA376">
        <v>0</v>
      </c>
      <c r="AB376" t="s">
        <v>36</v>
      </c>
      <c r="AC376">
        <f>IF(OR(_04_ReRe_merged_after_coding3[[#This Row],[ab_addressed]],_04_ReRe_merged_after_coding3[[#This Row],[ft_addressed]]), 1, 0)</f>
        <v>0</v>
      </c>
      <c r="AD376">
        <f>IF(OR(_04_ReRe_merged_after_coding3[[#This Row],[ab_justified]],_04_ReRe_merged_after_coding3[[#This Row],[ft_justified]]), 1,0)</f>
        <v>0</v>
      </c>
      <c r="AE376">
        <f>IF(OR(_04_ReRe_merged_after_coding3[[#This Row],[ab_date]],_04_ReRe_merged_after_coding3[[#This Row],[ft_date]]),1,0)</f>
        <v>0</v>
      </c>
      <c r="AF376" t="s">
        <v>36</v>
      </c>
      <c r="AG376">
        <v>0</v>
      </c>
    </row>
    <row r="377" spans="1:33">
      <c r="A377" t="s">
        <v>1815</v>
      </c>
      <c r="B377" t="s">
        <v>1816</v>
      </c>
      <c r="C377" t="s">
        <v>1817</v>
      </c>
      <c r="D377">
        <v>30094730</v>
      </c>
      <c r="E377" s="7">
        <v>43158</v>
      </c>
      <c r="F377" s="7">
        <v>42403</v>
      </c>
      <c r="G377" t="s">
        <v>1818</v>
      </c>
      <c r="H377" t="s">
        <v>31</v>
      </c>
      <c r="I377" t="s">
        <v>32</v>
      </c>
      <c r="J377" t="s">
        <v>31</v>
      </c>
      <c r="K377" t="s">
        <v>31</v>
      </c>
      <c r="L377" t="s">
        <v>31</v>
      </c>
      <c r="M377" t="s">
        <v>32</v>
      </c>
      <c r="N377" t="s">
        <v>32</v>
      </c>
      <c r="O377" t="s">
        <v>32</v>
      </c>
      <c r="P377" s="3">
        <v>1</v>
      </c>
      <c r="Q377" t="s">
        <v>35</v>
      </c>
      <c r="R377">
        <v>1</v>
      </c>
      <c r="S377" t="s">
        <v>35</v>
      </c>
      <c r="T377" t="s">
        <v>1819</v>
      </c>
      <c r="U377">
        <v>0</v>
      </c>
      <c r="V377">
        <v>0</v>
      </c>
      <c r="W377">
        <v>0</v>
      </c>
      <c r="X377" t="s">
        <v>36</v>
      </c>
      <c r="Y377" s="12">
        <v>0</v>
      </c>
      <c r="Z377" s="12">
        <v>0</v>
      </c>
      <c r="AA377">
        <v>0</v>
      </c>
      <c r="AB377" t="s">
        <v>36</v>
      </c>
      <c r="AC377">
        <f>IF(OR(_04_ReRe_merged_after_coding3[[#This Row],[ab_addressed]],_04_ReRe_merged_after_coding3[[#This Row],[ft_addressed]]), 1, 0)</f>
        <v>0</v>
      </c>
      <c r="AD377">
        <f>IF(OR(_04_ReRe_merged_after_coding3[[#This Row],[ab_justified]],_04_ReRe_merged_after_coding3[[#This Row],[ft_justified]]), 1,0)</f>
        <v>0</v>
      </c>
      <c r="AE377">
        <f>IF(OR(_04_ReRe_merged_after_coding3[[#This Row],[ab_date]],_04_ReRe_merged_after_coding3[[#This Row],[ft_date]]),1,0)</f>
        <v>0</v>
      </c>
      <c r="AF377" t="s">
        <v>36</v>
      </c>
      <c r="AG377">
        <v>0</v>
      </c>
    </row>
    <row r="378" spans="1:33">
      <c r="A378" t="s">
        <v>1820</v>
      </c>
      <c r="B378" t="s">
        <v>1821</v>
      </c>
      <c r="C378" t="s">
        <v>1822</v>
      </c>
      <c r="D378">
        <v>26481915</v>
      </c>
      <c r="E378" s="7">
        <v>41746</v>
      </c>
      <c r="F378" s="7">
        <v>40360</v>
      </c>
      <c r="G378" t="s">
        <v>1690</v>
      </c>
      <c r="H378" t="s">
        <v>31</v>
      </c>
      <c r="I378" t="s">
        <v>31</v>
      </c>
      <c r="J378" t="s">
        <v>31</v>
      </c>
      <c r="K378" t="s">
        <v>31</v>
      </c>
      <c r="L378" t="s">
        <v>32</v>
      </c>
      <c r="M378" t="s">
        <v>32</v>
      </c>
      <c r="N378" t="s">
        <v>32</v>
      </c>
      <c r="O378" t="s">
        <v>32</v>
      </c>
      <c r="P378" s="3">
        <v>1</v>
      </c>
      <c r="Q378" t="s">
        <v>35</v>
      </c>
      <c r="R378">
        <v>1</v>
      </c>
      <c r="S378" t="s">
        <v>35</v>
      </c>
      <c r="T378" t="s">
        <v>1820</v>
      </c>
      <c r="U378">
        <v>0</v>
      </c>
      <c r="V378">
        <v>0</v>
      </c>
      <c r="W378">
        <v>0</v>
      </c>
      <c r="X378" t="s">
        <v>36</v>
      </c>
      <c r="Y378" s="12">
        <v>0</v>
      </c>
      <c r="Z378" s="12">
        <v>0</v>
      </c>
      <c r="AA378">
        <v>0</v>
      </c>
      <c r="AB378" t="s">
        <v>36</v>
      </c>
      <c r="AC378">
        <f>IF(OR(_04_ReRe_merged_after_coding3[[#This Row],[ab_addressed]],_04_ReRe_merged_after_coding3[[#This Row],[ft_addressed]]), 1, 0)</f>
        <v>0</v>
      </c>
      <c r="AD378">
        <f>IF(OR(_04_ReRe_merged_after_coding3[[#This Row],[ab_justified]],_04_ReRe_merged_after_coding3[[#This Row],[ft_justified]]), 1,0)</f>
        <v>0</v>
      </c>
      <c r="AE378">
        <f>IF(OR(_04_ReRe_merged_after_coding3[[#This Row],[ab_date]],_04_ReRe_merged_after_coding3[[#This Row],[ft_date]]),1,0)</f>
        <v>0</v>
      </c>
      <c r="AF378" t="s">
        <v>36</v>
      </c>
      <c r="AG378">
        <v>0</v>
      </c>
    </row>
    <row r="379" spans="1:33">
      <c r="A379" t="s">
        <v>1828</v>
      </c>
      <c r="B379" t="s">
        <v>1829</v>
      </c>
      <c r="C379" t="s">
        <v>1830</v>
      </c>
      <c r="D379">
        <v>31680604</v>
      </c>
      <c r="E379" s="7">
        <v>41321</v>
      </c>
      <c r="F379" s="7">
        <v>40422</v>
      </c>
      <c r="G379" t="s">
        <v>1831</v>
      </c>
      <c r="H379" t="s">
        <v>32</v>
      </c>
      <c r="I379" t="s">
        <v>31</v>
      </c>
      <c r="J379" t="s">
        <v>32</v>
      </c>
      <c r="K379" t="s">
        <v>31</v>
      </c>
      <c r="L379" t="s">
        <v>32</v>
      </c>
      <c r="M379" t="s">
        <v>32</v>
      </c>
      <c r="N379" t="s">
        <v>32</v>
      </c>
      <c r="O379" t="s">
        <v>32</v>
      </c>
      <c r="P379" s="3">
        <v>1</v>
      </c>
      <c r="Q379" t="s">
        <v>108</v>
      </c>
      <c r="R379">
        <v>1</v>
      </c>
      <c r="S379" t="s">
        <v>108</v>
      </c>
      <c r="T379" t="s">
        <v>1832</v>
      </c>
      <c r="U379">
        <v>0</v>
      </c>
      <c r="V379">
        <v>0</v>
      </c>
      <c r="W379">
        <v>0</v>
      </c>
      <c r="X379" t="s">
        <v>36</v>
      </c>
      <c r="Y379" s="12">
        <v>0</v>
      </c>
      <c r="Z379" s="12">
        <v>0</v>
      </c>
      <c r="AA379">
        <v>0</v>
      </c>
      <c r="AB379" t="s">
        <v>36</v>
      </c>
      <c r="AC379">
        <f>IF(OR(_04_ReRe_merged_after_coding3[[#This Row],[ab_addressed]],_04_ReRe_merged_after_coding3[[#This Row],[ft_addressed]]), 1, 0)</f>
        <v>0</v>
      </c>
      <c r="AD379">
        <f>IF(OR(_04_ReRe_merged_after_coding3[[#This Row],[ab_justified]],_04_ReRe_merged_after_coding3[[#This Row],[ft_justified]]), 1,0)</f>
        <v>0</v>
      </c>
      <c r="AE379">
        <f>IF(OR(_04_ReRe_merged_after_coding3[[#This Row],[ab_date]],_04_ReRe_merged_after_coding3[[#This Row],[ft_date]]),1,0)</f>
        <v>0</v>
      </c>
      <c r="AF379" t="s">
        <v>36</v>
      </c>
      <c r="AG379">
        <v>0</v>
      </c>
    </row>
    <row r="380" spans="1:33">
      <c r="A380" t="s">
        <v>1833</v>
      </c>
      <c r="B380" t="s">
        <v>1834</v>
      </c>
      <c r="C380" t="s">
        <v>1835</v>
      </c>
      <c r="D380">
        <v>31139423</v>
      </c>
      <c r="E380" s="7">
        <v>43272</v>
      </c>
      <c r="F380" s="7">
        <v>42614</v>
      </c>
      <c r="G380" t="s">
        <v>1813</v>
      </c>
      <c r="H380" t="s">
        <v>31</v>
      </c>
      <c r="I380" t="s">
        <v>31</v>
      </c>
      <c r="J380" t="s">
        <v>31</v>
      </c>
      <c r="K380" t="s">
        <v>31</v>
      </c>
      <c r="L380" t="s">
        <v>31</v>
      </c>
      <c r="M380" t="s">
        <v>32</v>
      </c>
      <c r="N380" t="s">
        <v>32</v>
      </c>
      <c r="O380" t="s">
        <v>32</v>
      </c>
      <c r="P380" s="3">
        <v>1</v>
      </c>
      <c r="Q380" t="s">
        <v>35</v>
      </c>
      <c r="R380">
        <v>1</v>
      </c>
      <c r="S380" t="s">
        <v>35</v>
      </c>
      <c r="T380" t="s">
        <v>1836</v>
      </c>
      <c r="U380">
        <v>0</v>
      </c>
      <c r="V380">
        <v>0</v>
      </c>
      <c r="W380">
        <v>0</v>
      </c>
      <c r="X380" t="s">
        <v>36</v>
      </c>
      <c r="Y380" s="12">
        <v>0</v>
      </c>
      <c r="Z380" s="12">
        <v>0</v>
      </c>
      <c r="AA380">
        <v>0</v>
      </c>
      <c r="AB380" t="s">
        <v>36</v>
      </c>
      <c r="AC380">
        <f>IF(OR(_04_ReRe_merged_after_coding3[[#This Row],[ab_addressed]],_04_ReRe_merged_after_coding3[[#This Row],[ft_addressed]]), 1, 0)</f>
        <v>0</v>
      </c>
      <c r="AD380">
        <f>IF(OR(_04_ReRe_merged_after_coding3[[#This Row],[ab_justified]],_04_ReRe_merged_after_coding3[[#This Row],[ft_justified]]), 1,0)</f>
        <v>0</v>
      </c>
      <c r="AE380">
        <f>IF(OR(_04_ReRe_merged_after_coding3[[#This Row],[ab_date]],_04_ReRe_merged_after_coding3[[#This Row],[ft_date]]),1,0)</f>
        <v>0</v>
      </c>
      <c r="AF380" t="s">
        <v>36</v>
      </c>
      <c r="AG380">
        <v>0</v>
      </c>
    </row>
    <row r="381" spans="1:33">
      <c r="A381" t="s">
        <v>1844</v>
      </c>
      <c r="B381" t="s">
        <v>1845</v>
      </c>
      <c r="C381" t="s">
        <v>1846</v>
      </c>
      <c r="D381">
        <v>26385956</v>
      </c>
      <c r="E381" s="7">
        <v>41785</v>
      </c>
      <c r="F381" s="7">
        <v>40817</v>
      </c>
      <c r="G381" t="s">
        <v>1722</v>
      </c>
      <c r="H381" t="s">
        <v>31</v>
      </c>
      <c r="I381" t="s">
        <v>31</v>
      </c>
      <c r="J381" t="s">
        <v>31</v>
      </c>
      <c r="K381" t="s">
        <v>31</v>
      </c>
      <c r="L381" t="s">
        <v>32</v>
      </c>
      <c r="M381" t="s">
        <v>32</v>
      </c>
      <c r="N381" t="s">
        <v>32</v>
      </c>
      <c r="O381" t="s">
        <v>32</v>
      </c>
      <c r="P381" s="3">
        <v>1</v>
      </c>
      <c r="Q381" t="s">
        <v>108</v>
      </c>
      <c r="R381">
        <v>1</v>
      </c>
      <c r="S381" t="s">
        <v>108</v>
      </c>
      <c r="T381" t="s">
        <v>1847</v>
      </c>
      <c r="U381">
        <v>0</v>
      </c>
      <c r="V381">
        <v>0</v>
      </c>
      <c r="W381">
        <v>0</v>
      </c>
      <c r="X381" t="s">
        <v>36</v>
      </c>
      <c r="Y381" s="12">
        <v>0</v>
      </c>
      <c r="Z381" s="12">
        <v>0</v>
      </c>
      <c r="AA381">
        <v>0</v>
      </c>
      <c r="AB381" t="s">
        <v>36</v>
      </c>
      <c r="AC381">
        <f>IF(OR(_04_ReRe_merged_after_coding3[[#This Row],[ab_addressed]],_04_ReRe_merged_after_coding3[[#This Row],[ft_addressed]]), 1, 0)</f>
        <v>0</v>
      </c>
      <c r="AD381">
        <f>IF(OR(_04_ReRe_merged_after_coding3[[#This Row],[ab_justified]],_04_ReRe_merged_after_coding3[[#This Row],[ft_justified]]), 1,0)</f>
        <v>0</v>
      </c>
      <c r="AE381">
        <f>IF(OR(_04_ReRe_merged_after_coding3[[#This Row],[ab_date]],_04_ReRe_merged_after_coding3[[#This Row],[ft_date]]),1,0)</f>
        <v>0</v>
      </c>
      <c r="AF381" t="s">
        <v>36</v>
      </c>
      <c r="AG381">
        <v>0</v>
      </c>
    </row>
    <row r="382" spans="1:33">
      <c r="A382" t="s">
        <v>1848</v>
      </c>
      <c r="B382" t="s">
        <v>1849</v>
      </c>
      <c r="C382" t="s">
        <v>1850</v>
      </c>
      <c r="D382">
        <v>31308647</v>
      </c>
      <c r="E382" s="7">
        <v>41533</v>
      </c>
      <c r="F382" s="7">
        <v>40695</v>
      </c>
      <c r="G382" t="s">
        <v>429</v>
      </c>
      <c r="H382" t="s">
        <v>32</v>
      </c>
      <c r="I382" t="s">
        <v>31</v>
      </c>
      <c r="J382" t="s">
        <v>32</v>
      </c>
      <c r="K382" t="s">
        <v>31</v>
      </c>
      <c r="L382" t="s">
        <v>32</v>
      </c>
      <c r="M382" t="s">
        <v>32</v>
      </c>
      <c r="N382" t="s">
        <v>32</v>
      </c>
      <c r="O382" t="s">
        <v>32</v>
      </c>
      <c r="P382" s="3">
        <v>1</v>
      </c>
      <c r="Q382" t="s">
        <v>108</v>
      </c>
      <c r="R382">
        <v>1</v>
      </c>
      <c r="S382" t="s">
        <v>108</v>
      </c>
      <c r="T382" t="s">
        <v>1851</v>
      </c>
      <c r="U382">
        <v>0</v>
      </c>
      <c r="V382">
        <v>0</v>
      </c>
      <c r="W382">
        <v>0</v>
      </c>
      <c r="X382" t="s">
        <v>36</v>
      </c>
      <c r="Y382" s="12">
        <v>0</v>
      </c>
      <c r="Z382" s="12">
        <v>0</v>
      </c>
      <c r="AA382">
        <v>0</v>
      </c>
      <c r="AB382" t="s">
        <v>36</v>
      </c>
      <c r="AC382">
        <f>IF(OR(_04_ReRe_merged_after_coding3[[#This Row],[ab_addressed]],_04_ReRe_merged_after_coding3[[#This Row],[ft_addressed]]), 1, 0)</f>
        <v>0</v>
      </c>
      <c r="AD382">
        <f>IF(OR(_04_ReRe_merged_after_coding3[[#This Row],[ab_justified]],_04_ReRe_merged_after_coding3[[#This Row],[ft_justified]]), 1,0)</f>
        <v>0</v>
      </c>
      <c r="AE382">
        <f>IF(OR(_04_ReRe_merged_after_coding3[[#This Row],[ab_date]],_04_ReRe_merged_after_coding3[[#This Row],[ft_date]]),1,0)</f>
        <v>0</v>
      </c>
      <c r="AF382" t="s">
        <v>36</v>
      </c>
      <c r="AG382">
        <v>0</v>
      </c>
    </row>
    <row r="383" spans="1:33">
      <c r="A383" t="s">
        <v>1852</v>
      </c>
      <c r="B383" t="s">
        <v>1853</v>
      </c>
      <c r="C383" t="s">
        <v>1854</v>
      </c>
      <c r="D383">
        <v>25212646</v>
      </c>
      <c r="E383" s="7">
        <v>41059</v>
      </c>
      <c r="F383" s="7">
        <v>40603</v>
      </c>
      <c r="G383" t="s">
        <v>1690</v>
      </c>
      <c r="H383" t="s">
        <v>31</v>
      </c>
      <c r="I383" t="s">
        <v>32</v>
      </c>
      <c r="J383" t="s">
        <v>31</v>
      </c>
      <c r="K383" t="s">
        <v>31</v>
      </c>
      <c r="L383" t="s">
        <v>32</v>
      </c>
      <c r="M383" t="s">
        <v>32</v>
      </c>
      <c r="N383" t="s">
        <v>32</v>
      </c>
      <c r="O383" t="s">
        <v>32</v>
      </c>
      <c r="P383" s="3">
        <v>1</v>
      </c>
      <c r="Q383" t="s">
        <v>35</v>
      </c>
      <c r="R383">
        <v>1</v>
      </c>
      <c r="S383" t="s">
        <v>35</v>
      </c>
      <c r="T383" t="s">
        <v>1855</v>
      </c>
      <c r="U383">
        <v>0</v>
      </c>
      <c r="V383">
        <v>0</v>
      </c>
      <c r="W383">
        <v>0</v>
      </c>
      <c r="X383" t="s">
        <v>36</v>
      </c>
      <c r="Y383" s="12">
        <v>0</v>
      </c>
      <c r="Z383" s="12">
        <v>0</v>
      </c>
      <c r="AA383">
        <v>0</v>
      </c>
      <c r="AB383" t="s">
        <v>36</v>
      </c>
      <c r="AC383">
        <f>IF(OR(_04_ReRe_merged_after_coding3[[#This Row],[ab_addressed]],_04_ReRe_merged_after_coding3[[#This Row],[ft_addressed]]), 1, 0)</f>
        <v>0</v>
      </c>
      <c r="AD383">
        <f>IF(OR(_04_ReRe_merged_after_coding3[[#This Row],[ab_justified]],_04_ReRe_merged_after_coding3[[#This Row],[ft_justified]]), 1,0)</f>
        <v>0</v>
      </c>
      <c r="AE383">
        <f>IF(OR(_04_ReRe_merged_after_coding3[[#This Row],[ab_date]],_04_ReRe_merged_after_coding3[[#This Row],[ft_date]]),1,0)</f>
        <v>0</v>
      </c>
      <c r="AF383" t="s">
        <v>36</v>
      </c>
      <c r="AG383">
        <v>0</v>
      </c>
    </row>
    <row r="384" spans="1:33">
      <c r="A384" t="s">
        <v>1859</v>
      </c>
      <c r="B384" t="s">
        <v>1860</v>
      </c>
      <c r="C384" t="s">
        <v>1861</v>
      </c>
      <c r="D384">
        <v>30488303</v>
      </c>
      <c r="E384" s="7">
        <v>39791</v>
      </c>
      <c r="F384" s="7">
        <v>38991</v>
      </c>
      <c r="G384" t="s">
        <v>1647</v>
      </c>
      <c r="H384" t="s">
        <v>32</v>
      </c>
      <c r="I384" t="s">
        <v>31</v>
      </c>
      <c r="J384" t="s">
        <v>32</v>
      </c>
      <c r="K384" t="s">
        <v>31</v>
      </c>
      <c r="L384" t="s">
        <v>32</v>
      </c>
      <c r="M384" t="s">
        <v>32</v>
      </c>
      <c r="N384" t="s">
        <v>31</v>
      </c>
      <c r="O384" t="s">
        <v>32</v>
      </c>
      <c r="P384" s="3">
        <v>1</v>
      </c>
      <c r="Q384" t="s">
        <v>108</v>
      </c>
      <c r="R384">
        <v>1</v>
      </c>
      <c r="S384" t="s">
        <v>108</v>
      </c>
      <c r="T384" t="s">
        <v>1862</v>
      </c>
      <c r="U384">
        <v>0</v>
      </c>
      <c r="V384">
        <v>0</v>
      </c>
      <c r="W384">
        <v>0</v>
      </c>
      <c r="X384" t="s">
        <v>36</v>
      </c>
      <c r="Y384" s="12">
        <v>0</v>
      </c>
      <c r="Z384" s="12">
        <v>0</v>
      </c>
      <c r="AA384">
        <v>0</v>
      </c>
      <c r="AB384" t="s">
        <v>36</v>
      </c>
      <c r="AC384">
        <f>IF(OR(_04_ReRe_merged_after_coding3[[#This Row],[ab_addressed]],_04_ReRe_merged_after_coding3[[#This Row],[ft_addressed]]), 1, 0)</f>
        <v>0</v>
      </c>
      <c r="AD384">
        <f>IF(OR(_04_ReRe_merged_after_coding3[[#This Row],[ab_justified]],_04_ReRe_merged_after_coding3[[#This Row],[ft_justified]]), 1,0)</f>
        <v>0</v>
      </c>
      <c r="AE384">
        <f>IF(OR(_04_ReRe_merged_after_coding3[[#This Row],[ab_date]],_04_ReRe_merged_after_coding3[[#This Row],[ft_date]]),1,0)</f>
        <v>0</v>
      </c>
      <c r="AF384" t="s">
        <v>36</v>
      </c>
      <c r="AG384">
        <v>0</v>
      </c>
    </row>
    <row r="385" spans="1:34">
      <c r="A385" t="s">
        <v>1863</v>
      </c>
      <c r="B385" t="s">
        <v>1864</v>
      </c>
      <c r="C385" t="s">
        <v>1865</v>
      </c>
      <c r="D385">
        <v>26297786</v>
      </c>
      <c r="E385" s="7">
        <v>41891</v>
      </c>
      <c r="F385" s="7">
        <v>40909</v>
      </c>
      <c r="G385" t="s">
        <v>1604</v>
      </c>
      <c r="H385" t="s">
        <v>31</v>
      </c>
      <c r="I385" t="s">
        <v>32</v>
      </c>
      <c r="J385" t="s">
        <v>31</v>
      </c>
      <c r="K385" t="s">
        <v>31</v>
      </c>
      <c r="L385" t="s">
        <v>31</v>
      </c>
      <c r="M385" t="s">
        <v>32</v>
      </c>
      <c r="N385" t="s">
        <v>32</v>
      </c>
      <c r="O385" t="s">
        <v>32</v>
      </c>
      <c r="P385" s="3">
        <v>1</v>
      </c>
      <c r="Q385" t="s">
        <v>35</v>
      </c>
      <c r="R385">
        <v>1</v>
      </c>
      <c r="S385" t="s">
        <v>35</v>
      </c>
      <c r="T385" t="s">
        <v>1866</v>
      </c>
      <c r="U385">
        <v>0</v>
      </c>
      <c r="V385">
        <v>0</v>
      </c>
      <c r="W385">
        <v>0</v>
      </c>
      <c r="X385" t="s">
        <v>36</v>
      </c>
      <c r="Y385" s="12">
        <v>0</v>
      </c>
      <c r="Z385" s="12">
        <v>0</v>
      </c>
      <c r="AA385">
        <v>0</v>
      </c>
      <c r="AB385" t="s">
        <v>36</v>
      </c>
      <c r="AC385">
        <f>IF(OR(_04_ReRe_merged_after_coding3[[#This Row],[ab_addressed]],_04_ReRe_merged_after_coding3[[#This Row],[ft_addressed]]), 1, 0)</f>
        <v>0</v>
      </c>
      <c r="AD385">
        <f>IF(OR(_04_ReRe_merged_after_coding3[[#This Row],[ab_justified]],_04_ReRe_merged_after_coding3[[#This Row],[ft_justified]]), 1,0)</f>
        <v>0</v>
      </c>
      <c r="AE385">
        <f>IF(OR(_04_ReRe_merged_after_coding3[[#This Row],[ab_date]],_04_ReRe_merged_after_coding3[[#This Row],[ft_date]]),1,0)</f>
        <v>0</v>
      </c>
      <c r="AF385" t="s">
        <v>36</v>
      </c>
      <c r="AG385">
        <v>0</v>
      </c>
    </row>
    <row r="386" spans="1:34">
      <c r="A386" t="s">
        <v>1867</v>
      </c>
      <c r="B386" t="s">
        <v>1868</v>
      </c>
      <c r="C386" t="s">
        <v>1869</v>
      </c>
      <c r="D386">
        <v>25546611</v>
      </c>
      <c r="E386" s="7">
        <v>41719</v>
      </c>
      <c r="F386" s="7">
        <v>37012</v>
      </c>
      <c r="G386" t="s">
        <v>1564</v>
      </c>
      <c r="H386" t="s">
        <v>32</v>
      </c>
      <c r="I386" t="s">
        <v>31</v>
      </c>
      <c r="J386" t="s">
        <v>32</v>
      </c>
      <c r="K386" t="s">
        <v>31</v>
      </c>
      <c r="L386" t="s">
        <v>31</v>
      </c>
      <c r="M386" t="s">
        <v>32</v>
      </c>
      <c r="N386" t="s">
        <v>32</v>
      </c>
      <c r="O386" t="s">
        <v>32</v>
      </c>
      <c r="P386" s="3">
        <v>1</v>
      </c>
      <c r="Q386" t="s">
        <v>108</v>
      </c>
      <c r="R386">
        <v>1</v>
      </c>
      <c r="S386" t="s">
        <v>108</v>
      </c>
      <c r="T386" t="s">
        <v>1870</v>
      </c>
      <c r="U386">
        <v>0</v>
      </c>
      <c r="V386">
        <v>0</v>
      </c>
      <c r="W386">
        <v>0</v>
      </c>
      <c r="X386" t="s">
        <v>36</v>
      </c>
      <c r="Y386" s="12">
        <v>0</v>
      </c>
      <c r="Z386" s="12">
        <v>0</v>
      </c>
      <c r="AA386">
        <v>0</v>
      </c>
      <c r="AB386" t="s">
        <v>36</v>
      </c>
      <c r="AC386">
        <f>IF(OR(_04_ReRe_merged_after_coding3[[#This Row],[ab_addressed]],_04_ReRe_merged_after_coding3[[#This Row],[ft_addressed]]), 1, 0)</f>
        <v>0</v>
      </c>
      <c r="AD386">
        <f>IF(OR(_04_ReRe_merged_after_coding3[[#This Row],[ab_justified]],_04_ReRe_merged_after_coding3[[#This Row],[ft_justified]]), 1,0)</f>
        <v>0</v>
      </c>
      <c r="AE386">
        <f>IF(OR(_04_ReRe_merged_after_coding3[[#This Row],[ab_date]],_04_ReRe_merged_after_coding3[[#This Row],[ft_date]]),1,0)</f>
        <v>0</v>
      </c>
      <c r="AF386" t="s">
        <v>36</v>
      </c>
      <c r="AG386">
        <v>0</v>
      </c>
    </row>
    <row r="387" spans="1:34">
      <c r="A387" t="s">
        <v>1871</v>
      </c>
      <c r="B387" t="s">
        <v>1872</v>
      </c>
      <c r="C387" t="s">
        <v>1873</v>
      </c>
      <c r="D387">
        <v>25972254</v>
      </c>
      <c r="E387" s="7">
        <v>40968</v>
      </c>
      <c r="F387" s="7">
        <v>40544</v>
      </c>
      <c r="G387" t="s">
        <v>1584</v>
      </c>
      <c r="H387" t="s">
        <v>32</v>
      </c>
      <c r="I387" t="s">
        <v>31</v>
      </c>
      <c r="J387" t="s">
        <v>32</v>
      </c>
      <c r="K387" t="s">
        <v>31</v>
      </c>
      <c r="L387" t="s">
        <v>32</v>
      </c>
      <c r="M387" t="s">
        <v>32</v>
      </c>
      <c r="N387" t="s">
        <v>32</v>
      </c>
      <c r="O387" t="s">
        <v>32</v>
      </c>
      <c r="P387" s="3">
        <v>1</v>
      </c>
      <c r="Q387" t="s">
        <v>108</v>
      </c>
      <c r="R387">
        <v>1</v>
      </c>
      <c r="S387" t="s">
        <v>108</v>
      </c>
      <c r="T387" t="s">
        <v>1874</v>
      </c>
      <c r="U387">
        <v>0</v>
      </c>
      <c r="V387">
        <v>0</v>
      </c>
      <c r="W387">
        <v>0</v>
      </c>
      <c r="X387" t="s">
        <v>36</v>
      </c>
      <c r="Y387" s="12">
        <v>0</v>
      </c>
      <c r="Z387" s="12">
        <v>0</v>
      </c>
      <c r="AA387">
        <v>0</v>
      </c>
      <c r="AB387" t="s">
        <v>36</v>
      </c>
      <c r="AC387">
        <f>IF(OR(_04_ReRe_merged_after_coding3[[#This Row],[ab_addressed]],_04_ReRe_merged_after_coding3[[#This Row],[ft_addressed]]), 1, 0)</f>
        <v>0</v>
      </c>
      <c r="AD387">
        <f>IF(OR(_04_ReRe_merged_after_coding3[[#This Row],[ab_justified]],_04_ReRe_merged_after_coding3[[#This Row],[ft_justified]]), 1,0)</f>
        <v>0</v>
      </c>
      <c r="AE387">
        <f>IF(OR(_04_ReRe_merged_after_coding3[[#This Row],[ab_date]],_04_ReRe_merged_after_coding3[[#This Row],[ft_date]]),1,0)</f>
        <v>0</v>
      </c>
      <c r="AF387" t="s">
        <v>36</v>
      </c>
      <c r="AG387">
        <v>0</v>
      </c>
    </row>
    <row r="388" spans="1:34">
      <c r="A388" t="s">
        <v>1875</v>
      </c>
      <c r="B388" t="s">
        <v>1876</v>
      </c>
      <c r="C388" t="s">
        <v>1877</v>
      </c>
      <c r="D388">
        <v>29058023</v>
      </c>
      <c r="E388" s="7">
        <v>42165</v>
      </c>
      <c r="F388" s="7">
        <v>41153</v>
      </c>
      <c r="G388" t="s">
        <v>1762</v>
      </c>
      <c r="H388" t="s">
        <v>31</v>
      </c>
      <c r="I388" t="s">
        <v>31</v>
      </c>
      <c r="J388" t="s">
        <v>32</v>
      </c>
      <c r="K388" t="s">
        <v>31</v>
      </c>
      <c r="L388" t="s">
        <v>32</v>
      </c>
      <c r="M388" t="s">
        <v>32</v>
      </c>
      <c r="N388" t="s">
        <v>32</v>
      </c>
      <c r="O388" t="s">
        <v>32</v>
      </c>
      <c r="P388" s="3">
        <v>1</v>
      </c>
      <c r="Q388" t="s">
        <v>108</v>
      </c>
      <c r="R388">
        <v>1</v>
      </c>
      <c r="S388" t="s">
        <v>108</v>
      </c>
      <c r="T388" t="s">
        <v>1878</v>
      </c>
      <c r="U388">
        <v>0</v>
      </c>
      <c r="V388">
        <v>0</v>
      </c>
      <c r="W388">
        <v>0</v>
      </c>
      <c r="X388" t="s">
        <v>36</v>
      </c>
      <c r="Y388" s="12">
        <v>0</v>
      </c>
      <c r="Z388" s="12">
        <v>0</v>
      </c>
      <c r="AA388">
        <v>0</v>
      </c>
      <c r="AB388" t="s">
        <v>36</v>
      </c>
      <c r="AC388">
        <f>IF(OR(_04_ReRe_merged_after_coding3[[#This Row],[ab_addressed]],_04_ReRe_merged_after_coding3[[#This Row],[ft_addressed]]), 1, 0)</f>
        <v>0</v>
      </c>
      <c r="AD388">
        <f>IF(OR(_04_ReRe_merged_after_coding3[[#This Row],[ab_justified]],_04_ReRe_merged_after_coding3[[#This Row],[ft_justified]]), 1,0)</f>
        <v>0</v>
      </c>
      <c r="AE388">
        <f>IF(OR(_04_ReRe_merged_after_coding3[[#This Row],[ab_date]],_04_ReRe_merged_after_coding3[[#This Row],[ft_date]]),1,0)</f>
        <v>0</v>
      </c>
      <c r="AF388" t="s">
        <v>36</v>
      </c>
      <c r="AG388">
        <v>0</v>
      </c>
    </row>
    <row r="389" spans="1:34">
      <c r="A389" t="s">
        <v>1882</v>
      </c>
      <c r="B389" t="s">
        <v>1883</v>
      </c>
      <c r="C389" t="s">
        <v>1884</v>
      </c>
      <c r="D389">
        <v>30666366</v>
      </c>
      <c r="E389" s="7">
        <v>43348</v>
      </c>
      <c r="F389" s="7">
        <v>40735</v>
      </c>
      <c r="G389" t="s">
        <v>1885</v>
      </c>
      <c r="H389" t="s">
        <v>32</v>
      </c>
      <c r="I389" t="s">
        <v>31</v>
      </c>
      <c r="J389" t="s">
        <v>32</v>
      </c>
      <c r="K389" t="s">
        <v>31</v>
      </c>
      <c r="L389" t="s">
        <v>31</v>
      </c>
      <c r="M389" t="s">
        <v>32</v>
      </c>
      <c r="N389" t="s">
        <v>32</v>
      </c>
      <c r="O389" t="s">
        <v>32</v>
      </c>
      <c r="P389" s="3">
        <v>1</v>
      </c>
      <c r="Q389" t="s">
        <v>108</v>
      </c>
      <c r="R389">
        <v>1</v>
      </c>
      <c r="S389" t="s">
        <v>108</v>
      </c>
      <c r="T389" t="s">
        <v>1886</v>
      </c>
      <c r="U389">
        <v>0</v>
      </c>
      <c r="V389">
        <v>0</v>
      </c>
      <c r="W389">
        <v>0</v>
      </c>
      <c r="X389" t="s">
        <v>36</v>
      </c>
      <c r="Y389" s="12">
        <v>0</v>
      </c>
      <c r="Z389" s="12">
        <v>0</v>
      </c>
      <c r="AA389">
        <v>0</v>
      </c>
      <c r="AB389" t="s">
        <v>36</v>
      </c>
      <c r="AC389">
        <f>IF(OR(_04_ReRe_merged_after_coding3[[#This Row],[ab_addressed]],_04_ReRe_merged_after_coding3[[#This Row],[ft_addressed]]), 1, 0)</f>
        <v>0</v>
      </c>
      <c r="AD389">
        <f>IF(OR(_04_ReRe_merged_after_coding3[[#This Row],[ab_justified]],_04_ReRe_merged_after_coding3[[#This Row],[ft_justified]]), 1,0)</f>
        <v>0</v>
      </c>
      <c r="AE389">
        <f>IF(OR(_04_ReRe_merged_after_coding3[[#This Row],[ab_date]],_04_ReRe_merged_after_coding3[[#This Row],[ft_date]]),1,0)</f>
        <v>0</v>
      </c>
      <c r="AF389" t="s">
        <v>36</v>
      </c>
      <c r="AG389">
        <v>0</v>
      </c>
    </row>
    <row r="390" spans="1:34">
      <c r="A390" t="s">
        <v>1887</v>
      </c>
      <c r="B390" t="s">
        <v>1888</v>
      </c>
      <c r="C390" t="s">
        <v>1889</v>
      </c>
      <c r="D390">
        <v>32417952</v>
      </c>
      <c r="E390" s="7">
        <v>41823</v>
      </c>
      <c r="F390" s="7">
        <v>40664</v>
      </c>
      <c r="G390" t="s">
        <v>1604</v>
      </c>
      <c r="H390" t="s">
        <v>32</v>
      </c>
      <c r="I390" t="s">
        <v>31</v>
      </c>
      <c r="J390" t="s">
        <v>32</v>
      </c>
      <c r="K390" t="s">
        <v>31</v>
      </c>
      <c r="L390" t="s">
        <v>31</v>
      </c>
      <c r="M390" t="s">
        <v>32</v>
      </c>
      <c r="N390" t="s">
        <v>32</v>
      </c>
      <c r="O390" t="s">
        <v>32</v>
      </c>
      <c r="P390" s="3">
        <v>1</v>
      </c>
      <c r="Q390" t="s">
        <v>108</v>
      </c>
      <c r="R390">
        <v>1</v>
      </c>
      <c r="S390" t="s">
        <v>108</v>
      </c>
      <c r="T390" t="s">
        <v>1890</v>
      </c>
      <c r="U390">
        <v>0</v>
      </c>
      <c r="V390">
        <v>0</v>
      </c>
      <c r="W390">
        <v>0</v>
      </c>
      <c r="X390" t="s">
        <v>36</v>
      </c>
      <c r="Y390" s="12">
        <v>0</v>
      </c>
      <c r="Z390" s="12">
        <v>0</v>
      </c>
      <c r="AA390">
        <v>0</v>
      </c>
      <c r="AB390" t="s">
        <v>36</v>
      </c>
      <c r="AC390">
        <f>IF(OR(_04_ReRe_merged_after_coding3[[#This Row],[ab_addressed]],_04_ReRe_merged_after_coding3[[#This Row],[ft_addressed]]), 1, 0)</f>
        <v>0</v>
      </c>
      <c r="AD390">
        <f>IF(OR(_04_ReRe_merged_after_coding3[[#This Row],[ab_justified]],_04_ReRe_merged_after_coding3[[#This Row],[ft_justified]]), 1,0)</f>
        <v>0</v>
      </c>
      <c r="AE390">
        <f>IF(OR(_04_ReRe_merged_after_coding3[[#This Row],[ab_date]],_04_ReRe_merged_after_coding3[[#This Row],[ft_date]]),1,0)</f>
        <v>0</v>
      </c>
      <c r="AF390" t="s">
        <v>36</v>
      </c>
      <c r="AG390">
        <v>0</v>
      </c>
    </row>
    <row r="391" spans="1:34">
      <c r="A391" t="s">
        <v>1891</v>
      </c>
      <c r="B391" t="s">
        <v>1892</v>
      </c>
      <c r="C391" t="s">
        <v>1893</v>
      </c>
      <c r="D391">
        <v>28364198</v>
      </c>
      <c r="E391" s="7">
        <v>42302</v>
      </c>
      <c r="F391" s="7">
        <v>41456</v>
      </c>
      <c r="G391" t="s">
        <v>434</v>
      </c>
      <c r="H391" t="s">
        <v>31</v>
      </c>
      <c r="I391" t="s">
        <v>31</v>
      </c>
      <c r="J391" t="s">
        <v>31</v>
      </c>
      <c r="K391" t="s">
        <v>31</v>
      </c>
      <c r="L391" t="s">
        <v>31</v>
      </c>
      <c r="M391" t="s">
        <v>32</v>
      </c>
      <c r="N391" t="s">
        <v>32</v>
      </c>
      <c r="O391" t="s">
        <v>32</v>
      </c>
      <c r="P391" s="3">
        <v>1</v>
      </c>
      <c r="Q391" t="s">
        <v>35</v>
      </c>
      <c r="R391">
        <v>1</v>
      </c>
      <c r="S391" t="s">
        <v>35</v>
      </c>
      <c r="T391" t="s">
        <v>1894</v>
      </c>
      <c r="U391">
        <v>0</v>
      </c>
      <c r="V391">
        <v>0</v>
      </c>
      <c r="W391">
        <v>0</v>
      </c>
      <c r="X391" t="s">
        <v>36</v>
      </c>
      <c r="Y391" s="12">
        <v>0</v>
      </c>
      <c r="Z391" s="12">
        <v>0</v>
      </c>
      <c r="AA391">
        <v>0</v>
      </c>
      <c r="AB391" t="s">
        <v>36</v>
      </c>
      <c r="AC391">
        <f>IF(OR(_04_ReRe_merged_after_coding3[[#This Row],[ab_addressed]],_04_ReRe_merged_after_coding3[[#This Row],[ft_addressed]]), 1, 0)</f>
        <v>0</v>
      </c>
      <c r="AD391">
        <f>IF(OR(_04_ReRe_merged_after_coding3[[#This Row],[ab_justified]],_04_ReRe_merged_after_coding3[[#This Row],[ft_justified]]), 1,0)</f>
        <v>0</v>
      </c>
      <c r="AE391">
        <f>IF(OR(_04_ReRe_merged_after_coding3[[#This Row],[ab_date]],_04_ReRe_merged_after_coding3[[#This Row],[ft_date]]),1,0)</f>
        <v>0</v>
      </c>
      <c r="AF391" t="s">
        <v>36</v>
      </c>
      <c r="AG391">
        <v>0</v>
      </c>
    </row>
    <row r="392" spans="1:34">
      <c r="A392" t="s">
        <v>1895</v>
      </c>
      <c r="B392" t="s">
        <v>1896</v>
      </c>
      <c r="C392" t="s">
        <v>1897</v>
      </c>
      <c r="D392">
        <v>28040825</v>
      </c>
      <c r="E392" s="7">
        <v>42027</v>
      </c>
      <c r="F392" s="7">
        <v>40817</v>
      </c>
      <c r="G392" t="s">
        <v>61</v>
      </c>
      <c r="H392" t="s">
        <v>32</v>
      </c>
      <c r="I392" t="s">
        <v>31</v>
      </c>
      <c r="J392" t="s">
        <v>32</v>
      </c>
      <c r="K392" t="s">
        <v>31</v>
      </c>
      <c r="L392" t="s">
        <v>32</v>
      </c>
      <c r="M392" t="s">
        <v>32</v>
      </c>
      <c r="N392" t="s">
        <v>32</v>
      </c>
      <c r="O392" t="s">
        <v>32</v>
      </c>
      <c r="P392" s="3">
        <v>1</v>
      </c>
      <c r="Q392" t="s">
        <v>108</v>
      </c>
      <c r="R392">
        <v>1</v>
      </c>
      <c r="S392" t="s">
        <v>108</v>
      </c>
      <c r="T392" t="s">
        <v>1898</v>
      </c>
      <c r="U392">
        <v>0</v>
      </c>
      <c r="V392">
        <v>0</v>
      </c>
      <c r="W392">
        <v>0</v>
      </c>
      <c r="X392" t="s">
        <v>36</v>
      </c>
      <c r="Y392">
        <v>0</v>
      </c>
      <c r="Z392">
        <v>0</v>
      </c>
      <c r="AA392">
        <v>0</v>
      </c>
      <c r="AB392" t="s">
        <v>36</v>
      </c>
      <c r="AC392">
        <f>IF(OR(_04_ReRe_merged_after_coding3[[#This Row],[ab_addressed]],_04_ReRe_merged_after_coding3[[#This Row],[ft_addressed]]), 1, 0)</f>
        <v>0</v>
      </c>
      <c r="AD392">
        <f>IF(OR(_04_ReRe_merged_after_coding3[[#This Row],[ab_justified]],_04_ReRe_merged_after_coding3[[#This Row],[ft_justified]]), 1,0)</f>
        <v>0</v>
      </c>
      <c r="AE392">
        <f>IF(OR(_04_ReRe_merged_after_coding3[[#This Row],[ab_date]],_04_ReRe_merged_after_coding3[[#This Row],[ft_date]]),1,0)</f>
        <v>0</v>
      </c>
      <c r="AF392" t="s">
        <v>36</v>
      </c>
      <c r="AG392">
        <v>0</v>
      </c>
    </row>
    <row r="393" spans="1:34">
      <c r="A393" t="s">
        <v>1899</v>
      </c>
      <c r="B393" t="s">
        <v>1900</v>
      </c>
      <c r="C393" t="s">
        <v>1901</v>
      </c>
      <c r="D393">
        <v>30320138</v>
      </c>
      <c r="E393" s="7">
        <v>41865</v>
      </c>
      <c r="F393" s="7">
        <v>41487</v>
      </c>
      <c r="G393" t="s">
        <v>1685</v>
      </c>
      <c r="H393" t="s">
        <v>31</v>
      </c>
      <c r="I393" t="s">
        <v>31</v>
      </c>
      <c r="J393" t="s">
        <v>31</v>
      </c>
      <c r="K393" t="s">
        <v>31</v>
      </c>
      <c r="L393" t="s">
        <v>32</v>
      </c>
      <c r="M393" t="s">
        <v>32</v>
      </c>
      <c r="N393" t="s">
        <v>32</v>
      </c>
      <c r="O393" t="s">
        <v>32</v>
      </c>
      <c r="P393" s="3">
        <v>1</v>
      </c>
      <c r="Q393" t="s">
        <v>35</v>
      </c>
      <c r="R393">
        <v>1</v>
      </c>
      <c r="S393" t="s">
        <v>35</v>
      </c>
      <c r="T393" t="s">
        <v>1902</v>
      </c>
      <c r="U393">
        <v>0</v>
      </c>
      <c r="V393">
        <v>0</v>
      </c>
      <c r="W393">
        <v>0</v>
      </c>
      <c r="X393" t="s">
        <v>36</v>
      </c>
      <c r="Y393">
        <v>0</v>
      </c>
      <c r="Z393">
        <v>0</v>
      </c>
      <c r="AA393">
        <v>0</v>
      </c>
      <c r="AB393" t="s">
        <v>36</v>
      </c>
      <c r="AC393">
        <f>IF(OR(_04_ReRe_merged_after_coding3[[#This Row],[ab_addressed]],_04_ReRe_merged_after_coding3[[#This Row],[ft_addressed]]), 1, 0)</f>
        <v>0</v>
      </c>
      <c r="AD393">
        <f>IF(OR(_04_ReRe_merged_after_coding3[[#This Row],[ab_justified]],_04_ReRe_merged_after_coding3[[#This Row],[ft_justified]]), 1,0)</f>
        <v>0</v>
      </c>
      <c r="AE393">
        <f>IF(OR(_04_ReRe_merged_after_coding3[[#This Row],[ab_date]],_04_ReRe_merged_after_coding3[[#This Row],[ft_date]]),1,0)</f>
        <v>0</v>
      </c>
      <c r="AF393" t="s">
        <v>36</v>
      </c>
      <c r="AG393">
        <v>0</v>
      </c>
    </row>
    <row r="394" spans="1:34">
      <c r="A394" t="s">
        <v>1903</v>
      </c>
      <c r="B394" t="s">
        <v>1904</v>
      </c>
      <c r="C394" t="s">
        <v>1905</v>
      </c>
      <c r="D394">
        <v>27793077</v>
      </c>
      <c r="E394" s="7">
        <v>41460</v>
      </c>
      <c r="F394" s="7">
        <v>40575</v>
      </c>
      <c r="G394" t="s">
        <v>567</v>
      </c>
      <c r="H394" t="s">
        <v>32</v>
      </c>
      <c r="I394" t="s">
        <v>31</v>
      </c>
      <c r="J394" t="s">
        <v>32</v>
      </c>
      <c r="K394" t="s">
        <v>31</v>
      </c>
      <c r="L394" t="s">
        <v>32</v>
      </c>
      <c r="M394" t="s">
        <v>32</v>
      </c>
      <c r="N394" t="s">
        <v>32</v>
      </c>
      <c r="O394" t="s">
        <v>32</v>
      </c>
      <c r="P394" s="3">
        <v>1</v>
      </c>
      <c r="Q394" t="s">
        <v>108</v>
      </c>
      <c r="R394">
        <v>1</v>
      </c>
      <c r="S394" t="s">
        <v>108</v>
      </c>
      <c r="T394" t="s">
        <v>1906</v>
      </c>
      <c r="U394">
        <v>0</v>
      </c>
      <c r="V394">
        <v>0</v>
      </c>
      <c r="W394">
        <v>0</v>
      </c>
      <c r="X394" t="s">
        <v>36</v>
      </c>
      <c r="Y394">
        <v>0</v>
      </c>
      <c r="Z394">
        <v>0</v>
      </c>
      <c r="AA394">
        <v>0</v>
      </c>
      <c r="AB394" t="s">
        <v>36</v>
      </c>
      <c r="AC394">
        <f>IF(OR(_04_ReRe_merged_after_coding3[[#This Row],[ab_addressed]],_04_ReRe_merged_after_coding3[[#This Row],[ft_addressed]]), 1, 0)</f>
        <v>0</v>
      </c>
      <c r="AD394">
        <f>IF(OR(_04_ReRe_merged_after_coding3[[#This Row],[ab_justified]],_04_ReRe_merged_after_coding3[[#This Row],[ft_justified]]), 1,0)</f>
        <v>0</v>
      </c>
      <c r="AE394">
        <f>IF(OR(_04_ReRe_merged_after_coding3[[#This Row],[ab_date]],_04_ReRe_merged_after_coding3[[#This Row],[ft_date]]),1,0)</f>
        <v>0</v>
      </c>
      <c r="AF394" t="s">
        <v>36</v>
      </c>
      <c r="AG394">
        <v>0</v>
      </c>
    </row>
    <row r="395" spans="1:34">
      <c r="A395" t="s">
        <v>1907</v>
      </c>
      <c r="B395" t="s">
        <v>1908</v>
      </c>
      <c r="C395" t="s">
        <v>1909</v>
      </c>
      <c r="D395">
        <v>19386747</v>
      </c>
      <c r="E395" s="7">
        <v>38887</v>
      </c>
      <c r="F395" s="7">
        <v>37530</v>
      </c>
      <c r="G395" t="s">
        <v>1910</v>
      </c>
      <c r="H395" t="s">
        <v>31</v>
      </c>
      <c r="I395" t="s">
        <v>32</v>
      </c>
      <c r="J395" t="s">
        <v>31</v>
      </c>
      <c r="K395" t="s">
        <v>31</v>
      </c>
      <c r="L395" t="s">
        <v>32</v>
      </c>
      <c r="M395" t="s">
        <v>32</v>
      </c>
      <c r="N395" t="s">
        <v>32</v>
      </c>
      <c r="O395" t="s">
        <v>32</v>
      </c>
      <c r="P395" s="3">
        <v>1</v>
      </c>
      <c r="Q395" t="s">
        <v>35</v>
      </c>
      <c r="R395">
        <v>1</v>
      </c>
      <c r="S395" t="s">
        <v>35</v>
      </c>
      <c r="T395" t="s">
        <v>1911</v>
      </c>
      <c r="U395">
        <v>0</v>
      </c>
      <c r="V395">
        <v>0</v>
      </c>
      <c r="W395">
        <v>0</v>
      </c>
      <c r="X395" t="s">
        <v>36</v>
      </c>
      <c r="Y395">
        <v>0</v>
      </c>
      <c r="Z395">
        <v>0</v>
      </c>
      <c r="AA395">
        <v>0</v>
      </c>
      <c r="AB395" t="s">
        <v>36</v>
      </c>
      <c r="AC395">
        <f>IF(OR(_04_ReRe_merged_after_coding3[[#This Row],[ab_addressed]],_04_ReRe_merged_after_coding3[[#This Row],[ft_addressed]]), 1, 0)</f>
        <v>0</v>
      </c>
      <c r="AD395">
        <f>IF(OR(_04_ReRe_merged_after_coding3[[#This Row],[ab_justified]],_04_ReRe_merged_after_coding3[[#This Row],[ft_justified]]), 1,0)</f>
        <v>0</v>
      </c>
      <c r="AE395">
        <f>IF(OR(_04_ReRe_merged_after_coding3[[#This Row],[ab_date]],_04_ReRe_merged_after_coding3[[#This Row],[ft_date]]),1,0)</f>
        <v>0</v>
      </c>
      <c r="AF395" t="s">
        <v>36</v>
      </c>
      <c r="AG395">
        <v>0</v>
      </c>
    </row>
    <row r="396" spans="1:34">
      <c r="A396" t="s">
        <v>1912</v>
      </c>
      <c r="B396" t="s">
        <v>1913</v>
      </c>
      <c r="C396" t="s">
        <v>1914</v>
      </c>
      <c r="D396">
        <v>29350775</v>
      </c>
      <c r="E396" s="7">
        <v>41569</v>
      </c>
      <c r="F396" s="7">
        <v>41061</v>
      </c>
      <c r="G396" t="s">
        <v>214</v>
      </c>
      <c r="H396" t="s">
        <v>32</v>
      </c>
      <c r="I396" t="s">
        <v>31</v>
      </c>
      <c r="J396" t="s">
        <v>32</v>
      </c>
      <c r="K396" t="s">
        <v>31</v>
      </c>
      <c r="L396" t="s">
        <v>32</v>
      </c>
      <c r="M396" t="s">
        <v>32</v>
      </c>
      <c r="N396" t="s">
        <v>32</v>
      </c>
      <c r="O396" t="s">
        <v>32</v>
      </c>
      <c r="P396" s="3">
        <v>1</v>
      </c>
      <c r="Q396" t="s">
        <v>108</v>
      </c>
      <c r="R396">
        <v>1</v>
      </c>
      <c r="S396" t="s">
        <v>108</v>
      </c>
      <c r="T396" t="s">
        <v>1915</v>
      </c>
      <c r="U396">
        <v>0</v>
      </c>
      <c r="V396">
        <v>0</v>
      </c>
      <c r="W396">
        <v>0</v>
      </c>
      <c r="X396" t="s">
        <v>36</v>
      </c>
      <c r="Y396">
        <v>0</v>
      </c>
      <c r="Z396">
        <v>0</v>
      </c>
      <c r="AA396">
        <v>0</v>
      </c>
      <c r="AB396" t="s">
        <v>36</v>
      </c>
      <c r="AC396">
        <f>IF(OR(_04_ReRe_merged_after_coding3[[#This Row],[ab_addressed]],_04_ReRe_merged_after_coding3[[#This Row],[ft_addressed]]), 1, 0)</f>
        <v>0</v>
      </c>
      <c r="AD396">
        <f>IF(OR(_04_ReRe_merged_after_coding3[[#This Row],[ab_justified]],_04_ReRe_merged_after_coding3[[#This Row],[ft_justified]]), 1,0)</f>
        <v>0</v>
      </c>
      <c r="AE396">
        <f>IF(OR(_04_ReRe_merged_after_coding3[[#This Row],[ab_date]],_04_ReRe_merged_after_coding3[[#This Row],[ft_date]]),1,0)</f>
        <v>0</v>
      </c>
      <c r="AF396" t="s">
        <v>36</v>
      </c>
      <c r="AG396">
        <v>0</v>
      </c>
    </row>
    <row r="397" spans="1:34">
      <c r="A397" t="s">
        <v>1919</v>
      </c>
      <c r="B397" t="s">
        <v>1920</v>
      </c>
      <c r="C397" t="s">
        <v>1921</v>
      </c>
      <c r="D397">
        <v>30131226</v>
      </c>
      <c r="E397" s="7">
        <v>40958</v>
      </c>
      <c r="F397" s="7">
        <v>40452</v>
      </c>
      <c r="G397" t="s">
        <v>1787</v>
      </c>
      <c r="H397" t="s">
        <v>32</v>
      </c>
      <c r="I397" t="s">
        <v>31</v>
      </c>
      <c r="J397" t="s">
        <v>31</v>
      </c>
      <c r="K397" t="s">
        <v>31</v>
      </c>
      <c r="L397" t="s">
        <v>32</v>
      </c>
      <c r="M397" t="s">
        <v>32</v>
      </c>
      <c r="N397" t="s">
        <v>31</v>
      </c>
      <c r="O397" t="s">
        <v>32</v>
      </c>
      <c r="P397" s="3">
        <v>1</v>
      </c>
      <c r="Q397" t="s">
        <v>35</v>
      </c>
      <c r="R397">
        <v>1</v>
      </c>
      <c r="S397" t="s">
        <v>35</v>
      </c>
      <c r="T397" t="s">
        <v>1922</v>
      </c>
      <c r="U397">
        <v>0</v>
      </c>
      <c r="V397">
        <v>0</v>
      </c>
      <c r="W397">
        <v>0</v>
      </c>
      <c r="X397" t="s">
        <v>36</v>
      </c>
      <c r="Y397">
        <v>0</v>
      </c>
      <c r="Z397">
        <v>0</v>
      </c>
      <c r="AA397">
        <v>0</v>
      </c>
      <c r="AB397" t="s">
        <v>36</v>
      </c>
      <c r="AC397">
        <f>IF(OR(_04_ReRe_merged_after_coding3[[#This Row],[ab_addressed]],_04_ReRe_merged_after_coding3[[#This Row],[ft_addressed]]), 1, 0)</f>
        <v>0</v>
      </c>
      <c r="AD397">
        <f>IF(OR(_04_ReRe_merged_after_coding3[[#This Row],[ab_justified]],_04_ReRe_merged_after_coding3[[#This Row],[ft_justified]]), 1,0)</f>
        <v>0</v>
      </c>
      <c r="AE397">
        <f>IF(OR(_04_ReRe_merged_after_coding3[[#This Row],[ab_date]],_04_ReRe_merged_after_coding3[[#This Row],[ft_date]]),1,0)</f>
        <v>0</v>
      </c>
      <c r="AF397" t="s">
        <v>36</v>
      </c>
      <c r="AG397">
        <v>0</v>
      </c>
      <c r="AH397" t="s">
        <v>5196</v>
      </c>
    </row>
    <row r="398" spans="1:34">
      <c r="A398" t="s">
        <v>1923</v>
      </c>
      <c r="B398" t="s">
        <v>1924</v>
      </c>
      <c r="C398" t="s">
        <v>1925</v>
      </c>
      <c r="D398">
        <v>25638698</v>
      </c>
      <c r="E398" s="7">
        <v>41611</v>
      </c>
      <c r="F398" s="7">
        <v>40391</v>
      </c>
      <c r="G398" t="s">
        <v>1926</v>
      </c>
      <c r="H398" t="s">
        <v>32</v>
      </c>
      <c r="I398" t="s">
        <v>32</v>
      </c>
      <c r="J398" t="s">
        <v>31</v>
      </c>
      <c r="K398" t="s">
        <v>31</v>
      </c>
      <c r="L398" t="s">
        <v>32</v>
      </c>
      <c r="M398" t="s">
        <v>32</v>
      </c>
      <c r="N398" t="s">
        <v>32</v>
      </c>
      <c r="O398" t="s">
        <v>32</v>
      </c>
      <c r="P398" s="3">
        <v>1</v>
      </c>
      <c r="Q398" t="s">
        <v>1927</v>
      </c>
      <c r="R398">
        <v>1</v>
      </c>
      <c r="S398" t="s">
        <v>1927</v>
      </c>
      <c r="T398" t="s">
        <v>1928</v>
      </c>
      <c r="U398">
        <v>0</v>
      </c>
      <c r="V398">
        <v>0</v>
      </c>
      <c r="W398">
        <v>0</v>
      </c>
      <c r="X398" t="s">
        <v>36</v>
      </c>
      <c r="Y398">
        <v>0</v>
      </c>
      <c r="Z398">
        <v>0</v>
      </c>
      <c r="AA398">
        <v>0</v>
      </c>
      <c r="AB398" t="s">
        <v>36</v>
      </c>
      <c r="AC398">
        <f>IF(OR(_04_ReRe_merged_after_coding3[[#This Row],[ab_addressed]],_04_ReRe_merged_after_coding3[[#This Row],[ft_addressed]]), 1, 0)</f>
        <v>0</v>
      </c>
      <c r="AD398">
        <f>IF(OR(_04_ReRe_merged_after_coding3[[#This Row],[ab_justified]],_04_ReRe_merged_after_coding3[[#This Row],[ft_justified]]), 1,0)</f>
        <v>0</v>
      </c>
      <c r="AE398">
        <f>IF(OR(_04_ReRe_merged_after_coding3[[#This Row],[ab_date]],_04_ReRe_merged_after_coding3[[#This Row],[ft_date]]),1,0)</f>
        <v>0</v>
      </c>
      <c r="AF398" t="s">
        <v>36</v>
      </c>
      <c r="AG398">
        <v>0</v>
      </c>
    </row>
    <row r="399" spans="1:34">
      <c r="A399" t="s">
        <v>1929</v>
      </c>
      <c r="B399" t="s">
        <v>1930</v>
      </c>
      <c r="C399" t="s">
        <v>1931</v>
      </c>
      <c r="D399">
        <v>28012564</v>
      </c>
      <c r="E399" s="7">
        <v>42577</v>
      </c>
      <c r="F399" s="7">
        <v>41306</v>
      </c>
      <c r="G399" t="s">
        <v>229</v>
      </c>
      <c r="H399" t="s">
        <v>32</v>
      </c>
      <c r="I399" t="s">
        <v>32</v>
      </c>
      <c r="J399" t="s">
        <v>32</v>
      </c>
      <c r="K399" t="s">
        <v>31</v>
      </c>
      <c r="L399" t="s">
        <v>31</v>
      </c>
      <c r="M399" t="s">
        <v>32</v>
      </c>
      <c r="N399" t="s">
        <v>31</v>
      </c>
      <c r="O399" t="s">
        <v>32</v>
      </c>
      <c r="P399" s="3">
        <v>1</v>
      </c>
      <c r="Q399" t="s">
        <v>35</v>
      </c>
      <c r="R399">
        <v>1</v>
      </c>
      <c r="S399" t="s">
        <v>35</v>
      </c>
      <c r="T399" t="s">
        <v>1932</v>
      </c>
      <c r="U399">
        <v>0</v>
      </c>
      <c r="V399">
        <v>0</v>
      </c>
      <c r="W399">
        <v>0</v>
      </c>
      <c r="X399" t="s">
        <v>36</v>
      </c>
      <c r="Y399">
        <v>0</v>
      </c>
      <c r="Z399">
        <v>0</v>
      </c>
      <c r="AA399">
        <v>0</v>
      </c>
      <c r="AB399" t="s">
        <v>36</v>
      </c>
      <c r="AC399">
        <f>IF(OR(_04_ReRe_merged_after_coding3[[#This Row],[ab_addressed]],_04_ReRe_merged_after_coding3[[#This Row],[ft_addressed]]), 1, 0)</f>
        <v>0</v>
      </c>
      <c r="AD399">
        <f>IF(OR(_04_ReRe_merged_after_coding3[[#This Row],[ab_justified]],_04_ReRe_merged_after_coding3[[#This Row],[ft_justified]]), 1,0)</f>
        <v>0</v>
      </c>
      <c r="AE399">
        <f>IF(OR(_04_ReRe_merged_after_coding3[[#This Row],[ab_date]],_04_ReRe_merged_after_coding3[[#This Row],[ft_date]]),1,0)</f>
        <v>0</v>
      </c>
      <c r="AF399" t="s">
        <v>36</v>
      </c>
      <c r="AG399">
        <v>0</v>
      </c>
      <c r="AH399" t="s">
        <v>5197</v>
      </c>
    </row>
    <row r="400" spans="1:34">
      <c r="A400" t="s">
        <v>1933</v>
      </c>
      <c r="B400" t="s">
        <v>1934</v>
      </c>
      <c r="C400" t="s">
        <v>1935</v>
      </c>
      <c r="D400">
        <v>29065710</v>
      </c>
      <c r="E400" s="7">
        <v>42460</v>
      </c>
      <c r="F400" s="7">
        <v>42036</v>
      </c>
      <c r="G400" t="s">
        <v>414</v>
      </c>
      <c r="H400" t="s">
        <v>32</v>
      </c>
      <c r="I400" t="s">
        <v>31</v>
      </c>
      <c r="J400" t="s">
        <v>32</v>
      </c>
      <c r="K400" t="s">
        <v>31</v>
      </c>
      <c r="L400" t="s">
        <v>32</v>
      </c>
      <c r="M400" t="s">
        <v>32</v>
      </c>
      <c r="N400" t="s">
        <v>32</v>
      </c>
      <c r="O400" t="s">
        <v>32</v>
      </c>
      <c r="P400" s="3">
        <v>1</v>
      </c>
      <c r="Q400" t="s">
        <v>108</v>
      </c>
      <c r="R400">
        <v>1</v>
      </c>
      <c r="S400" t="s">
        <v>108</v>
      </c>
      <c r="T400" t="s">
        <v>1936</v>
      </c>
      <c r="U400">
        <v>0</v>
      </c>
      <c r="V400">
        <v>0</v>
      </c>
      <c r="W400">
        <v>0</v>
      </c>
      <c r="X400" t="s">
        <v>36</v>
      </c>
      <c r="Y400">
        <v>0</v>
      </c>
      <c r="Z400">
        <v>0</v>
      </c>
      <c r="AA400">
        <v>0</v>
      </c>
      <c r="AB400" t="s">
        <v>36</v>
      </c>
      <c r="AC400">
        <f>IF(OR(_04_ReRe_merged_after_coding3[[#This Row],[ab_addressed]],_04_ReRe_merged_after_coding3[[#This Row],[ft_addressed]]), 1, 0)</f>
        <v>0</v>
      </c>
      <c r="AD400">
        <f>IF(OR(_04_ReRe_merged_after_coding3[[#This Row],[ab_justified]],_04_ReRe_merged_after_coding3[[#This Row],[ft_justified]]), 1,0)</f>
        <v>0</v>
      </c>
      <c r="AE400">
        <f>IF(OR(_04_ReRe_merged_after_coding3[[#This Row],[ab_date]],_04_ReRe_merged_after_coding3[[#This Row],[ft_date]]),1,0)</f>
        <v>0</v>
      </c>
      <c r="AF400" t="s">
        <v>36</v>
      </c>
      <c r="AG400">
        <v>0</v>
      </c>
    </row>
    <row r="401" spans="1:34">
      <c r="A401" t="s">
        <v>1937</v>
      </c>
      <c r="B401" t="s">
        <v>1938</v>
      </c>
      <c r="C401" t="s">
        <v>1939</v>
      </c>
      <c r="D401">
        <v>29730603</v>
      </c>
      <c r="E401" s="7">
        <v>42342</v>
      </c>
      <c r="F401" s="7">
        <v>41791</v>
      </c>
      <c r="G401" t="s">
        <v>1685</v>
      </c>
      <c r="H401" t="s">
        <v>31</v>
      </c>
      <c r="I401" t="s">
        <v>31</v>
      </c>
      <c r="J401" t="s">
        <v>31</v>
      </c>
      <c r="K401" t="s">
        <v>31</v>
      </c>
      <c r="L401" t="s">
        <v>32</v>
      </c>
      <c r="M401" t="s">
        <v>32</v>
      </c>
      <c r="N401" t="s">
        <v>32</v>
      </c>
      <c r="O401" t="s">
        <v>32</v>
      </c>
      <c r="P401" s="3">
        <v>1</v>
      </c>
      <c r="Q401" t="s">
        <v>157</v>
      </c>
      <c r="R401">
        <v>1</v>
      </c>
      <c r="S401" t="s">
        <v>157</v>
      </c>
      <c r="T401" t="s">
        <v>1940</v>
      </c>
      <c r="U401">
        <v>0</v>
      </c>
      <c r="V401">
        <v>0</v>
      </c>
      <c r="W401">
        <v>0</v>
      </c>
      <c r="X401" t="s">
        <v>36</v>
      </c>
      <c r="Y401">
        <v>0</v>
      </c>
      <c r="Z401">
        <v>0</v>
      </c>
      <c r="AA401">
        <v>0</v>
      </c>
      <c r="AB401" t="s">
        <v>36</v>
      </c>
      <c r="AC401">
        <f>IF(OR(_04_ReRe_merged_after_coding3[[#This Row],[ab_addressed]],_04_ReRe_merged_after_coding3[[#This Row],[ft_addressed]]), 1, 0)</f>
        <v>0</v>
      </c>
      <c r="AD401">
        <f>IF(OR(_04_ReRe_merged_after_coding3[[#This Row],[ab_justified]],_04_ReRe_merged_after_coding3[[#This Row],[ft_justified]]), 1,0)</f>
        <v>0</v>
      </c>
      <c r="AE401">
        <f>IF(OR(_04_ReRe_merged_after_coding3[[#This Row],[ab_date]],_04_ReRe_merged_after_coding3[[#This Row],[ft_date]]),1,0)</f>
        <v>0</v>
      </c>
      <c r="AF401" t="s">
        <v>36</v>
      </c>
      <c r="AG401">
        <v>0</v>
      </c>
    </row>
    <row r="402" spans="1:34">
      <c r="A402" t="s">
        <v>1941</v>
      </c>
      <c r="B402" t="s">
        <v>1942</v>
      </c>
      <c r="C402" t="s">
        <v>36</v>
      </c>
      <c r="D402">
        <v>27352070</v>
      </c>
      <c r="E402" s="7">
        <v>42270</v>
      </c>
      <c r="F402" s="7">
        <v>41699</v>
      </c>
      <c r="G402" t="s">
        <v>434</v>
      </c>
      <c r="H402" t="s">
        <v>32</v>
      </c>
      <c r="I402" t="s">
        <v>31</v>
      </c>
      <c r="J402" t="s">
        <v>32</v>
      </c>
      <c r="K402" t="s">
        <v>31</v>
      </c>
      <c r="L402" t="s">
        <v>32</v>
      </c>
      <c r="M402" t="s">
        <v>32</v>
      </c>
      <c r="N402" t="s">
        <v>32</v>
      </c>
      <c r="O402" t="s">
        <v>32</v>
      </c>
      <c r="P402" s="3">
        <v>1</v>
      </c>
      <c r="Q402" t="s">
        <v>108</v>
      </c>
      <c r="R402">
        <v>1</v>
      </c>
      <c r="S402" t="s">
        <v>108</v>
      </c>
      <c r="T402" t="s">
        <v>1943</v>
      </c>
      <c r="U402">
        <v>0</v>
      </c>
      <c r="V402">
        <v>0</v>
      </c>
      <c r="W402">
        <v>0</v>
      </c>
      <c r="X402" t="s">
        <v>36</v>
      </c>
      <c r="Y402">
        <v>0</v>
      </c>
      <c r="Z402">
        <v>0</v>
      </c>
      <c r="AA402">
        <v>0</v>
      </c>
      <c r="AB402" t="s">
        <v>36</v>
      </c>
      <c r="AC402">
        <f>IF(OR(_04_ReRe_merged_after_coding3[[#This Row],[ab_addressed]],_04_ReRe_merged_after_coding3[[#This Row],[ft_addressed]]), 1, 0)</f>
        <v>0</v>
      </c>
      <c r="AD402">
        <f>IF(OR(_04_ReRe_merged_after_coding3[[#This Row],[ab_justified]],_04_ReRe_merged_after_coding3[[#This Row],[ft_justified]]), 1,0)</f>
        <v>0</v>
      </c>
      <c r="AE402">
        <f>IF(OR(_04_ReRe_merged_after_coding3[[#This Row],[ab_date]],_04_ReRe_merged_after_coding3[[#This Row],[ft_date]]),1,0)</f>
        <v>0</v>
      </c>
      <c r="AF402" t="s">
        <v>36</v>
      </c>
      <c r="AG402">
        <v>0</v>
      </c>
    </row>
    <row r="403" spans="1:34">
      <c r="A403" t="s">
        <v>1944</v>
      </c>
      <c r="B403" t="s">
        <v>1945</v>
      </c>
      <c r="C403" t="s">
        <v>1946</v>
      </c>
      <c r="D403">
        <v>26729431</v>
      </c>
      <c r="E403" s="7">
        <v>41827</v>
      </c>
      <c r="F403" s="7">
        <v>40360</v>
      </c>
      <c r="G403" t="s">
        <v>30</v>
      </c>
      <c r="H403" t="s">
        <v>32</v>
      </c>
      <c r="I403" t="s">
        <v>32</v>
      </c>
      <c r="J403" t="s">
        <v>31</v>
      </c>
      <c r="K403" t="s">
        <v>31</v>
      </c>
      <c r="L403" t="s">
        <v>32</v>
      </c>
      <c r="M403" t="s">
        <v>32</v>
      </c>
      <c r="N403" t="s">
        <v>32</v>
      </c>
      <c r="O403" t="s">
        <v>32</v>
      </c>
      <c r="P403" s="3">
        <v>1</v>
      </c>
      <c r="Q403" t="s">
        <v>1927</v>
      </c>
      <c r="R403">
        <v>1</v>
      </c>
      <c r="S403" t="s">
        <v>1927</v>
      </c>
      <c r="T403" t="s">
        <v>1947</v>
      </c>
      <c r="U403">
        <v>0</v>
      </c>
      <c r="V403">
        <v>0</v>
      </c>
      <c r="W403">
        <v>0</v>
      </c>
      <c r="X403" t="s">
        <v>36</v>
      </c>
      <c r="Y403">
        <v>0</v>
      </c>
      <c r="Z403">
        <v>0</v>
      </c>
      <c r="AA403">
        <v>0</v>
      </c>
      <c r="AB403" t="s">
        <v>36</v>
      </c>
      <c r="AC403">
        <f>IF(OR(_04_ReRe_merged_after_coding3[[#This Row],[ab_addressed]],_04_ReRe_merged_after_coding3[[#This Row],[ft_addressed]]), 1, 0)</f>
        <v>0</v>
      </c>
      <c r="AD403">
        <f>IF(OR(_04_ReRe_merged_after_coding3[[#This Row],[ab_justified]],_04_ReRe_merged_after_coding3[[#This Row],[ft_justified]]), 1,0)</f>
        <v>0</v>
      </c>
      <c r="AE403">
        <f>IF(OR(_04_ReRe_merged_after_coding3[[#This Row],[ab_date]],_04_ReRe_merged_after_coding3[[#This Row],[ft_date]]),1,0)</f>
        <v>0</v>
      </c>
      <c r="AF403" t="s">
        <v>36</v>
      </c>
      <c r="AG403">
        <v>0</v>
      </c>
    </row>
    <row r="404" spans="1:34">
      <c r="A404" t="s">
        <v>1948</v>
      </c>
      <c r="B404" t="s">
        <v>1949</v>
      </c>
      <c r="C404" t="s">
        <v>1950</v>
      </c>
      <c r="D404">
        <v>25605857</v>
      </c>
      <c r="E404" s="7">
        <v>40780</v>
      </c>
      <c r="F404" s="7">
        <v>37803</v>
      </c>
      <c r="G404" t="s">
        <v>414</v>
      </c>
      <c r="H404" t="s">
        <v>32</v>
      </c>
      <c r="I404" t="s">
        <v>32</v>
      </c>
      <c r="J404" t="s">
        <v>31</v>
      </c>
      <c r="K404" t="s">
        <v>31</v>
      </c>
      <c r="L404" t="s">
        <v>32</v>
      </c>
      <c r="M404" t="s">
        <v>32</v>
      </c>
      <c r="N404" t="s">
        <v>32</v>
      </c>
      <c r="O404" t="s">
        <v>32</v>
      </c>
      <c r="P404" s="3">
        <v>1</v>
      </c>
      <c r="Q404" t="s">
        <v>157</v>
      </c>
      <c r="R404">
        <v>1</v>
      </c>
      <c r="S404" t="s">
        <v>157</v>
      </c>
      <c r="T404" t="s">
        <v>1951</v>
      </c>
      <c r="U404">
        <v>0</v>
      </c>
      <c r="V404">
        <v>0</v>
      </c>
      <c r="W404">
        <v>0</v>
      </c>
      <c r="X404" t="s">
        <v>36</v>
      </c>
      <c r="Y404">
        <v>0</v>
      </c>
      <c r="Z404">
        <v>0</v>
      </c>
      <c r="AA404">
        <v>0</v>
      </c>
      <c r="AB404" t="s">
        <v>36</v>
      </c>
      <c r="AC404">
        <f>IF(OR(_04_ReRe_merged_after_coding3[[#This Row],[ab_addressed]],_04_ReRe_merged_after_coding3[[#This Row],[ft_addressed]]), 1, 0)</f>
        <v>0</v>
      </c>
      <c r="AD404">
        <f>IF(OR(_04_ReRe_merged_after_coding3[[#This Row],[ab_justified]],_04_ReRe_merged_after_coding3[[#This Row],[ft_justified]]), 1,0)</f>
        <v>0</v>
      </c>
      <c r="AE404">
        <f>IF(OR(_04_ReRe_merged_after_coding3[[#This Row],[ab_date]],_04_ReRe_merged_after_coding3[[#This Row],[ft_date]]),1,0)</f>
        <v>0</v>
      </c>
      <c r="AF404" t="s">
        <v>36</v>
      </c>
      <c r="AG404">
        <v>0</v>
      </c>
    </row>
    <row r="405" spans="1:34">
      <c r="A405" t="s">
        <v>1952</v>
      </c>
      <c r="B405" t="s">
        <v>1953</v>
      </c>
      <c r="C405" t="s">
        <v>1954</v>
      </c>
      <c r="D405">
        <v>32076439</v>
      </c>
      <c r="E405" s="7">
        <v>43112</v>
      </c>
      <c r="F405" s="7">
        <v>42353</v>
      </c>
      <c r="G405" t="s">
        <v>1955</v>
      </c>
      <c r="H405" t="s">
        <v>32</v>
      </c>
      <c r="I405" t="s">
        <v>31</v>
      </c>
      <c r="J405" t="s">
        <v>32</v>
      </c>
      <c r="K405" t="s">
        <v>31</v>
      </c>
      <c r="L405" t="s">
        <v>31</v>
      </c>
      <c r="M405" t="s">
        <v>32</v>
      </c>
      <c r="N405" t="s">
        <v>32</v>
      </c>
      <c r="O405" t="s">
        <v>32</v>
      </c>
      <c r="P405" s="3">
        <v>1</v>
      </c>
      <c r="Q405" t="s">
        <v>108</v>
      </c>
      <c r="R405">
        <v>1</v>
      </c>
      <c r="S405" t="s">
        <v>108</v>
      </c>
      <c r="T405" t="s">
        <v>1956</v>
      </c>
      <c r="U405">
        <v>0</v>
      </c>
      <c r="V405">
        <v>0</v>
      </c>
      <c r="W405">
        <v>0</v>
      </c>
      <c r="X405" t="s">
        <v>36</v>
      </c>
      <c r="Y405">
        <v>0</v>
      </c>
      <c r="Z405">
        <v>0</v>
      </c>
      <c r="AA405">
        <v>0</v>
      </c>
      <c r="AB405" t="s">
        <v>36</v>
      </c>
      <c r="AC405">
        <f>IF(OR(_04_ReRe_merged_after_coding3[[#This Row],[ab_addressed]],_04_ReRe_merged_after_coding3[[#This Row],[ft_addressed]]), 1, 0)</f>
        <v>0</v>
      </c>
      <c r="AD405">
        <f>IF(OR(_04_ReRe_merged_after_coding3[[#This Row],[ab_justified]],_04_ReRe_merged_after_coding3[[#This Row],[ft_justified]]), 1,0)</f>
        <v>0</v>
      </c>
      <c r="AE405">
        <f>IF(OR(_04_ReRe_merged_after_coding3[[#This Row],[ab_date]],_04_ReRe_merged_after_coding3[[#This Row],[ft_date]]),1,0)</f>
        <v>0</v>
      </c>
      <c r="AF405" t="s">
        <v>36</v>
      </c>
      <c r="AG405">
        <v>0</v>
      </c>
    </row>
    <row r="406" spans="1:34">
      <c r="A406" t="s">
        <v>1957</v>
      </c>
      <c r="B406" t="s">
        <v>1958</v>
      </c>
      <c r="C406" t="s">
        <v>1959</v>
      </c>
      <c r="D406">
        <v>29363261</v>
      </c>
      <c r="E406" s="7">
        <v>42857</v>
      </c>
      <c r="F406" s="7">
        <v>42370</v>
      </c>
      <c r="G406" t="s">
        <v>298</v>
      </c>
      <c r="H406" t="s">
        <v>32</v>
      </c>
      <c r="I406" t="s">
        <v>32</v>
      </c>
      <c r="J406" t="s">
        <v>31</v>
      </c>
      <c r="K406" t="s">
        <v>31</v>
      </c>
      <c r="L406" t="s">
        <v>32</v>
      </c>
      <c r="M406" t="s">
        <v>32</v>
      </c>
      <c r="N406" t="s">
        <v>32</v>
      </c>
      <c r="O406" t="s">
        <v>32</v>
      </c>
      <c r="P406" s="3">
        <v>1</v>
      </c>
      <c r="Q406" t="s">
        <v>357</v>
      </c>
      <c r="R406">
        <v>1</v>
      </c>
      <c r="S406" t="s">
        <v>357</v>
      </c>
      <c r="T406" t="s">
        <v>1960</v>
      </c>
      <c r="U406">
        <v>0</v>
      </c>
      <c r="V406">
        <v>0</v>
      </c>
      <c r="W406">
        <v>0</v>
      </c>
      <c r="X406" t="s">
        <v>36</v>
      </c>
      <c r="Y406">
        <v>0</v>
      </c>
      <c r="Z406">
        <v>0</v>
      </c>
      <c r="AA406">
        <v>0</v>
      </c>
      <c r="AB406" t="s">
        <v>36</v>
      </c>
      <c r="AC406">
        <f>IF(OR(_04_ReRe_merged_after_coding3[[#This Row],[ab_addressed]],_04_ReRe_merged_after_coding3[[#This Row],[ft_addressed]]), 1, 0)</f>
        <v>0</v>
      </c>
      <c r="AD406">
        <f>IF(OR(_04_ReRe_merged_after_coding3[[#This Row],[ab_justified]],_04_ReRe_merged_after_coding3[[#This Row],[ft_justified]]), 1,0)</f>
        <v>0</v>
      </c>
      <c r="AE406">
        <f>IF(OR(_04_ReRe_merged_after_coding3[[#This Row],[ab_date]],_04_ReRe_merged_after_coding3[[#This Row],[ft_date]]),1,0)</f>
        <v>0</v>
      </c>
      <c r="AF406" t="s">
        <v>36</v>
      </c>
      <c r="AG406">
        <v>0</v>
      </c>
    </row>
    <row r="407" spans="1:34">
      <c r="A407" t="s">
        <v>1961</v>
      </c>
      <c r="B407" t="s">
        <v>1962</v>
      </c>
      <c r="C407" t="s">
        <v>1963</v>
      </c>
      <c r="D407">
        <v>28365204</v>
      </c>
      <c r="E407" s="7">
        <v>42594</v>
      </c>
      <c r="F407" s="7">
        <v>41153</v>
      </c>
      <c r="G407" t="s">
        <v>1622</v>
      </c>
      <c r="H407" t="s">
        <v>31</v>
      </c>
      <c r="I407" t="s">
        <v>31</v>
      </c>
      <c r="J407" t="s">
        <v>31</v>
      </c>
      <c r="K407" t="s">
        <v>31</v>
      </c>
      <c r="L407" t="s">
        <v>31</v>
      </c>
      <c r="M407" t="s">
        <v>32</v>
      </c>
      <c r="N407" t="s">
        <v>32</v>
      </c>
      <c r="O407" t="s">
        <v>32</v>
      </c>
      <c r="P407" s="3">
        <v>1</v>
      </c>
      <c r="Q407" t="s">
        <v>35</v>
      </c>
      <c r="R407">
        <v>1</v>
      </c>
      <c r="S407" t="s">
        <v>35</v>
      </c>
      <c r="T407" t="s">
        <v>1964</v>
      </c>
      <c r="U407">
        <v>0</v>
      </c>
      <c r="V407">
        <v>0</v>
      </c>
      <c r="W407">
        <v>0</v>
      </c>
      <c r="X407" t="s">
        <v>36</v>
      </c>
      <c r="Y407">
        <v>0</v>
      </c>
      <c r="Z407">
        <v>0</v>
      </c>
      <c r="AA407">
        <v>0</v>
      </c>
      <c r="AB407" t="s">
        <v>36</v>
      </c>
      <c r="AC407">
        <f>IF(OR(_04_ReRe_merged_after_coding3[[#This Row],[ab_addressed]],_04_ReRe_merged_after_coding3[[#This Row],[ft_addressed]]), 1, 0)</f>
        <v>0</v>
      </c>
      <c r="AD407">
        <f>IF(OR(_04_ReRe_merged_after_coding3[[#This Row],[ab_justified]],_04_ReRe_merged_after_coding3[[#This Row],[ft_justified]]), 1,0)</f>
        <v>0</v>
      </c>
      <c r="AE407">
        <f>IF(OR(_04_ReRe_merged_after_coding3[[#This Row],[ab_date]],_04_ReRe_merged_after_coding3[[#This Row],[ft_date]]),1,0)</f>
        <v>0</v>
      </c>
      <c r="AF407" t="s">
        <v>36</v>
      </c>
      <c r="AG407">
        <v>0</v>
      </c>
    </row>
    <row r="408" spans="1:34">
      <c r="A408" t="s">
        <v>1965</v>
      </c>
      <c r="B408" t="s">
        <v>1966</v>
      </c>
      <c r="C408" t="s">
        <v>1967</v>
      </c>
      <c r="D408">
        <v>29975969</v>
      </c>
      <c r="E408" s="7">
        <v>41871</v>
      </c>
      <c r="F408" s="7">
        <v>39904</v>
      </c>
      <c r="G408" t="s">
        <v>229</v>
      </c>
      <c r="H408" t="s">
        <v>31</v>
      </c>
      <c r="I408" t="s">
        <v>31</v>
      </c>
      <c r="J408" t="s">
        <v>31</v>
      </c>
      <c r="K408" t="s">
        <v>31</v>
      </c>
      <c r="L408" t="s">
        <v>32</v>
      </c>
      <c r="M408" t="s">
        <v>32</v>
      </c>
      <c r="N408" t="s">
        <v>32</v>
      </c>
      <c r="O408" t="s">
        <v>32</v>
      </c>
      <c r="P408" s="3">
        <v>1</v>
      </c>
      <c r="Q408" t="s">
        <v>35</v>
      </c>
      <c r="R408">
        <v>1</v>
      </c>
      <c r="S408" t="s">
        <v>35</v>
      </c>
      <c r="T408" t="s">
        <v>1968</v>
      </c>
      <c r="U408">
        <v>0</v>
      </c>
      <c r="V408">
        <v>0</v>
      </c>
      <c r="W408">
        <v>0</v>
      </c>
      <c r="X408" t="s">
        <v>36</v>
      </c>
      <c r="Y408">
        <v>0</v>
      </c>
      <c r="Z408">
        <v>0</v>
      </c>
      <c r="AA408">
        <v>0</v>
      </c>
      <c r="AB408" t="s">
        <v>36</v>
      </c>
      <c r="AC408">
        <f>IF(OR(_04_ReRe_merged_after_coding3[[#This Row],[ab_addressed]],_04_ReRe_merged_after_coding3[[#This Row],[ft_addressed]]), 1, 0)</f>
        <v>0</v>
      </c>
      <c r="AD408">
        <f>IF(OR(_04_ReRe_merged_after_coding3[[#This Row],[ab_justified]],_04_ReRe_merged_after_coding3[[#This Row],[ft_justified]]), 1,0)</f>
        <v>0</v>
      </c>
      <c r="AE408">
        <f>IF(OR(_04_ReRe_merged_after_coding3[[#This Row],[ab_date]],_04_ReRe_merged_after_coding3[[#This Row],[ft_date]]),1,0)</f>
        <v>0</v>
      </c>
      <c r="AF408" t="s">
        <v>36</v>
      </c>
      <c r="AG408">
        <v>0</v>
      </c>
    </row>
    <row r="409" spans="1:34">
      <c r="A409" t="s">
        <v>1972</v>
      </c>
      <c r="B409" t="s">
        <v>1973</v>
      </c>
      <c r="C409" t="s">
        <v>1974</v>
      </c>
      <c r="D409">
        <v>31277659</v>
      </c>
      <c r="E409" s="7">
        <v>41457</v>
      </c>
      <c r="F409" s="7">
        <v>40909</v>
      </c>
      <c r="G409" t="s">
        <v>112</v>
      </c>
      <c r="H409" t="s">
        <v>31</v>
      </c>
      <c r="I409" t="s">
        <v>32</v>
      </c>
      <c r="J409" t="s">
        <v>31</v>
      </c>
      <c r="K409" t="s">
        <v>31</v>
      </c>
      <c r="L409" t="s">
        <v>32</v>
      </c>
      <c r="M409" t="s">
        <v>32</v>
      </c>
      <c r="N409" t="s">
        <v>32</v>
      </c>
      <c r="O409" t="s">
        <v>32</v>
      </c>
      <c r="P409" s="3">
        <v>1</v>
      </c>
      <c r="Q409" t="s">
        <v>35</v>
      </c>
      <c r="R409">
        <v>1</v>
      </c>
      <c r="S409" t="s">
        <v>35</v>
      </c>
      <c r="T409" t="s">
        <v>1975</v>
      </c>
      <c r="U409">
        <v>0</v>
      </c>
      <c r="V409">
        <v>0</v>
      </c>
      <c r="W409">
        <v>0</v>
      </c>
      <c r="X409" t="s">
        <v>36</v>
      </c>
      <c r="Y409">
        <v>0</v>
      </c>
      <c r="Z409">
        <v>0</v>
      </c>
      <c r="AA409">
        <v>0</v>
      </c>
      <c r="AB409" t="s">
        <v>36</v>
      </c>
      <c r="AC409">
        <f>IF(OR(_04_ReRe_merged_after_coding3[[#This Row],[ab_addressed]],_04_ReRe_merged_after_coding3[[#This Row],[ft_addressed]]), 1, 0)</f>
        <v>0</v>
      </c>
      <c r="AD409">
        <f>IF(OR(_04_ReRe_merged_after_coding3[[#This Row],[ab_justified]],_04_ReRe_merged_after_coding3[[#This Row],[ft_justified]]), 1,0)</f>
        <v>0</v>
      </c>
      <c r="AE409">
        <f>IF(OR(_04_ReRe_merged_after_coding3[[#This Row],[ab_date]],_04_ReRe_merged_after_coding3[[#This Row],[ft_date]]),1,0)</f>
        <v>0</v>
      </c>
      <c r="AF409" t="s">
        <v>36</v>
      </c>
      <c r="AG409">
        <v>0</v>
      </c>
    </row>
    <row r="410" spans="1:34">
      <c r="A410" t="s">
        <v>1982</v>
      </c>
      <c r="B410" t="s">
        <v>1983</v>
      </c>
      <c r="C410" t="s">
        <v>1984</v>
      </c>
      <c r="D410">
        <v>29063805</v>
      </c>
      <c r="E410" s="7">
        <v>40722</v>
      </c>
      <c r="F410" s="7">
        <v>39479</v>
      </c>
      <c r="G410" t="s">
        <v>1622</v>
      </c>
      <c r="H410" t="s">
        <v>31</v>
      </c>
      <c r="I410" t="s">
        <v>31</v>
      </c>
      <c r="J410" t="s">
        <v>31</v>
      </c>
      <c r="K410" t="s">
        <v>31</v>
      </c>
      <c r="L410" t="s">
        <v>32</v>
      </c>
      <c r="M410" t="s">
        <v>32</v>
      </c>
      <c r="N410" t="s">
        <v>31</v>
      </c>
      <c r="O410" t="s">
        <v>32</v>
      </c>
      <c r="P410" s="3">
        <v>1</v>
      </c>
      <c r="Q410" t="s">
        <v>35</v>
      </c>
      <c r="R410">
        <v>1</v>
      </c>
      <c r="S410" t="s">
        <v>35</v>
      </c>
      <c r="T410" t="s">
        <v>1985</v>
      </c>
      <c r="U410">
        <v>0</v>
      </c>
      <c r="V410">
        <v>0</v>
      </c>
      <c r="W410">
        <v>0</v>
      </c>
      <c r="X410" t="s">
        <v>36</v>
      </c>
      <c r="Y410">
        <v>0</v>
      </c>
      <c r="Z410">
        <v>0</v>
      </c>
      <c r="AA410">
        <v>0</v>
      </c>
      <c r="AB410" t="s">
        <v>36</v>
      </c>
      <c r="AC410">
        <f>IF(OR(_04_ReRe_merged_after_coding3[[#This Row],[ab_addressed]],_04_ReRe_merged_after_coding3[[#This Row],[ft_addressed]]), 1, 0)</f>
        <v>0</v>
      </c>
      <c r="AD410">
        <f>IF(OR(_04_ReRe_merged_after_coding3[[#This Row],[ab_justified]],_04_ReRe_merged_after_coding3[[#This Row],[ft_justified]]), 1,0)</f>
        <v>0</v>
      </c>
      <c r="AE410">
        <f>IF(OR(_04_ReRe_merged_after_coding3[[#This Row],[ab_date]],_04_ReRe_merged_after_coding3[[#This Row],[ft_date]]),1,0)</f>
        <v>0</v>
      </c>
      <c r="AF410" t="s">
        <v>36</v>
      </c>
      <c r="AG410">
        <v>0</v>
      </c>
    </row>
    <row r="411" spans="1:34">
      <c r="A411" t="s">
        <v>1986</v>
      </c>
      <c r="B411" t="s">
        <v>1987</v>
      </c>
      <c r="C411" t="s">
        <v>1988</v>
      </c>
      <c r="D411">
        <v>30701704</v>
      </c>
      <c r="E411" s="7">
        <v>42425</v>
      </c>
      <c r="F411" s="7">
        <v>41913</v>
      </c>
      <c r="G411" t="s">
        <v>1685</v>
      </c>
      <c r="H411" t="s">
        <v>31</v>
      </c>
      <c r="I411" t="s">
        <v>31</v>
      </c>
      <c r="J411" t="s">
        <v>31</v>
      </c>
      <c r="K411" t="s">
        <v>31</v>
      </c>
      <c r="L411" t="s">
        <v>32</v>
      </c>
      <c r="M411" t="s">
        <v>32</v>
      </c>
      <c r="N411" t="s">
        <v>32</v>
      </c>
      <c r="O411" t="s">
        <v>32</v>
      </c>
      <c r="P411" s="3">
        <v>1</v>
      </c>
      <c r="Q411" t="s">
        <v>35</v>
      </c>
      <c r="R411">
        <v>1</v>
      </c>
      <c r="S411" t="s">
        <v>35</v>
      </c>
      <c r="T411" t="s">
        <v>1989</v>
      </c>
      <c r="U411">
        <v>0</v>
      </c>
      <c r="V411">
        <v>0</v>
      </c>
      <c r="W411">
        <v>0</v>
      </c>
      <c r="X411" t="s">
        <v>36</v>
      </c>
      <c r="Y411">
        <v>0</v>
      </c>
      <c r="Z411">
        <v>0</v>
      </c>
      <c r="AA411">
        <v>0</v>
      </c>
      <c r="AB411" t="s">
        <v>36</v>
      </c>
      <c r="AC411">
        <f>IF(OR(_04_ReRe_merged_after_coding3[[#This Row],[ab_addressed]],_04_ReRe_merged_after_coding3[[#This Row],[ft_addressed]]), 1, 0)</f>
        <v>0</v>
      </c>
      <c r="AD411">
        <f>IF(OR(_04_ReRe_merged_after_coding3[[#This Row],[ab_justified]],_04_ReRe_merged_after_coding3[[#This Row],[ft_justified]]), 1,0)</f>
        <v>0</v>
      </c>
      <c r="AE411">
        <f>IF(OR(_04_ReRe_merged_after_coding3[[#This Row],[ab_date]],_04_ReRe_merged_after_coding3[[#This Row],[ft_date]]),1,0)</f>
        <v>0</v>
      </c>
      <c r="AF411" t="s">
        <v>36</v>
      </c>
      <c r="AG411">
        <v>0</v>
      </c>
    </row>
    <row r="412" spans="1:34">
      <c r="A412" t="s">
        <v>1990</v>
      </c>
      <c r="B412" t="s">
        <v>1991</v>
      </c>
      <c r="C412" t="s">
        <v>1992</v>
      </c>
      <c r="D412">
        <v>27064493</v>
      </c>
      <c r="E412" s="7">
        <v>42018</v>
      </c>
      <c r="F412" s="7">
        <v>41345</v>
      </c>
      <c r="G412" t="s">
        <v>1993</v>
      </c>
      <c r="H412" t="s">
        <v>32</v>
      </c>
      <c r="I412" t="s">
        <v>32</v>
      </c>
      <c r="J412" t="s">
        <v>32</v>
      </c>
      <c r="K412" t="s">
        <v>31</v>
      </c>
      <c r="L412" t="s">
        <v>31</v>
      </c>
      <c r="M412" t="s">
        <v>32</v>
      </c>
      <c r="N412" t="s">
        <v>32</v>
      </c>
      <c r="O412" t="s">
        <v>32</v>
      </c>
      <c r="P412" s="3">
        <v>1</v>
      </c>
      <c r="Q412" t="s">
        <v>108</v>
      </c>
      <c r="R412">
        <v>1</v>
      </c>
      <c r="S412" t="s">
        <v>108</v>
      </c>
      <c r="T412" t="s">
        <v>1994</v>
      </c>
      <c r="U412">
        <v>0</v>
      </c>
      <c r="V412">
        <v>0</v>
      </c>
      <c r="W412">
        <v>0</v>
      </c>
      <c r="X412" t="s">
        <v>36</v>
      </c>
      <c r="Y412">
        <v>0</v>
      </c>
      <c r="Z412">
        <v>0</v>
      </c>
      <c r="AA412">
        <v>0</v>
      </c>
      <c r="AB412" t="s">
        <v>36</v>
      </c>
      <c r="AC412">
        <f>IF(OR(_04_ReRe_merged_after_coding3[[#This Row],[ab_addressed]],_04_ReRe_merged_after_coding3[[#This Row],[ft_addressed]]), 1, 0)</f>
        <v>0</v>
      </c>
      <c r="AD412">
        <f>IF(OR(_04_ReRe_merged_after_coding3[[#This Row],[ab_justified]],_04_ReRe_merged_after_coding3[[#This Row],[ft_justified]]), 1,0)</f>
        <v>0</v>
      </c>
      <c r="AE412">
        <f>IF(OR(_04_ReRe_merged_after_coding3[[#This Row],[ab_date]],_04_ReRe_merged_after_coding3[[#This Row],[ft_date]]),1,0)</f>
        <v>0</v>
      </c>
      <c r="AF412" t="s">
        <v>36</v>
      </c>
      <c r="AG412">
        <v>0</v>
      </c>
    </row>
    <row r="413" spans="1:34">
      <c r="A413" t="s">
        <v>2006</v>
      </c>
      <c r="B413" t="s">
        <v>238</v>
      </c>
      <c r="C413" t="s">
        <v>239</v>
      </c>
      <c r="D413">
        <v>27255289</v>
      </c>
      <c r="E413" s="7">
        <v>41432</v>
      </c>
      <c r="F413" s="7">
        <v>40948</v>
      </c>
      <c r="G413" t="s">
        <v>240</v>
      </c>
      <c r="H413" t="s">
        <v>32</v>
      </c>
      <c r="I413" t="s">
        <v>32</v>
      </c>
      <c r="J413" t="s">
        <v>32</v>
      </c>
      <c r="K413" t="s">
        <v>31</v>
      </c>
      <c r="L413" t="s">
        <v>32</v>
      </c>
      <c r="M413" t="s">
        <v>32</v>
      </c>
      <c r="N413" t="s">
        <v>31</v>
      </c>
      <c r="O413" t="s">
        <v>32</v>
      </c>
      <c r="P413" s="3">
        <v>1</v>
      </c>
      <c r="Q413" t="s">
        <v>108</v>
      </c>
      <c r="R413">
        <v>1</v>
      </c>
      <c r="S413" t="s">
        <v>108</v>
      </c>
      <c r="T413" t="s">
        <v>241</v>
      </c>
      <c r="U413">
        <v>0</v>
      </c>
      <c r="V413">
        <v>0</v>
      </c>
      <c r="W413">
        <v>0</v>
      </c>
      <c r="X413" t="s">
        <v>36</v>
      </c>
      <c r="Y413">
        <v>0</v>
      </c>
      <c r="Z413">
        <v>0</v>
      </c>
      <c r="AA413">
        <v>0</v>
      </c>
      <c r="AB413" t="s">
        <v>36</v>
      </c>
      <c r="AC413">
        <f>IF(OR(_04_ReRe_merged_after_coding3[[#This Row],[ab_addressed]],_04_ReRe_merged_after_coding3[[#This Row],[ft_addressed]]), 1, 0)</f>
        <v>0</v>
      </c>
      <c r="AD413">
        <f>IF(OR(_04_ReRe_merged_after_coding3[[#This Row],[ab_justified]],_04_ReRe_merged_after_coding3[[#This Row],[ft_justified]]), 1,0)</f>
        <v>0</v>
      </c>
      <c r="AE413">
        <f>IF(OR(_04_ReRe_merged_after_coding3[[#This Row],[ab_date]],_04_ReRe_merged_after_coding3[[#This Row],[ft_date]]),1,0)</f>
        <v>0</v>
      </c>
      <c r="AF413" t="s">
        <v>36</v>
      </c>
      <c r="AG413">
        <v>0</v>
      </c>
      <c r="AH413" t="s">
        <v>5182</v>
      </c>
    </row>
    <row r="414" spans="1:34">
      <c r="A414" t="s">
        <v>2007</v>
      </c>
      <c r="B414" t="s">
        <v>2008</v>
      </c>
      <c r="C414" t="s">
        <v>2009</v>
      </c>
      <c r="D414">
        <v>31108553</v>
      </c>
      <c r="E414" s="7">
        <v>41554</v>
      </c>
      <c r="F414" s="7">
        <v>41290</v>
      </c>
      <c r="G414" t="s">
        <v>2010</v>
      </c>
      <c r="H414" t="s">
        <v>32</v>
      </c>
      <c r="I414" t="s">
        <v>32</v>
      </c>
      <c r="J414" t="s">
        <v>32</v>
      </c>
      <c r="K414" t="s">
        <v>32</v>
      </c>
      <c r="L414" t="s">
        <v>32</v>
      </c>
      <c r="M414" t="s">
        <v>32</v>
      </c>
      <c r="N414" t="s">
        <v>32</v>
      </c>
      <c r="O414" t="s">
        <v>32</v>
      </c>
      <c r="P414" s="3">
        <v>1</v>
      </c>
      <c r="Q414" t="s">
        <v>210</v>
      </c>
      <c r="R414">
        <v>1</v>
      </c>
      <c r="S414" t="s">
        <v>210</v>
      </c>
      <c r="T414" t="s">
        <v>2011</v>
      </c>
      <c r="U414">
        <v>0</v>
      </c>
      <c r="V414">
        <v>0</v>
      </c>
      <c r="W414">
        <v>0</v>
      </c>
      <c r="X414" t="s">
        <v>36</v>
      </c>
      <c r="Y414">
        <v>0</v>
      </c>
      <c r="Z414">
        <v>0</v>
      </c>
      <c r="AA414">
        <v>0</v>
      </c>
      <c r="AB414" t="s">
        <v>36</v>
      </c>
      <c r="AC414">
        <f>IF(OR(_04_ReRe_merged_after_coding3[[#This Row],[ab_addressed]],_04_ReRe_merged_after_coding3[[#This Row],[ft_addressed]]), 1, 0)</f>
        <v>0</v>
      </c>
      <c r="AD414">
        <f>IF(OR(_04_ReRe_merged_after_coding3[[#This Row],[ab_justified]],_04_ReRe_merged_after_coding3[[#This Row],[ft_justified]]), 1,0)</f>
        <v>0</v>
      </c>
      <c r="AE414">
        <f>IF(OR(_04_ReRe_merged_after_coding3[[#This Row],[ab_date]],_04_ReRe_merged_after_coding3[[#This Row],[ft_date]]),1,0)</f>
        <v>0</v>
      </c>
      <c r="AF414" t="s">
        <v>36</v>
      </c>
      <c r="AG414">
        <v>0</v>
      </c>
    </row>
    <row r="415" spans="1:34">
      <c r="A415" t="s">
        <v>2012</v>
      </c>
      <c r="B415" t="s">
        <v>2013</v>
      </c>
      <c r="C415" t="s">
        <v>2014</v>
      </c>
      <c r="D415">
        <v>30005629</v>
      </c>
      <c r="E415" s="7">
        <v>42971</v>
      </c>
      <c r="F415" s="7">
        <v>41519</v>
      </c>
      <c r="G415" t="s">
        <v>2015</v>
      </c>
      <c r="H415" t="s">
        <v>32</v>
      </c>
      <c r="I415" t="s">
        <v>31</v>
      </c>
      <c r="J415" t="s">
        <v>32</v>
      </c>
      <c r="K415" t="s">
        <v>31</v>
      </c>
      <c r="L415" t="s">
        <v>31</v>
      </c>
      <c r="M415" t="s">
        <v>32</v>
      </c>
      <c r="N415" t="s">
        <v>32</v>
      </c>
      <c r="O415" t="s">
        <v>32</v>
      </c>
      <c r="P415" s="3">
        <v>1</v>
      </c>
      <c r="Q415" t="s">
        <v>108</v>
      </c>
      <c r="R415">
        <v>1</v>
      </c>
      <c r="S415" t="s">
        <v>108</v>
      </c>
      <c r="T415" t="s">
        <v>2016</v>
      </c>
      <c r="U415">
        <v>0</v>
      </c>
      <c r="V415">
        <v>0</v>
      </c>
      <c r="W415">
        <v>0</v>
      </c>
      <c r="X415" t="s">
        <v>36</v>
      </c>
      <c r="Y415">
        <v>0</v>
      </c>
      <c r="Z415">
        <v>0</v>
      </c>
      <c r="AA415">
        <v>0</v>
      </c>
      <c r="AB415" t="s">
        <v>36</v>
      </c>
      <c r="AC415">
        <f>IF(OR(_04_ReRe_merged_after_coding3[[#This Row],[ab_addressed]],_04_ReRe_merged_after_coding3[[#This Row],[ft_addressed]]), 1, 0)</f>
        <v>0</v>
      </c>
      <c r="AD415">
        <f>IF(OR(_04_ReRe_merged_after_coding3[[#This Row],[ab_justified]],_04_ReRe_merged_after_coding3[[#This Row],[ft_justified]]), 1,0)</f>
        <v>0</v>
      </c>
      <c r="AE415">
        <f>IF(OR(_04_ReRe_merged_after_coding3[[#This Row],[ab_date]],_04_ReRe_merged_after_coding3[[#This Row],[ft_date]]),1,0)</f>
        <v>0</v>
      </c>
      <c r="AF415" t="s">
        <v>36</v>
      </c>
      <c r="AG415">
        <v>0</v>
      </c>
    </row>
    <row r="416" spans="1:34">
      <c r="A416" t="s">
        <v>2017</v>
      </c>
      <c r="B416" t="s">
        <v>2018</v>
      </c>
      <c r="C416" t="s">
        <v>2019</v>
      </c>
      <c r="D416">
        <v>32651657</v>
      </c>
      <c r="E416" s="7">
        <v>40358</v>
      </c>
      <c r="F416" s="7">
        <v>39856</v>
      </c>
      <c r="G416" t="s">
        <v>2020</v>
      </c>
      <c r="H416" t="s">
        <v>32</v>
      </c>
      <c r="I416" t="s">
        <v>31</v>
      </c>
      <c r="J416" t="s">
        <v>31</v>
      </c>
      <c r="K416" t="s">
        <v>31</v>
      </c>
      <c r="L416" t="s">
        <v>32</v>
      </c>
      <c r="M416" t="s">
        <v>32</v>
      </c>
      <c r="N416" t="s">
        <v>32</v>
      </c>
      <c r="O416" t="s">
        <v>32</v>
      </c>
      <c r="P416" s="3">
        <v>1</v>
      </c>
      <c r="Q416" t="s">
        <v>108</v>
      </c>
      <c r="R416">
        <v>1</v>
      </c>
      <c r="S416" t="s">
        <v>108</v>
      </c>
      <c r="T416" t="s">
        <v>2021</v>
      </c>
      <c r="U416">
        <v>0</v>
      </c>
      <c r="V416">
        <v>0</v>
      </c>
      <c r="W416">
        <v>0</v>
      </c>
      <c r="X416" t="s">
        <v>36</v>
      </c>
      <c r="Y416">
        <v>0</v>
      </c>
      <c r="Z416">
        <v>0</v>
      </c>
      <c r="AA416">
        <v>0</v>
      </c>
      <c r="AB416" t="s">
        <v>36</v>
      </c>
      <c r="AC416">
        <f>IF(OR(_04_ReRe_merged_after_coding3[[#This Row],[ab_addressed]],_04_ReRe_merged_after_coding3[[#This Row],[ft_addressed]]), 1, 0)</f>
        <v>0</v>
      </c>
      <c r="AD416">
        <f>IF(OR(_04_ReRe_merged_after_coding3[[#This Row],[ab_justified]],_04_ReRe_merged_after_coding3[[#This Row],[ft_justified]]), 1,0)</f>
        <v>0</v>
      </c>
      <c r="AE416">
        <f>IF(OR(_04_ReRe_merged_after_coding3[[#This Row],[ab_date]],_04_ReRe_merged_after_coding3[[#This Row],[ft_date]]),1,0)</f>
        <v>0</v>
      </c>
      <c r="AF416" t="s">
        <v>36</v>
      </c>
      <c r="AG416">
        <v>0</v>
      </c>
    </row>
    <row r="417" spans="1:33">
      <c r="A417" t="s">
        <v>2022</v>
      </c>
      <c r="B417" t="s">
        <v>2023</v>
      </c>
      <c r="C417" t="s">
        <v>2024</v>
      </c>
      <c r="D417">
        <v>28991613</v>
      </c>
      <c r="E417" s="7">
        <v>42585</v>
      </c>
      <c r="F417" s="7">
        <v>42103</v>
      </c>
      <c r="G417" t="s">
        <v>2025</v>
      </c>
      <c r="H417" t="s">
        <v>32</v>
      </c>
      <c r="I417" t="s">
        <v>31</v>
      </c>
      <c r="J417" t="s">
        <v>32</v>
      </c>
      <c r="K417" t="s">
        <v>31</v>
      </c>
      <c r="L417" t="s">
        <v>31</v>
      </c>
      <c r="M417" t="s">
        <v>32</v>
      </c>
      <c r="N417" t="s">
        <v>32</v>
      </c>
      <c r="O417" t="s">
        <v>32</v>
      </c>
      <c r="P417" s="3">
        <v>1</v>
      </c>
      <c r="Q417" t="s">
        <v>108</v>
      </c>
      <c r="R417">
        <v>1</v>
      </c>
      <c r="S417" t="s">
        <v>108</v>
      </c>
      <c r="T417" t="s">
        <v>2026</v>
      </c>
      <c r="U417">
        <v>0</v>
      </c>
      <c r="V417">
        <v>0</v>
      </c>
      <c r="W417">
        <v>0</v>
      </c>
      <c r="X417" t="s">
        <v>36</v>
      </c>
      <c r="Y417">
        <v>0</v>
      </c>
      <c r="Z417">
        <v>0</v>
      </c>
      <c r="AA417">
        <v>0</v>
      </c>
      <c r="AB417" t="s">
        <v>36</v>
      </c>
      <c r="AC417">
        <f>IF(OR(_04_ReRe_merged_after_coding3[[#This Row],[ab_addressed]],_04_ReRe_merged_after_coding3[[#This Row],[ft_addressed]]), 1, 0)</f>
        <v>0</v>
      </c>
      <c r="AD417">
        <f>IF(OR(_04_ReRe_merged_after_coding3[[#This Row],[ab_justified]],_04_ReRe_merged_after_coding3[[#This Row],[ft_justified]]), 1,0)</f>
        <v>0</v>
      </c>
      <c r="AE417">
        <f>IF(OR(_04_ReRe_merged_after_coding3[[#This Row],[ab_date]],_04_ReRe_merged_after_coding3[[#This Row],[ft_date]]),1,0)</f>
        <v>0</v>
      </c>
      <c r="AF417" t="s">
        <v>36</v>
      </c>
      <c r="AG417">
        <v>0</v>
      </c>
    </row>
    <row r="418" spans="1:33">
      <c r="A418" t="s">
        <v>2027</v>
      </c>
      <c r="B418" t="s">
        <v>2028</v>
      </c>
      <c r="C418" t="s">
        <v>2029</v>
      </c>
      <c r="D418">
        <v>28823444</v>
      </c>
      <c r="E418" s="7">
        <v>42760</v>
      </c>
      <c r="F418" s="7">
        <v>42066</v>
      </c>
      <c r="G418" t="s">
        <v>2030</v>
      </c>
      <c r="H418" t="s">
        <v>32</v>
      </c>
      <c r="I418" t="s">
        <v>31</v>
      </c>
      <c r="J418" t="s">
        <v>32</v>
      </c>
      <c r="K418" t="s">
        <v>31</v>
      </c>
      <c r="L418" t="s">
        <v>31</v>
      </c>
      <c r="M418" t="s">
        <v>32</v>
      </c>
      <c r="N418" t="s">
        <v>32</v>
      </c>
      <c r="O418" t="s">
        <v>32</v>
      </c>
      <c r="P418" s="3">
        <v>1</v>
      </c>
      <c r="Q418" t="s">
        <v>108</v>
      </c>
      <c r="R418">
        <v>1</v>
      </c>
      <c r="S418" t="s">
        <v>108</v>
      </c>
      <c r="T418" t="s">
        <v>2031</v>
      </c>
      <c r="U418">
        <v>0</v>
      </c>
      <c r="V418">
        <v>0</v>
      </c>
      <c r="W418">
        <v>0</v>
      </c>
      <c r="X418" t="s">
        <v>36</v>
      </c>
      <c r="Y418">
        <v>0</v>
      </c>
      <c r="Z418">
        <v>0</v>
      </c>
      <c r="AA418">
        <v>0</v>
      </c>
      <c r="AB418" t="s">
        <v>36</v>
      </c>
      <c r="AC418">
        <f>IF(OR(_04_ReRe_merged_after_coding3[[#This Row],[ab_addressed]],_04_ReRe_merged_after_coding3[[#This Row],[ft_addressed]]), 1, 0)</f>
        <v>0</v>
      </c>
      <c r="AD418">
        <f>IF(OR(_04_ReRe_merged_after_coding3[[#This Row],[ab_justified]],_04_ReRe_merged_after_coding3[[#This Row],[ft_justified]]), 1,0)</f>
        <v>0</v>
      </c>
      <c r="AE418">
        <f>IF(OR(_04_ReRe_merged_after_coding3[[#This Row],[ab_date]],_04_ReRe_merged_after_coding3[[#This Row],[ft_date]]),1,0)</f>
        <v>0</v>
      </c>
      <c r="AF418" t="s">
        <v>36</v>
      </c>
      <c r="AG418">
        <v>0</v>
      </c>
    </row>
    <row r="419" spans="1:33">
      <c r="A419" t="s">
        <v>2036</v>
      </c>
      <c r="B419" t="s">
        <v>2037</v>
      </c>
      <c r="C419" t="s">
        <v>2038</v>
      </c>
      <c r="D419">
        <v>28366181</v>
      </c>
      <c r="E419" s="7">
        <v>41487</v>
      </c>
      <c r="F419" s="7">
        <v>41400</v>
      </c>
      <c r="G419" t="s">
        <v>1647</v>
      </c>
      <c r="H419" t="s">
        <v>32</v>
      </c>
      <c r="I419" t="s">
        <v>31</v>
      </c>
      <c r="J419" t="s">
        <v>32</v>
      </c>
      <c r="K419" t="s">
        <v>32</v>
      </c>
      <c r="L419" t="s">
        <v>32</v>
      </c>
      <c r="M419" t="s">
        <v>32</v>
      </c>
      <c r="N419" t="s">
        <v>32</v>
      </c>
      <c r="O419" t="s">
        <v>32</v>
      </c>
      <c r="P419" s="3">
        <v>1</v>
      </c>
      <c r="Q419" t="s">
        <v>108</v>
      </c>
      <c r="R419">
        <v>1</v>
      </c>
      <c r="S419" t="s">
        <v>108</v>
      </c>
      <c r="T419" t="s">
        <v>2039</v>
      </c>
      <c r="U419">
        <v>0</v>
      </c>
      <c r="V419">
        <v>0</v>
      </c>
      <c r="W419">
        <v>0</v>
      </c>
      <c r="X419" t="s">
        <v>36</v>
      </c>
      <c r="Y419">
        <v>0</v>
      </c>
      <c r="Z419">
        <v>0</v>
      </c>
      <c r="AA419">
        <v>0</v>
      </c>
      <c r="AB419" t="s">
        <v>36</v>
      </c>
      <c r="AC419">
        <f>IF(OR(_04_ReRe_merged_after_coding3[[#This Row],[ab_addressed]],_04_ReRe_merged_after_coding3[[#This Row],[ft_addressed]]), 1, 0)</f>
        <v>0</v>
      </c>
      <c r="AD419">
        <f>IF(OR(_04_ReRe_merged_after_coding3[[#This Row],[ab_justified]],_04_ReRe_merged_after_coding3[[#This Row],[ft_justified]]), 1,0)</f>
        <v>0</v>
      </c>
      <c r="AE419">
        <f>IF(OR(_04_ReRe_merged_after_coding3[[#This Row],[ab_date]],_04_ReRe_merged_after_coding3[[#This Row],[ft_date]]),1,0)</f>
        <v>0</v>
      </c>
      <c r="AF419" t="s">
        <v>36</v>
      </c>
      <c r="AG419">
        <v>0</v>
      </c>
    </row>
    <row r="420" spans="1:33">
      <c r="A420" t="s">
        <v>2044</v>
      </c>
      <c r="B420" t="s">
        <v>2045</v>
      </c>
      <c r="C420" t="s">
        <v>2046</v>
      </c>
      <c r="D420">
        <v>28805336</v>
      </c>
      <c r="E420" s="7">
        <v>42548</v>
      </c>
      <c r="F420" s="7">
        <v>41642</v>
      </c>
      <c r="G420" t="s">
        <v>2047</v>
      </c>
      <c r="H420" t="s">
        <v>32</v>
      </c>
      <c r="I420" t="s">
        <v>31</v>
      </c>
      <c r="J420" t="s">
        <v>32</v>
      </c>
      <c r="K420" t="s">
        <v>31</v>
      </c>
      <c r="L420" t="s">
        <v>31</v>
      </c>
      <c r="M420" t="s">
        <v>32</v>
      </c>
      <c r="N420" t="s">
        <v>32</v>
      </c>
      <c r="O420" t="s">
        <v>32</v>
      </c>
      <c r="P420" s="3">
        <v>1</v>
      </c>
      <c r="Q420" t="s">
        <v>108</v>
      </c>
      <c r="R420">
        <v>1</v>
      </c>
      <c r="S420" t="s">
        <v>108</v>
      </c>
      <c r="T420" t="s">
        <v>2048</v>
      </c>
      <c r="U420">
        <v>0</v>
      </c>
      <c r="V420">
        <v>0</v>
      </c>
      <c r="W420">
        <v>0</v>
      </c>
      <c r="X420" t="s">
        <v>36</v>
      </c>
      <c r="Y420">
        <v>0</v>
      </c>
      <c r="Z420">
        <v>0</v>
      </c>
      <c r="AA420">
        <v>0</v>
      </c>
      <c r="AB420" t="s">
        <v>36</v>
      </c>
      <c r="AC420">
        <f>IF(OR(_04_ReRe_merged_after_coding3[[#This Row],[ab_addressed]],_04_ReRe_merged_after_coding3[[#This Row],[ft_addressed]]), 1, 0)</f>
        <v>0</v>
      </c>
      <c r="AD420">
        <f>IF(OR(_04_ReRe_merged_after_coding3[[#This Row],[ab_justified]],_04_ReRe_merged_after_coding3[[#This Row],[ft_justified]]), 1,0)</f>
        <v>0</v>
      </c>
      <c r="AE420">
        <f>IF(OR(_04_ReRe_merged_after_coding3[[#This Row],[ab_date]],_04_ReRe_merged_after_coding3[[#This Row],[ft_date]]),1,0)</f>
        <v>0</v>
      </c>
      <c r="AF420" t="s">
        <v>36</v>
      </c>
      <c r="AG420">
        <v>0</v>
      </c>
    </row>
    <row r="421" spans="1:33">
      <c r="A421" t="s">
        <v>2049</v>
      </c>
      <c r="B421" t="s">
        <v>2050</v>
      </c>
      <c r="C421" t="s">
        <v>2051</v>
      </c>
      <c r="D421">
        <v>28108236</v>
      </c>
      <c r="E421" s="7">
        <v>42529</v>
      </c>
      <c r="F421" s="7">
        <v>41844</v>
      </c>
      <c r="G421" t="s">
        <v>2052</v>
      </c>
      <c r="H421" t="s">
        <v>32</v>
      </c>
      <c r="I421" t="s">
        <v>32</v>
      </c>
      <c r="J421" t="s">
        <v>32</v>
      </c>
      <c r="K421" t="s">
        <v>31</v>
      </c>
      <c r="L421" t="s">
        <v>31</v>
      </c>
      <c r="M421" t="s">
        <v>32</v>
      </c>
      <c r="N421" t="s">
        <v>32</v>
      </c>
      <c r="O421" t="s">
        <v>32</v>
      </c>
      <c r="P421" s="3">
        <v>1</v>
      </c>
      <c r="Q421" t="s">
        <v>2053</v>
      </c>
      <c r="R421">
        <v>1</v>
      </c>
      <c r="S421" t="s">
        <v>2053</v>
      </c>
      <c r="T421" t="s">
        <v>2054</v>
      </c>
      <c r="U421">
        <v>0</v>
      </c>
      <c r="V421">
        <v>0</v>
      </c>
      <c r="W421">
        <v>0</v>
      </c>
      <c r="X421" t="s">
        <v>36</v>
      </c>
      <c r="Y421">
        <v>0</v>
      </c>
      <c r="Z421">
        <v>0</v>
      </c>
      <c r="AA421">
        <v>0</v>
      </c>
      <c r="AB421" t="s">
        <v>36</v>
      </c>
      <c r="AC421">
        <f>IF(OR(_04_ReRe_merged_after_coding3[[#This Row],[ab_addressed]],_04_ReRe_merged_after_coding3[[#This Row],[ft_addressed]]), 1, 0)</f>
        <v>0</v>
      </c>
      <c r="AD421">
        <f>IF(OR(_04_ReRe_merged_after_coding3[[#This Row],[ab_justified]],_04_ReRe_merged_after_coding3[[#This Row],[ft_justified]]), 1,0)</f>
        <v>0</v>
      </c>
      <c r="AE421">
        <f>IF(OR(_04_ReRe_merged_after_coding3[[#This Row],[ab_date]],_04_ReRe_merged_after_coding3[[#This Row],[ft_date]]),1,0)</f>
        <v>0</v>
      </c>
      <c r="AF421" t="s">
        <v>36</v>
      </c>
      <c r="AG421">
        <v>0</v>
      </c>
    </row>
    <row r="422" spans="1:33">
      <c r="A422" t="s">
        <v>2055</v>
      </c>
      <c r="B422" t="s">
        <v>2056</v>
      </c>
      <c r="C422" t="s">
        <v>2057</v>
      </c>
      <c r="D422">
        <v>30519842</v>
      </c>
      <c r="E422" s="7">
        <v>43067</v>
      </c>
      <c r="F422" s="7">
        <v>42430</v>
      </c>
      <c r="G422" t="s">
        <v>2058</v>
      </c>
      <c r="H422" t="s">
        <v>31</v>
      </c>
      <c r="I422" t="s">
        <v>31</v>
      </c>
      <c r="J422" t="s">
        <v>32</v>
      </c>
      <c r="K422" t="s">
        <v>31</v>
      </c>
      <c r="L422" t="s">
        <v>31</v>
      </c>
      <c r="M422" t="s">
        <v>32</v>
      </c>
      <c r="N422" t="s">
        <v>32</v>
      </c>
      <c r="O422" t="s">
        <v>32</v>
      </c>
      <c r="P422" s="3">
        <v>1</v>
      </c>
      <c r="Q422" t="s">
        <v>35</v>
      </c>
      <c r="R422">
        <v>1</v>
      </c>
      <c r="S422" t="s">
        <v>35</v>
      </c>
      <c r="T422" t="s">
        <v>2059</v>
      </c>
      <c r="U422">
        <v>0</v>
      </c>
      <c r="V422">
        <v>0</v>
      </c>
      <c r="W422">
        <v>0</v>
      </c>
      <c r="X422" t="s">
        <v>36</v>
      </c>
      <c r="Y422">
        <v>0</v>
      </c>
      <c r="Z422">
        <v>0</v>
      </c>
      <c r="AA422">
        <v>0</v>
      </c>
      <c r="AB422" t="s">
        <v>36</v>
      </c>
      <c r="AC422">
        <f>IF(OR(_04_ReRe_merged_after_coding3[[#This Row],[ab_addressed]],_04_ReRe_merged_after_coding3[[#This Row],[ft_addressed]]), 1, 0)</f>
        <v>0</v>
      </c>
      <c r="AD422">
        <f>IF(OR(_04_ReRe_merged_after_coding3[[#This Row],[ab_justified]],_04_ReRe_merged_after_coding3[[#This Row],[ft_justified]]), 1,0)</f>
        <v>0</v>
      </c>
      <c r="AE422">
        <f>IF(OR(_04_ReRe_merged_after_coding3[[#This Row],[ab_date]],_04_ReRe_merged_after_coding3[[#This Row],[ft_date]]),1,0)</f>
        <v>0</v>
      </c>
      <c r="AF422" t="s">
        <v>36</v>
      </c>
      <c r="AG422">
        <v>0</v>
      </c>
    </row>
    <row r="423" spans="1:33">
      <c r="A423" t="s">
        <v>2060</v>
      </c>
      <c r="B423" t="s">
        <v>2061</v>
      </c>
      <c r="C423" t="s">
        <v>2062</v>
      </c>
      <c r="D423">
        <v>27581505</v>
      </c>
      <c r="E423" s="7">
        <v>40961</v>
      </c>
      <c r="F423" s="7">
        <v>40877</v>
      </c>
      <c r="G423" t="s">
        <v>2015</v>
      </c>
      <c r="H423" t="s">
        <v>32</v>
      </c>
      <c r="I423" t="s">
        <v>31</v>
      </c>
      <c r="J423" t="s">
        <v>32</v>
      </c>
      <c r="K423" t="s">
        <v>32</v>
      </c>
      <c r="L423" t="s">
        <v>32</v>
      </c>
      <c r="M423" t="s">
        <v>32</v>
      </c>
      <c r="N423" t="s">
        <v>32</v>
      </c>
      <c r="O423" t="s">
        <v>32</v>
      </c>
      <c r="P423" s="3">
        <v>1</v>
      </c>
      <c r="Q423" t="s">
        <v>108</v>
      </c>
      <c r="R423">
        <v>1</v>
      </c>
      <c r="S423" t="s">
        <v>108</v>
      </c>
      <c r="T423" t="s">
        <v>2063</v>
      </c>
      <c r="U423">
        <v>0</v>
      </c>
      <c r="V423">
        <v>0</v>
      </c>
      <c r="W423">
        <v>0</v>
      </c>
      <c r="X423" t="s">
        <v>36</v>
      </c>
      <c r="Y423">
        <v>0</v>
      </c>
      <c r="Z423">
        <v>0</v>
      </c>
      <c r="AA423">
        <v>0</v>
      </c>
      <c r="AB423" t="s">
        <v>36</v>
      </c>
      <c r="AC423">
        <f>IF(OR(_04_ReRe_merged_after_coding3[[#This Row],[ab_addressed]],_04_ReRe_merged_after_coding3[[#This Row],[ft_addressed]]), 1, 0)</f>
        <v>0</v>
      </c>
      <c r="AD423">
        <f>IF(OR(_04_ReRe_merged_after_coding3[[#This Row],[ab_justified]],_04_ReRe_merged_after_coding3[[#This Row],[ft_justified]]), 1,0)</f>
        <v>0</v>
      </c>
      <c r="AE423">
        <f>IF(OR(_04_ReRe_merged_after_coding3[[#This Row],[ab_date]],_04_ReRe_merged_after_coding3[[#This Row],[ft_date]]),1,0)</f>
        <v>0</v>
      </c>
      <c r="AF423" t="s">
        <v>36</v>
      </c>
      <c r="AG423">
        <v>0</v>
      </c>
    </row>
    <row r="424" spans="1:33">
      <c r="A424" t="s">
        <v>2071</v>
      </c>
      <c r="B424" t="s">
        <v>2072</v>
      </c>
      <c r="C424" t="s">
        <v>2073</v>
      </c>
      <c r="D424">
        <v>30267867</v>
      </c>
      <c r="E424" s="7">
        <v>42930</v>
      </c>
      <c r="F424" s="7">
        <v>42378</v>
      </c>
      <c r="G424" t="s">
        <v>2074</v>
      </c>
      <c r="H424" t="s">
        <v>31</v>
      </c>
      <c r="I424" t="s">
        <v>31</v>
      </c>
      <c r="J424" t="s">
        <v>32</v>
      </c>
      <c r="K424" t="s">
        <v>31</v>
      </c>
      <c r="L424" t="s">
        <v>32</v>
      </c>
      <c r="M424" t="s">
        <v>32</v>
      </c>
      <c r="N424" t="s">
        <v>32</v>
      </c>
      <c r="O424" t="s">
        <v>32</v>
      </c>
      <c r="P424" s="3">
        <v>1</v>
      </c>
      <c r="Q424" t="s">
        <v>35</v>
      </c>
      <c r="R424">
        <v>1</v>
      </c>
      <c r="S424" t="s">
        <v>35</v>
      </c>
      <c r="T424" t="s">
        <v>2075</v>
      </c>
      <c r="U424">
        <v>0</v>
      </c>
      <c r="V424">
        <v>0</v>
      </c>
      <c r="W424">
        <v>0</v>
      </c>
      <c r="X424" t="s">
        <v>36</v>
      </c>
      <c r="Y424">
        <v>0</v>
      </c>
      <c r="Z424">
        <v>0</v>
      </c>
      <c r="AA424">
        <v>0</v>
      </c>
      <c r="AB424" t="s">
        <v>36</v>
      </c>
      <c r="AC424">
        <f>IF(OR(_04_ReRe_merged_after_coding3[[#This Row],[ab_addressed]],_04_ReRe_merged_after_coding3[[#This Row],[ft_addressed]]), 1, 0)</f>
        <v>0</v>
      </c>
      <c r="AD424">
        <f>IF(OR(_04_ReRe_merged_after_coding3[[#This Row],[ab_justified]],_04_ReRe_merged_after_coding3[[#This Row],[ft_justified]]), 1,0)</f>
        <v>0</v>
      </c>
      <c r="AE424">
        <f>IF(OR(_04_ReRe_merged_after_coding3[[#This Row],[ab_date]],_04_ReRe_merged_after_coding3[[#This Row],[ft_date]]),1,0)</f>
        <v>0</v>
      </c>
      <c r="AF424" t="s">
        <v>36</v>
      </c>
      <c r="AG424">
        <v>0</v>
      </c>
    </row>
    <row r="425" spans="1:33">
      <c r="A425" t="s">
        <v>2092</v>
      </c>
      <c r="B425" t="s">
        <v>2093</v>
      </c>
      <c r="C425" t="s">
        <v>2094</v>
      </c>
      <c r="D425">
        <v>25686383</v>
      </c>
      <c r="E425" s="7">
        <v>41148</v>
      </c>
      <c r="F425" s="7">
        <v>41105</v>
      </c>
      <c r="G425" t="s">
        <v>2095</v>
      </c>
      <c r="H425" t="s">
        <v>32</v>
      </c>
      <c r="I425" t="s">
        <v>31</v>
      </c>
      <c r="J425" t="s">
        <v>32</v>
      </c>
      <c r="K425" t="s">
        <v>32</v>
      </c>
      <c r="L425" t="s">
        <v>32</v>
      </c>
      <c r="M425" t="s">
        <v>32</v>
      </c>
      <c r="N425" t="s">
        <v>32</v>
      </c>
      <c r="O425" t="s">
        <v>32</v>
      </c>
      <c r="P425" s="3">
        <v>1</v>
      </c>
      <c r="Q425" t="s">
        <v>108</v>
      </c>
      <c r="R425">
        <v>1</v>
      </c>
      <c r="S425" t="s">
        <v>108</v>
      </c>
      <c r="T425" t="s">
        <v>2096</v>
      </c>
      <c r="U425">
        <v>0</v>
      </c>
      <c r="V425">
        <v>0</v>
      </c>
      <c r="W425">
        <v>0</v>
      </c>
      <c r="X425" t="s">
        <v>36</v>
      </c>
      <c r="Y425">
        <v>0</v>
      </c>
      <c r="Z425">
        <v>0</v>
      </c>
      <c r="AA425">
        <v>0</v>
      </c>
      <c r="AB425" t="s">
        <v>36</v>
      </c>
      <c r="AC425">
        <f>IF(OR(_04_ReRe_merged_after_coding3[[#This Row],[ab_addressed]],_04_ReRe_merged_after_coding3[[#This Row],[ft_addressed]]), 1, 0)</f>
        <v>0</v>
      </c>
      <c r="AD425">
        <f>IF(OR(_04_ReRe_merged_after_coding3[[#This Row],[ab_justified]],_04_ReRe_merged_after_coding3[[#This Row],[ft_justified]]), 1,0)</f>
        <v>0</v>
      </c>
      <c r="AE425">
        <f>IF(OR(_04_ReRe_merged_after_coding3[[#This Row],[ab_date]],_04_ReRe_merged_after_coding3[[#This Row],[ft_date]]),1,0)</f>
        <v>0</v>
      </c>
      <c r="AF425" t="s">
        <v>36</v>
      </c>
      <c r="AG425">
        <v>0</v>
      </c>
    </row>
    <row r="426" spans="1:33">
      <c r="A426" t="s">
        <v>2097</v>
      </c>
      <c r="B426" t="s">
        <v>2098</v>
      </c>
      <c r="C426" t="s">
        <v>2099</v>
      </c>
      <c r="D426">
        <v>28255756</v>
      </c>
      <c r="E426" s="7">
        <v>41950</v>
      </c>
      <c r="F426" s="7">
        <v>41743</v>
      </c>
      <c r="G426" t="s">
        <v>2100</v>
      </c>
      <c r="H426" t="s">
        <v>32</v>
      </c>
      <c r="I426" t="s">
        <v>31</v>
      </c>
      <c r="J426" t="s">
        <v>31</v>
      </c>
      <c r="K426" t="s">
        <v>32</v>
      </c>
      <c r="L426" t="s">
        <v>32</v>
      </c>
      <c r="M426" t="s">
        <v>32</v>
      </c>
      <c r="N426" t="s">
        <v>32</v>
      </c>
      <c r="O426" t="s">
        <v>32</v>
      </c>
      <c r="P426" s="3">
        <v>1</v>
      </c>
      <c r="Q426" t="s">
        <v>108</v>
      </c>
      <c r="R426">
        <v>1</v>
      </c>
      <c r="S426" t="s">
        <v>108</v>
      </c>
      <c r="T426" t="s">
        <v>2101</v>
      </c>
      <c r="U426">
        <v>0</v>
      </c>
      <c r="V426">
        <v>0</v>
      </c>
      <c r="W426">
        <v>0</v>
      </c>
      <c r="X426" t="s">
        <v>36</v>
      </c>
      <c r="Y426">
        <v>0</v>
      </c>
      <c r="Z426">
        <v>0</v>
      </c>
      <c r="AA426">
        <v>0</v>
      </c>
      <c r="AB426" t="s">
        <v>36</v>
      </c>
      <c r="AC426">
        <f>IF(OR(_04_ReRe_merged_after_coding3[[#This Row],[ab_addressed]],_04_ReRe_merged_after_coding3[[#This Row],[ft_addressed]]), 1, 0)</f>
        <v>0</v>
      </c>
      <c r="AD426">
        <f>IF(OR(_04_ReRe_merged_after_coding3[[#This Row],[ab_justified]],_04_ReRe_merged_after_coding3[[#This Row],[ft_justified]]), 1,0)</f>
        <v>0</v>
      </c>
      <c r="AE426">
        <f>IF(OR(_04_ReRe_merged_after_coding3[[#This Row],[ab_date]],_04_ReRe_merged_after_coding3[[#This Row],[ft_date]]),1,0)</f>
        <v>0</v>
      </c>
      <c r="AF426" t="s">
        <v>36</v>
      </c>
      <c r="AG426">
        <v>0</v>
      </c>
    </row>
    <row r="427" spans="1:33">
      <c r="A427" t="s">
        <v>2102</v>
      </c>
      <c r="B427" t="s">
        <v>2103</v>
      </c>
      <c r="C427" t="s">
        <v>2104</v>
      </c>
      <c r="D427">
        <v>31262551</v>
      </c>
      <c r="E427" s="7">
        <v>42508</v>
      </c>
      <c r="F427" s="7">
        <v>41717</v>
      </c>
      <c r="G427" t="s">
        <v>2105</v>
      </c>
      <c r="H427" t="s">
        <v>32</v>
      </c>
      <c r="I427" t="s">
        <v>31</v>
      </c>
      <c r="J427" t="s">
        <v>32</v>
      </c>
      <c r="K427" t="s">
        <v>31</v>
      </c>
      <c r="L427" t="s">
        <v>31</v>
      </c>
      <c r="M427" t="s">
        <v>32</v>
      </c>
      <c r="N427" t="s">
        <v>32</v>
      </c>
      <c r="O427" t="s">
        <v>32</v>
      </c>
      <c r="P427" s="3">
        <v>1</v>
      </c>
      <c r="Q427" t="s">
        <v>108</v>
      </c>
      <c r="R427">
        <v>1</v>
      </c>
      <c r="S427" t="s">
        <v>108</v>
      </c>
      <c r="T427" t="s">
        <v>2106</v>
      </c>
      <c r="U427">
        <v>0</v>
      </c>
      <c r="V427">
        <v>0</v>
      </c>
      <c r="W427">
        <v>0</v>
      </c>
      <c r="X427" t="s">
        <v>36</v>
      </c>
      <c r="Y427">
        <v>0</v>
      </c>
      <c r="Z427">
        <v>0</v>
      </c>
      <c r="AA427">
        <v>0</v>
      </c>
      <c r="AB427" t="s">
        <v>36</v>
      </c>
      <c r="AC427">
        <f>IF(OR(_04_ReRe_merged_after_coding3[[#This Row],[ab_addressed]],_04_ReRe_merged_after_coding3[[#This Row],[ft_addressed]]), 1, 0)</f>
        <v>0</v>
      </c>
      <c r="AD427">
        <f>IF(OR(_04_ReRe_merged_after_coding3[[#This Row],[ab_justified]],_04_ReRe_merged_after_coding3[[#This Row],[ft_justified]]), 1,0)</f>
        <v>0</v>
      </c>
      <c r="AE427">
        <f>IF(OR(_04_ReRe_merged_after_coding3[[#This Row],[ab_date]],_04_ReRe_merged_after_coding3[[#This Row],[ft_date]]),1,0)</f>
        <v>0</v>
      </c>
      <c r="AF427" t="s">
        <v>36</v>
      </c>
      <c r="AG427">
        <v>0</v>
      </c>
    </row>
    <row r="428" spans="1:33">
      <c r="A428" t="s">
        <v>2107</v>
      </c>
      <c r="B428" t="s">
        <v>2108</v>
      </c>
      <c r="C428" t="s">
        <v>2109</v>
      </c>
      <c r="D428">
        <v>28913611</v>
      </c>
      <c r="E428" s="7">
        <v>42390</v>
      </c>
      <c r="F428" s="7">
        <v>41244</v>
      </c>
      <c r="G428" t="s">
        <v>2110</v>
      </c>
      <c r="H428" t="s">
        <v>32</v>
      </c>
      <c r="I428" t="s">
        <v>31</v>
      </c>
      <c r="J428" t="s">
        <v>32</v>
      </c>
      <c r="K428" t="s">
        <v>31</v>
      </c>
      <c r="L428" t="s">
        <v>31</v>
      </c>
      <c r="M428" t="s">
        <v>32</v>
      </c>
      <c r="N428" t="s">
        <v>31</v>
      </c>
      <c r="O428" t="s">
        <v>32</v>
      </c>
      <c r="P428" s="3">
        <v>1</v>
      </c>
      <c r="Q428" t="s">
        <v>108</v>
      </c>
      <c r="R428">
        <v>1</v>
      </c>
      <c r="S428" t="s">
        <v>108</v>
      </c>
      <c r="T428" t="s">
        <v>2111</v>
      </c>
      <c r="U428">
        <v>0</v>
      </c>
      <c r="V428">
        <v>0</v>
      </c>
      <c r="W428">
        <v>0</v>
      </c>
      <c r="X428" t="s">
        <v>36</v>
      </c>
      <c r="Y428">
        <v>0</v>
      </c>
      <c r="Z428">
        <v>0</v>
      </c>
      <c r="AA428">
        <v>0</v>
      </c>
      <c r="AB428" t="s">
        <v>36</v>
      </c>
      <c r="AC428">
        <f>IF(OR(_04_ReRe_merged_after_coding3[[#This Row],[ab_addressed]],_04_ReRe_merged_after_coding3[[#This Row],[ft_addressed]]), 1, 0)</f>
        <v>0</v>
      </c>
      <c r="AD428">
        <f>IF(OR(_04_ReRe_merged_after_coding3[[#This Row],[ab_justified]],_04_ReRe_merged_after_coding3[[#This Row],[ft_justified]]), 1,0)</f>
        <v>0</v>
      </c>
      <c r="AE428">
        <f>IF(OR(_04_ReRe_merged_after_coding3[[#This Row],[ab_date]],_04_ReRe_merged_after_coding3[[#This Row],[ft_date]]),1,0)</f>
        <v>0</v>
      </c>
      <c r="AF428" t="s">
        <v>36</v>
      </c>
      <c r="AG428">
        <v>0</v>
      </c>
    </row>
    <row r="429" spans="1:33">
      <c r="A429" t="s">
        <v>2119</v>
      </c>
      <c r="B429" t="s">
        <v>2120</v>
      </c>
      <c r="C429" t="s">
        <v>2121</v>
      </c>
      <c r="D429">
        <v>29041920</v>
      </c>
      <c r="E429" s="7">
        <v>43010</v>
      </c>
      <c r="F429" s="7">
        <v>41551</v>
      </c>
      <c r="G429" t="s">
        <v>2122</v>
      </c>
      <c r="H429" t="s">
        <v>31</v>
      </c>
      <c r="I429" t="s">
        <v>32</v>
      </c>
      <c r="J429" t="s">
        <v>32</v>
      </c>
      <c r="K429" t="s">
        <v>31</v>
      </c>
      <c r="L429" t="s">
        <v>32</v>
      </c>
      <c r="M429" t="s">
        <v>32</v>
      </c>
      <c r="N429" t="s">
        <v>32</v>
      </c>
      <c r="O429" t="s">
        <v>32</v>
      </c>
      <c r="P429" s="3">
        <v>1</v>
      </c>
      <c r="Q429" t="s">
        <v>157</v>
      </c>
      <c r="R429">
        <v>1</v>
      </c>
      <c r="S429" t="s">
        <v>157</v>
      </c>
      <c r="T429" t="s">
        <v>2123</v>
      </c>
      <c r="U429">
        <v>0</v>
      </c>
      <c r="V429">
        <v>0</v>
      </c>
      <c r="W429">
        <v>0</v>
      </c>
      <c r="X429" t="s">
        <v>36</v>
      </c>
      <c r="Y429">
        <v>0</v>
      </c>
      <c r="Z429">
        <v>0</v>
      </c>
      <c r="AA429">
        <v>0</v>
      </c>
      <c r="AB429" t="s">
        <v>36</v>
      </c>
      <c r="AC429">
        <f>IF(OR(_04_ReRe_merged_after_coding3[[#This Row],[ab_addressed]],_04_ReRe_merged_after_coding3[[#This Row],[ft_addressed]]), 1, 0)</f>
        <v>0</v>
      </c>
      <c r="AD429">
        <f>IF(OR(_04_ReRe_merged_after_coding3[[#This Row],[ab_justified]],_04_ReRe_merged_after_coding3[[#This Row],[ft_justified]]), 1,0)</f>
        <v>0</v>
      </c>
      <c r="AE429">
        <f>IF(OR(_04_ReRe_merged_after_coding3[[#This Row],[ab_date]],_04_ReRe_merged_after_coding3[[#This Row],[ft_date]]),1,0)</f>
        <v>0</v>
      </c>
      <c r="AF429" t="s">
        <v>36</v>
      </c>
      <c r="AG429">
        <v>0</v>
      </c>
    </row>
    <row r="430" spans="1:33">
      <c r="A430" t="s">
        <v>2124</v>
      </c>
      <c r="B430" t="s">
        <v>2125</v>
      </c>
      <c r="C430" t="s">
        <v>2126</v>
      </c>
      <c r="D430">
        <v>27358691</v>
      </c>
      <c r="E430" s="7">
        <v>42410</v>
      </c>
      <c r="F430" s="7">
        <v>42111</v>
      </c>
      <c r="G430" t="s">
        <v>2127</v>
      </c>
      <c r="H430" t="s">
        <v>32</v>
      </c>
      <c r="I430" t="s">
        <v>32</v>
      </c>
      <c r="J430" t="s">
        <v>32</v>
      </c>
      <c r="K430" t="s">
        <v>32</v>
      </c>
      <c r="L430" t="s">
        <v>31</v>
      </c>
      <c r="M430" t="s">
        <v>32</v>
      </c>
      <c r="N430" t="s">
        <v>32</v>
      </c>
      <c r="O430" t="s">
        <v>32</v>
      </c>
      <c r="P430" s="3">
        <v>1</v>
      </c>
      <c r="Q430" t="s">
        <v>157</v>
      </c>
      <c r="R430">
        <v>1</v>
      </c>
      <c r="S430" t="s">
        <v>157</v>
      </c>
      <c r="T430" t="s">
        <v>2123</v>
      </c>
      <c r="U430">
        <v>0</v>
      </c>
      <c r="V430">
        <v>0</v>
      </c>
      <c r="W430">
        <v>0</v>
      </c>
      <c r="X430" t="s">
        <v>36</v>
      </c>
      <c r="Y430">
        <v>0</v>
      </c>
      <c r="Z430">
        <v>0</v>
      </c>
      <c r="AA430">
        <v>0</v>
      </c>
      <c r="AB430" t="s">
        <v>36</v>
      </c>
      <c r="AC430">
        <f>IF(OR(_04_ReRe_merged_after_coding3[[#This Row],[ab_addressed]],_04_ReRe_merged_after_coding3[[#This Row],[ft_addressed]]), 1, 0)</f>
        <v>0</v>
      </c>
      <c r="AD430">
        <f>IF(OR(_04_ReRe_merged_after_coding3[[#This Row],[ab_justified]],_04_ReRe_merged_after_coding3[[#This Row],[ft_justified]]), 1,0)</f>
        <v>0</v>
      </c>
      <c r="AE430">
        <f>IF(OR(_04_ReRe_merged_after_coding3[[#This Row],[ab_date]],_04_ReRe_merged_after_coding3[[#This Row],[ft_date]]),1,0)</f>
        <v>0</v>
      </c>
      <c r="AF430" t="s">
        <v>36</v>
      </c>
      <c r="AG430">
        <v>0</v>
      </c>
    </row>
    <row r="431" spans="1:33">
      <c r="A431" t="s">
        <v>2131</v>
      </c>
      <c r="B431" t="s">
        <v>2132</v>
      </c>
      <c r="C431" t="s">
        <v>2133</v>
      </c>
      <c r="D431">
        <v>30980561</v>
      </c>
      <c r="E431" s="7">
        <v>42950</v>
      </c>
      <c r="F431" s="7">
        <v>42941</v>
      </c>
      <c r="G431" t="s">
        <v>2134</v>
      </c>
      <c r="H431" t="s">
        <v>32</v>
      </c>
      <c r="I431" t="s">
        <v>31</v>
      </c>
      <c r="J431" t="s">
        <v>31</v>
      </c>
      <c r="K431" t="s">
        <v>32</v>
      </c>
      <c r="L431" t="s">
        <v>32</v>
      </c>
      <c r="M431" t="s">
        <v>32</v>
      </c>
      <c r="N431" t="s">
        <v>32</v>
      </c>
      <c r="O431" t="s">
        <v>32</v>
      </c>
      <c r="P431" s="3">
        <v>1</v>
      </c>
      <c r="Q431" t="s">
        <v>157</v>
      </c>
      <c r="R431">
        <v>1</v>
      </c>
      <c r="S431" t="s">
        <v>157</v>
      </c>
      <c r="T431" t="s">
        <v>2135</v>
      </c>
      <c r="U431">
        <v>0</v>
      </c>
      <c r="V431">
        <v>0</v>
      </c>
      <c r="W431">
        <v>0</v>
      </c>
      <c r="X431" t="s">
        <v>36</v>
      </c>
      <c r="Y431">
        <v>0</v>
      </c>
      <c r="Z431">
        <v>0</v>
      </c>
      <c r="AA431">
        <v>0</v>
      </c>
      <c r="AB431" t="s">
        <v>36</v>
      </c>
      <c r="AC431">
        <f>IF(OR(_04_ReRe_merged_after_coding3[[#This Row],[ab_addressed]],_04_ReRe_merged_after_coding3[[#This Row],[ft_addressed]]), 1, 0)</f>
        <v>0</v>
      </c>
      <c r="AD431">
        <f>IF(OR(_04_ReRe_merged_after_coding3[[#This Row],[ab_justified]],_04_ReRe_merged_after_coding3[[#This Row],[ft_justified]]), 1,0)</f>
        <v>0</v>
      </c>
      <c r="AE431">
        <f>IF(OR(_04_ReRe_merged_after_coding3[[#This Row],[ab_date]],_04_ReRe_merged_after_coding3[[#This Row],[ft_date]]),1,0)</f>
        <v>0</v>
      </c>
      <c r="AF431" t="s">
        <v>36</v>
      </c>
      <c r="AG431">
        <v>0</v>
      </c>
    </row>
    <row r="432" spans="1:33">
      <c r="A432" t="s">
        <v>2136</v>
      </c>
      <c r="B432" t="s">
        <v>2137</v>
      </c>
      <c r="C432" t="s">
        <v>2138</v>
      </c>
      <c r="D432">
        <v>29536456</v>
      </c>
      <c r="E432" s="7">
        <v>40562</v>
      </c>
      <c r="F432" s="7">
        <v>39783</v>
      </c>
      <c r="G432" t="s">
        <v>2139</v>
      </c>
      <c r="H432" t="s">
        <v>32</v>
      </c>
      <c r="I432" t="s">
        <v>32</v>
      </c>
      <c r="J432" t="s">
        <v>32</v>
      </c>
      <c r="K432" t="s">
        <v>31</v>
      </c>
      <c r="L432" t="s">
        <v>32</v>
      </c>
      <c r="M432" t="s">
        <v>32</v>
      </c>
      <c r="N432" t="s">
        <v>32</v>
      </c>
      <c r="O432" t="s">
        <v>32</v>
      </c>
      <c r="P432" s="3">
        <v>1</v>
      </c>
      <c r="Q432" t="s">
        <v>538</v>
      </c>
      <c r="R432">
        <v>1</v>
      </c>
      <c r="S432" t="s">
        <v>538</v>
      </c>
      <c r="T432" t="s">
        <v>2140</v>
      </c>
      <c r="U432">
        <v>0</v>
      </c>
      <c r="V432">
        <v>0</v>
      </c>
      <c r="W432">
        <v>0</v>
      </c>
      <c r="X432" t="s">
        <v>36</v>
      </c>
      <c r="Y432">
        <v>0</v>
      </c>
      <c r="Z432">
        <v>0</v>
      </c>
      <c r="AA432">
        <v>0</v>
      </c>
      <c r="AB432" t="s">
        <v>36</v>
      </c>
      <c r="AC432">
        <f>IF(OR(_04_ReRe_merged_after_coding3[[#This Row],[ab_addressed]],_04_ReRe_merged_after_coding3[[#This Row],[ft_addressed]]), 1, 0)</f>
        <v>0</v>
      </c>
      <c r="AD432">
        <f>IF(OR(_04_ReRe_merged_after_coding3[[#This Row],[ab_justified]],_04_ReRe_merged_after_coding3[[#This Row],[ft_justified]]), 1,0)</f>
        <v>0</v>
      </c>
      <c r="AE432">
        <f>IF(OR(_04_ReRe_merged_after_coding3[[#This Row],[ab_date]],_04_ReRe_merged_after_coding3[[#This Row],[ft_date]]),1,0)</f>
        <v>0</v>
      </c>
      <c r="AF432" t="s">
        <v>36</v>
      </c>
      <c r="AG432">
        <v>0</v>
      </c>
    </row>
    <row r="433" spans="1:33">
      <c r="A433" t="s">
        <v>2141</v>
      </c>
      <c r="B433" t="s">
        <v>2142</v>
      </c>
      <c r="C433" t="s">
        <v>2143</v>
      </c>
      <c r="D433">
        <v>27137926</v>
      </c>
      <c r="E433" s="7">
        <v>40730</v>
      </c>
      <c r="F433" s="7">
        <v>40087</v>
      </c>
      <c r="G433" t="s">
        <v>2144</v>
      </c>
      <c r="H433" t="s">
        <v>31</v>
      </c>
      <c r="I433" t="s">
        <v>31</v>
      </c>
      <c r="J433" t="s">
        <v>32</v>
      </c>
      <c r="K433" t="s">
        <v>31</v>
      </c>
      <c r="L433" t="s">
        <v>32</v>
      </c>
      <c r="M433" t="s">
        <v>32</v>
      </c>
      <c r="N433" t="s">
        <v>32</v>
      </c>
      <c r="O433" t="s">
        <v>32</v>
      </c>
      <c r="P433" s="3">
        <v>1</v>
      </c>
      <c r="Q433" t="s">
        <v>35</v>
      </c>
      <c r="R433">
        <v>1</v>
      </c>
      <c r="S433" t="s">
        <v>35</v>
      </c>
      <c r="T433" t="s">
        <v>2145</v>
      </c>
      <c r="U433">
        <v>0</v>
      </c>
      <c r="V433">
        <v>0</v>
      </c>
      <c r="W433">
        <v>0</v>
      </c>
      <c r="X433" t="s">
        <v>36</v>
      </c>
      <c r="Y433">
        <v>0</v>
      </c>
      <c r="Z433">
        <v>0</v>
      </c>
      <c r="AA433">
        <v>0</v>
      </c>
      <c r="AB433" t="s">
        <v>36</v>
      </c>
      <c r="AC433">
        <f>IF(OR(_04_ReRe_merged_after_coding3[[#This Row],[ab_addressed]],_04_ReRe_merged_after_coding3[[#This Row],[ft_addressed]]), 1, 0)</f>
        <v>0</v>
      </c>
      <c r="AD433">
        <f>IF(OR(_04_ReRe_merged_after_coding3[[#This Row],[ab_justified]],_04_ReRe_merged_after_coding3[[#This Row],[ft_justified]]), 1,0)</f>
        <v>0</v>
      </c>
      <c r="AE433">
        <f>IF(OR(_04_ReRe_merged_after_coding3[[#This Row],[ab_date]],_04_ReRe_merged_after_coding3[[#This Row],[ft_date]]),1,0)</f>
        <v>0</v>
      </c>
      <c r="AF433" t="s">
        <v>36</v>
      </c>
      <c r="AG433">
        <v>0</v>
      </c>
    </row>
    <row r="434" spans="1:33">
      <c r="A434" t="s">
        <v>2146</v>
      </c>
      <c r="B434" t="s">
        <v>2147</v>
      </c>
      <c r="C434" t="s">
        <v>2148</v>
      </c>
      <c r="D434">
        <v>25661470</v>
      </c>
      <c r="E434" s="7">
        <v>40749</v>
      </c>
      <c r="F434" s="7">
        <v>40638</v>
      </c>
      <c r="G434" t="s">
        <v>2149</v>
      </c>
      <c r="H434" t="s">
        <v>32</v>
      </c>
      <c r="I434" t="s">
        <v>32</v>
      </c>
      <c r="J434" t="s">
        <v>31</v>
      </c>
      <c r="K434" t="s">
        <v>32</v>
      </c>
      <c r="L434" t="s">
        <v>32</v>
      </c>
      <c r="M434" t="s">
        <v>32</v>
      </c>
      <c r="N434" t="s">
        <v>32</v>
      </c>
      <c r="O434" t="s">
        <v>32</v>
      </c>
      <c r="P434" s="3">
        <v>1</v>
      </c>
      <c r="Q434" t="s">
        <v>538</v>
      </c>
      <c r="R434">
        <v>1</v>
      </c>
      <c r="S434" t="s">
        <v>538</v>
      </c>
      <c r="T434" t="s">
        <v>2150</v>
      </c>
      <c r="U434">
        <v>0</v>
      </c>
      <c r="V434">
        <v>0</v>
      </c>
      <c r="W434">
        <v>0</v>
      </c>
      <c r="X434" t="s">
        <v>36</v>
      </c>
      <c r="Y434">
        <v>0</v>
      </c>
      <c r="Z434">
        <v>0</v>
      </c>
      <c r="AA434">
        <v>0</v>
      </c>
      <c r="AB434" t="s">
        <v>36</v>
      </c>
      <c r="AC434">
        <f>IF(OR(_04_ReRe_merged_after_coding3[[#This Row],[ab_addressed]],_04_ReRe_merged_after_coding3[[#This Row],[ft_addressed]]), 1, 0)</f>
        <v>0</v>
      </c>
      <c r="AD434">
        <f>IF(OR(_04_ReRe_merged_after_coding3[[#This Row],[ab_justified]],_04_ReRe_merged_after_coding3[[#This Row],[ft_justified]]), 1,0)</f>
        <v>0</v>
      </c>
      <c r="AE434">
        <f>IF(OR(_04_ReRe_merged_after_coding3[[#This Row],[ab_date]],_04_ReRe_merged_after_coding3[[#This Row],[ft_date]]),1,0)</f>
        <v>0</v>
      </c>
      <c r="AF434" t="s">
        <v>36</v>
      </c>
      <c r="AG434">
        <v>0</v>
      </c>
    </row>
    <row r="435" spans="1:33">
      <c r="A435" t="s">
        <v>2151</v>
      </c>
      <c r="B435" t="s">
        <v>2152</v>
      </c>
      <c r="C435" t="s">
        <v>2153</v>
      </c>
      <c r="D435">
        <v>32339780</v>
      </c>
      <c r="E435" s="7">
        <v>41017</v>
      </c>
      <c r="F435" s="7">
        <v>40589</v>
      </c>
      <c r="G435" t="s">
        <v>2154</v>
      </c>
      <c r="H435" t="s">
        <v>32</v>
      </c>
      <c r="I435" t="s">
        <v>32</v>
      </c>
      <c r="J435" t="s">
        <v>32</v>
      </c>
      <c r="K435" t="s">
        <v>31</v>
      </c>
      <c r="L435" t="s">
        <v>32</v>
      </c>
      <c r="M435" t="s">
        <v>32</v>
      </c>
      <c r="N435" t="s">
        <v>32</v>
      </c>
      <c r="O435" t="s">
        <v>32</v>
      </c>
      <c r="P435" s="3">
        <v>1</v>
      </c>
      <c r="Q435" t="s">
        <v>357</v>
      </c>
      <c r="R435">
        <v>1</v>
      </c>
      <c r="S435" t="s">
        <v>357</v>
      </c>
      <c r="T435" t="s">
        <v>2155</v>
      </c>
      <c r="U435">
        <v>0</v>
      </c>
      <c r="V435">
        <v>0</v>
      </c>
      <c r="W435">
        <v>0</v>
      </c>
      <c r="X435" t="s">
        <v>36</v>
      </c>
      <c r="Y435">
        <v>0</v>
      </c>
      <c r="Z435">
        <v>0</v>
      </c>
      <c r="AA435">
        <v>0</v>
      </c>
      <c r="AB435" t="s">
        <v>36</v>
      </c>
      <c r="AC435">
        <f>IF(OR(_04_ReRe_merged_after_coding3[[#This Row],[ab_addressed]],_04_ReRe_merged_after_coding3[[#This Row],[ft_addressed]]), 1, 0)</f>
        <v>0</v>
      </c>
      <c r="AD435">
        <f>IF(OR(_04_ReRe_merged_after_coding3[[#This Row],[ab_justified]],_04_ReRe_merged_after_coding3[[#This Row],[ft_justified]]), 1,0)</f>
        <v>0</v>
      </c>
      <c r="AE435">
        <f>IF(OR(_04_ReRe_merged_after_coding3[[#This Row],[ab_date]],_04_ReRe_merged_after_coding3[[#This Row],[ft_date]]),1,0)</f>
        <v>0</v>
      </c>
      <c r="AF435" t="s">
        <v>36</v>
      </c>
      <c r="AG435">
        <v>0</v>
      </c>
    </row>
    <row r="436" spans="1:33">
      <c r="A436" t="s">
        <v>2160</v>
      </c>
      <c r="B436" t="s">
        <v>2161</v>
      </c>
      <c r="C436" t="s">
        <v>2162</v>
      </c>
      <c r="D436">
        <v>26263033</v>
      </c>
      <c r="E436" s="7">
        <v>41711</v>
      </c>
      <c r="F436" s="7">
        <v>39779</v>
      </c>
      <c r="G436" t="s">
        <v>2163</v>
      </c>
      <c r="H436" t="s">
        <v>32</v>
      </c>
      <c r="I436" t="s">
        <v>31</v>
      </c>
      <c r="J436" t="s">
        <v>32</v>
      </c>
      <c r="K436" t="s">
        <v>31</v>
      </c>
      <c r="L436" t="s">
        <v>31</v>
      </c>
      <c r="M436" t="s">
        <v>32</v>
      </c>
      <c r="N436" t="s">
        <v>32</v>
      </c>
      <c r="O436" t="s">
        <v>32</v>
      </c>
      <c r="P436" s="3">
        <v>1</v>
      </c>
      <c r="Q436" t="s">
        <v>108</v>
      </c>
      <c r="R436">
        <v>1</v>
      </c>
      <c r="S436" t="s">
        <v>108</v>
      </c>
      <c r="T436" t="s">
        <v>2164</v>
      </c>
      <c r="U436">
        <v>0</v>
      </c>
      <c r="V436">
        <v>0</v>
      </c>
      <c r="W436">
        <v>0</v>
      </c>
      <c r="X436" t="s">
        <v>36</v>
      </c>
      <c r="Y436">
        <v>0</v>
      </c>
      <c r="Z436">
        <v>0</v>
      </c>
      <c r="AA436">
        <v>0</v>
      </c>
      <c r="AB436" t="s">
        <v>36</v>
      </c>
      <c r="AC436">
        <f>IF(OR(_04_ReRe_merged_after_coding3[[#This Row],[ab_addressed]],_04_ReRe_merged_after_coding3[[#This Row],[ft_addressed]]), 1, 0)</f>
        <v>0</v>
      </c>
      <c r="AD436">
        <f>IF(OR(_04_ReRe_merged_after_coding3[[#This Row],[ab_justified]],_04_ReRe_merged_after_coding3[[#This Row],[ft_justified]]), 1,0)</f>
        <v>0</v>
      </c>
      <c r="AE436">
        <f>IF(OR(_04_ReRe_merged_after_coding3[[#This Row],[ab_date]],_04_ReRe_merged_after_coding3[[#This Row],[ft_date]]),1,0)</f>
        <v>0</v>
      </c>
      <c r="AF436" t="s">
        <v>36</v>
      </c>
      <c r="AG436">
        <v>0</v>
      </c>
    </row>
    <row r="437" spans="1:33">
      <c r="A437" t="s">
        <v>2165</v>
      </c>
      <c r="B437" t="s">
        <v>2166</v>
      </c>
      <c r="C437" t="s">
        <v>2167</v>
      </c>
      <c r="D437">
        <v>28177710</v>
      </c>
      <c r="E437" s="7">
        <v>41906</v>
      </c>
      <c r="F437" s="7">
        <v>41451</v>
      </c>
      <c r="G437" t="s">
        <v>2168</v>
      </c>
      <c r="H437" t="s">
        <v>32</v>
      </c>
      <c r="I437" t="s">
        <v>32</v>
      </c>
      <c r="J437" t="s">
        <v>31</v>
      </c>
      <c r="K437" t="s">
        <v>31</v>
      </c>
      <c r="L437" t="s">
        <v>31</v>
      </c>
      <c r="M437" t="s">
        <v>32</v>
      </c>
      <c r="N437" t="s">
        <v>32</v>
      </c>
      <c r="O437" t="s">
        <v>32</v>
      </c>
      <c r="P437" s="3">
        <v>1</v>
      </c>
      <c r="Q437" t="s">
        <v>357</v>
      </c>
      <c r="R437">
        <v>1</v>
      </c>
      <c r="S437" t="s">
        <v>357</v>
      </c>
      <c r="T437" t="s">
        <v>2169</v>
      </c>
      <c r="U437">
        <v>0</v>
      </c>
      <c r="V437">
        <v>0</v>
      </c>
      <c r="W437">
        <v>0</v>
      </c>
      <c r="X437" t="s">
        <v>36</v>
      </c>
      <c r="Y437">
        <v>0</v>
      </c>
      <c r="Z437">
        <v>0</v>
      </c>
      <c r="AA437">
        <v>0</v>
      </c>
      <c r="AB437" t="s">
        <v>36</v>
      </c>
      <c r="AC437">
        <f>IF(OR(_04_ReRe_merged_after_coding3[[#This Row],[ab_addressed]],_04_ReRe_merged_after_coding3[[#This Row],[ft_addressed]]), 1, 0)</f>
        <v>0</v>
      </c>
      <c r="AD437">
        <f>IF(OR(_04_ReRe_merged_after_coding3[[#This Row],[ab_justified]],_04_ReRe_merged_after_coding3[[#This Row],[ft_justified]]), 1,0)</f>
        <v>0</v>
      </c>
      <c r="AE437">
        <f>IF(OR(_04_ReRe_merged_after_coding3[[#This Row],[ab_date]],_04_ReRe_merged_after_coding3[[#This Row],[ft_date]]),1,0)</f>
        <v>0</v>
      </c>
      <c r="AF437" t="s">
        <v>36</v>
      </c>
      <c r="AG437">
        <v>0</v>
      </c>
    </row>
    <row r="438" spans="1:33">
      <c r="A438" t="s">
        <v>2170</v>
      </c>
      <c r="B438" t="s">
        <v>2171</v>
      </c>
      <c r="C438" t="s">
        <v>2172</v>
      </c>
      <c r="D438">
        <v>28918395</v>
      </c>
      <c r="E438" s="7">
        <v>42171</v>
      </c>
      <c r="F438" s="7">
        <v>41840</v>
      </c>
      <c r="G438" t="s">
        <v>2173</v>
      </c>
      <c r="H438" t="s">
        <v>31</v>
      </c>
      <c r="I438" t="s">
        <v>31</v>
      </c>
      <c r="J438" t="s">
        <v>32</v>
      </c>
      <c r="K438" t="s">
        <v>32</v>
      </c>
      <c r="L438" t="s">
        <v>32</v>
      </c>
      <c r="M438" t="s">
        <v>32</v>
      </c>
      <c r="N438" t="s">
        <v>32</v>
      </c>
      <c r="O438" t="s">
        <v>32</v>
      </c>
      <c r="P438" s="3">
        <v>1</v>
      </c>
      <c r="Q438" t="s">
        <v>1927</v>
      </c>
      <c r="R438">
        <v>1</v>
      </c>
      <c r="S438" t="s">
        <v>1927</v>
      </c>
      <c r="T438" t="s">
        <v>2174</v>
      </c>
      <c r="U438">
        <v>0</v>
      </c>
      <c r="V438">
        <v>0</v>
      </c>
      <c r="W438">
        <v>0</v>
      </c>
      <c r="X438" t="s">
        <v>36</v>
      </c>
      <c r="Y438">
        <v>0</v>
      </c>
      <c r="Z438">
        <v>0</v>
      </c>
      <c r="AA438">
        <v>0</v>
      </c>
      <c r="AB438" t="s">
        <v>36</v>
      </c>
      <c r="AC438">
        <f>IF(OR(_04_ReRe_merged_after_coding3[[#This Row],[ab_addressed]],_04_ReRe_merged_after_coding3[[#This Row],[ft_addressed]]), 1, 0)</f>
        <v>0</v>
      </c>
      <c r="AD438">
        <f>IF(OR(_04_ReRe_merged_after_coding3[[#This Row],[ab_justified]],_04_ReRe_merged_after_coding3[[#This Row],[ft_justified]]), 1,0)</f>
        <v>0</v>
      </c>
      <c r="AE438">
        <f>IF(OR(_04_ReRe_merged_after_coding3[[#This Row],[ab_date]],_04_ReRe_merged_after_coding3[[#This Row],[ft_date]]),1,0)</f>
        <v>0</v>
      </c>
      <c r="AF438" t="s">
        <v>36</v>
      </c>
      <c r="AG438">
        <v>0</v>
      </c>
    </row>
    <row r="439" spans="1:33">
      <c r="A439" t="s">
        <v>2175</v>
      </c>
      <c r="B439" t="s">
        <v>2176</v>
      </c>
      <c r="C439" t="s">
        <v>2177</v>
      </c>
      <c r="D439">
        <v>27873477</v>
      </c>
      <c r="E439" s="7">
        <v>42032</v>
      </c>
      <c r="F439" s="7">
        <v>40844</v>
      </c>
      <c r="G439" t="s">
        <v>2178</v>
      </c>
      <c r="H439" t="s">
        <v>32</v>
      </c>
      <c r="I439" t="s">
        <v>32</v>
      </c>
      <c r="J439" t="s">
        <v>31</v>
      </c>
      <c r="K439" t="s">
        <v>31</v>
      </c>
      <c r="L439" t="s">
        <v>31</v>
      </c>
      <c r="M439" t="s">
        <v>32</v>
      </c>
      <c r="N439" t="s">
        <v>32</v>
      </c>
      <c r="O439" t="s">
        <v>32</v>
      </c>
      <c r="P439" s="3">
        <v>1</v>
      </c>
      <c r="Q439" t="s">
        <v>35</v>
      </c>
      <c r="R439">
        <v>1</v>
      </c>
      <c r="S439" t="s">
        <v>35</v>
      </c>
      <c r="T439" t="s">
        <v>2179</v>
      </c>
      <c r="U439">
        <v>0</v>
      </c>
      <c r="V439">
        <v>0</v>
      </c>
      <c r="W439">
        <v>0</v>
      </c>
      <c r="X439" t="s">
        <v>36</v>
      </c>
      <c r="Y439">
        <v>0</v>
      </c>
      <c r="Z439">
        <v>0</v>
      </c>
      <c r="AA439">
        <v>0</v>
      </c>
      <c r="AB439" t="s">
        <v>36</v>
      </c>
      <c r="AC439">
        <f>IF(OR(_04_ReRe_merged_after_coding3[[#This Row],[ab_addressed]],_04_ReRe_merged_after_coding3[[#This Row],[ft_addressed]]), 1, 0)</f>
        <v>0</v>
      </c>
      <c r="AD439">
        <f>IF(OR(_04_ReRe_merged_after_coding3[[#This Row],[ab_justified]],_04_ReRe_merged_after_coding3[[#This Row],[ft_justified]]), 1,0)</f>
        <v>0</v>
      </c>
      <c r="AE439">
        <f>IF(OR(_04_ReRe_merged_after_coding3[[#This Row],[ab_date]],_04_ReRe_merged_after_coding3[[#This Row],[ft_date]]),1,0)</f>
        <v>0</v>
      </c>
      <c r="AF439" t="s">
        <v>36</v>
      </c>
      <c r="AG439">
        <v>0</v>
      </c>
    </row>
    <row r="440" spans="1:33">
      <c r="A440" t="s">
        <v>2180</v>
      </c>
      <c r="B440" t="s">
        <v>2181</v>
      </c>
      <c r="C440" t="s">
        <v>2182</v>
      </c>
      <c r="D440">
        <v>30991299</v>
      </c>
      <c r="E440" s="7">
        <v>42850</v>
      </c>
      <c r="F440" s="7">
        <v>42353</v>
      </c>
      <c r="G440" t="s">
        <v>1826</v>
      </c>
      <c r="H440" t="s">
        <v>32</v>
      </c>
      <c r="I440" t="s">
        <v>31</v>
      </c>
      <c r="J440" t="s">
        <v>32</v>
      </c>
      <c r="K440" t="s">
        <v>31</v>
      </c>
      <c r="L440" t="s">
        <v>31</v>
      </c>
      <c r="M440" t="s">
        <v>32</v>
      </c>
      <c r="N440" t="s">
        <v>32</v>
      </c>
      <c r="O440" t="s">
        <v>32</v>
      </c>
      <c r="P440" s="3">
        <v>1</v>
      </c>
      <c r="Q440" t="s">
        <v>108</v>
      </c>
      <c r="R440">
        <v>1</v>
      </c>
      <c r="S440" t="s">
        <v>108</v>
      </c>
      <c r="T440" t="s">
        <v>2183</v>
      </c>
      <c r="U440">
        <v>0</v>
      </c>
      <c r="V440">
        <v>0</v>
      </c>
      <c r="W440">
        <v>0</v>
      </c>
      <c r="X440" t="s">
        <v>36</v>
      </c>
      <c r="Y440">
        <v>0</v>
      </c>
      <c r="Z440">
        <v>0</v>
      </c>
      <c r="AA440">
        <v>0</v>
      </c>
      <c r="AB440" t="s">
        <v>36</v>
      </c>
      <c r="AC440">
        <f>IF(OR(_04_ReRe_merged_after_coding3[[#This Row],[ab_addressed]],_04_ReRe_merged_after_coding3[[#This Row],[ft_addressed]]), 1, 0)</f>
        <v>0</v>
      </c>
      <c r="AD440">
        <f>IF(OR(_04_ReRe_merged_after_coding3[[#This Row],[ab_justified]],_04_ReRe_merged_after_coding3[[#This Row],[ft_justified]]), 1,0)</f>
        <v>0</v>
      </c>
      <c r="AE440">
        <f>IF(OR(_04_ReRe_merged_after_coding3[[#This Row],[ab_date]],_04_ReRe_merged_after_coding3[[#This Row],[ft_date]]),1,0)</f>
        <v>0</v>
      </c>
      <c r="AF440" t="s">
        <v>36</v>
      </c>
      <c r="AG440">
        <v>0</v>
      </c>
    </row>
    <row r="441" spans="1:33">
      <c r="A441" t="s">
        <v>2184</v>
      </c>
      <c r="B441" t="s">
        <v>2185</v>
      </c>
      <c r="C441" t="s">
        <v>2186</v>
      </c>
      <c r="D441">
        <v>27305105</v>
      </c>
      <c r="E441" s="7">
        <v>42356</v>
      </c>
      <c r="F441" s="7">
        <v>42318</v>
      </c>
      <c r="G441" t="s">
        <v>2187</v>
      </c>
      <c r="H441" t="s">
        <v>32</v>
      </c>
      <c r="I441" t="s">
        <v>31</v>
      </c>
      <c r="J441" t="s">
        <v>32</v>
      </c>
      <c r="K441" t="s">
        <v>32</v>
      </c>
      <c r="L441" t="s">
        <v>31</v>
      </c>
      <c r="M441" t="s">
        <v>32</v>
      </c>
      <c r="N441" t="s">
        <v>32</v>
      </c>
      <c r="O441" t="s">
        <v>32</v>
      </c>
      <c r="P441" s="3">
        <v>1</v>
      </c>
      <c r="Q441" t="s">
        <v>108</v>
      </c>
      <c r="R441">
        <v>1</v>
      </c>
      <c r="S441" t="s">
        <v>108</v>
      </c>
      <c r="T441" t="s">
        <v>2188</v>
      </c>
      <c r="U441">
        <v>0</v>
      </c>
      <c r="V441">
        <v>0</v>
      </c>
      <c r="W441">
        <v>0</v>
      </c>
      <c r="X441" t="s">
        <v>36</v>
      </c>
      <c r="Y441">
        <v>0</v>
      </c>
      <c r="Z441">
        <v>0</v>
      </c>
      <c r="AA441">
        <v>0</v>
      </c>
      <c r="AB441" t="s">
        <v>36</v>
      </c>
      <c r="AC441">
        <f>IF(OR(_04_ReRe_merged_after_coding3[[#This Row],[ab_addressed]],_04_ReRe_merged_after_coding3[[#This Row],[ft_addressed]]), 1, 0)</f>
        <v>0</v>
      </c>
      <c r="AD441">
        <f>IF(OR(_04_ReRe_merged_after_coding3[[#This Row],[ab_justified]],_04_ReRe_merged_after_coding3[[#This Row],[ft_justified]]), 1,0)</f>
        <v>0</v>
      </c>
      <c r="AE441">
        <f>IF(OR(_04_ReRe_merged_after_coding3[[#This Row],[ab_date]],_04_ReRe_merged_after_coding3[[#This Row],[ft_date]]),1,0)</f>
        <v>0</v>
      </c>
      <c r="AF441" t="s">
        <v>36</v>
      </c>
      <c r="AG441">
        <v>0</v>
      </c>
    </row>
    <row r="442" spans="1:33">
      <c r="A442" t="s">
        <v>2193</v>
      </c>
      <c r="B442" t="s">
        <v>2194</v>
      </c>
      <c r="C442" t="s">
        <v>2195</v>
      </c>
      <c r="D442">
        <v>28317321</v>
      </c>
      <c r="E442" s="7">
        <v>42583</v>
      </c>
      <c r="F442" s="7">
        <v>41228</v>
      </c>
      <c r="G442" t="s">
        <v>1631</v>
      </c>
      <c r="H442" t="s">
        <v>32</v>
      </c>
      <c r="I442" t="s">
        <v>31</v>
      </c>
      <c r="J442" t="s">
        <v>32</v>
      </c>
      <c r="K442" t="s">
        <v>31</v>
      </c>
      <c r="L442" t="s">
        <v>31</v>
      </c>
      <c r="M442" t="s">
        <v>32</v>
      </c>
      <c r="N442" t="s">
        <v>32</v>
      </c>
      <c r="O442" t="s">
        <v>32</v>
      </c>
      <c r="P442" s="3">
        <v>1</v>
      </c>
      <c r="Q442" t="s">
        <v>108</v>
      </c>
      <c r="R442">
        <v>1</v>
      </c>
      <c r="S442" t="s">
        <v>108</v>
      </c>
      <c r="T442" t="s">
        <v>2196</v>
      </c>
      <c r="U442">
        <v>0</v>
      </c>
      <c r="V442">
        <v>0</v>
      </c>
      <c r="W442">
        <v>0</v>
      </c>
      <c r="X442" t="s">
        <v>36</v>
      </c>
      <c r="Y442">
        <v>0</v>
      </c>
      <c r="Z442">
        <v>0</v>
      </c>
      <c r="AA442">
        <v>0</v>
      </c>
      <c r="AB442" t="s">
        <v>36</v>
      </c>
      <c r="AC442">
        <f>IF(OR(_04_ReRe_merged_after_coding3[[#This Row],[ab_addressed]],_04_ReRe_merged_after_coding3[[#This Row],[ft_addressed]]), 1, 0)</f>
        <v>0</v>
      </c>
      <c r="AD442">
        <f>IF(OR(_04_ReRe_merged_after_coding3[[#This Row],[ab_justified]],_04_ReRe_merged_after_coding3[[#This Row],[ft_justified]]), 1,0)</f>
        <v>0</v>
      </c>
      <c r="AE442">
        <f>IF(OR(_04_ReRe_merged_after_coding3[[#This Row],[ab_date]],_04_ReRe_merged_after_coding3[[#This Row],[ft_date]]),1,0)</f>
        <v>0</v>
      </c>
      <c r="AF442" t="s">
        <v>36</v>
      </c>
      <c r="AG442">
        <v>0</v>
      </c>
    </row>
    <row r="443" spans="1:33">
      <c r="A443" t="s">
        <v>2197</v>
      </c>
      <c r="B443" t="s">
        <v>2198</v>
      </c>
      <c r="C443" t="s">
        <v>2199</v>
      </c>
      <c r="D443">
        <v>27156000</v>
      </c>
      <c r="E443" s="7">
        <v>41158</v>
      </c>
      <c r="F443" s="7">
        <v>40422</v>
      </c>
      <c r="G443" t="s">
        <v>261</v>
      </c>
      <c r="H443" t="s">
        <v>31</v>
      </c>
      <c r="I443" t="s">
        <v>32</v>
      </c>
      <c r="J443" t="s">
        <v>31</v>
      </c>
      <c r="K443" t="s">
        <v>31</v>
      </c>
      <c r="L443" t="s">
        <v>32</v>
      </c>
      <c r="M443" t="s">
        <v>32</v>
      </c>
      <c r="N443" t="s">
        <v>32</v>
      </c>
      <c r="O443" t="s">
        <v>32</v>
      </c>
      <c r="P443" s="3">
        <v>1</v>
      </c>
      <c r="Q443" t="s">
        <v>35</v>
      </c>
      <c r="R443">
        <v>1</v>
      </c>
      <c r="S443" t="s">
        <v>35</v>
      </c>
      <c r="T443" t="s">
        <v>2200</v>
      </c>
      <c r="U443">
        <v>0</v>
      </c>
      <c r="V443">
        <v>0</v>
      </c>
      <c r="W443">
        <v>0</v>
      </c>
      <c r="X443" t="s">
        <v>36</v>
      </c>
      <c r="Y443">
        <v>0</v>
      </c>
      <c r="Z443">
        <v>0</v>
      </c>
      <c r="AA443">
        <v>0</v>
      </c>
      <c r="AB443" t="s">
        <v>36</v>
      </c>
      <c r="AC443">
        <f>IF(OR(_04_ReRe_merged_after_coding3[[#This Row],[ab_addressed]],_04_ReRe_merged_after_coding3[[#This Row],[ft_addressed]]), 1, 0)</f>
        <v>0</v>
      </c>
      <c r="AD443">
        <f>IF(OR(_04_ReRe_merged_after_coding3[[#This Row],[ab_justified]],_04_ReRe_merged_after_coding3[[#This Row],[ft_justified]]), 1,0)</f>
        <v>0</v>
      </c>
      <c r="AE443">
        <f>IF(OR(_04_ReRe_merged_after_coding3[[#This Row],[ab_date]],_04_ReRe_merged_after_coding3[[#This Row],[ft_date]]),1,0)</f>
        <v>0</v>
      </c>
      <c r="AF443" t="s">
        <v>36</v>
      </c>
      <c r="AG443">
        <v>0</v>
      </c>
    </row>
    <row r="444" spans="1:33">
      <c r="A444" t="s">
        <v>2204</v>
      </c>
      <c r="B444" t="s">
        <v>2205</v>
      </c>
      <c r="C444" t="s">
        <v>2206</v>
      </c>
      <c r="D444">
        <v>28533106</v>
      </c>
      <c r="E444" s="7">
        <v>41982</v>
      </c>
      <c r="F444" s="7">
        <v>41971</v>
      </c>
      <c r="G444" t="s">
        <v>2207</v>
      </c>
      <c r="H444" t="s">
        <v>32</v>
      </c>
      <c r="I444" t="s">
        <v>31</v>
      </c>
      <c r="J444" t="s">
        <v>32</v>
      </c>
      <c r="K444" t="s">
        <v>32</v>
      </c>
      <c r="L444" t="s">
        <v>32</v>
      </c>
      <c r="M444" t="s">
        <v>32</v>
      </c>
      <c r="N444" t="s">
        <v>32</v>
      </c>
      <c r="O444" t="s">
        <v>32</v>
      </c>
      <c r="P444" s="3">
        <v>1</v>
      </c>
      <c r="Q444" t="s">
        <v>108</v>
      </c>
      <c r="R444">
        <v>1</v>
      </c>
      <c r="S444" t="s">
        <v>108</v>
      </c>
      <c r="T444" t="s">
        <v>2208</v>
      </c>
      <c r="U444">
        <v>0</v>
      </c>
      <c r="V444">
        <v>0</v>
      </c>
      <c r="W444">
        <v>0</v>
      </c>
      <c r="X444" t="s">
        <v>36</v>
      </c>
      <c r="Y444">
        <v>0</v>
      </c>
      <c r="Z444">
        <v>0</v>
      </c>
      <c r="AA444">
        <v>0</v>
      </c>
      <c r="AB444" t="s">
        <v>36</v>
      </c>
      <c r="AC444">
        <f>IF(OR(_04_ReRe_merged_after_coding3[[#This Row],[ab_addressed]],_04_ReRe_merged_after_coding3[[#This Row],[ft_addressed]]), 1, 0)</f>
        <v>0</v>
      </c>
      <c r="AD444">
        <f>IF(OR(_04_ReRe_merged_after_coding3[[#This Row],[ab_justified]],_04_ReRe_merged_after_coding3[[#This Row],[ft_justified]]), 1,0)</f>
        <v>0</v>
      </c>
      <c r="AE444">
        <f>IF(OR(_04_ReRe_merged_after_coding3[[#This Row],[ab_date]],_04_ReRe_merged_after_coding3[[#This Row],[ft_date]]),1,0)</f>
        <v>0</v>
      </c>
      <c r="AF444" t="s">
        <v>36</v>
      </c>
      <c r="AG444">
        <v>0</v>
      </c>
    </row>
    <row r="445" spans="1:33">
      <c r="A445" t="s">
        <v>2209</v>
      </c>
      <c r="B445" t="s">
        <v>2210</v>
      </c>
      <c r="C445" t="s">
        <v>2211</v>
      </c>
      <c r="D445">
        <v>29600912</v>
      </c>
      <c r="E445" s="7">
        <v>42786</v>
      </c>
      <c r="F445" s="7">
        <v>41347</v>
      </c>
      <c r="G445" t="s">
        <v>2212</v>
      </c>
      <c r="H445" t="s">
        <v>31</v>
      </c>
      <c r="I445" t="s">
        <v>31</v>
      </c>
      <c r="J445" t="s">
        <v>32</v>
      </c>
      <c r="K445" t="s">
        <v>31</v>
      </c>
      <c r="L445" t="s">
        <v>31</v>
      </c>
      <c r="M445" t="s">
        <v>32</v>
      </c>
      <c r="N445" t="s">
        <v>32</v>
      </c>
      <c r="O445" t="s">
        <v>32</v>
      </c>
      <c r="P445" s="3">
        <v>1</v>
      </c>
      <c r="Q445" t="s">
        <v>35</v>
      </c>
      <c r="R445">
        <v>1</v>
      </c>
      <c r="S445" t="s">
        <v>35</v>
      </c>
      <c r="T445" t="s">
        <v>2213</v>
      </c>
      <c r="U445">
        <v>0</v>
      </c>
      <c r="V445">
        <v>0</v>
      </c>
      <c r="W445">
        <v>0</v>
      </c>
      <c r="X445" t="s">
        <v>36</v>
      </c>
      <c r="Y445">
        <v>0</v>
      </c>
      <c r="Z445">
        <v>0</v>
      </c>
      <c r="AA445">
        <v>0</v>
      </c>
      <c r="AB445" t="s">
        <v>36</v>
      </c>
      <c r="AC445">
        <f>IF(OR(_04_ReRe_merged_after_coding3[[#This Row],[ab_addressed]],_04_ReRe_merged_after_coding3[[#This Row],[ft_addressed]]), 1, 0)</f>
        <v>0</v>
      </c>
      <c r="AD445">
        <f>IF(OR(_04_ReRe_merged_after_coding3[[#This Row],[ab_justified]],_04_ReRe_merged_after_coding3[[#This Row],[ft_justified]]), 1,0)</f>
        <v>0</v>
      </c>
      <c r="AE445">
        <f>IF(OR(_04_ReRe_merged_after_coding3[[#This Row],[ab_date]],_04_ReRe_merged_after_coding3[[#This Row],[ft_date]]),1,0)</f>
        <v>0</v>
      </c>
      <c r="AF445" t="s">
        <v>36</v>
      </c>
      <c r="AG445">
        <v>0</v>
      </c>
    </row>
    <row r="446" spans="1:33">
      <c r="A446" t="s">
        <v>2223</v>
      </c>
      <c r="B446" t="s">
        <v>2224</v>
      </c>
      <c r="C446" t="s">
        <v>2225</v>
      </c>
      <c r="D446">
        <v>27210726</v>
      </c>
      <c r="E446" s="7">
        <v>42082</v>
      </c>
      <c r="F446" s="7">
        <v>41835</v>
      </c>
      <c r="G446" t="s">
        <v>2226</v>
      </c>
      <c r="H446" t="s">
        <v>31</v>
      </c>
      <c r="I446" t="s">
        <v>31</v>
      </c>
      <c r="J446" t="s">
        <v>32</v>
      </c>
      <c r="K446" t="s">
        <v>32</v>
      </c>
      <c r="L446" t="s">
        <v>31</v>
      </c>
      <c r="M446" t="s">
        <v>32</v>
      </c>
      <c r="N446" t="s">
        <v>32</v>
      </c>
      <c r="O446" t="s">
        <v>32</v>
      </c>
      <c r="P446" s="3">
        <v>1</v>
      </c>
      <c r="Q446" t="s">
        <v>35</v>
      </c>
      <c r="R446">
        <v>1</v>
      </c>
      <c r="S446" t="s">
        <v>35</v>
      </c>
      <c r="T446" t="s">
        <v>2227</v>
      </c>
      <c r="U446">
        <v>0</v>
      </c>
      <c r="V446">
        <v>0</v>
      </c>
      <c r="W446">
        <v>0</v>
      </c>
      <c r="X446" t="s">
        <v>36</v>
      </c>
      <c r="Y446">
        <v>0</v>
      </c>
      <c r="Z446">
        <v>0</v>
      </c>
      <c r="AA446">
        <v>0</v>
      </c>
      <c r="AB446" t="s">
        <v>36</v>
      </c>
      <c r="AC446">
        <f>IF(OR(_04_ReRe_merged_after_coding3[[#This Row],[ab_addressed]],_04_ReRe_merged_after_coding3[[#This Row],[ft_addressed]]), 1, 0)</f>
        <v>0</v>
      </c>
      <c r="AD446">
        <f>IF(OR(_04_ReRe_merged_after_coding3[[#This Row],[ab_justified]],_04_ReRe_merged_after_coding3[[#This Row],[ft_justified]]), 1,0)</f>
        <v>0</v>
      </c>
      <c r="AE446">
        <f>IF(OR(_04_ReRe_merged_after_coding3[[#This Row],[ab_date]],_04_ReRe_merged_after_coding3[[#This Row],[ft_date]]),1,0)</f>
        <v>0</v>
      </c>
      <c r="AF446" t="s">
        <v>36</v>
      </c>
      <c r="AG446">
        <v>0</v>
      </c>
    </row>
    <row r="447" spans="1:33">
      <c r="A447" t="s">
        <v>2228</v>
      </c>
      <c r="B447" t="s">
        <v>2229</v>
      </c>
      <c r="C447" t="s">
        <v>2230</v>
      </c>
      <c r="D447">
        <v>28371868</v>
      </c>
      <c r="E447" s="7">
        <v>42326</v>
      </c>
      <c r="F447" s="7">
        <v>41437</v>
      </c>
      <c r="G447" t="s">
        <v>1722</v>
      </c>
      <c r="H447" t="s">
        <v>32</v>
      </c>
      <c r="I447" t="s">
        <v>31</v>
      </c>
      <c r="J447" t="s">
        <v>32</v>
      </c>
      <c r="K447" t="s">
        <v>31</v>
      </c>
      <c r="L447" t="s">
        <v>31</v>
      </c>
      <c r="M447" t="s">
        <v>32</v>
      </c>
      <c r="N447" t="s">
        <v>32</v>
      </c>
      <c r="O447" t="s">
        <v>32</v>
      </c>
      <c r="P447" s="3">
        <v>1</v>
      </c>
      <c r="Q447" t="s">
        <v>108</v>
      </c>
      <c r="R447">
        <v>1</v>
      </c>
      <c r="S447" t="s">
        <v>108</v>
      </c>
      <c r="T447" t="s">
        <v>2231</v>
      </c>
      <c r="U447">
        <v>0</v>
      </c>
      <c r="V447">
        <v>0</v>
      </c>
      <c r="W447">
        <v>0</v>
      </c>
      <c r="X447" t="s">
        <v>36</v>
      </c>
      <c r="Y447">
        <v>0</v>
      </c>
      <c r="Z447">
        <v>0</v>
      </c>
      <c r="AA447">
        <v>0</v>
      </c>
      <c r="AB447" t="s">
        <v>36</v>
      </c>
      <c r="AC447">
        <f>IF(OR(_04_ReRe_merged_after_coding3[[#This Row],[ab_addressed]],_04_ReRe_merged_after_coding3[[#This Row],[ft_addressed]]), 1, 0)</f>
        <v>0</v>
      </c>
      <c r="AD447">
        <f>IF(OR(_04_ReRe_merged_after_coding3[[#This Row],[ab_justified]],_04_ReRe_merged_after_coding3[[#This Row],[ft_justified]]), 1,0)</f>
        <v>0</v>
      </c>
      <c r="AE447">
        <f>IF(OR(_04_ReRe_merged_after_coding3[[#This Row],[ab_date]],_04_ReRe_merged_after_coding3[[#This Row],[ft_date]]),1,0)</f>
        <v>0</v>
      </c>
      <c r="AF447" t="s">
        <v>36</v>
      </c>
      <c r="AG447">
        <v>0</v>
      </c>
    </row>
    <row r="448" spans="1:33">
      <c r="A448" t="s">
        <v>2232</v>
      </c>
      <c r="B448" t="s">
        <v>2233</v>
      </c>
      <c r="C448" t="s">
        <v>2234</v>
      </c>
      <c r="D448">
        <v>27825320</v>
      </c>
      <c r="E448" s="7">
        <v>42439</v>
      </c>
      <c r="F448" s="7">
        <v>42156</v>
      </c>
      <c r="G448" t="s">
        <v>2235</v>
      </c>
      <c r="H448" t="s">
        <v>31</v>
      </c>
      <c r="I448" t="s">
        <v>31</v>
      </c>
      <c r="J448" t="s">
        <v>32</v>
      </c>
      <c r="K448" t="s">
        <v>32</v>
      </c>
      <c r="L448" t="s">
        <v>31</v>
      </c>
      <c r="M448" t="s">
        <v>32</v>
      </c>
      <c r="N448" t="s">
        <v>32</v>
      </c>
      <c r="O448" t="s">
        <v>32</v>
      </c>
      <c r="P448" s="3">
        <v>1</v>
      </c>
      <c r="Q448" t="s">
        <v>35</v>
      </c>
      <c r="R448">
        <v>1</v>
      </c>
      <c r="S448" t="s">
        <v>35</v>
      </c>
      <c r="T448" t="s">
        <v>2236</v>
      </c>
      <c r="U448">
        <v>0</v>
      </c>
      <c r="V448">
        <v>0</v>
      </c>
      <c r="W448">
        <v>0</v>
      </c>
      <c r="X448" t="s">
        <v>36</v>
      </c>
      <c r="Y448">
        <v>0</v>
      </c>
      <c r="Z448">
        <v>0</v>
      </c>
      <c r="AA448">
        <v>0</v>
      </c>
      <c r="AB448" t="s">
        <v>36</v>
      </c>
      <c r="AC448">
        <f>IF(OR(_04_ReRe_merged_after_coding3[[#This Row],[ab_addressed]],_04_ReRe_merged_after_coding3[[#This Row],[ft_addressed]]), 1, 0)</f>
        <v>0</v>
      </c>
      <c r="AD448">
        <f>IF(OR(_04_ReRe_merged_after_coding3[[#This Row],[ab_justified]],_04_ReRe_merged_after_coding3[[#This Row],[ft_justified]]), 1,0)</f>
        <v>0</v>
      </c>
      <c r="AE448">
        <f>IF(OR(_04_ReRe_merged_after_coding3[[#This Row],[ab_date]],_04_ReRe_merged_after_coding3[[#This Row],[ft_date]]),1,0)</f>
        <v>0</v>
      </c>
      <c r="AF448" t="s">
        <v>36</v>
      </c>
      <c r="AG448">
        <v>0</v>
      </c>
    </row>
    <row r="449" spans="1:33">
      <c r="A449" t="s">
        <v>2237</v>
      </c>
      <c r="B449" t="s">
        <v>2238</v>
      </c>
      <c r="C449" t="s">
        <v>2239</v>
      </c>
      <c r="D449">
        <v>29166987</v>
      </c>
      <c r="E449" s="7">
        <v>42503</v>
      </c>
      <c r="F449" s="7">
        <v>41733</v>
      </c>
      <c r="G449" t="s">
        <v>2240</v>
      </c>
      <c r="H449" t="s">
        <v>32</v>
      </c>
      <c r="I449" t="s">
        <v>31</v>
      </c>
      <c r="J449" t="s">
        <v>32</v>
      </c>
      <c r="K449" t="s">
        <v>31</v>
      </c>
      <c r="L449" t="s">
        <v>31</v>
      </c>
      <c r="M449" t="s">
        <v>32</v>
      </c>
      <c r="N449" t="s">
        <v>32</v>
      </c>
      <c r="O449" t="s">
        <v>32</v>
      </c>
      <c r="P449" s="3">
        <v>1</v>
      </c>
      <c r="Q449" t="s">
        <v>108</v>
      </c>
      <c r="R449">
        <v>1</v>
      </c>
      <c r="S449" t="s">
        <v>108</v>
      </c>
      <c r="T449" t="s">
        <v>2241</v>
      </c>
      <c r="U449">
        <v>0</v>
      </c>
      <c r="V449">
        <v>0</v>
      </c>
      <c r="W449">
        <v>0</v>
      </c>
      <c r="X449" t="s">
        <v>36</v>
      </c>
      <c r="Y449">
        <v>0</v>
      </c>
      <c r="Z449">
        <v>0</v>
      </c>
      <c r="AA449">
        <v>0</v>
      </c>
      <c r="AB449" t="s">
        <v>36</v>
      </c>
      <c r="AC449">
        <f>IF(OR(_04_ReRe_merged_after_coding3[[#This Row],[ab_addressed]],_04_ReRe_merged_after_coding3[[#This Row],[ft_addressed]]), 1, 0)</f>
        <v>0</v>
      </c>
      <c r="AD449">
        <f>IF(OR(_04_ReRe_merged_after_coding3[[#This Row],[ab_justified]],_04_ReRe_merged_after_coding3[[#This Row],[ft_justified]]), 1,0)</f>
        <v>0</v>
      </c>
      <c r="AE449">
        <f>IF(OR(_04_ReRe_merged_after_coding3[[#This Row],[ab_date]],_04_ReRe_merged_after_coding3[[#This Row],[ft_date]]),1,0)</f>
        <v>0</v>
      </c>
      <c r="AF449" t="s">
        <v>36</v>
      </c>
      <c r="AG449">
        <v>0</v>
      </c>
    </row>
    <row r="450" spans="1:33">
      <c r="A450" t="s">
        <v>2250</v>
      </c>
      <c r="B450" t="s">
        <v>2251</v>
      </c>
      <c r="C450" t="s">
        <v>2252</v>
      </c>
      <c r="D450">
        <v>27230865</v>
      </c>
      <c r="E450" s="7">
        <v>42124</v>
      </c>
      <c r="F450" s="7">
        <v>41023</v>
      </c>
      <c r="G450" t="s">
        <v>2139</v>
      </c>
      <c r="H450" t="s">
        <v>32</v>
      </c>
      <c r="I450" t="s">
        <v>31</v>
      </c>
      <c r="J450" t="s">
        <v>32</v>
      </c>
      <c r="K450" t="s">
        <v>31</v>
      </c>
      <c r="L450" t="s">
        <v>31</v>
      </c>
      <c r="M450" t="s">
        <v>32</v>
      </c>
      <c r="N450" t="s">
        <v>32</v>
      </c>
      <c r="O450" t="s">
        <v>32</v>
      </c>
      <c r="P450" s="3">
        <v>1</v>
      </c>
      <c r="Q450" t="s">
        <v>2253</v>
      </c>
      <c r="R450">
        <v>1</v>
      </c>
      <c r="S450" t="s">
        <v>2253</v>
      </c>
      <c r="T450" t="s">
        <v>2254</v>
      </c>
      <c r="U450">
        <v>0</v>
      </c>
      <c r="V450">
        <v>0</v>
      </c>
      <c r="W450">
        <v>0</v>
      </c>
      <c r="X450" t="s">
        <v>36</v>
      </c>
      <c r="Y450">
        <v>0</v>
      </c>
      <c r="Z450">
        <v>0</v>
      </c>
      <c r="AA450">
        <v>0</v>
      </c>
      <c r="AB450" t="s">
        <v>36</v>
      </c>
      <c r="AC450">
        <f>IF(OR(_04_ReRe_merged_after_coding3[[#This Row],[ab_addressed]],_04_ReRe_merged_after_coding3[[#This Row],[ft_addressed]]), 1, 0)</f>
        <v>0</v>
      </c>
      <c r="AD450">
        <f>IF(OR(_04_ReRe_merged_after_coding3[[#This Row],[ab_justified]],_04_ReRe_merged_after_coding3[[#This Row],[ft_justified]]), 1,0)</f>
        <v>0</v>
      </c>
      <c r="AE450">
        <f>IF(OR(_04_ReRe_merged_after_coding3[[#This Row],[ab_date]],_04_ReRe_merged_after_coding3[[#This Row],[ft_date]]),1,0)</f>
        <v>0</v>
      </c>
      <c r="AF450" t="s">
        <v>36</v>
      </c>
      <c r="AG450">
        <v>0</v>
      </c>
    </row>
    <row r="451" spans="1:33">
      <c r="A451" t="s">
        <v>2259</v>
      </c>
      <c r="B451" t="s">
        <v>2260</v>
      </c>
      <c r="C451" t="s">
        <v>2261</v>
      </c>
      <c r="D451">
        <v>28912113</v>
      </c>
      <c r="E451" s="7">
        <v>42998</v>
      </c>
      <c r="F451" s="7">
        <v>41730</v>
      </c>
      <c r="G451" t="s">
        <v>509</v>
      </c>
      <c r="H451" t="s">
        <v>31</v>
      </c>
      <c r="I451" t="s">
        <v>32</v>
      </c>
      <c r="J451" t="s">
        <v>32</v>
      </c>
      <c r="K451" t="s">
        <v>31</v>
      </c>
      <c r="L451" t="s">
        <v>31</v>
      </c>
      <c r="M451" t="s">
        <v>31</v>
      </c>
      <c r="N451" t="s">
        <v>32</v>
      </c>
      <c r="O451" t="s">
        <v>32</v>
      </c>
      <c r="P451" s="3">
        <v>1</v>
      </c>
      <c r="Q451" t="s">
        <v>35</v>
      </c>
      <c r="R451">
        <v>1</v>
      </c>
      <c r="S451" t="s">
        <v>35</v>
      </c>
      <c r="T451" t="s">
        <v>2262</v>
      </c>
      <c r="U451">
        <v>0</v>
      </c>
      <c r="V451">
        <v>0</v>
      </c>
      <c r="W451">
        <v>0</v>
      </c>
      <c r="X451" t="s">
        <v>36</v>
      </c>
      <c r="Y451">
        <v>0</v>
      </c>
      <c r="Z451">
        <v>0</v>
      </c>
      <c r="AA451">
        <v>0</v>
      </c>
      <c r="AB451" t="s">
        <v>36</v>
      </c>
      <c r="AC451">
        <f>IF(OR(_04_ReRe_merged_after_coding3[[#This Row],[ab_addressed]],_04_ReRe_merged_after_coding3[[#This Row],[ft_addressed]]), 1, 0)</f>
        <v>0</v>
      </c>
      <c r="AD451">
        <f>IF(OR(_04_ReRe_merged_after_coding3[[#This Row],[ab_justified]],_04_ReRe_merged_after_coding3[[#This Row],[ft_justified]]), 1,0)</f>
        <v>0</v>
      </c>
      <c r="AE451">
        <f>IF(OR(_04_ReRe_merged_after_coding3[[#This Row],[ab_date]],_04_ReRe_merged_after_coding3[[#This Row],[ft_date]]),1,0)</f>
        <v>0</v>
      </c>
      <c r="AF451" t="s">
        <v>36</v>
      </c>
      <c r="AG451">
        <v>0</v>
      </c>
    </row>
    <row r="452" spans="1:33">
      <c r="A452" t="s">
        <v>2263</v>
      </c>
      <c r="B452" t="s">
        <v>2264</v>
      </c>
      <c r="C452" t="s">
        <v>2265</v>
      </c>
      <c r="D452">
        <v>28179049</v>
      </c>
      <c r="E452" s="7">
        <v>42601</v>
      </c>
      <c r="F452" s="7">
        <v>41433</v>
      </c>
      <c r="G452" t="s">
        <v>2266</v>
      </c>
      <c r="H452" t="s">
        <v>32</v>
      </c>
      <c r="I452" t="s">
        <v>31</v>
      </c>
      <c r="J452" t="s">
        <v>32</v>
      </c>
      <c r="K452" t="s">
        <v>31</v>
      </c>
      <c r="L452" t="s">
        <v>31</v>
      </c>
      <c r="M452" t="s">
        <v>32</v>
      </c>
      <c r="N452" t="s">
        <v>32</v>
      </c>
      <c r="O452" t="s">
        <v>32</v>
      </c>
      <c r="P452" s="3">
        <v>1</v>
      </c>
      <c r="Q452" t="s">
        <v>108</v>
      </c>
      <c r="R452">
        <v>1</v>
      </c>
      <c r="S452" t="s">
        <v>108</v>
      </c>
      <c r="T452" t="s">
        <v>2267</v>
      </c>
      <c r="U452">
        <v>0</v>
      </c>
      <c r="V452">
        <v>0</v>
      </c>
      <c r="W452">
        <v>0</v>
      </c>
      <c r="X452" t="s">
        <v>36</v>
      </c>
      <c r="Y452">
        <v>0</v>
      </c>
      <c r="Z452">
        <v>0</v>
      </c>
      <c r="AA452">
        <v>0</v>
      </c>
      <c r="AB452" t="s">
        <v>36</v>
      </c>
      <c r="AC452">
        <f>IF(OR(_04_ReRe_merged_after_coding3[[#This Row],[ab_addressed]],_04_ReRe_merged_after_coding3[[#This Row],[ft_addressed]]), 1, 0)</f>
        <v>0</v>
      </c>
      <c r="AD452">
        <f>IF(OR(_04_ReRe_merged_after_coding3[[#This Row],[ab_justified]],_04_ReRe_merged_after_coding3[[#This Row],[ft_justified]]), 1,0)</f>
        <v>0</v>
      </c>
      <c r="AE452">
        <f>IF(OR(_04_ReRe_merged_after_coding3[[#This Row],[ab_date]],_04_ReRe_merged_after_coding3[[#This Row],[ft_date]]),1,0)</f>
        <v>0</v>
      </c>
      <c r="AF452" t="s">
        <v>36</v>
      </c>
      <c r="AG452">
        <v>0</v>
      </c>
    </row>
    <row r="453" spans="1:33">
      <c r="A453" t="s">
        <v>2272</v>
      </c>
      <c r="B453" t="s">
        <v>2273</v>
      </c>
      <c r="C453" t="s">
        <v>2274</v>
      </c>
      <c r="D453">
        <v>30194644</v>
      </c>
      <c r="E453" s="7">
        <v>41436</v>
      </c>
      <c r="F453" s="7">
        <v>41201</v>
      </c>
      <c r="G453" t="s">
        <v>2275</v>
      </c>
      <c r="H453" t="s">
        <v>31</v>
      </c>
      <c r="I453" t="s">
        <v>31</v>
      </c>
      <c r="J453" t="s">
        <v>32</v>
      </c>
      <c r="K453" t="s">
        <v>32</v>
      </c>
      <c r="L453" t="s">
        <v>32</v>
      </c>
      <c r="M453" t="s">
        <v>32</v>
      </c>
      <c r="N453" t="s">
        <v>32</v>
      </c>
      <c r="O453" t="s">
        <v>32</v>
      </c>
      <c r="P453" s="3">
        <v>1</v>
      </c>
      <c r="Q453" t="s">
        <v>35</v>
      </c>
      <c r="R453">
        <v>1</v>
      </c>
      <c r="S453" t="s">
        <v>35</v>
      </c>
      <c r="T453" t="s">
        <v>2276</v>
      </c>
      <c r="U453">
        <v>0</v>
      </c>
      <c r="V453">
        <v>0</v>
      </c>
      <c r="W453">
        <v>0</v>
      </c>
      <c r="X453" t="s">
        <v>36</v>
      </c>
      <c r="Y453">
        <v>0</v>
      </c>
      <c r="Z453">
        <v>0</v>
      </c>
      <c r="AA453">
        <v>0</v>
      </c>
      <c r="AB453" t="s">
        <v>36</v>
      </c>
      <c r="AC453">
        <f>IF(OR(_04_ReRe_merged_after_coding3[[#This Row],[ab_addressed]],_04_ReRe_merged_after_coding3[[#This Row],[ft_addressed]]), 1, 0)</f>
        <v>0</v>
      </c>
      <c r="AD453">
        <f>IF(OR(_04_ReRe_merged_after_coding3[[#This Row],[ab_justified]],_04_ReRe_merged_after_coding3[[#This Row],[ft_justified]]), 1,0)</f>
        <v>0</v>
      </c>
      <c r="AE453">
        <f>IF(OR(_04_ReRe_merged_after_coding3[[#This Row],[ab_date]],_04_ReRe_merged_after_coding3[[#This Row],[ft_date]]),1,0)</f>
        <v>0</v>
      </c>
      <c r="AF453" t="s">
        <v>36</v>
      </c>
      <c r="AG453">
        <v>0</v>
      </c>
    </row>
    <row r="454" spans="1:33">
      <c r="A454" t="s">
        <v>2277</v>
      </c>
      <c r="B454" t="s">
        <v>2278</v>
      </c>
      <c r="C454" t="s">
        <v>2279</v>
      </c>
      <c r="D454">
        <v>28440024</v>
      </c>
      <c r="E454" s="7">
        <v>41695</v>
      </c>
      <c r="F454" s="7">
        <v>41463</v>
      </c>
      <c r="G454" t="s">
        <v>2280</v>
      </c>
      <c r="H454" t="s">
        <v>32</v>
      </c>
      <c r="I454" t="s">
        <v>31</v>
      </c>
      <c r="J454" t="s">
        <v>32</v>
      </c>
      <c r="K454" t="s">
        <v>32</v>
      </c>
      <c r="L454" t="s">
        <v>32</v>
      </c>
      <c r="M454" t="s">
        <v>32</v>
      </c>
      <c r="N454" t="s">
        <v>32</v>
      </c>
      <c r="O454" t="s">
        <v>32</v>
      </c>
      <c r="P454" s="3">
        <v>1</v>
      </c>
      <c r="Q454" t="s">
        <v>108</v>
      </c>
      <c r="R454">
        <v>1</v>
      </c>
      <c r="S454" t="s">
        <v>108</v>
      </c>
      <c r="T454" t="s">
        <v>2281</v>
      </c>
      <c r="U454">
        <v>0</v>
      </c>
      <c r="V454">
        <v>0</v>
      </c>
      <c r="W454">
        <v>0</v>
      </c>
      <c r="X454" t="s">
        <v>36</v>
      </c>
      <c r="Y454">
        <v>0</v>
      </c>
      <c r="Z454">
        <v>0</v>
      </c>
      <c r="AA454">
        <v>0</v>
      </c>
      <c r="AB454" t="s">
        <v>36</v>
      </c>
      <c r="AC454">
        <f>IF(OR(_04_ReRe_merged_after_coding3[[#This Row],[ab_addressed]],_04_ReRe_merged_after_coding3[[#This Row],[ft_addressed]]), 1, 0)</f>
        <v>0</v>
      </c>
      <c r="AD454">
        <f>IF(OR(_04_ReRe_merged_after_coding3[[#This Row],[ab_justified]],_04_ReRe_merged_after_coding3[[#This Row],[ft_justified]]), 1,0)</f>
        <v>0</v>
      </c>
      <c r="AE454">
        <f>IF(OR(_04_ReRe_merged_after_coding3[[#This Row],[ab_date]],_04_ReRe_merged_after_coding3[[#This Row],[ft_date]]),1,0)</f>
        <v>0</v>
      </c>
      <c r="AF454" t="s">
        <v>36</v>
      </c>
      <c r="AG454">
        <v>0</v>
      </c>
    </row>
    <row r="455" spans="1:33">
      <c r="A455" t="s">
        <v>2282</v>
      </c>
      <c r="B455" t="s">
        <v>2283</v>
      </c>
      <c r="C455" t="s">
        <v>2284</v>
      </c>
      <c r="D455">
        <v>26806566</v>
      </c>
      <c r="E455" s="7">
        <v>41824</v>
      </c>
      <c r="F455" s="7">
        <v>41395</v>
      </c>
      <c r="G455" t="s">
        <v>2285</v>
      </c>
      <c r="H455" t="s">
        <v>32</v>
      </c>
      <c r="I455" t="s">
        <v>31</v>
      </c>
      <c r="J455" t="s">
        <v>32</v>
      </c>
      <c r="K455" t="s">
        <v>31</v>
      </c>
      <c r="L455" t="s">
        <v>32</v>
      </c>
      <c r="M455" t="s">
        <v>32</v>
      </c>
      <c r="N455" t="s">
        <v>32</v>
      </c>
      <c r="O455" t="s">
        <v>32</v>
      </c>
      <c r="P455" s="3">
        <v>1</v>
      </c>
      <c r="Q455" t="s">
        <v>108</v>
      </c>
      <c r="R455">
        <v>1</v>
      </c>
      <c r="S455" t="s">
        <v>108</v>
      </c>
      <c r="T455" t="s">
        <v>2286</v>
      </c>
      <c r="U455">
        <v>0</v>
      </c>
      <c r="V455">
        <v>0</v>
      </c>
      <c r="W455">
        <v>0</v>
      </c>
      <c r="X455" t="s">
        <v>36</v>
      </c>
      <c r="Y455">
        <v>0</v>
      </c>
      <c r="Z455">
        <v>0</v>
      </c>
      <c r="AA455">
        <v>0</v>
      </c>
      <c r="AB455" t="s">
        <v>36</v>
      </c>
      <c r="AC455">
        <f>IF(OR(_04_ReRe_merged_after_coding3[[#This Row],[ab_addressed]],_04_ReRe_merged_after_coding3[[#This Row],[ft_addressed]]), 1, 0)</f>
        <v>0</v>
      </c>
      <c r="AD455">
        <f>IF(OR(_04_ReRe_merged_after_coding3[[#This Row],[ab_justified]],_04_ReRe_merged_after_coding3[[#This Row],[ft_justified]]), 1,0)</f>
        <v>0</v>
      </c>
      <c r="AE455">
        <f>IF(OR(_04_ReRe_merged_after_coding3[[#This Row],[ab_date]],_04_ReRe_merged_after_coding3[[#This Row],[ft_date]]),1,0)</f>
        <v>0</v>
      </c>
      <c r="AF455" t="s">
        <v>36</v>
      </c>
      <c r="AG455">
        <v>0</v>
      </c>
    </row>
    <row r="456" spans="1:33">
      <c r="A456" t="s">
        <v>2287</v>
      </c>
      <c r="B456" t="s">
        <v>2288</v>
      </c>
      <c r="C456" t="s">
        <v>2289</v>
      </c>
      <c r="D456">
        <v>28234208</v>
      </c>
      <c r="E456" s="7">
        <v>42048</v>
      </c>
      <c r="F456" s="7">
        <v>41609</v>
      </c>
      <c r="G456" t="s">
        <v>2290</v>
      </c>
      <c r="H456" t="s">
        <v>32</v>
      </c>
      <c r="I456" t="s">
        <v>31</v>
      </c>
      <c r="J456" t="s">
        <v>32</v>
      </c>
      <c r="K456" t="s">
        <v>31</v>
      </c>
      <c r="L456" t="s">
        <v>32</v>
      </c>
      <c r="M456" t="s">
        <v>32</v>
      </c>
      <c r="N456" t="s">
        <v>32</v>
      </c>
      <c r="O456" t="s">
        <v>32</v>
      </c>
      <c r="P456" s="3">
        <v>1</v>
      </c>
      <c r="Q456" t="s">
        <v>108</v>
      </c>
      <c r="R456">
        <v>1</v>
      </c>
      <c r="S456" t="s">
        <v>108</v>
      </c>
      <c r="T456" t="s">
        <v>2291</v>
      </c>
      <c r="U456">
        <v>0</v>
      </c>
      <c r="V456">
        <v>0</v>
      </c>
      <c r="W456">
        <v>0</v>
      </c>
      <c r="X456" t="s">
        <v>36</v>
      </c>
      <c r="Y456">
        <v>0</v>
      </c>
      <c r="Z456">
        <v>0</v>
      </c>
      <c r="AA456">
        <v>0</v>
      </c>
      <c r="AB456" t="s">
        <v>36</v>
      </c>
      <c r="AC456">
        <f>IF(OR(_04_ReRe_merged_after_coding3[[#This Row],[ab_addressed]],_04_ReRe_merged_after_coding3[[#This Row],[ft_addressed]]), 1, 0)</f>
        <v>0</v>
      </c>
      <c r="AD456">
        <f>IF(OR(_04_ReRe_merged_after_coding3[[#This Row],[ab_justified]],_04_ReRe_merged_after_coding3[[#This Row],[ft_justified]]), 1,0)</f>
        <v>0</v>
      </c>
      <c r="AE456">
        <f>IF(OR(_04_ReRe_merged_after_coding3[[#This Row],[ab_date]],_04_ReRe_merged_after_coding3[[#This Row],[ft_date]]),1,0)</f>
        <v>0</v>
      </c>
      <c r="AF456" t="s">
        <v>36</v>
      </c>
      <c r="AG456">
        <v>0</v>
      </c>
    </row>
    <row r="457" spans="1:33">
      <c r="A457" t="s">
        <v>2296</v>
      </c>
      <c r="B457" t="s">
        <v>2297</v>
      </c>
      <c r="C457" t="s">
        <v>2298</v>
      </c>
      <c r="D457">
        <v>27865590</v>
      </c>
      <c r="E457" s="7">
        <v>42072</v>
      </c>
      <c r="F457" s="7">
        <v>42044</v>
      </c>
      <c r="G457" t="s">
        <v>2299</v>
      </c>
      <c r="H457" t="s">
        <v>31</v>
      </c>
      <c r="I457" t="s">
        <v>31</v>
      </c>
      <c r="J457" t="s">
        <v>32</v>
      </c>
      <c r="K457" t="s">
        <v>32</v>
      </c>
      <c r="L457" t="s">
        <v>32</v>
      </c>
      <c r="M457" t="s">
        <v>32</v>
      </c>
      <c r="N457" t="s">
        <v>32</v>
      </c>
      <c r="O457" t="s">
        <v>32</v>
      </c>
      <c r="P457" s="3">
        <v>1</v>
      </c>
      <c r="Q457" t="s">
        <v>35</v>
      </c>
      <c r="R457">
        <v>1</v>
      </c>
      <c r="S457" t="s">
        <v>35</v>
      </c>
      <c r="T457" t="s">
        <v>2300</v>
      </c>
      <c r="U457">
        <v>0</v>
      </c>
      <c r="V457">
        <v>0</v>
      </c>
      <c r="W457">
        <v>0</v>
      </c>
      <c r="X457" t="s">
        <v>36</v>
      </c>
      <c r="Y457">
        <v>0</v>
      </c>
      <c r="Z457">
        <v>0</v>
      </c>
      <c r="AA457">
        <v>0</v>
      </c>
      <c r="AB457" t="s">
        <v>36</v>
      </c>
      <c r="AC457">
        <f>IF(OR(_04_ReRe_merged_after_coding3[[#This Row],[ab_addressed]],_04_ReRe_merged_after_coding3[[#This Row],[ft_addressed]]), 1, 0)</f>
        <v>0</v>
      </c>
      <c r="AD457">
        <f>IF(OR(_04_ReRe_merged_after_coding3[[#This Row],[ab_justified]],_04_ReRe_merged_after_coding3[[#This Row],[ft_justified]]), 1,0)</f>
        <v>0</v>
      </c>
      <c r="AE457">
        <f>IF(OR(_04_ReRe_merged_after_coding3[[#This Row],[ab_date]],_04_ReRe_merged_after_coding3[[#This Row],[ft_date]]),1,0)</f>
        <v>0</v>
      </c>
      <c r="AF457" t="s">
        <v>36</v>
      </c>
      <c r="AG457">
        <v>0</v>
      </c>
    </row>
    <row r="458" spans="1:33">
      <c r="A458" t="s">
        <v>2301</v>
      </c>
      <c r="B458" t="s">
        <v>2302</v>
      </c>
      <c r="C458" t="s">
        <v>2303</v>
      </c>
      <c r="D458">
        <v>30875841</v>
      </c>
      <c r="E458" s="7">
        <v>42157</v>
      </c>
      <c r="F458" s="7">
        <v>41701</v>
      </c>
      <c r="G458" t="s">
        <v>2304</v>
      </c>
      <c r="H458" t="s">
        <v>31</v>
      </c>
      <c r="I458" t="s">
        <v>32</v>
      </c>
      <c r="J458" t="s">
        <v>32</v>
      </c>
      <c r="K458" t="s">
        <v>31</v>
      </c>
      <c r="L458" t="s">
        <v>32</v>
      </c>
      <c r="M458" t="s">
        <v>32</v>
      </c>
      <c r="N458" t="s">
        <v>32</v>
      </c>
      <c r="O458" t="s">
        <v>32</v>
      </c>
      <c r="P458" s="3">
        <v>1</v>
      </c>
      <c r="Q458" t="s">
        <v>35</v>
      </c>
      <c r="R458">
        <v>1</v>
      </c>
      <c r="S458" t="s">
        <v>35</v>
      </c>
      <c r="T458" t="s">
        <v>2305</v>
      </c>
      <c r="U458">
        <v>0</v>
      </c>
      <c r="V458">
        <v>0</v>
      </c>
      <c r="W458">
        <v>0</v>
      </c>
      <c r="X458" t="s">
        <v>36</v>
      </c>
      <c r="Y458">
        <v>0</v>
      </c>
      <c r="Z458">
        <v>0</v>
      </c>
      <c r="AA458">
        <v>0</v>
      </c>
      <c r="AB458" t="s">
        <v>36</v>
      </c>
      <c r="AC458">
        <f>IF(OR(_04_ReRe_merged_after_coding3[[#This Row],[ab_addressed]],_04_ReRe_merged_after_coding3[[#This Row],[ft_addressed]]), 1, 0)</f>
        <v>0</v>
      </c>
      <c r="AD458">
        <f>IF(OR(_04_ReRe_merged_after_coding3[[#This Row],[ab_justified]],_04_ReRe_merged_after_coding3[[#This Row],[ft_justified]]), 1,0)</f>
        <v>0</v>
      </c>
      <c r="AE458">
        <f>IF(OR(_04_ReRe_merged_after_coding3[[#This Row],[ab_date]],_04_ReRe_merged_after_coding3[[#This Row],[ft_date]]),1,0)</f>
        <v>0</v>
      </c>
      <c r="AF458" t="s">
        <v>36</v>
      </c>
      <c r="AG458">
        <v>0</v>
      </c>
    </row>
    <row r="459" spans="1:33">
      <c r="A459" t="s">
        <v>2306</v>
      </c>
      <c r="B459" t="s">
        <v>2307</v>
      </c>
      <c r="C459" t="s">
        <v>2308</v>
      </c>
      <c r="D459">
        <v>27064347</v>
      </c>
      <c r="E459" s="7">
        <v>42368</v>
      </c>
      <c r="F459" s="7">
        <v>41059</v>
      </c>
      <c r="G459" t="s">
        <v>2309</v>
      </c>
      <c r="H459" t="s">
        <v>31</v>
      </c>
      <c r="I459" t="s">
        <v>31</v>
      </c>
      <c r="J459" t="s">
        <v>32</v>
      </c>
      <c r="K459" t="s">
        <v>31</v>
      </c>
      <c r="L459" t="s">
        <v>31</v>
      </c>
      <c r="M459" t="s">
        <v>32</v>
      </c>
      <c r="N459" t="s">
        <v>32</v>
      </c>
      <c r="O459" t="s">
        <v>32</v>
      </c>
      <c r="P459" s="3">
        <v>1</v>
      </c>
      <c r="Q459" t="s">
        <v>108</v>
      </c>
      <c r="R459">
        <v>1</v>
      </c>
      <c r="S459" t="s">
        <v>108</v>
      </c>
      <c r="T459" t="s">
        <v>2310</v>
      </c>
      <c r="U459">
        <v>0</v>
      </c>
      <c r="V459">
        <v>0</v>
      </c>
      <c r="W459">
        <v>0</v>
      </c>
      <c r="X459" t="s">
        <v>36</v>
      </c>
      <c r="Y459">
        <v>0</v>
      </c>
      <c r="Z459">
        <v>0</v>
      </c>
      <c r="AA459">
        <v>0</v>
      </c>
      <c r="AB459" t="s">
        <v>36</v>
      </c>
      <c r="AC459">
        <f>IF(OR(_04_ReRe_merged_after_coding3[[#This Row],[ab_addressed]],_04_ReRe_merged_after_coding3[[#This Row],[ft_addressed]]), 1, 0)</f>
        <v>0</v>
      </c>
      <c r="AD459">
        <f>IF(OR(_04_ReRe_merged_after_coding3[[#This Row],[ab_justified]],_04_ReRe_merged_after_coding3[[#This Row],[ft_justified]]), 1,0)</f>
        <v>0</v>
      </c>
      <c r="AE459">
        <f>IF(OR(_04_ReRe_merged_after_coding3[[#This Row],[ab_date]],_04_ReRe_merged_after_coding3[[#This Row],[ft_date]]),1,0)</f>
        <v>0</v>
      </c>
      <c r="AF459" t="s">
        <v>36</v>
      </c>
      <c r="AG459">
        <v>0</v>
      </c>
    </row>
    <row r="460" spans="1:33">
      <c r="A460" t="s">
        <v>2311</v>
      </c>
      <c r="B460" t="s">
        <v>2312</v>
      </c>
      <c r="C460" t="s">
        <v>2313</v>
      </c>
      <c r="D460">
        <v>31139998</v>
      </c>
      <c r="E460" s="7">
        <v>42496</v>
      </c>
      <c r="F460" s="7">
        <v>42478</v>
      </c>
      <c r="G460" t="s">
        <v>2314</v>
      </c>
      <c r="H460" t="s">
        <v>32</v>
      </c>
      <c r="I460" t="s">
        <v>31</v>
      </c>
      <c r="J460" t="s">
        <v>32</v>
      </c>
      <c r="K460" t="s">
        <v>32</v>
      </c>
      <c r="L460" t="s">
        <v>32</v>
      </c>
      <c r="M460" t="s">
        <v>32</v>
      </c>
      <c r="N460" t="s">
        <v>32</v>
      </c>
      <c r="O460" t="s">
        <v>32</v>
      </c>
      <c r="P460" s="3">
        <v>1</v>
      </c>
      <c r="Q460" t="s">
        <v>108</v>
      </c>
      <c r="R460">
        <v>1</v>
      </c>
      <c r="S460" t="s">
        <v>108</v>
      </c>
      <c r="T460" t="s">
        <v>2315</v>
      </c>
      <c r="U460">
        <v>0</v>
      </c>
      <c r="V460">
        <v>0</v>
      </c>
      <c r="W460">
        <v>0</v>
      </c>
      <c r="X460" t="s">
        <v>36</v>
      </c>
      <c r="Y460">
        <v>0</v>
      </c>
      <c r="Z460">
        <v>0</v>
      </c>
      <c r="AA460">
        <v>0</v>
      </c>
      <c r="AB460" t="s">
        <v>36</v>
      </c>
      <c r="AC460">
        <f>IF(OR(_04_ReRe_merged_after_coding3[[#This Row],[ab_addressed]],_04_ReRe_merged_after_coding3[[#This Row],[ft_addressed]]), 1, 0)</f>
        <v>0</v>
      </c>
      <c r="AD460">
        <f>IF(OR(_04_ReRe_merged_after_coding3[[#This Row],[ab_justified]],_04_ReRe_merged_after_coding3[[#This Row],[ft_justified]]), 1,0)</f>
        <v>0</v>
      </c>
      <c r="AE460">
        <f>IF(OR(_04_ReRe_merged_after_coding3[[#This Row],[ab_date]],_04_ReRe_merged_after_coding3[[#This Row],[ft_date]]),1,0)</f>
        <v>0</v>
      </c>
      <c r="AF460" t="s">
        <v>36</v>
      </c>
      <c r="AG460">
        <v>0</v>
      </c>
    </row>
    <row r="461" spans="1:33">
      <c r="A461" t="s">
        <v>2316</v>
      </c>
      <c r="B461" t="s">
        <v>2317</v>
      </c>
      <c r="C461" t="s">
        <v>2318</v>
      </c>
      <c r="D461">
        <v>29435758</v>
      </c>
      <c r="E461" s="7">
        <v>42674</v>
      </c>
      <c r="F461" s="7">
        <v>40810</v>
      </c>
      <c r="G461" t="s">
        <v>2319</v>
      </c>
      <c r="H461" t="s">
        <v>31</v>
      </c>
      <c r="I461" t="s">
        <v>31</v>
      </c>
      <c r="J461" t="s">
        <v>32</v>
      </c>
      <c r="K461" t="s">
        <v>31</v>
      </c>
      <c r="L461" t="s">
        <v>31</v>
      </c>
      <c r="M461" t="s">
        <v>32</v>
      </c>
      <c r="N461" t="s">
        <v>32</v>
      </c>
      <c r="O461" t="s">
        <v>32</v>
      </c>
      <c r="P461" s="3">
        <v>1</v>
      </c>
      <c r="Q461" t="s">
        <v>35</v>
      </c>
      <c r="R461">
        <v>1</v>
      </c>
      <c r="S461" t="s">
        <v>35</v>
      </c>
      <c r="T461" t="s">
        <v>2320</v>
      </c>
      <c r="U461">
        <v>0</v>
      </c>
      <c r="V461">
        <v>0</v>
      </c>
      <c r="W461">
        <v>0</v>
      </c>
      <c r="X461" t="s">
        <v>36</v>
      </c>
      <c r="Y461">
        <v>0</v>
      </c>
      <c r="Z461">
        <v>0</v>
      </c>
      <c r="AA461">
        <v>0</v>
      </c>
      <c r="AB461" t="s">
        <v>36</v>
      </c>
      <c r="AC461">
        <f>IF(OR(_04_ReRe_merged_after_coding3[[#This Row],[ab_addressed]],_04_ReRe_merged_after_coding3[[#This Row],[ft_addressed]]), 1, 0)</f>
        <v>0</v>
      </c>
      <c r="AD461">
        <f>IF(OR(_04_ReRe_merged_after_coding3[[#This Row],[ab_justified]],_04_ReRe_merged_after_coding3[[#This Row],[ft_justified]]), 1,0)</f>
        <v>0</v>
      </c>
      <c r="AE461">
        <f>IF(OR(_04_ReRe_merged_after_coding3[[#This Row],[ab_date]],_04_ReRe_merged_after_coding3[[#This Row],[ft_date]]),1,0)</f>
        <v>0</v>
      </c>
      <c r="AF461" t="s">
        <v>36</v>
      </c>
      <c r="AG461">
        <v>0</v>
      </c>
    </row>
    <row r="462" spans="1:33">
      <c r="A462" t="s">
        <v>2321</v>
      </c>
      <c r="B462" t="s">
        <v>2322</v>
      </c>
      <c r="C462" t="s">
        <v>2323</v>
      </c>
      <c r="D462">
        <v>29600816</v>
      </c>
      <c r="E462" s="7">
        <v>42662</v>
      </c>
      <c r="F462" s="7">
        <v>41858</v>
      </c>
      <c r="G462" t="s">
        <v>2226</v>
      </c>
      <c r="H462" t="s">
        <v>31</v>
      </c>
      <c r="I462" t="s">
        <v>31</v>
      </c>
      <c r="J462" t="s">
        <v>32</v>
      </c>
      <c r="K462" t="s">
        <v>31</v>
      </c>
      <c r="L462" t="s">
        <v>31</v>
      </c>
      <c r="M462" t="s">
        <v>32</v>
      </c>
      <c r="N462" t="s">
        <v>32</v>
      </c>
      <c r="O462" t="s">
        <v>32</v>
      </c>
      <c r="P462" s="3">
        <v>1</v>
      </c>
      <c r="Q462" t="s">
        <v>35</v>
      </c>
      <c r="R462">
        <v>1</v>
      </c>
      <c r="S462" t="s">
        <v>35</v>
      </c>
      <c r="T462" t="s">
        <v>2324</v>
      </c>
      <c r="U462">
        <v>0</v>
      </c>
      <c r="V462">
        <v>0</v>
      </c>
      <c r="W462">
        <v>0</v>
      </c>
      <c r="X462" t="s">
        <v>36</v>
      </c>
      <c r="Y462">
        <v>0</v>
      </c>
      <c r="Z462">
        <v>0</v>
      </c>
      <c r="AA462">
        <v>0</v>
      </c>
      <c r="AB462" t="s">
        <v>36</v>
      </c>
      <c r="AC462">
        <f>IF(OR(_04_ReRe_merged_after_coding3[[#This Row],[ab_addressed]],_04_ReRe_merged_after_coding3[[#This Row],[ft_addressed]]), 1, 0)</f>
        <v>0</v>
      </c>
      <c r="AD462">
        <f>IF(OR(_04_ReRe_merged_after_coding3[[#This Row],[ab_justified]],_04_ReRe_merged_after_coding3[[#This Row],[ft_justified]]), 1,0)</f>
        <v>0</v>
      </c>
      <c r="AE462">
        <f>IF(OR(_04_ReRe_merged_after_coding3[[#This Row],[ab_date]],_04_ReRe_merged_after_coding3[[#This Row],[ft_date]]),1,0)</f>
        <v>0</v>
      </c>
      <c r="AF462" t="s">
        <v>2325</v>
      </c>
      <c r="AG462">
        <v>0</v>
      </c>
    </row>
    <row r="463" spans="1:33">
      <c r="A463" t="s">
        <v>2326</v>
      </c>
      <c r="B463" t="s">
        <v>2327</v>
      </c>
      <c r="C463" t="s">
        <v>2328</v>
      </c>
      <c r="D463">
        <v>32712606</v>
      </c>
      <c r="E463" s="7">
        <v>42885</v>
      </c>
      <c r="F463" s="7">
        <v>41609</v>
      </c>
      <c r="G463" t="s">
        <v>261</v>
      </c>
      <c r="H463" t="s">
        <v>32</v>
      </c>
      <c r="I463" t="s">
        <v>32</v>
      </c>
      <c r="J463" t="s">
        <v>32</v>
      </c>
      <c r="K463" t="s">
        <v>31</v>
      </c>
      <c r="L463" t="s">
        <v>31</v>
      </c>
      <c r="M463" t="s">
        <v>32</v>
      </c>
      <c r="N463" t="s">
        <v>32</v>
      </c>
      <c r="O463" t="s">
        <v>32</v>
      </c>
      <c r="P463" s="3">
        <v>1</v>
      </c>
      <c r="Q463" t="s">
        <v>538</v>
      </c>
      <c r="R463">
        <v>1</v>
      </c>
      <c r="S463" t="s">
        <v>538</v>
      </c>
      <c r="T463" t="s">
        <v>2329</v>
      </c>
      <c r="U463">
        <v>0</v>
      </c>
      <c r="V463">
        <v>0</v>
      </c>
      <c r="W463">
        <v>0</v>
      </c>
      <c r="X463" t="s">
        <v>36</v>
      </c>
      <c r="Y463">
        <v>0</v>
      </c>
      <c r="Z463">
        <v>0</v>
      </c>
      <c r="AA463">
        <v>0</v>
      </c>
      <c r="AB463" t="s">
        <v>36</v>
      </c>
      <c r="AC463">
        <f>IF(OR(_04_ReRe_merged_after_coding3[[#This Row],[ab_addressed]],_04_ReRe_merged_after_coding3[[#This Row],[ft_addressed]]), 1, 0)</f>
        <v>0</v>
      </c>
      <c r="AD463">
        <f>IF(OR(_04_ReRe_merged_after_coding3[[#This Row],[ab_justified]],_04_ReRe_merged_after_coding3[[#This Row],[ft_justified]]), 1,0)</f>
        <v>0</v>
      </c>
      <c r="AE463">
        <f>IF(OR(_04_ReRe_merged_after_coding3[[#This Row],[ab_date]],_04_ReRe_merged_after_coding3[[#This Row],[ft_date]]),1,0)</f>
        <v>0</v>
      </c>
      <c r="AF463" t="s">
        <v>36</v>
      </c>
      <c r="AG463">
        <v>0</v>
      </c>
    </row>
    <row r="464" spans="1:33">
      <c r="A464" t="s">
        <v>2330</v>
      </c>
      <c r="B464" t="s">
        <v>2331</v>
      </c>
      <c r="C464" t="s">
        <v>2332</v>
      </c>
      <c r="D464">
        <v>29905509</v>
      </c>
      <c r="E464" s="7">
        <v>43073</v>
      </c>
      <c r="F464" s="7">
        <v>41398</v>
      </c>
      <c r="G464" t="s">
        <v>2333</v>
      </c>
      <c r="H464" t="s">
        <v>31</v>
      </c>
      <c r="I464" t="s">
        <v>31</v>
      </c>
      <c r="J464" t="s">
        <v>31</v>
      </c>
      <c r="K464" t="s">
        <v>31</v>
      </c>
      <c r="L464" t="s">
        <v>31</v>
      </c>
      <c r="M464" t="s">
        <v>32</v>
      </c>
      <c r="N464" t="s">
        <v>32</v>
      </c>
      <c r="O464" t="s">
        <v>32</v>
      </c>
      <c r="P464" s="3">
        <v>1</v>
      </c>
      <c r="Q464" t="s">
        <v>35</v>
      </c>
      <c r="R464">
        <v>1</v>
      </c>
      <c r="S464" t="s">
        <v>35</v>
      </c>
      <c r="T464" t="s">
        <v>2334</v>
      </c>
      <c r="U464">
        <v>0</v>
      </c>
      <c r="V464">
        <v>0</v>
      </c>
      <c r="W464">
        <v>0</v>
      </c>
      <c r="X464" t="s">
        <v>36</v>
      </c>
      <c r="Y464">
        <v>0</v>
      </c>
      <c r="Z464">
        <v>0</v>
      </c>
      <c r="AA464">
        <v>0</v>
      </c>
      <c r="AB464" t="s">
        <v>36</v>
      </c>
      <c r="AC464">
        <f>IF(OR(_04_ReRe_merged_after_coding3[[#This Row],[ab_addressed]],_04_ReRe_merged_after_coding3[[#This Row],[ft_addressed]]), 1, 0)</f>
        <v>0</v>
      </c>
      <c r="AD464">
        <f>IF(OR(_04_ReRe_merged_after_coding3[[#This Row],[ab_justified]],_04_ReRe_merged_after_coding3[[#This Row],[ft_justified]]), 1,0)</f>
        <v>0</v>
      </c>
      <c r="AE464">
        <f>IF(OR(_04_ReRe_merged_after_coding3[[#This Row],[ab_date]],_04_ReRe_merged_after_coding3[[#This Row],[ft_date]]),1,0)</f>
        <v>0</v>
      </c>
      <c r="AF464" t="s">
        <v>36</v>
      </c>
      <c r="AG464">
        <v>0</v>
      </c>
    </row>
    <row r="465" spans="1:33">
      <c r="A465" t="s">
        <v>2335</v>
      </c>
      <c r="B465" t="s">
        <v>2336</v>
      </c>
      <c r="C465" t="s">
        <v>2337</v>
      </c>
      <c r="D465">
        <v>28266301</v>
      </c>
      <c r="E465" s="7">
        <v>41752</v>
      </c>
      <c r="F465" s="7">
        <v>41031</v>
      </c>
      <c r="G465" t="s">
        <v>2178</v>
      </c>
      <c r="H465" t="s">
        <v>31</v>
      </c>
      <c r="I465" t="s">
        <v>31</v>
      </c>
      <c r="J465" t="s">
        <v>32</v>
      </c>
      <c r="K465" t="s">
        <v>31</v>
      </c>
      <c r="L465" t="s">
        <v>32</v>
      </c>
      <c r="M465" t="s">
        <v>32</v>
      </c>
      <c r="N465" t="s">
        <v>32</v>
      </c>
      <c r="O465" t="s">
        <v>32</v>
      </c>
      <c r="P465" s="3">
        <v>1</v>
      </c>
      <c r="Q465" t="s">
        <v>35</v>
      </c>
      <c r="R465">
        <v>1</v>
      </c>
      <c r="S465" t="s">
        <v>35</v>
      </c>
      <c r="T465" t="s">
        <v>2338</v>
      </c>
      <c r="U465">
        <v>0</v>
      </c>
      <c r="V465">
        <v>0</v>
      </c>
      <c r="W465">
        <v>0</v>
      </c>
      <c r="X465" t="s">
        <v>36</v>
      </c>
      <c r="Y465">
        <v>0</v>
      </c>
      <c r="Z465">
        <v>0</v>
      </c>
      <c r="AA465">
        <v>0</v>
      </c>
      <c r="AB465" t="s">
        <v>36</v>
      </c>
      <c r="AC465">
        <f>IF(OR(_04_ReRe_merged_after_coding3[[#This Row],[ab_addressed]],_04_ReRe_merged_after_coding3[[#This Row],[ft_addressed]]), 1, 0)</f>
        <v>0</v>
      </c>
      <c r="AD465">
        <f>IF(OR(_04_ReRe_merged_after_coding3[[#This Row],[ab_justified]],_04_ReRe_merged_after_coding3[[#This Row],[ft_justified]]), 1,0)</f>
        <v>0</v>
      </c>
      <c r="AE465">
        <f>IF(OR(_04_ReRe_merged_after_coding3[[#This Row],[ab_date]],_04_ReRe_merged_after_coding3[[#This Row],[ft_date]]),1,0)</f>
        <v>0</v>
      </c>
      <c r="AF465" t="s">
        <v>36</v>
      </c>
      <c r="AG465">
        <v>0</v>
      </c>
    </row>
    <row r="466" spans="1:33">
      <c r="A466" t="s">
        <v>2343</v>
      </c>
      <c r="B466" t="s">
        <v>2344</v>
      </c>
      <c r="C466" t="s">
        <v>2345</v>
      </c>
      <c r="D466">
        <v>27367877</v>
      </c>
      <c r="E466" s="7">
        <v>40604</v>
      </c>
      <c r="F466" s="7">
        <v>40602</v>
      </c>
      <c r="G466" t="s">
        <v>2127</v>
      </c>
      <c r="H466" t="s">
        <v>32</v>
      </c>
      <c r="I466" t="s">
        <v>32</v>
      </c>
      <c r="J466" t="s">
        <v>32</v>
      </c>
      <c r="K466" t="s">
        <v>32</v>
      </c>
      <c r="L466" t="s">
        <v>32</v>
      </c>
      <c r="M466" t="s">
        <v>32</v>
      </c>
      <c r="N466" t="s">
        <v>32</v>
      </c>
      <c r="O466" t="s">
        <v>31</v>
      </c>
      <c r="P466" s="3">
        <v>1</v>
      </c>
      <c r="Q466" t="s">
        <v>35</v>
      </c>
      <c r="R466">
        <v>1</v>
      </c>
      <c r="S466" t="s">
        <v>35</v>
      </c>
      <c r="T466" t="s">
        <v>2346</v>
      </c>
      <c r="U466">
        <v>0</v>
      </c>
      <c r="V466">
        <v>0</v>
      </c>
      <c r="W466">
        <v>0</v>
      </c>
      <c r="X466" t="s">
        <v>36</v>
      </c>
      <c r="Y466">
        <v>0</v>
      </c>
      <c r="Z466">
        <v>0</v>
      </c>
      <c r="AA466">
        <v>0</v>
      </c>
      <c r="AB466" t="s">
        <v>36</v>
      </c>
      <c r="AC466">
        <f>IF(OR(_04_ReRe_merged_after_coding3[[#This Row],[ab_addressed]],_04_ReRe_merged_after_coding3[[#This Row],[ft_addressed]]), 1, 0)</f>
        <v>0</v>
      </c>
      <c r="AD466">
        <f>IF(OR(_04_ReRe_merged_after_coding3[[#This Row],[ab_justified]],_04_ReRe_merged_after_coding3[[#This Row],[ft_justified]]), 1,0)</f>
        <v>0</v>
      </c>
      <c r="AE466">
        <f>IF(OR(_04_ReRe_merged_after_coding3[[#This Row],[ab_date]],_04_ReRe_merged_after_coding3[[#This Row],[ft_date]]),1,0)</f>
        <v>0</v>
      </c>
      <c r="AF466" t="s">
        <v>36</v>
      </c>
      <c r="AG466">
        <v>0</v>
      </c>
    </row>
    <row r="467" spans="1:33">
      <c r="A467" t="s">
        <v>2347</v>
      </c>
      <c r="B467" t="s">
        <v>2348</v>
      </c>
      <c r="C467" t="s">
        <v>2349</v>
      </c>
      <c r="D467">
        <v>30036671</v>
      </c>
      <c r="E467" s="7">
        <v>40728</v>
      </c>
      <c r="F467" s="7">
        <v>40720</v>
      </c>
      <c r="G467" t="s">
        <v>66</v>
      </c>
      <c r="H467" t="s">
        <v>32</v>
      </c>
      <c r="I467" t="s">
        <v>31</v>
      </c>
      <c r="J467" t="s">
        <v>32</v>
      </c>
      <c r="K467" t="s">
        <v>32</v>
      </c>
      <c r="L467" t="s">
        <v>32</v>
      </c>
      <c r="M467" t="s">
        <v>32</v>
      </c>
      <c r="N467" t="s">
        <v>32</v>
      </c>
      <c r="O467" t="s">
        <v>32</v>
      </c>
      <c r="P467" s="3">
        <v>1</v>
      </c>
      <c r="Q467" t="s">
        <v>108</v>
      </c>
      <c r="R467">
        <v>1</v>
      </c>
      <c r="S467" t="s">
        <v>108</v>
      </c>
      <c r="T467" t="s">
        <v>2350</v>
      </c>
      <c r="U467">
        <v>0</v>
      </c>
      <c r="V467">
        <v>0</v>
      </c>
      <c r="W467">
        <v>0</v>
      </c>
      <c r="X467" t="s">
        <v>36</v>
      </c>
      <c r="Y467">
        <v>0</v>
      </c>
      <c r="Z467">
        <v>0</v>
      </c>
      <c r="AA467">
        <v>0</v>
      </c>
      <c r="AB467" t="s">
        <v>36</v>
      </c>
      <c r="AC467">
        <f>IF(OR(_04_ReRe_merged_after_coding3[[#This Row],[ab_addressed]],_04_ReRe_merged_after_coding3[[#This Row],[ft_addressed]]), 1, 0)</f>
        <v>0</v>
      </c>
      <c r="AD467">
        <f>IF(OR(_04_ReRe_merged_after_coding3[[#This Row],[ab_justified]],_04_ReRe_merged_after_coding3[[#This Row],[ft_justified]]), 1,0)</f>
        <v>0</v>
      </c>
      <c r="AE467">
        <f>IF(OR(_04_ReRe_merged_after_coding3[[#This Row],[ab_date]],_04_ReRe_merged_after_coding3[[#This Row],[ft_date]]),1,0)</f>
        <v>0</v>
      </c>
      <c r="AF467" t="s">
        <v>36</v>
      </c>
      <c r="AG467">
        <v>0</v>
      </c>
    </row>
    <row r="468" spans="1:33">
      <c r="A468" t="s">
        <v>2351</v>
      </c>
      <c r="B468" t="s">
        <v>2352</v>
      </c>
      <c r="C468" t="s">
        <v>2353</v>
      </c>
      <c r="D468">
        <v>26662355</v>
      </c>
      <c r="E468" s="7">
        <v>40961</v>
      </c>
      <c r="F468" s="7">
        <v>40236</v>
      </c>
      <c r="G468" t="s">
        <v>2354</v>
      </c>
      <c r="H468" t="s">
        <v>31</v>
      </c>
      <c r="I468" t="s">
        <v>31</v>
      </c>
      <c r="J468" t="s">
        <v>31</v>
      </c>
      <c r="K468" t="s">
        <v>31</v>
      </c>
      <c r="L468" t="s">
        <v>32</v>
      </c>
      <c r="M468" t="s">
        <v>32</v>
      </c>
      <c r="N468" t="s">
        <v>32</v>
      </c>
      <c r="O468" t="s">
        <v>32</v>
      </c>
      <c r="P468" s="3">
        <v>1</v>
      </c>
      <c r="Q468" t="s">
        <v>35</v>
      </c>
      <c r="R468">
        <v>1</v>
      </c>
      <c r="S468" t="s">
        <v>35</v>
      </c>
      <c r="T468" t="s">
        <v>2355</v>
      </c>
      <c r="U468">
        <v>0</v>
      </c>
      <c r="V468">
        <v>0</v>
      </c>
      <c r="W468">
        <v>0</v>
      </c>
      <c r="X468" t="s">
        <v>36</v>
      </c>
      <c r="Y468">
        <v>0</v>
      </c>
      <c r="Z468">
        <v>0</v>
      </c>
      <c r="AA468">
        <v>0</v>
      </c>
      <c r="AB468" t="s">
        <v>36</v>
      </c>
      <c r="AC468">
        <f>IF(OR(_04_ReRe_merged_after_coding3[[#This Row],[ab_addressed]],_04_ReRe_merged_after_coding3[[#This Row],[ft_addressed]]), 1, 0)</f>
        <v>0</v>
      </c>
      <c r="AD468">
        <f>IF(OR(_04_ReRe_merged_after_coding3[[#This Row],[ab_justified]],_04_ReRe_merged_after_coding3[[#This Row],[ft_justified]]), 1,0)</f>
        <v>0</v>
      </c>
      <c r="AE468">
        <f>IF(OR(_04_ReRe_merged_after_coding3[[#This Row],[ab_date]],_04_ReRe_merged_after_coding3[[#This Row],[ft_date]]),1,0)</f>
        <v>0</v>
      </c>
      <c r="AF468" t="s">
        <v>36</v>
      </c>
      <c r="AG468">
        <v>0</v>
      </c>
    </row>
    <row r="469" spans="1:33">
      <c r="A469" t="s">
        <v>2356</v>
      </c>
      <c r="B469" t="s">
        <v>2357</v>
      </c>
      <c r="C469" t="s">
        <v>2358</v>
      </c>
      <c r="D469">
        <v>31965532</v>
      </c>
      <c r="E469" s="7">
        <v>41177</v>
      </c>
      <c r="F469" s="7">
        <v>41149</v>
      </c>
      <c r="G469" t="s">
        <v>2359</v>
      </c>
      <c r="H469" t="s">
        <v>31</v>
      </c>
      <c r="I469" t="s">
        <v>32</v>
      </c>
      <c r="J469" t="s">
        <v>32</v>
      </c>
      <c r="K469" t="s">
        <v>32</v>
      </c>
      <c r="L469" t="s">
        <v>32</v>
      </c>
      <c r="M469" t="s">
        <v>32</v>
      </c>
      <c r="N469" t="s">
        <v>32</v>
      </c>
      <c r="O469" t="s">
        <v>31</v>
      </c>
      <c r="P469" s="3">
        <v>1</v>
      </c>
      <c r="Q469" t="s">
        <v>35</v>
      </c>
      <c r="R469">
        <v>1</v>
      </c>
      <c r="S469" t="s">
        <v>35</v>
      </c>
      <c r="T469" t="s">
        <v>2360</v>
      </c>
      <c r="U469">
        <v>0</v>
      </c>
      <c r="V469">
        <v>0</v>
      </c>
      <c r="W469">
        <v>0</v>
      </c>
      <c r="X469" t="s">
        <v>36</v>
      </c>
      <c r="Y469">
        <v>0</v>
      </c>
      <c r="Z469">
        <v>0</v>
      </c>
      <c r="AA469">
        <v>0</v>
      </c>
      <c r="AB469" t="s">
        <v>36</v>
      </c>
      <c r="AC469">
        <f>IF(OR(_04_ReRe_merged_after_coding3[[#This Row],[ab_addressed]],_04_ReRe_merged_after_coding3[[#This Row],[ft_addressed]]), 1, 0)</f>
        <v>0</v>
      </c>
      <c r="AD469">
        <f>IF(OR(_04_ReRe_merged_after_coding3[[#This Row],[ab_justified]],_04_ReRe_merged_after_coding3[[#This Row],[ft_justified]]), 1,0)</f>
        <v>0</v>
      </c>
      <c r="AE469">
        <f>IF(OR(_04_ReRe_merged_after_coding3[[#This Row],[ab_date]],_04_ReRe_merged_after_coding3[[#This Row],[ft_date]]),1,0)</f>
        <v>0</v>
      </c>
      <c r="AF469" t="s">
        <v>36</v>
      </c>
      <c r="AG469">
        <v>0</v>
      </c>
    </row>
    <row r="470" spans="1:33">
      <c r="A470" t="s">
        <v>2361</v>
      </c>
      <c r="B470" t="s">
        <v>2362</v>
      </c>
      <c r="C470" t="s">
        <v>2363</v>
      </c>
      <c r="D470">
        <v>31453846</v>
      </c>
      <c r="E470" s="7">
        <v>41962</v>
      </c>
      <c r="F470" s="7">
        <v>41880</v>
      </c>
      <c r="G470" t="s">
        <v>2364</v>
      </c>
      <c r="H470" t="s">
        <v>32</v>
      </c>
      <c r="I470" t="s">
        <v>31</v>
      </c>
      <c r="J470" t="s">
        <v>32</v>
      </c>
      <c r="K470" t="s">
        <v>32</v>
      </c>
      <c r="L470" t="s">
        <v>32</v>
      </c>
      <c r="M470" t="s">
        <v>32</v>
      </c>
      <c r="N470" t="s">
        <v>32</v>
      </c>
      <c r="O470" t="s">
        <v>32</v>
      </c>
      <c r="P470" s="3">
        <v>1</v>
      </c>
      <c r="Q470" t="s">
        <v>108</v>
      </c>
      <c r="R470">
        <v>1</v>
      </c>
      <c r="S470" t="s">
        <v>108</v>
      </c>
      <c r="T470" t="s">
        <v>2365</v>
      </c>
      <c r="U470">
        <v>0</v>
      </c>
      <c r="V470">
        <v>0</v>
      </c>
      <c r="W470">
        <v>0</v>
      </c>
      <c r="X470" t="s">
        <v>36</v>
      </c>
      <c r="Y470">
        <v>0</v>
      </c>
      <c r="Z470">
        <v>0</v>
      </c>
      <c r="AA470">
        <v>0</v>
      </c>
      <c r="AB470" t="s">
        <v>36</v>
      </c>
      <c r="AC470">
        <f>IF(OR(_04_ReRe_merged_after_coding3[[#This Row],[ab_addressed]],_04_ReRe_merged_after_coding3[[#This Row],[ft_addressed]]), 1, 0)</f>
        <v>0</v>
      </c>
      <c r="AD470">
        <f>IF(OR(_04_ReRe_merged_after_coding3[[#This Row],[ab_justified]],_04_ReRe_merged_after_coding3[[#This Row],[ft_justified]]), 1,0)</f>
        <v>0</v>
      </c>
      <c r="AE470">
        <f>IF(OR(_04_ReRe_merged_after_coding3[[#This Row],[ab_date]],_04_ReRe_merged_after_coding3[[#This Row],[ft_date]]),1,0)</f>
        <v>0</v>
      </c>
      <c r="AF470" s="8" t="s">
        <v>5118</v>
      </c>
      <c r="AG470">
        <v>0</v>
      </c>
    </row>
    <row r="471" spans="1:33">
      <c r="A471" t="s">
        <v>2366</v>
      </c>
      <c r="B471" t="s">
        <v>2367</v>
      </c>
      <c r="C471" t="s">
        <v>2368</v>
      </c>
      <c r="D471">
        <v>29970404</v>
      </c>
      <c r="E471" s="7">
        <v>41464</v>
      </c>
      <c r="F471" s="7">
        <v>41284</v>
      </c>
      <c r="G471" t="s">
        <v>2369</v>
      </c>
      <c r="H471" t="s">
        <v>32</v>
      </c>
      <c r="I471" t="s">
        <v>32</v>
      </c>
      <c r="J471" t="s">
        <v>32</v>
      </c>
      <c r="K471" t="s">
        <v>32</v>
      </c>
      <c r="L471" t="s">
        <v>32</v>
      </c>
      <c r="M471" t="s">
        <v>32</v>
      </c>
      <c r="N471" t="s">
        <v>32</v>
      </c>
      <c r="O471" t="s">
        <v>32</v>
      </c>
      <c r="P471" s="3">
        <v>1</v>
      </c>
      <c r="Q471" t="s">
        <v>108</v>
      </c>
      <c r="R471">
        <v>1</v>
      </c>
      <c r="S471" t="s">
        <v>108</v>
      </c>
      <c r="T471" t="s">
        <v>2370</v>
      </c>
      <c r="U471">
        <v>0</v>
      </c>
      <c r="V471">
        <v>0</v>
      </c>
      <c r="W471">
        <v>0</v>
      </c>
      <c r="X471" t="s">
        <v>36</v>
      </c>
      <c r="Y471">
        <v>0</v>
      </c>
      <c r="Z471">
        <v>0</v>
      </c>
      <c r="AA471">
        <v>0</v>
      </c>
      <c r="AB471" t="s">
        <v>36</v>
      </c>
      <c r="AC471">
        <f>IF(OR(_04_ReRe_merged_after_coding3[[#This Row],[ab_addressed]],_04_ReRe_merged_after_coding3[[#This Row],[ft_addressed]]), 1, 0)</f>
        <v>0</v>
      </c>
      <c r="AD471">
        <f>IF(OR(_04_ReRe_merged_after_coding3[[#This Row],[ab_justified]],_04_ReRe_merged_after_coding3[[#This Row],[ft_justified]]), 1,0)</f>
        <v>0</v>
      </c>
      <c r="AE471">
        <f>IF(OR(_04_ReRe_merged_after_coding3[[#This Row],[ab_date]],_04_ReRe_merged_after_coding3[[#This Row],[ft_date]]),1,0)</f>
        <v>0</v>
      </c>
      <c r="AF471" t="s">
        <v>36</v>
      </c>
      <c r="AG471">
        <v>0</v>
      </c>
    </row>
    <row r="472" spans="1:33">
      <c r="A472" t="s">
        <v>2375</v>
      </c>
      <c r="B472" t="s">
        <v>2376</v>
      </c>
      <c r="C472" t="s">
        <v>2377</v>
      </c>
      <c r="D472">
        <v>28544397</v>
      </c>
      <c r="E472" s="7">
        <v>42653</v>
      </c>
      <c r="F472" s="7">
        <v>42173</v>
      </c>
      <c r="G472" t="s">
        <v>2378</v>
      </c>
      <c r="H472" t="s">
        <v>32</v>
      </c>
      <c r="I472" t="s">
        <v>31</v>
      </c>
      <c r="J472" t="s">
        <v>32</v>
      </c>
      <c r="K472" t="s">
        <v>31</v>
      </c>
      <c r="L472" t="s">
        <v>31</v>
      </c>
      <c r="M472" t="s">
        <v>32</v>
      </c>
      <c r="N472" t="s">
        <v>32</v>
      </c>
      <c r="O472" t="s">
        <v>32</v>
      </c>
      <c r="P472" s="3">
        <v>1</v>
      </c>
      <c r="Q472" t="s">
        <v>108</v>
      </c>
      <c r="R472">
        <v>1</v>
      </c>
      <c r="S472" t="s">
        <v>108</v>
      </c>
      <c r="T472" t="s">
        <v>2379</v>
      </c>
      <c r="U472">
        <v>0</v>
      </c>
      <c r="V472">
        <v>0</v>
      </c>
      <c r="W472">
        <v>0</v>
      </c>
      <c r="X472" t="s">
        <v>36</v>
      </c>
      <c r="Y472">
        <v>0</v>
      </c>
      <c r="Z472">
        <v>0</v>
      </c>
      <c r="AA472">
        <v>0</v>
      </c>
      <c r="AB472" t="s">
        <v>36</v>
      </c>
      <c r="AC472">
        <f>IF(OR(_04_ReRe_merged_after_coding3[[#This Row],[ab_addressed]],_04_ReRe_merged_after_coding3[[#This Row],[ft_addressed]]), 1, 0)</f>
        <v>0</v>
      </c>
      <c r="AD472">
        <f>IF(OR(_04_ReRe_merged_after_coding3[[#This Row],[ab_justified]],_04_ReRe_merged_after_coding3[[#This Row],[ft_justified]]), 1,0)</f>
        <v>0</v>
      </c>
      <c r="AE472">
        <f>IF(OR(_04_ReRe_merged_after_coding3[[#This Row],[ab_date]],_04_ReRe_merged_after_coding3[[#This Row],[ft_date]]),1,0)</f>
        <v>0</v>
      </c>
      <c r="AF472" t="s">
        <v>36</v>
      </c>
      <c r="AG472">
        <v>0</v>
      </c>
    </row>
    <row r="473" spans="1:33">
      <c r="A473" t="s">
        <v>2380</v>
      </c>
      <c r="B473" t="s">
        <v>2381</v>
      </c>
      <c r="C473" t="s">
        <v>2382</v>
      </c>
      <c r="D473">
        <v>30633414</v>
      </c>
      <c r="E473" s="7">
        <v>42213</v>
      </c>
      <c r="F473" s="7">
        <v>41848</v>
      </c>
      <c r="G473" t="s">
        <v>2383</v>
      </c>
      <c r="H473" t="s">
        <v>31</v>
      </c>
      <c r="I473" t="s">
        <v>32</v>
      </c>
      <c r="J473" t="s">
        <v>32</v>
      </c>
      <c r="K473" t="s">
        <v>32</v>
      </c>
      <c r="L473" t="s">
        <v>32</v>
      </c>
      <c r="M473" t="s">
        <v>32</v>
      </c>
      <c r="N473" t="s">
        <v>32</v>
      </c>
      <c r="O473" t="s">
        <v>32</v>
      </c>
      <c r="P473" s="3">
        <v>1</v>
      </c>
      <c r="Q473" t="s">
        <v>35</v>
      </c>
      <c r="R473">
        <v>1</v>
      </c>
      <c r="S473" t="s">
        <v>35</v>
      </c>
      <c r="T473" t="s">
        <v>2384</v>
      </c>
      <c r="U473">
        <v>0</v>
      </c>
      <c r="V473">
        <v>0</v>
      </c>
      <c r="W473">
        <v>0</v>
      </c>
      <c r="X473" t="s">
        <v>36</v>
      </c>
      <c r="Y473">
        <v>0</v>
      </c>
      <c r="Z473">
        <v>0</v>
      </c>
      <c r="AA473">
        <v>0</v>
      </c>
      <c r="AB473" t="s">
        <v>36</v>
      </c>
      <c r="AC473">
        <f>IF(OR(_04_ReRe_merged_after_coding3[[#This Row],[ab_addressed]],_04_ReRe_merged_after_coding3[[#This Row],[ft_addressed]]), 1, 0)</f>
        <v>0</v>
      </c>
      <c r="AD473">
        <f>IF(OR(_04_ReRe_merged_after_coding3[[#This Row],[ab_justified]],_04_ReRe_merged_after_coding3[[#This Row],[ft_justified]]), 1,0)</f>
        <v>0</v>
      </c>
      <c r="AE473">
        <f>IF(OR(_04_ReRe_merged_after_coding3[[#This Row],[ab_date]],_04_ReRe_merged_after_coding3[[#This Row],[ft_date]]),1,0)</f>
        <v>0</v>
      </c>
      <c r="AF473" t="s">
        <v>36</v>
      </c>
      <c r="AG473">
        <v>0</v>
      </c>
    </row>
    <row r="474" spans="1:33">
      <c r="A474" t="s">
        <v>2385</v>
      </c>
      <c r="B474" t="s">
        <v>2386</v>
      </c>
      <c r="C474" t="s">
        <v>2387</v>
      </c>
      <c r="D474">
        <v>27083066</v>
      </c>
      <c r="E474" s="7">
        <v>42215</v>
      </c>
      <c r="F474" s="7">
        <v>40452</v>
      </c>
      <c r="G474" t="s">
        <v>2388</v>
      </c>
      <c r="H474" t="s">
        <v>32</v>
      </c>
      <c r="I474" t="s">
        <v>31</v>
      </c>
      <c r="J474" t="s">
        <v>31</v>
      </c>
      <c r="K474" t="s">
        <v>31</v>
      </c>
      <c r="L474" t="s">
        <v>31</v>
      </c>
      <c r="M474" t="s">
        <v>32</v>
      </c>
      <c r="N474" t="s">
        <v>32</v>
      </c>
      <c r="O474" t="s">
        <v>32</v>
      </c>
      <c r="P474" s="3">
        <v>1</v>
      </c>
      <c r="Q474" t="s">
        <v>108</v>
      </c>
      <c r="R474">
        <v>1</v>
      </c>
      <c r="S474" t="s">
        <v>108</v>
      </c>
      <c r="T474" t="s">
        <v>2389</v>
      </c>
      <c r="U474">
        <v>0</v>
      </c>
      <c r="V474">
        <v>0</v>
      </c>
      <c r="W474">
        <v>0</v>
      </c>
      <c r="X474" t="s">
        <v>36</v>
      </c>
      <c r="Y474">
        <v>0</v>
      </c>
      <c r="Z474">
        <v>0</v>
      </c>
      <c r="AA474">
        <v>0</v>
      </c>
      <c r="AB474" t="s">
        <v>36</v>
      </c>
      <c r="AC474">
        <f>IF(OR(_04_ReRe_merged_after_coding3[[#This Row],[ab_addressed]],_04_ReRe_merged_after_coding3[[#This Row],[ft_addressed]]), 1, 0)</f>
        <v>0</v>
      </c>
      <c r="AD474">
        <f>IF(OR(_04_ReRe_merged_after_coding3[[#This Row],[ab_justified]],_04_ReRe_merged_after_coding3[[#This Row],[ft_justified]]), 1,0)</f>
        <v>0</v>
      </c>
      <c r="AE474">
        <f>IF(OR(_04_ReRe_merged_after_coding3[[#This Row],[ab_date]],_04_ReRe_merged_after_coding3[[#This Row],[ft_date]]),1,0)</f>
        <v>0</v>
      </c>
      <c r="AF474" t="s">
        <v>36</v>
      </c>
      <c r="AG474">
        <v>0</v>
      </c>
    </row>
    <row r="475" spans="1:33">
      <c r="A475" t="s">
        <v>2390</v>
      </c>
      <c r="B475" t="s">
        <v>2391</v>
      </c>
      <c r="C475" t="s">
        <v>2392</v>
      </c>
      <c r="D475">
        <v>28843009</v>
      </c>
      <c r="E475" s="7">
        <v>42319</v>
      </c>
      <c r="F475" s="7">
        <v>42300</v>
      </c>
      <c r="G475" t="s">
        <v>2030</v>
      </c>
      <c r="H475" t="s">
        <v>32</v>
      </c>
      <c r="I475" t="s">
        <v>31</v>
      </c>
      <c r="J475" t="s">
        <v>32</v>
      </c>
      <c r="K475" t="s">
        <v>32</v>
      </c>
      <c r="L475" t="s">
        <v>32</v>
      </c>
      <c r="M475" t="s">
        <v>32</v>
      </c>
      <c r="N475" t="s">
        <v>32</v>
      </c>
      <c r="O475" t="s">
        <v>32</v>
      </c>
      <c r="P475" s="3">
        <v>1</v>
      </c>
      <c r="Q475" t="s">
        <v>108</v>
      </c>
      <c r="R475">
        <v>1</v>
      </c>
      <c r="S475" t="s">
        <v>108</v>
      </c>
      <c r="T475" t="s">
        <v>2393</v>
      </c>
      <c r="U475">
        <v>0</v>
      </c>
      <c r="V475">
        <v>0</v>
      </c>
      <c r="W475">
        <v>0</v>
      </c>
      <c r="X475" t="s">
        <v>36</v>
      </c>
      <c r="Y475">
        <v>0</v>
      </c>
      <c r="Z475">
        <v>0</v>
      </c>
      <c r="AA475">
        <v>0</v>
      </c>
      <c r="AB475" t="s">
        <v>36</v>
      </c>
      <c r="AC475">
        <f>IF(OR(_04_ReRe_merged_after_coding3[[#This Row],[ab_addressed]],_04_ReRe_merged_after_coding3[[#This Row],[ft_addressed]]), 1, 0)</f>
        <v>0</v>
      </c>
      <c r="AD475">
        <f>IF(OR(_04_ReRe_merged_after_coding3[[#This Row],[ab_justified]],_04_ReRe_merged_after_coding3[[#This Row],[ft_justified]]), 1,0)</f>
        <v>0</v>
      </c>
      <c r="AE475">
        <f>IF(OR(_04_ReRe_merged_after_coding3[[#This Row],[ab_date]],_04_ReRe_merged_after_coding3[[#This Row],[ft_date]]),1,0)</f>
        <v>0</v>
      </c>
      <c r="AF475" t="s">
        <v>36</v>
      </c>
      <c r="AG475">
        <v>0</v>
      </c>
    </row>
    <row r="476" spans="1:33">
      <c r="A476" t="s">
        <v>2400</v>
      </c>
      <c r="B476" t="s">
        <v>2401</v>
      </c>
      <c r="C476" t="s">
        <v>2402</v>
      </c>
      <c r="D476">
        <v>27798454</v>
      </c>
      <c r="E476" s="7">
        <v>42270</v>
      </c>
      <c r="F476" s="7">
        <v>41752</v>
      </c>
      <c r="G476" t="s">
        <v>2403</v>
      </c>
      <c r="H476" t="s">
        <v>31</v>
      </c>
      <c r="I476" t="s">
        <v>31</v>
      </c>
      <c r="J476" t="s">
        <v>32</v>
      </c>
      <c r="K476" t="s">
        <v>31</v>
      </c>
      <c r="L476" t="s">
        <v>31</v>
      </c>
      <c r="M476" t="s">
        <v>32</v>
      </c>
      <c r="N476" t="s">
        <v>32</v>
      </c>
      <c r="O476" t="s">
        <v>32</v>
      </c>
      <c r="P476" s="3">
        <v>1</v>
      </c>
      <c r="Q476" t="s">
        <v>35</v>
      </c>
      <c r="R476">
        <v>1</v>
      </c>
      <c r="S476" t="s">
        <v>35</v>
      </c>
      <c r="T476" t="s">
        <v>2404</v>
      </c>
      <c r="U476">
        <v>0</v>
      </c>
      <c r="V476">
        <v>0</v>
      </c>
      <c r="W476">
        <v>0</v>
      </c>
      <c r="X476" t="s">
        <v>36</v>
      </c>
      <c r="Y476">
        <v>0</v>
      </c>
      <c r="Z476">
        <v>0</v>
      </c>
      <c r="AA476">
        <v>0</v>
      </c>
      <c r="AB476" t="s">
        <v>36</v>
      </c>
      <c r="AC476">
        <f>IF(OR(_04_ReRe_merged_after_coding3[[#This Row],[ab_addressed]],_04_ReRe_merged_after_coding3[[#This Row],[ft_addressed]]), 1, 0)</f>
        <v>0</v>
      </c>
      <c r="AD476">
        <f>IF(OR(_04_ReRe_merged_after_coding3[[#This Row],[ab_justified]],_04_ReRe_merged_after_coding3[[#This Row],[ft_justified]]), 1,0)</f>
        <v>0</v>
      </c>
      <c r="AE476">
        <f>IF(OR(_04_ReRe_merged_after_coding3[[#This Row],[ab_date]],_04_ReRe_merged_after_coding3[[#This Row],[ft_date]]),1,0)</f>
        <v>0</v>
      </c>
      <c r="AF476" t="s">
        <v>36</v>
      </c>
      <c r="AG476">
        <v>0</v>
      </c>
    </row>
    <row r="477" spans="1:33">
      <c r="A477" t="s">
        <v>2405</v>
      </c>
      <c r="B477" t="s">
        <v>2406</v>
      </c>
      <c r="C477" t="s">
        <v>2407</v>
      </c>
      <c r="D477">
        <v>32145277</v>
      </c>
      <c r="E477" s="7">
        <v>42397</v>
      </c>
      <c r="F477" s="7">
        <v>40573</v>
      </c>
      <c r="G477" t="s">
        <v>1690</v>
      </c>
      <c r="H477" t="s">
        <v>32</v>
      </c>
      <c r="I477" t="s">
        <v>31</v>
      </c>
      <c r="J477" t="s">
        <v>31</v>
      </c>
      <c r="K477" t="s">
        <v>31</v>
      </c>
      <c r="L477" t="s">
        <v>32</v>
      </c>
      <c r="M477" t="s">
        <v>32</v>
      </c>
      <c r="N477" t="s">
        <v>32</v>
      </c>
      <c r="O477" t="s">
        <v>32</v>
      </c>
      <c r="P477" s="3">
        <v>1</v>
      </c>
      <c r="Q477" t="s">
        <v>357</v>
      </c>
      <c r="R477">
        <v>1</v>
      </c>
      <c r="S477" t="s">
        <v>357</v>
      </c>
      <c r="T477" t="s">
        <v>2408</v>
      </c>
      <c r="U477">
        <v>0</v>
      </c>
      <c r="V477">
        <v>0</v>
      </c>
      <c r="W477">
        <v>0</v>
      </c>
      <c r="X477" t="s">
        <v>36</v>
      </c>
      <c r="Y477">
        <v>0</v>
      </c>
      <c r="Z477">
        <v>0</v>
      </c>
      <c r="AA477">
        <v>0</v>
      </c>
      <c r="AB477" t="s">
        <v>36</v>
      </c>
      <c r="AC477">
        <f>IF(OR(_04_ReRe_merged_after_coding3[[#This Row],[ab_addressed]],_04_ReRe_merged_after_coding3[[#This Row],[ft_addressed]]), 1, 0)</f>
        <v>0</v>
      </c>
      <c r="AD477">
        <f>IF(OR(_04_ReRe_merged_after_coding3[[#This Row],[ab_justified]],_04_ReRe_merged_after_coding3[[#This Row],[ft_justified]]), 1,0)</f>
        <v>0</v>
      </c>
      <c r="AE477">
        <f>IF(OR(_04_ReRe_merged_after_coding3[[#This Row],[ab_date]],_04_ReRe_merged_after_coding3[[#This Row],[ft_date]]),1,0)</f>
        <v>0</v>
      </c>
      <c r="AF477" t="s">
        <v>36</v>
      </c>
      <c r="AG477">
        <v>0</v>
      </c>
    </row>
    <row r="478" spans="1:33">
      <c r="A478" t="s">
        <v>2414</v>
      </c>
      <c r="B478" t="s">
        <v>2415</v>
      </c>
      <c r="C478" t="s">
        <v>2416</v>
      </c>
      <c r="D478">
        <v>31843419</v>
      </c>
      <c r="E478" s="7">
        <v>42628</v>
      </c>
      <c r="F478" s="7">
        <v>42410</v>
      </c>
      <c r="G478" t="s">
        <v>2417</v>
      </c>
      <c r="H478" t="s">
        <v>31</v>
      </c>
      <c r="I478" t="s">
        <v>31</v>
      </c>
      <c r="J478" t="s">
        <v>31</v>
      </c>
      <c r="K478" t="s">
        <v>32</v>
      </c>
      <c r="L478" t="s">
        <v>32</v>
      </c>
      <c r="M478" t="s">
        <v>32</v>
      </c>
      <c r="N478" t="s">
        <v>32</v>
      </c>
      <c r="O478" t="s">
        <v>32</v>
      </c>
      <c r="P478" s="3">
        <v>1</v>
      </c>
      <c r="Q478" t="s">
        <v>35</v>
      </c>
      <c r="R478">
        <v>1</v>
      </c>
      <c r="S478" t="s">
        <v>35</v>
      </c>
      <c r="T478" t="s">
        <v>2418</v>
      </c>
      <c r="U478">
        <v>0</v>
      </c>
      <c r="V478">
        <v>0</v>
      </c>
      <c r="W478">
        <v>0</v>
      </c>
      <c r="X478" t="s">
        <v>36</v>
      </c>
      <c r="Y478">
        <v>0</v>
      </c>
      <c r="Z478">
        <v>0</v>
      </c>
      <c r="AA478">
        <v>0</v>
      </c>
      <c r="AB478" t="s">
        <v>36</v>
      </c>
      <c r="AC478">
        <f>IF(OR(_04_ReRe_merged_after_coding3[[#This Row],[ab_addressed]],_04_ReRe_merged_after_coding3[[#This Row],[ft_addressed]]), 1, 0)</f>
        <v>0</v>
      </c>
      <c r="AD478">
        <f>IF(OR(_04_ReRe_merged_after_coding3[[#This Row],[ab_justified]],_04_ReRe_merged_after_coding3[[#This Row],[ft_justified]]), 1,0)</f>
        <v>0</v>
      </c>
      <c r="AE478">
        <f>IF(OR(_04_ReRe_merged_after_coding3[[#This Row],[ab_date]],_04_ReRe_merged_after_coding3[[#This Row],[ft_date]]),1,0)</f>
        <v>0</v>
      </c>
      <c r="AF478" t="s">
        <v>36</v>
      </c>
      <c r="AG478">
        <v>0</v>
      </c>
    </row>
    <row r="479" spans="1:33">
      <c r="A479" t="s">
        <v>2419</v>
      </c>
      <c r="B479" t="s">
        <v>2420</v>
      </c>
      <c r="C479" t="s">
        <v>2421</v>
      </c>
      <c r="D479">
        <v>28905123</v>
      </c>
      <c r="E479" s="7">
        <v>42758</v>
      </c>
      <c r="F479" s="7">
        <v>42186</v>
      </c>
      <c r="G479" t="s">
        <v>322</v>
      </c>
      <c r="H479" t="s">
        <v>32</v>
      </c>
      <c r="I479" t="s">
        <v>31</v>
      </c>
      <c r="J479" t="s">
        <v>32</v>
      </c>
      <c r="K479" t="s">
        <v>31</v>
      </c>
      <c r="L479" t="s">
        <v>31</v>
      </c>
      <c r="M479" t="s">
        <v>32</v>
      </c>
      <c r="N479" t="s">
        <v>32</v>
      </c>
      <c r="O479" t="s">
        <v>32</v>
      </c>
      <c r="P479" s="3">
        <v>1</v>
      </c>
      <c r="Q479" t="s">
        <v>108</v>
      </c>
      <c r="R479">
        <v>1</v>
      </c>
      <c r="S479" t="s">
        <v>108</v>
      </c>
      <c r="T479" t="s">
        <v>2422</v>
      </c>
      <c r="U479">
        <v>0</v>
      </c>
      <c r="V479">
        <v>0</v>
      </c>
      <c r="W479">
        <v>0</v>
      </c>
      <c r="X479" t="s">
        <v>36</v>
      </c>
      <c r="Y479">
        <v>0</v>
      </c>
      <c r="Z479">
        <v>0</v>
      </c>
      <c r="AA479">
        <v>0</v>
      </c>
      <c r="AB479" t="s">
        <v>36</v>
      </c>
      <c r="AC479">
        <f>IF(OR(_04_ReRe_merged_after_coding3[[#This Row],[ab_addressed]],_04_ReRe_merged_after_coding3[[#This Row],[ft_addressed]]), 1, 0)</f>
        <v>0</v>
      </c>
      <c r="AD479">
        <f>IF(OR(_04_ReRe_merged_after_coding3[[#This Row],[ab_justified]],_04_ReRe_merged_after_coding3[[#This Row],[ft_justified]]), 1,0)</f>
        <v>0</v>
      </c>
      <c r="AE479">
        <f>IF(OR(_04_ReRe_merged_after_coding3[[#This Row],[ab_date]],_04_ReRe_merged_after_coding3[[#This Row],[ft_date]]),1,0)</f>
        <v>0</v>
      </c>
      <c r="AF479" t="s">
        <v>36</v>
      </c>
      <c r="AG479">
        <v>0</v>
      </c>
    </row>
    <row r="480" spans="1:33">
      <c r="A480" t="s">
        <v>2423</v>
      </c>
      <c r="B480" t="s">
        <v>2424</v>
      </c>
      <c r="C480" t="s">
        <v>2425</v>
      </c>
      <c r="D480">
        <v>29747033</v>
      </c>
      <c r="E480" s="7">
        <v>43055</v>
      </c>
      <c r="F480" s="7">
        <v>41674</v>
      </c>
      <c r="G480" t="s">
        <v>2426</v>
      </c>
      <c r="H480" t="s">
        <v>32</v>
      </c>
      <c r="I480" t="s">
        <v>32</v>
      </c>
      <c r="J480" t="s">
        <v>32</v>
      </c>
      <c r="K480" t="s">
        <v>31</v>
      </c>
      <c r="L480" t="s">
        <v>31</v>
      </c>
      <c r="M480" t="s">
        <v>32</v>
      </c>
      <c r="N480" t="s">
        <v>32</v>
      </c>
      <c r="O480" t="s">
        <v>32</v>
      </c>
      <c r="P480" s="3">
        <v>1</v>
      </c>
      <c r="Q480" t="s">
        <v>35</v>
      </c>
      <c r="R480">
        <v>1</v>
      </c>
      <c r="S480" t="s">
        <v>35</v>
      </c>
      <c r="T480" t="s">
        <v>2427</v>
      </c>
      <c r="U480">
        <v>0</v>
      </c>
      <c r="V480">
        <v>0</v>
      </c>
      <c r="W480">
        <v>0</v>
      </c>
      <c r="X480" t="s">
        <v>36</v>
      </c>
      <c r="Y480">
        <v>0</v>
      </c>
      <c r="Z480">
        <v>0</v>
      </c>
      <c r="AA480">
        <v>0</v>
      </c>
      <c r="AB480" t="s">
        <v>36</v>
      </c>
      <c r="AC480">
        <f>IF(OR(_04_ReRe_merged_after_coding3[[#This Row],[ab_addressed]],_04_ReRe_merged_after_coding3[[#This Row],[ft_addressed]]), 1, 0)</f>
        <v>0</v>
      </c>
      <c r="AD480">
        <f>IF(OR(_04_ReRe_merged_after_coding3[[#This Row],[ab_justified]],_04_ReRe_merged_after_coding3[[#This Row],[ft_justified]]), 1,0)</f>
        <v>0</v>
      </c>
      <c r="AE480">
        <f>IF(OR(_04_ReRe_merged_after_coding3[[#This Row],[ab_date]],_04_ReRe_merged_after_coding3[[#This Row],[ft_date]]),1,0)</f>
        <v>0</v>
      </c>
      <c r="AF480" t="s">
        <v>36</v>
      </c>
      <c r="AG480">
        <v>0</v>
      </c>
    </row>
    <row r="481" spans="1:33">
      <c r="A481" t="s">
        <v>2428</v>
      </c>
      <c r="B481" t="s">
        <v>2429</v>
      </c>
      <c r="C481" t="s">
        <v>2430</v>
      </c>
      <c r="D481">
        <v>30154713</v>
      </c>
      <c r="E481" s="7">
        <v>43042</v>
      </c>
      <c r="F481" s="7">
        <v>41345</v>
      </c>
      <c r="G481" t="s">
        <v>2431</v>
      </c>
      <c r="H481" t="s">
        <v>31</v>
      </c>
      <c r="I481" t="s">
        <v>31</v>
      </c>
      <c r="J481" t="s">
        <v>32</v>
      </c>
      <c r="K481" t="s">
        <v>31</v>
      </c>
      <c r="L481" t="s">
        <v>31</v>
      </c>
      <c r="M481" t="s">
        <v>32</v>
      </c>
      <c r="N481" t="s">
        <v>32</v>
      </c>
      <c r="O481" t="s">
        <v>32</v>
      </c>
      <c r="P481" s="3">
        <v>1</v>
      </c>
      <c r="Q481" t="s">
        <v>35</v>
      </c>
      <c r="R481">
        <v>1</v>
      </c>
      <c r="S481" t="s">
        <v>35</v>
      </c>
      <c r="T481" t="s">
        <v>2432</v>
      </c>
      <c r="U481">
        <v>0</v>
      </c>
      <c r="V481">
        <v>0</v>
      </c>
      <c r="W481">
        <v>0</v>
      </c>
      <c r="X481" t="s">
        <v>36</v>
      </c>
      <c r="Y481">
        <v>0</v>
      </c>
      <c r="Z481">
        <v>0</v>
      </c>
      <c r="AA481">
        <v>0</v>
      </c>
      <c r="AB481" t="s">
        <v>36</v>
      </c>
      <c r="AC481">
        <f>IF(OR(_04_ReRe_merged_after_coding3[[#This Row],[ab_addressed]],_04_ReRe_merged_after_coding3[[#This Row],[ft_addressed]]), 1, 0)</f>
        <v>0</v>
      </c>
      <c r="AD481">
        <f>IF(OR(_04_ReRe_merged_after_coding3[[#This Row],[ab_justified]],_04_ReRe_merged_after_coding3[[#This Row],[ft_justified]]), 1,0)</f>
        <v>0</v>
      </c>
      <c r="AE481">
        <f>IF(OR(_04_ReRe_merged_after_coding3[[#This Row],[ab_date]],_04_ReRe_merged_after_coding3[[#This Row],[ft_date]]),1,0)</f>
        <v>0</v>
      </c>
      <c r="AF481" t="s">
        <v>36</v>
      </c>
      <c r="AG481">
        <v>0</v>
      </c>
    </row>
    <row r="482" spans="1:33">
      <c r="A482" t="s">
        <v>2433</v>
      </c>
      <c r="B482" t="s">
        <v>2434</v>
      </c>
      <c r="C482" t="s">
        <v>2435</v>
      </c>
      <c r="D482">
        <v>32530412</v>
      </c>
      <c r="E482" s="7">
        <v>42508</v>
      </c>
      <c r="F482" s="7">
        <v>42332</v>
      </c>
      <c r="G482" t="s">
        <v>2436</v>
      </c>
      <c r="H482" t="s">
        <v>31</v>
      </c>
      <c r="I482" t="s">
        <v>31</v>
      </c>
      <c r="J482" t="s">
        <v>32</v>
      </c>
      <c r="K482" t="s">
        <v>32</v>
      </c>
      <c r="L482" t="s">
        <v>32</v>
      </c>
      <c r="M482" t="s">
        <v>32</v>
      </c>
      <c r="N482" t="s">
        <v>32</v>
      </c>
      <c r="O482" t="s">
        <v>32</v>
      </c>
      <c r="P482" s="3">
        <v>1</v>
      </c>
      <c r="Q482" t="s">
        <v>35</v>
      </c>
      <c r="R482">
        <v>1</v>
      </c>
      <c r="S482" t="s">
        <v>35</v>
      </c>
      <c r="T482" t="s">
        <v>2433</v>
      </c>
      <c r="U482">
        <v>0</v>
      </c>
      <c r="V482">
        <v>0</v>
      </c>
      <c r="W482">
        <v>0</v>
      </c>
      <c r="X482" t="s">
        <v>36</v>
      </c>
      <c r="Y482">
        <v>0</v>
      </c>
      <c r="Z482">
        <v>0</v>
      </c>
      <c r="AA482">
        <v>0</v>
      </c>
      <c r="AB482" t="s">
        <v>36</v>
      </c>
      <c r="AC482">
        <f>IF(OR(_04_ReRe_merged_after_coding3[[#This Row],[ab_addressed]],_04_ReRe_merged_after_coding3[[#This Row],[ft_addressed]]), 1, 0)</f>
        <v>0</v>
      </c>
      <c r="AD482">
        <f>IF(OR(_04_ReRe_merged_after_coding3[[#This Row],[ab_justified]],_04_ReRe_merged_after_coding3[[#This Row],[ft_justified]]), 1,0)</f>
        <v>0</v>
      </c>
      <c r="AE482">
        <f>IF(OR(_04_ReRe_merged_after_coding3[[#This Row],[ab_date]],_04_ReRe_merged_after_coding3[[#This Row],[ft_date]]),1,0)</f>
        <v>0</v>
      </c>
      <c r="AF482" t="s">
        <v>36</v>
      </c>
      <c r="AG482">
        <v>0</v>
      </c>
    </row>
    <row r="483" spans="1:33">
      <c r="A483" t="s">
        <v>2437</v>
      </c>
      <c r="B483" t="s">
        <v>2438</v>
      </c>
      <c r="C483" t="s">
        <v>2439</v>
      </c>
      <c r="D483">
        <v>29344699</v>
      </c>
      <c r="E483" s="7">
        <v>42608</v>
      </c>
      <c r="F483" s="7">
        <v>42310</v>
      </c>
      <c r="G483" t="s">
        <v>2440</v>
      </c>
      <c r="H483" t="s">
        <v>32</v>
      </c>
      <c r="I483" t="s">
        <v>31</v>
      </c>
      <c r="J483" t="s">
        <v>32</v>
      </c>
      <c r="K483" t="s">
        <v>32</v>
      </c>
      <c r="L483" t="s">
        <v>31</v>
      </c>
      <c r="M483" t="s">
        <v>32</v>
      </c>
      <c r="N483" t="s">
        <v>32</v>
      </c>
      <c r="O483" t="s">
        <v>32</v>
      </c>
      <c r="P483" s="3">
        <v>1</v>
      </c>
      <c r="Q483" t="s">
        <v>108</v>
      </c>
      <c r="R483">
        <v>1</v>
      </c>
      <c r="S483" t="s">
        <v>108</v>
      </c>
      <c r="T483" t="s">
        <v>2441</v>
      </c>
      <c r="U483">
        <v>0</v>
      </c>
      <c r="V483">
        <v>0</v>
      </c>
      <c r="W483">
        <v>0</v>
      </c>
      <c r="X483" t="s">
        <v>36</v>
      </c>
      <c r="Y483">
        <v>0</v>
      </c>
      <c r="Z483">
        <v>0</v>
      </c>
      <c r="AA483">
        <v>0</v>
      </c>
      <c r="AB483" t="s">
        <v>36</v>
      </c>
      <c r="AC483">
        <f>IF(OR(_04_ReRe_merged_after_coding3[[#This Row],[ab_addressed]],_04_ReRe_merged_after_coding3[[#This Row],[ft_addressed]]), 1, 0)</f>
        <v>0</v>
      </c>
      <c r="AD483">
        <f>IF(OR(_04_ReRe_merged_after_coding3[[#This Row],[ab_justified]],_04_ReRe_merged_after_coding3[[#This Row],[ft_justified]]), 1,0)</f>
        <v>0</v>
      </c>
      <c r="AE483">
        <f>IF(OR(_04_ReRe_merged_after_coding3[[#This Row],[ab_date]],_04_ReRe_merged_after_coding3[[#This Row],[ft_date]]),1,0)</f>
        <v>0</v>
      </c>
      <c r="AF483" t="s">
        <v>36</v>
      </c>
      <c r="AG483">
        <v>0</v>
      </c>
    </row>
    <row r="484" spans="1:33">
      <c r="A484" t="s">
        <v>2446</v>
      </c>
      <c r="B484" t="s">
        <v>2447</v>
      </c>
      <c r="C484" t="s">
        <v>2448</v>
      </c>
      <c r="D484">
        <v>25784662</v>
      </c>
      <c r="E484" s="7">
        <v>41899</v>
      </c>
      <c r="F484" s="7">
        <v>41548</v>
      </c>
      <c r="G484" t="s">
        <v>2449</v>
      </c>
      <c r="H484" t="s">
        <v>32</v>
      </c>
      <c r="I484" t="s">
        <v>32</v>
      </c>
      <c r="J484" t="s">
        <v>31</v>
      </c>
      <c r="K484" t="s">
        <v>32</v>
      </c>
      <c r="L484" t="s">
        <v>31</v>
      </c>
      <c r="M484" t="s">
        <v>32</v>
      </c>
      <c r="N484" t="s">
        <v>32</v>
      </c>
      <c r="O484" t="s">
        <v>32</v>
      </c>
      <c r="P484" s="3">
        <v>1</v>
      </c>
      <c r="Q484" t="s">
        <v>2450</v>
      </c>
      <c r="R484">
        <v>1</v>
      </c>
      <c r="S484" t="s">
        <v>2450</v>
      </c>
      <c r="T484" t="s">
        <v>2451</v>
      </c>
      <c r="U484">
        <v>0</v>
      </c>
      <c r="V484">
        <v>0</v>
      </c>
      <c r="W484">
        <v>0</v>
      </c>
      <c r="X484" t="s">
        <v>36</v>
      </c>
      <c r="Y484">
        <v>0</v>
      </c>
      <c r="Z484">
        <v>0</v>
      </c>
      <c r="AA484">
        <v>0</v>
      </c>
      <c r="AB484" t="s">
        <v>36</v>
      </c>
      <c r="AC484">
        <f>IF(OR(_04_ReRe_merged_after_coding3[[#This Row],[ab_addressed]],_04_ReRe_merged_after_coding3[[#This Row],[ft_addressed]]), 1, 0)</f>
        <v>0</v>
      </c>
      <c r="AD484">
        <f>IF(OR(_04_ReRe_merged_after_coding3[[#This Row],[ab_justified]],_04_ReRe_merged_after_coding3[[#This Row],[ft_justified]]), 1,0)</f>
        <v>0</v>
      </c>
      <c r="AE484">
        <f>IF(OR(_04_ReRe_merged_after_coding3[[#This Row],[ab_date]],_04_ReRe_merged_after_coding3[[#This Row],[ft_date]]),1,0)</f>
        <v>0</v>
      </c>
      <c r="AF484" t="s">
        <v>36</v>
      </c>
      <c r="AG484">
        <v>0</v>
      </c>
    </row>
    <row r="485" spans="1:33">
      <c r="A485" t="s">
        <v>2452</v>
      </c>
      <c r="B485" t="s">
        <v>2453</v>
      </c>
      <c r="C485" t="s">
        <v>2454</v>
      </c>
      <c r="D485">
        <v>26931522</v>
      </c>
      <c r="E485" s="7">
        <v>40429</v>
      </c>
      <c r="F485" s="7">
        <v>40212</v>
      </c>
      <c r="G485" t="s">
        <v>2455</v>
      </c>
      <c r="H485" t="s">
        <v>32</v>
      </c>
      <c r="I485" t="s">
        <v>31</v>
      </c>
      <c r="J485" t="s">
        <v>31</v>
      </c>
      <c r="K485" t="s">
        <v>32</v>
      </c>
      <c r="L485" t="s">
        <v>32</v>
      </c>
      <c r="M485" t="s">
        <v>32</v>
      </c>
      <c r="N485" t="s">
        <v>32</v>
      </c>
      <c r="O485" t="s">
        <v>32</v>
      </c>
      <c r="P485" s="3">
        <v>1</v>
      </c>
      <c r="Q485" t="s">
        <v>108</v>
      </c>
      <c r="R485">
        <v>1</v>
      </c>
      <c r="S485" t="s">
        <v>108</v>
      </c>
      <c r="T485" t="s">
        <v>2456</v>
      </c>
      <c r="U485">
        <v>0</v>
      </c>
      <c r="V485">
        <v>0</v>
      </c>
      <c r="W485">
        <v>0</v>
      </c>
      <c r="X485" t="s">
        <v>36</v>
      </c>
      <c r="Y485">
        <v>0</v>
      </c>
      <c r="Z485">
        <v>0</v>
      </c>
      <c r="AA485">
        <v>0</v>
      </c>
      <c r="AB485" t="s">
        <v>36</v>
      </c>
      <c r="AC485">
        <f>IF(OR(_04_ReRe_merged_after_coding3[[#This Row],[ab_addressed]],_04_ReRe_merged_after_coding3[[#This Row],[ft_addressed]]), 1, 0)</f>
        <v>0</v>
      </c>
      <c r="AD485">
        <f>IF(OR(_04_ReRe_merged_after_coding3[[#This Row],[ab_justified]],_04_ReRe_merged_after_coding3[[#This Row],[ft_justified]]), 1,0)</f>
        <v>0</v>
      </c>
      <c r="AE485">
        <f>IF(OR(_04_ReRe_merged_after_coding3[[#This Row],[ab_date]],_04_ReRe_merged_after_coding3[[#This Row],[ft_date]]),1,0)</f>
        <v>0</v>
      </c>
      <c r="AF485" t="s">
        <v>36</v>
      </c>
      <c r="AG485">
        <v>0</v>
      </c>
    </row>
    <row r="486" spans="1:33">
      <c r="A486" t="s">
        <v>2457</v>
      </c>
      <c r="B486" t="s">
        <v>2458</v>
      </c>
      <c r="C486" t="s">
        <v>2459</v>
      </c>
      <c r="D486">
        <v>29114972</v>
      </c>
      <c r="E486" s="7">
        <v>41141</v>
      </c>
      <c r="F486" s="7">
        <v>38680</v>
      </c>
      <c r="G486" t="s">
        <v>2127</v>
      </c>
      <c r="H486" t="s">
        <v>32</v>
      </c>
      <c r="I486" t="s">
        <v>31</v>
      </c>
      <c r="J486" t="s">
        <v>31</v>
      </c>
      <c r="K486" t="s">
        <v>31</v>
      </c>
      <c r="L486" t="s">
        <v>32</v>
      </c>
      <c r="M486" t="s">
        <v>32</v>
      </c>
      <c r="N486" t="s">
        <v>32</v>
      </c>
      <c r="O486" t="s">
        <v>32</v>
      </c>
      <c r="P486" s="3">
        <v>1</v>
      </c>
      <c r="Q486" t="s">
        <v>108</v>
      </c>
      <c r="R486">
        <v>1</v>
      </c>
      <c r="S486" t="s">
        <v>108</v>
      </c>
      <c r="T486" t="s">
        <v>2460</v>
      </c>
      <c r="U486">
        <v>0</v>
      </c>
      <c r="V486">
        <v>0</v>
      </c>
      <c r="W486">
        <v>0</v>
      </c>
      <c r="X486" t="s">
        <v>36</v>
      </c>
      <c r="Y486">
        <v>0</v>
      </c>
      <c r="Z486">
        <v>0</v>
      </c>
      <c r="AA486">
        <v>0</v>
      </c>
      <c r="AB486" t="s">
        <v>36</v>
      </c>
      <c r="AC486">
        <f>IF(OR(_04_ReRe_merged_after_coding3[[#This Row],[ab_addressed]],_04_ReRe_merged_after_coding3[[#This Row],[ft_addressed]]), 1, 0)</f>
        <v>0</v>
      </c>
      <c r="AD486">
        <f>IF(OR(_04_ReRe_merged_after_coding3[[#This Row],[ab_justified]],_04_ReRe_merged_after_coding3[[#This Row],[ft_justified]]), 1,0)</f>
        <v>0</v>
      </c>
      <c r="AE486">
        <f>IF(OR(_04_ReRe_merged_after_coding3[[#This Row],[ab_date]],_04_ReRe_merged_after_coding3[[#This Row],[ft_date]]),1,0)</f>
        <v>0</v>
      </c>
      <c r="AF486" t="s">
        <v>36</v>
      </c>
      <c r="AG486">
        <v>0</v>
      </c>
    </row>
    <row r="487" spans="1:33">
      <c r="A487" t="s">
        <v>2461</v>
      </c>
      <c r="B487" t="s">
        <v>2462</v>
      </c>
      <c r="C487" t="s">
        <v>2463</v>
      </c>
      <c r="D487">
        <v>26890474</v>
      </c>
      <c r="E487" s="7">
        <v>42325</v>
      </c>
      <c r="F487" s="7">
        <v>40087</v>
      </c>
      <c r="G487" t="s">
        <v>434</v>
      </c>
      <c r="H487" t="s">
        <v>32</v>
      </c>
      <c r="I487" t="s">
        <v>32</v>
      </c>
      <c r="J487" t="s">
        <v>32</v>
      </c>
      <c r="K487" t="s">
        <v>31</v>
      </c>
      <c r="L487" t="s">
        <v>31</v>
      </c>
      <c r="M487" t="s">
        <v>32</v>
      </c>
      <c r="N487" t="s">
        <v>32</v>
      </c>
      <c r="O487" t="s">
        <v>32</v>
      </c>
      <c r="P487" s="3">
        <v>1</v>
      </c>
      <c r="Q487" t="s">
        <v>157</v>
      </c>
      <c r="R487">
        <v>1</v>
      </c>
      <c r="S487" t="s">
        <v>157</v>
      </c>
      <c r="T487" t="s">
        <v>2464</v>
      </c>
      <c r="U487">
        <v>0</v>
      </c>
      <c r="V487">
        <v>0</v>
      </c>
      <c r="W487">
        <v>0</v>
      </c>
      <c r="X487" t="s">
        <v>36</v>
      </c>
      <c r="Y487">
        <v>0</v>
      </c>
      <c r="Z487">
        <v>0</v>
      </c>
      <c r="AA487">
        <v>0</v>
      </c>
      <c r="AB487" t="s">
        <v>36</v>
      </c>
      <c r="AC487">
        <f>IF(OR(_04_ReRe_merged_after_coding3[[#This Row],[ab_addressed]],_04_ReRe_merged_after_coding3[[#This Row],[ft_addressed]]), 1, 0)</f>
        <v>0</v>
      </c>
      <c r="AD487">
        <f>IF(OR(_04_ReRe_merged_after_coding3[[#This Row],[ab_justified]],_04_ReRe_merged_after_coding3[[#This Row],[ft_justified]]), 1,0)</f>
        <v>0</v>
      </c>
      <c r="AE487">
        <f>IF(OR(_04_ReRe_merged_after_coding3[[#This Row],[ab_date]],_04_ReRe_merged_after_coding3[[#This Row],[ft_date]]),1,0)</f>
        <v>0</v>
      </c>
      <c r="AF487" t="s">
        <v>36</v>
      </c>
      <c r="AG487">
        <v>0</v>
      </c>
    </row>
    <row r="488" spans="1:33">
      <c r="A488" t="s">
        <v>2465</v>
      </c>
      <c r="B488" t="s">
        <v>2466</v>
      </c>
      <c r="C488" t="s">
        <v>2467</v>
      </c>
      <c r="D488">
        <v>25733461</v>
      </c>
      <c r="E488" s="7">
        <v>41695</v>
      </c>
      <c r="F488" s="7">
        <v>40091</v>
      </c>
      <c r="G488" t="s">
        <v>2468</v>
      </c>
      <c r="H488" t="s">
        <v>31</v>
      </c>
      <c r="I488" t="s">
        <v>31</v>
      </c>
      <c r="J488" t="s">
        <v>32</v>
      </c>
      <c r="K488" t="s">
        <v>31</v>
      </c>
      <c r="L488" t="s">
        <v>32</v>
      </c>
      <c r="M488" t="s">
        <v>32</v>
      </c>
      <c r="N488" t="s">
        <v>32</v>
      </c>
      <c r="O488" t="s">
        <v>32</v>
      </c>
      <c r="P488" s="3">
        <v>1</v>
      </c>
      <c r="Q488" t="s">
        <v>35</v>
      </c>
      <c r="R488">
        <v>1</v>
      </c>
      <c r="S488" t="s">
        <v>35</v>
      </c>
      <c r="T488" t="s">
        <v>2469</v>
      </c>
      <c r="U488">
        <v>0</v>
      </c>
      <c r="V488">
        <v>0</v>
      </c>
      <c r="W488">
        <v>0</v>
      </c>
      <c r="X488" t="s">
        <v>36</v>
      </c>
      <c r="Y488">
        <v>0</v>
      </c>
      <c r="Z488">
        <v>0</v>
      </c>
      <c r="AA488">
        <v>0</v>
      </c>
      <c r="AB488" t="s">
        <v>36</v>
      </c>
      <c r="AC488">
        <f>IF(OR(_04_ReRe_merged_after_coding3[[#This Row],[ab_addressed]],_04_ReRe_merged_after_coding3[[#This Row],[ft_addressed]]), 1, 0)</f>
        <v>0</v>
      </c>
      <c r="AD488">
        <f>IF(OR(_04_ReRe_merged_after_coding3[[#This Row],[ab_justified]],_04_ReRe_merged_after_coding3[[#This Row],[ft_justified]]), 1,0)</f>
        <v>0</v>
      </c>
      <c r="AE488">
        <f>IF(OR(_04_ReRe_merged_after_coding3[[#This Row],[ab_date]],_04_ReRe_merged_after_coding3[[#This Row],[ft_date]]),1,0)</f>
        <v>0</v>
      </c>
      <c r="AF488" t="s">
        <v>36</v>
      </c>
      <c r="AG488">
        <v>0</v>
      </c>
    </row>
    <row r="489" spans="1:33">
      <c r="A489" t="s">
        <v>2470</v>
      </c>
      <c r="B489" t="s">
        <v>2471</v>
      </c>
      <c r="C489" t="s">
        <v>2472</v>
      </c>
      <c r="D489">
        <v>25865456</v>
      </c>
      <c r="E489" s="7">
        <v>41801</v>
      </c>
      <c r="F489" s="7">
        <v>41563</v>
      </c>
      <c r="G489" t="s">
        <v>2473</v>
      </c>
      <c r="H489" t="s">
        <v>32</v>
      </c>
      <c r="I489" t="s">
        <v>31</v>
      </c>
      <c r="J489" t="s">
        <v>32</v>
      </c>
      <c r="K489" t="s">
        <v>32</v>
      </c>
      <c r="L489" t="s">
        <v>31</v>
      </c>
      <c r="M489" t="s">
        <v>32</v>
      </c>
      <c r="N489" t="s">
        <v>32</v>
      </c>
      <c r="O489" t="s">
        <v>32</v>
      </c>
      <c r="P489" s="3">
        <v>1</v>
      </c>
      <c r="Q489" t="s">
        <v>108</v>
      </c>
      <c r="R489">
        <v>1</v>
      </c>
      <c r="S489" t="s">
        <v>108</v>
      </c>
      <c r="T489" t="s">
        <v>2474</v>
      </c>
      <c r="U489">
        <v>0</v>
      </c>
      <c r="V489">
        <v>0</v>
      </c>
      <c r="W489">
        <v>0</v>
      </c>
      <c r="X489" t="s">
        <v>36</v>
      </c>
      <c r="Y489">
        <v>0</v>
      </c>
      <c r="Z489">
        <v>0</v>
      </c>
      <c r="AA489">
        <v>0</v>
      </c>
      <c r="AB489" t="s">
        <v>36</v>
      </c>
      <c r="AC489">
        <f>IF(OR(_04_ReRe_merged_after_coding3[[#This Row],[ab_addressed]],_04_ReRe_merged_after_coding3[[#This Row],[ft_addressed]]), 1, 0)</f>
        <v>0</v>
      </c>
      <c r="AD489">
        <f>IF(OR(_04_ReRe_merged_after_coding3[[#This Row],[ab_justified]],_04_ReRe_merged_after_coding3[[#This Row],[ft_justified]]), 1,0)</f>
        <v>0</v>
      </c>
      <c r="AE489">
        <f>IF(OR(_04_ReRe_merged_after_coding3[[#This Row],[ab_date]],_04_ReRe_merged_after_coding3[[#This Row],[ft_date]]),1,0)</f>
        <v>0</v>
      </c>
      <c r="AF489" t="s">
        <v>36</v>
      </c>
      <c r="AG489">
        <v>0</v>
      </c>
    </row>
    <row r="490" spans="1:33">
      <c r="A490" t="s">
        <v>2475</v>
      </c>
      <c r="B490" t="s">
        <v>2476</v>
      </c>
      <c r="C490" t="s">
        <v>2477</v>
      </c>
      <c r="D490">
        <v>29378051</v>
      </c>
      <c r="E490" s="7">
        <v>41801</v>
      </c>
      <c r="F490" s="7">
        <v>41394</v>
      </c>
      <c r="G490" t="s">
        <v>2478</v>
      </c>
      <c r="H490" t="s">
        <v>31</v>
      </c>
      <c r="I490" t="s">
        <v>31</v>
      </c>
      <c r="J490" t="s">
        <v>32</v>
      </c>
      <c r="K490" t="s">
        <v>31</v>
      </c>
      <c r="L490" t="s">
        <v>32</v>
      </c>
      <c r="M490" t="s">
        <v>32</v>
      </c>
      <c r="N490" t="s">
        <v>32</v>
      </c>
      <c r="O490" t="s">
        <v>32</v>
      </c>
      <c r="P490" s="3">
        <v>1</v>
      </c>
      <c r="Q490" t="s">
        <v>35</v>
      </c>
      <c r="R490">
        <v>1</v>
      </c>
      <c r="S490" t="s">
        <v>35</v>
      </c>
      <c r="T490" t="s">
        <v>2479</v>
      </c>
      <c r="U490">
        <v>0</v>
      </c>
      <c r="V490">
        <v>0</v>
      </c>
      <c r="W490">
        <v>0</v>
      </c>
      <c r="X490" t="s">
        <v>36</v>
      </c>
      <c r="Y490">
        <v>0</v>
      </c>
      <c r="Z490">
        <v>0</v>
      </c>
      <c r="AA490">
        <v>0</v>
      </c>
      <c r="AB490" t="s">
        <v>36</v>
      </c>
      <c r="AC490">
        <f>IF(OR(_04_ReRe_merged_after_coding3[[#This Row],[ab_addressed]],_04_ReRe_merged_after_coding3[[#This Row],[ft_addressed]]), 1, 0)</f>
        <v>0</v>
      </c>
      <c r="AD490">
        <f>IF(OR(_04_ReRe_merged_after_coding3[[#This Row],[ab_justified]],_04_ReRe_merged_after_coding3[[#This Row],[ft_justified]]), 1,0)</f>
        <v>0</v>
      </c>
      <c r="AE490">
        <f>IF(OR(_04_ReRe_merged_after_coding3[[#This Row],[ab_date]],_04_ReRe_merged_after_coding3[[#This Row],[ft_date]]),1,0)</f>
        <v>0</v>
      </c>
      <c r="AF490" t="s">
        <v>36</v>
      </c>
      <c r="AG490">
        <v>0</v>
      </c>
    </row>
    <row r="491" spans="1:33">
      <c r="A491" t="s">
        <v>2483</v>
      </c>
      <c r="B491" t="s">
        <v>2484</v>
      </c>
      <c r="C491" t="s">
        <v>2485</v>
      </c>
      <c r="D491">
        <v>31916678</v>
      </c>
      <c r="E491" s="7">
        <v>42466</v>
      </c>
      <c r="F491" s="7">
        <v>42438</v>
      </c>
      <c r="G491" t="s">
        <v>2486</v>
      </c>
      <c r="H491" t="s">
        <v>32</v>
      </c>
      <c r="I491" t="s">
        <v>31</v>
      </c>
      <c r="J491" t="s">
        <v>31</v>
      </c>
      <c r="K491" t="s">
        <v>32</v>
      </c>
      <c r="L491" t="s">
        <v>32</v>
      </c>
      <c r="M491" t="s">
        <v>32</v>
      </c>
      <c r="N491" t="s">
        <v>32</v>
      </c>
      <c r="O491" t="s">
        <v>32</v>
      </c>
      <c r="P491" s="3">
        <v>1</v>
      </c>
      <c r="Q491" t="s">
        <v>108</v>
      </c>
      <c r="R491">
        <v>1</v>
      </c>
      <c r="S491" t="s">
        <v>108</v>
      </c>
      <c r="T491" t="s">
        <v>2487</v>
      </c>
      <c r="U491">
        <v>0</v>
      </c>
      <c r="V491">
        <v>0</v>
      </c>
      <c r="W491">
        <v>0</v>
      </c>
      <c r="X491" t="s">
        <v>36</v>
      </c>
      <c r="Y491">
        <v>0</v>
      </c>
      <c r="Z491">
        <v>0</v>
      </c>
      <c r="AA491">
        <v>0</v>
      </c>
      <c r="AB491" t="s">
        <v>36</v>
      </c>
      <c r="AC491">
        <f>IF(OR(_04_ReRe_merged_after_coding3[[#This Row],[ab_addressed]],_04_ReRe_merged_after_coding3[[#This Row],[ft_addressed]]), 1, 0)</f>
        <v>0</v>
      </c>
      <c r="AD491">
        <f>IF(OR(_04_ReRe_merged_after_coding3[[#This Row],[ab_justified]],_04_ReRe_merged_after_coding3[[#This Row],[ft_justified]]), 1,0)</f>
        <v>0</v>
      </c>
      <c r="AE491">
        <f>IF(OR(_04_ReRe_merged_after_coding3[[#This Row],[ab_date]],_04_ReRe_merged_after_coding3[[#This Row],[ft_date]]),1,0)</f>
        <v>0</v>
      </c>
      <c r="AF491" t="s">
        <v>36</v>
      </c>
      <c r="AG491">
        <v>0</v>
      </c>
    </row>
    <row r="492" spans="1:33">
      <c r="A492" t="s">
        <v>2492</v>
      </c>
      <c r="B492" t="s">
        <v>2493</v>
      </c>
      <c r="C492" t="s">
        <v>2494</v>
      </c>
      <c r="D492">
        <v>29238310</v>
      </c>
      <c r="E492" s="7">
        <v>42765</v>
      </c>
      <c r="F492" s="7">
        <v>42125</v>
      </c>
      <c r="G492" t="s">
        <v>2495</v>
      </c>
      <c r="H492" t="s">
        <v>31</v>
      </c>
      <c r="I492" t="s">
        <v>31</v>
      </c>
      <c r="J492" t="s">
        <v>32</v>
      </c>
      <c r="K492" t="s">
        <v>31</v>
      </c>
      <c r="L492" t="s">
        <v>31</v>
      </c>
      <c r="M492" t="s">
        <v>32</v>
      </c>
      <c r="N492" t="s">
        <v>32</v>
      </c>
      <c r="O492" t="s">
        <v>32</v>
      </c>
      <c r="P492" s="3">
        <v>1</v>
      </c>
      <c r="Q492" t="s">
        <v>35</v>
      </c>
      <c r="R492">
        <v>1</v>
      </c>
      <c r="S492" t="s">
        <v>35</v>
      </c>
      <c r="T492" t="s">
        <v>2496</v>
      </c>
      <c r="U492">
        <v>0</v>
      </c>
      <c r="V492">
        <v>0</v>
      </c>
      <c r="W492">
        <v>0</v>
      </c>
      <c r="X492" t="s">
        <v>36</v>
      </c>
      <c r="Y492">
        <v>0</v>
      </c>
      <c r="Z492">
        <v>0</v>
      </c>
      <c r="AA492">
        <v>0</v>
      </c>
      <c r="AB492" t="s">
        <v>36</v>
      </c>
      <c r="AC492">
        <f>IF(OR(_04_ReRe_merged_after_coding3[[#This Row],[ab_addressed]],_04_ReRe_merged_after_coding3[[#This Row],[ft_addressed]]), 1, 0)</f>
        <v>0</v>
      </c>
      <c r="AD492">
        <f>IF(OR(_04_ReRe_merged_after_coding3[[#This Row],[ab_justified]],_04_ReRe_merged_after_coding3[[#This Row],[ft_justified]]), 1,0)</f>
        <v>0</v>
      </c>
      <c r="AE492">
        <f>IF(OR(_04_ReRe_merged_after_coding3[[#This Row],[ab_date]],_04_ReRe_merged_after_coding3[[#This Row],[ft_date]]),1,0)</f>
        <v>0</v>
      </c>
      <c r="AF492" t="s">
        <v>36</v>
      </c>
      <c r="AG492">
        <v>0</v>
      </c>
    </row>
    <row r="493" spans="1:33">
      <c r="A493" t="s">
        <v>2497</v>
      </c>
      <c r="B493" t="s">
        <v>2498</v>
      </c>
      <c r="C493" t="s">
        <v>2499</v>
      </c>
      <c r="D493">
        <v>26024502</v>
      </c>
      <c r="E493" s="7">
        <v>41583</v>
      </c>
      <c r="F493" s="7">
        <v>41578</v>
      </c>
      <c r="G493" t="s">
        <v>2500</v>
      </c>
      <c r="H493" t="s">
        <v>31</v>
      </c>
      <c r="I493" t="s">
        <v>32</v>
      </c>
      <c r="J493" t="s">
        <v>32</v>
      </c>
      <c r="K493" t="s">
        <v>32</v>
      </c>
      <c r="L493" t="s">
        <v>32</v>
      </c>
      <c r="M493" t="s">
        <v>32</v>
      </c>
      <c r="N493" t="s">
        <v>32</v>
      </c>
      <c r="O493" t="s">
        <v>32</v>
      </c>
      <c r="P493" s="3">
        <v>1</v>
      </c>
      <c r="Q493" t="s">
        <v>35</v>
      </c>
      <c r="R493">
        <v>1</v>
      </c>
      <c r="S493" t="s">
        <v>35</v>
      </c>
      <c r="T493" t="s">
        <v>2501</v>
      </c>
      <c r="U493">
        <v>0</v>
      </c>
      <c r="V493">
        <v>0</v>
      </c>
      <c r="W493">
        <v>0</v>
      </c>
      <c r="X493" t="s">
        <v>36</v>
      </c>
      <c r="Y493">
        <v>0</v>
      </c>
      <c r="Z493">
        <v>0</v>
      </c>
      <c r="AA493">
        <v>0</v>
      </c>
      <c r="AB493" t="s">
        <v>36</v>
      </c>
      <c r="AC493">
        <f>IF(OR(_04_ReRe_merged_after_coding3[[#This Row],[ab_addressed]],_04_ReRe_merged_after_coding3[[#This Row],[ft_addressed]]), 1, 0)</f>
        <v>0</v>
      </c>
      <c r="AD493">
        <f>IF(OR(_04_ReRe_merged_after_coding3[[#This Row],[ab_justified]],_04_ReRe_merged_after_coding3[[#This Row],[ft_justified]]), 1,0)</f>
        <v>0</v>
      </c>
      <c r="AE493">
        <f>IF(OR(_04_ReRe_merged_after_coding3[[#This Row],[ab_date]],_04_ReRe_merged_after_coding3[[#This Row],[ft_date]]),1,0)</f>
        <v>0</v>
      </c>
      <c r="AF493" t="s">
        <v>36</v>
      </c>
      <c r="AG493">
        <v>0</v>
      </c>
    </row>
    <row r="494" spans="1:33">
      <c r="A494" t="s">
        <v>2509</v>
      </c>
      <c r="B494" t="s">
        <v>2510</v>
      </c>
      <c r="C494" t="s">
        <v>2511</v>
      </c>
      <c r="D494">
        <v>27909894</v>
      </c>
      <c r="E494" s="7">
        <v>42549</v>
      </c>
      <c r="F494" s="7">
        <v>39757</v>
      </c>
      <c r="G494" t="s">
        <v>2512</v>
      </c>
      <c r="H494" t="s">
        <v>32</v>
      </c>
      <c r="I494" t="s">
        <v>32</v>
      </c>
      <c r="J494" t="s">
        <v>32</v>
      </c>
      <c r="K494" t="s">
        <v>31</v>
      </c>
      <c r="L494" t="s">
        <v>31</v>
      </c>
      <c r="M494" t="s">
        <v>32</v>
      </c>
      <c r="N494" t="s">
        <v>32</v>
      </c>
      <c r="O494" t="s">
        <v>32</v>
      </c>
      <c r="P494" s="3">
        <v>1</v>
      </c>
      <c r="Q494" t="s">
        <v>108</v>
      </c>
      <c r="R494">
        <v>1</v>
      </c>
      <c r="S494" t="s">
        <v>108</v>
      </c>
      <c r="T494" t="s">
        <v>2513</v>
      </c>
      <c r="U494">
        <v>0</v>
      </c>
      <c r="V494">
        <v>0</v>
      </c>
      <c r="W494">
        <v>0</v>
      </c>
      <c r="X494" t="s">
        <v>36</v>
      </c>
      <c r="Y494">
        <v>0</v>
      </c>
      <c r="Z494">
        <v>0</v>
      </c>
      <c r="AA494">
        <v>0</v>
      </c>
      <c r="AB494" t="s">
        <v>36</v>
      </c>
      <c r="AC494">
        <f>IF(OR(_04_ReRe_merged_after_coding3[[#This Row],[ab_addressed]],_04_ReRe_merged_after_coding3[[#This Row],[ft_addressed]]), 1, 0)</f>
        <v>0</v>
      </c>
      <c r="AD494">
        <f>IF(OR(_04_ReRe_merged_after_coding3[[#This Row],[ab_justified]],_04_ReRe_merged_after_coding3[[#This Row],[ft_justified]]), 1,0)</f>
        <v>0</v>
      </c>
      <c r="AE494">
        <f>IF(OR(_04_ReRe_merged_after_coding3[[#This Row],[ab_date]],_04_ReRe_merged_after_coding3[[#This Row],[ft_date]]),1,0)</f>
        <v>0</v>
      </c>
      <c r="AF494" t="s">
        <v>36</v>
      </c>
      <c r="AG494">
        <v>0</v>
      </c>
    </row>
    <row r="495" spans="1:33">
      <c r="A495" t="s">
        <v>2514</v>
      </c>
      <c r="B495" t="s">
        <v>2515</v>
      </c>
      <c r="C495" t="s">
        <v>2516</v>
      </c>
      <c r="D495">
        <v>29573237</v>
      </c>
      <c r="E495" s="7">
        <v>43073</v>
      </c>
      <c r="F495" s="7">
        <v>42689</v>
      </c>
      <c r="G495" t="s">
        <v>2517</v>
      </c>
      <c r="H495" t="s">
        <v>32</v>
      </c>
      <c r="I495" t="s">
        <v>31</v>
      </c>
      <c r="J495" t="s">
        <v>32</v>
      </c>
      <c r="K495" t="s">
        <v>31</v>
      </c>
      <c r="L495" t="s">
        <v>31</v>
      </c>
      <c r="M495" t="s">
        <v>32</v>
      </c>
      <c r="N495" t="s">
        <v>32</v>
      </c>
      <c r="O495" t="s">
        <v>32</v>
      </c>
      <c r="P495" s="3">
        <v>1</v>
      </c>
      <c r="Q495" t="s">
        <v>108</v>
      </c>
      <c r="R495">
        <v>1</v>
      </c>
      <c r="S495" t="s">
        <v>108</v>
      </c>
      <c r="T495" t="s">
        <v>2518</v>
      </c>
      <c r="U495">
        <v>0</v>
      </c>
      <c r="V495">
        <v>0</v>
      </c>
      <c r="W495">
        <v>0</v>
      </c>
      <c r="X495" t="s">
        <v>36</v>
      </c>
      <c r="Y495">
        <v>0</v>
      </c>
      <c r="Z495">
        <v>0</v>
      </c>
      <c r="AA495">
        <v>0</v>
      </c>
      <c r="AB495" t="s">
        <v>36</v>
      </c>
      <c r="AC495">
        <f>IF(OR(_04_ReRe_merged_after_coding3[[#This Row],[ab_addressed]],_04_ReRe_merged_after_coding3[[#This Row],[ft_addressed]]), 1, 0)</f>
        <v>0</v>
      </c>
      <c r="AD495">
        <f>IF(OR(_04_ReRe_merged_after_coding3[[#This Row],[ab_justified]],_04_ReRe_merged_after_coding3[[#This Row],[ft_justified]]), 1,0)</f>
        <v>0</v>
      </c>
      <c r="AE495">
        <f>IF(OR(_04_ReRe_merged_after_coding3[[#This Row],[ab_date]],_04_ReRe_merged_after_coding3[[#This Row],[ft_date]]),1,0)</f>
        <v>0</v>
      </c>
      <c r="AF495" t="s">
        <v>36</v>
      </c>
      <c r="AG495">
        <v>0</v>
      </c>
    </row>
    <row r="496" spans="1:33">
      <c r="A496" t="s">
        <v>2519</v>
      </c>
      <c r="B496" t="s">
        <v>2520</v>
      </c>
      <c r="C496" t="s">
        <v>2521</v>
      </c>
      <c r="D496">
        <v>29969341</v>
      </c>
      <c r="E496" s="7">
        <v>42508</v>
      </c>
      <c r="F496" s="7">
        <v>41395</v>
      </c>
      <c r="G496" t="s">
        <v>2522</v>
      </c>
      <c r="H496" t="s">
        <v>32</v>
      </c>
      <c r="I496" t="s">
        <v>32</v>
      </c>
      <c r="J496" t="s">
        <v>32</v>
      </c>
      <c r="K496" t="s">
        <v>31</v>
      </c>
      <c r="L496" t="s">
        <v>31</v>
      </c>
      <c r="M496" t="s">
        <v>32</v>
      </c>
      <c r="N496" t="s">
        <v>32</v>
      </c>
      <c r="O496" t="s">
        <v>32</v>
      </c>
      <c r="P496" s="3">
        <v>1</v>
      </c>
      <c r="Q496" t="s">
        <v>357</v>
      </c>
      <c r="R496">
        <v>1</v>
      </c>
      <c r="S496" t="s">
        <v>357</v>
      </c>
      <c r="T496" t="s">
        <v>2523</v>
      </c>
      <c r="U496">
        <v>0</v>
      </c>
      <c r="V496">
        <v>0</v>
      </c>
      <c r="W496">
        <v>0</v>
      </c>
      <c r="X496" t="s">
        <v>36</v>
      </c>
      <c r="Y496">
        <v>0</v>
      </c>
      <c r="Z496">
        <v>0</v>
      </c>
      <c r="AA496">
        <v>0</v>
      </c>
      <c r="AB496" t="s">
        <v>36</v>
      </c>
      <c r="AC496">
        <f>IF(OR(_04_ReRe_merged_after_coding3[[#This Row],[ab_addressed]],_04_ReRe_merged_after_coding3[[#This Row],[ft_addressed]]), 1, 0)</f>
        <v>0</v>
      </c>
      <c r="AD496">
        <f>IF(OR(_04_ReRe_merged_after_coding3[[#This Row],[ab_justified]],_04_ReRe_merged_after_coding3[[#This Row],[ft_justified]]), 1,0)</f>
        <v>0</v>
      </c>
      <c r="AE496">
        <f>IF(OR(_04_ReRe_merged_after_coding3[[#This Row],[ab_date]],_04_ReRe_merged_after_coding3[[#This Row],[ft_date]]),1,0)</f>
        <v>0</v>
      </c>
      <c r="AF496" t="s">
        <v>36</v>
      </c>
      <c r="AG496">
        <v>0</v>
      </c>
    </row>
    <row r="497" spans="1:33">
      <c r="A497" t="s">
        <v>2524</v>
      </c>
      <c r="B497" t="s">
        <v>2525</v>
      </c>
      <c r="C497" t="s">
        <v>2526</v>
      </c>
      <c r="D497">
        <v>30183430</v>
      </c>
      <c r="E497" s="7">
        <v>42751</v>
      </c>
      <c r="F497" s="7">
        <v>42410</v>
      </c>
      <c r="G497" t="s">
        <v>414</v>
      </c>
      <c r="H497" t="s">
        <v>32</v>
      </c>
      <c r="I497" t="s">
        <v>32</v>
      </c>
      <c r="J497" t="s">
        <v>32</v>
      </c>
      <c r="K497" t="s">
        <v>32</v>
      </c>
      <c r="L497" t="s">
        <v>31</v>
      </c>
      <c r="M497" t="s">
        <v>32</v>
      </c>
      <c r="N497" t="s">
        <v>32</v>
      </c>
      <c r="O497" t="s">
        <v>32</v>
      </c>
      <c r="P497" s="3">
        <v>1</v>
      </c>
      <c r="Q497" t="s">
        <v>108</v>
      </c>
      <c r="R497">
        <v>1</v>
      </c>
      <c r="S497" t="s">
        <v>108</v>
      </c>
      <c r="T497" t="s">
        <v>2527</v>
      </c>
      <c r="U497">
        <v>0</v>
      </c>
      <c r="V497">
        <v>0</v>
      </c>
      <c r="W497">
        <v>0</v>
      </c>
      <c r="X497" t="s">
        <v>36</v>
      </c>
      <c r="Y497">
        <v>0</v>
      </c>
      <c r="Z497">
        <v>0</v>
      </c>
      <c r="AA497">
        <v>0</v>
      </c>
      <c r="AB497" t="s">
        <v>36</v>
      </c>
      <c r="AC497">
        <f>IF(OR(_04_ReRe_merged_after_coding3[[#This Row],[ab_addressed]],_04_ReRe_merged_after_coding3[[#This Row],[ft_addressed]]), 1, 0)</f>
        <v>0</v>
      </c>
      <c r="AD497">
        <f>IF(OR(_04_ReRe_merged_after_coding3[[#This Row],[ab_justified]],_04_ReRe_merged_after_coding3[[#This Row],[ft_justified]]), 1,0)</f>
        <v>0</v>
      </c>
      <c r="AE497">
        <f>IF(OR(_04_ReRe_merged_after_coding3[[#This Row],[ab_date]],_04_ReRe_merged_after_coding3[[#This Row],[ft_date]]),1,0)</f>
        <v>0</v>
      </c>
      <c r="AF497" t="s">
        <v>36</v>
      </c>
      <c r="AG497">
        <v>0</v>
      </c>
    </row>
    <row r="498" spans="1:33">
      <c r="A498" t="s">
        <v>2532</v>
      </c>
      <c r="B498" t="s">
        <v>2533</v>
      </c>
      <c r="C498" t="s">
        <v>2534</v>
      </c>
      <c r="D498">
        <v>28736490</v>
      </c>
      <c r="E498" s="7">
        <v>42768</v>
      </c>
      <c r="F498" s="7">
        <v>42415</v>
      </c>
      <c r="G498" t="s">
        <v>2535</v>
      </c>
      <c r="H498" t="s">
        <v>32</v>
      </c>
      <c r="I498" t="s">
        <v>32</v>
      </c>
      <c r="J498" t="s">
        <v>32</v>
      </c>
      <c r="K498" t="s">
        <v>32</v>
      </c>
      <c r="L498" t="s">
        <v>31</v>
      </c>
      <c r="M498" t="s">
        <v>32</v>
      </c>
      <c r="N498" t="s">
        <v>32</v>
      </c>
      <c r="O498" t="s">
        <v>32</v>
      </c>
      <c r="P498" s="3">
        <v>1</v>
      </c>
      <c r="Q498" t="s">
        <v>108</v>
      </c>
      <c r="R498">
        <v>1</v>
      </c>
      <c r="S498" t="s">
        <v>108</v>
      </c>
      <c r="T498" t="s">
        <v>2536</v>
      </c>
      <c r="U498">
        <v>0</v>
      </c>
      <c r="V498">
        <v>0</v>
      </c>
      <c r="W498">
        <v>0</v>
      </c>
      <c r="X498" t="s">
        <v>36</v>
      </c>
      <c r="Y498">
        <v>0</v>
      </c>
      <c r="Z498">
        <v>0</v>
      </c>
      <c r="AA498">
        <v>0</v>
      </c>
      <c r="AB498" t="s">
        <v>36</v>
      </c>
      <c r="AC498">
        <f>IF(OR(_04_ReRe_merged_after_coding3[[#This Row],[ab_addressed]],_04_ReRe_merged_after_coding3[[#This Row],[ft_addressed]]), 1, 0)</f>
        <v>0</v>
      </c>
      <c r="AD498">
        <f>IF(OR(_04_ReRe_merged_after_coding3[[#This Row],[ab_justified]],_04_ReRe_merged_after_coding3[[#This Row],[ft_justified]]), 1,0)</f>
        <v>0</v>
      </c>
      <c r="AE498">
        <f>IF(OR(_04_ReRe_merged_after_coding3[[#This Row],[ab_date]],_04_ReRe_merged_after_coding3[[#This Row],[ft_date]]),1,0)</f>
        <v>0</v>
      </c>
      <c r="AF498" t="s">
        <v>36</v>
      </c>
      <c r="AG498">
        <v>0</v>
      </c>
    </row>
    <row r="499" spans="1:33">
      <c r="A499" t="s">
        <v>2541</v>
      </c>
      <c r="B499" t="s">
        <v>2542</v>
      </c>
      <c r="C499" t="s">
        <v>2543</v>
      </c>
      <c r="D499">
        <v>27553712</v>
      </c>
      <c r="E499" s="7">
        <v>42543</v>
      </c>
      <c r="F499" s="7">
        <v>41339</v>
      </c>
      <c r="G499" t="s">
        <v>2544</v>
      </c>
      <c r="H499" t="s">
        <v>32</v>
      </c>
      <c r="I499" t="s">
        <v>32</v>
      </c>
      <c r="J499" t="s">
        <v>32</v>
      </c>
      <c r="K499" t="s">
        <v>31</v>
      </c>
      <c r="L499" t="s">
        <v>31</v>
      </c>
      <c r="M499" t="s">
        <v>32</v>
      </c>
      <c r="N499" t="s">
        <v>32</v>
      </c>
      <c r="O499" t="s">
        <v>32</v>
      </c>
      <c r="P499" s="3">
        <v>1</v>
      </c>
      <c r="Q499" t="s">
        <v>357</v>
      </c>
      <c r="R499">
        <v>1</v>
      </c>
      <c r="S499" t="s">
        <v>357</v>
      </c>
      <c r="T499" t="s">
        <v>2408</v>
      </c>
      <c r="U499">
        <v>0</v>
      </c>
      <c r="V499">
        <v>0</v>
      </c>
      <c r="W499">
        <v>0</v>
      </c>
      <c r="X499" t="s">
        <v>36</v>
      </c>
      <c r="Y499">
        <v>0</v>
      </c>
      <c r="Z499">
        <v>0</v>
      </c>
      <c r="AA499">
        <v>0</v>
      </c>
      <c r="AB499" t="s">
        <v>36</v>
      </c>
      <c r="AC499">
        <f>IF(OR(_04_ReRe_merged_after_coding3[[#This Row],[ab_addressed]],_04_ReRe_merged_after_coding3[[#This Row],[ft_addressed]]), 1, 0)</f>
        <v>0</v>
      </c>
      <c r="AD499">
        <f>IF(OR(_04_ReRe_merged_after_coding3[[#This Row],[ab_justified]],_04_ReRe_merged_after_coding3[[#This Row],[ft_justified]]), 1,0)</f>
        <v>0</v>
      </c>
      <c r="AE499">
        <f>IF(OR(_04_ReRe_merged_after_coding3[[#This Row],[ab_date]],_04_ReRe_merged_after_coding3[[#This Row],[ft_date]]),1,0)</f>
        <v>0</v>
      </c>
      <c r="AF499" t="s">
        <v>36</v>
      </c>
      <c r="AG499">
        <v>0</v>
      </c>
    </row>
    <row r="500" spans="1:33">
      <c r="A500" t="s">
        <v>2545</v>
      </c>
      <c r="B500" t="s">
        <v>2546</v>
      </c>
      <c r="C500" t="s">
        <v>2547</v>
      </c>
      <c r="D500">
        <v>30020930</v>
      </c>
      <c r="E500" s="7">
        <v>42934</v>
      </c>
      <c r="F500" s="7">
        <v>41934</v>
      </c>
      <c r="G500" t="s">
        <v>2548</v>
      </c>
      <c r="H500" t="s">
        <v>32</v>
      </c>
      <c r="I500" t="s">
        <v>31</v>
      </c>
      <c r="J500" t="s">
        <v>31</v>
      </c>
      <c r="K500" t="s">
        <v>31</v>
      </c>
      <c r="L500" t="s">
        <v>31</v>
      </c>
      <c r="M500" t="s">
        <v>32</v>
      </c>
      <c r="N500" t="s">
        <v>32</v>
      </c>
      <c r="O500" t="s">
        <v>32</v>
      </c>
      <c r="P500" s="3">
        <v>1</v>
      </c>
      <c r="Q500" t="s">
        <v>108</v>
      </c>
      <c r="R500">
        <v>1</v>
      </c>
      <c r="S500" t="s">
        <v>108</v>
      </c>
      <c r="T500" t="s">
        <v>2549</v>
      </c>
      <c r="U500">
        <v>0</v>
      </c>
      <c r="V500">
        <v>0</v>
      </c>
      <c r="W500">
        <v>0</v>
      </c>
      <c r="X500" t="s">
        <v>36</v>
      </c>
      <c r="Y500">
        <v>0</v>
      </c>
      <c r="Z500">
        <v>0</v>
      </c>
      <c r="AA500">
        <v>0</v>
      </c>
      <c r="AB500" t="s">
        <v>36</v>
      </c>
      <c r="AC500">
        <f>IF(OR(_04_ReRe_merged_after_coding3[[#This Row],[ab_addressed]],_04_ReRe_merged_after_coding3[[#This Row],[ft_addressed]]), 1, 0)</f>
        <v>0</v>
      </c>
      <c r="AD500">
        <f>IF(OR(_04_ReRe_merged_after_coding3[[#This Row],[ab_justified]],_04_ReRe_merged_after_coding3[[#This Row],[ft_justified]]), 1,0)</f>
        <v>0</v>
      </c>
      <c r="AE500">
        <f>IF(OR(_04_ReRe_merged_after_coding3[[#This Row],[ab_date]],_04_ReRe_merged_after_coding3[[#This Row],[ft_date]]),1,0)</f>
        <v>0</v>
      </c>
      <c r="AF500" t="s">
        <v>36</v>
      </c>
      <c r="AG500">
        <v>0</v>
      </c>
    </row>
    <row r="501" spans="1:33">
      <c r="A501" t="s">
        <v>2558</v>
      </c>
      <c r="B501" t="s">
        <v>2559</v>
      </c>
      <c r="C501" t="s">
        <v>2560</v>
      </c>
      <c r="D501">
        <v>29939961</v>
      </c>
      <c r="E501" s="7">
        <v>42447</v>
      </c>
      <c r="F501" s="7">
        <v>42190</v>
      </c>
      <c r="G501" t="s">
        <v>2561</v>
      </c>
      <c r="H501" t="s">
        <v>32</v>
      </c>
      <c r="I501" t="s">
        <v>31</v>
      </c>
      <c r="J501" t="s">
        <v>32</v>
      </c>
      <c r="K501" t="s">
        <v>32</v>
      </c>
      <c r="L501" t="s">
        <v>32</v>
      </c>
      <c r="M501" t="s">
        <v>32</v>
      </c>
      <c r="N501" t="s">
        <v>32</v>
      </c>
      <c r="O501" t="s">
        <v>32</v>
      </c>
      <c r="P501" s="3">
        <v>1</v>
      </c>
      <c r="Q501" t="s">
        <v>108</v>
      </c>
      <c r="R501">
        <v>1</v>
      </c>
      <c r="S501" t="s">
        <v>108</v>
      </c>
      <c r="T501" t="s">
        <v>2562</v>
      </c>
      <c r="U501">
        <v>0</v>
      </c>
      <c r="V501">
        <v>0</v>
      </c>
      <c r="W501">
        <v>0</v>
      </c>
      <c r="X501" t="s">
        <v>36</v>
      </c>
      <c r="Y501">
        <v>0</v>
      </c>
      <c r="Z501">
        <v>0</v>
      </c>
      <c r="AA501">
        <v>0</v>
      </c>
      <c r="AB501" t="s">
        <v>36</v>
      </c>
      <c r="AC501">
        <f>IF(OR(_04_ReRe_merged_after_coding3[[#This Row],[ab_addressed]],_04_ReRe_merged_after_coding3[[#This Row],[ft_addressed]]), 1, 0)</f>
        <v>0</v>
      </c>
      <c r="AD501">
        <f>IF(OR(_04_ReRe_merged_after_coding3[[#This Row],[ab_justified]],_04_ReRe_merged_after_coding3[[#This Row],[ft_justified]]), 1,0)</f>
        <v>0</v>
      </c>
      <c r="AE501">
        <f>IF(OR(_04_ReRe_merged_after_coding3[[#This Row],[ab_date]],_04_ReRe_merged_after_coding3[[#This Row],[ft_date]]),1,0)</f>
        <v>0</v>
      </c>
      <c r="AF501" t="s">
        <v>36</v>
      </c>
      <c r="AG501">
        <v>0</v>
      </c>
    </row>
    <row r="502" spans="1:33">
      <c r="A502" t="s">
        <v>2563</v>
      </c>
      <c r="B502" t="s">
        <v>2564</v>
      </c>
      <c r="C502" t="s">
        <v>2565</v>
      </c>
      <c r="D502">
        <v>29740073</v>
      </c>
      <c r="E502" s="7">
        <v>42432</v>
      </c>
      <c r="F502" s="7">
        <v>42346</v>
      </c>
      <c r="G502" t="s">
        <v>2566</v>
      </c>
      <c r="H502" t="s">
        <v>32</v>
      </c>
      <c r="I502" t="s">
        <v>31</v>
      </c>
      <c r="J502" t="s">
        <v>32</v>
      </c>
      <c r="K502" t="s">
        <v>32</v>
      </c>
      <c r="L502" t="s">
        <v>31</v>
      </c>
      <c r="M502" t="s">
        <v>32</v>
      </c>
      <c r="N502" t="s">
        <v>32</v>
      </c>
      <c r="O502" t="s">
        <v>32</v>
      </c>
      <c r="P502" s="3">
        <v>1</v>
      </c>
      <c r="Q502" t="s">
        <v>108</v>
      </c>
      <c r="R502">
        <v>1</v>
      </c>
      <c r="S502" t="s">
        <v>108</v>
      </c>
      <c r="T502" t="s">
        <v>2567</v>
      </c>
      <c r="U502">
        <v>0</v>
      </c>
      <c r="V502">
        <v>0</v>
      </c>
      <c r="W502">
        <v>0</v>
      </c>
      <c r="X502" t="s">
        <v>36</v>
      </c>
      <c r="Y502">
        <v>0</v>
      </c>
      <c r="Z502">
        <v>0</v>
      </c>
      <c r="AA502">
        <v>0</v>
      </c>
      <c r="AB502" t="s">
        <v>36</v>
      </c>
      <c r="AC502">
        <f>IF(OR(_04_ReRe_merged_after_coding3[[#This Row],[ab_addressed]],_04_ReRe_merged_after_coding3[[#This Row],[ft_addressed]]), 1, 0)</f>
        <v>0</v>
      </c>
      <c r="AD502">
        <f>IF(OR(_04_ReRe_merged_after_coding3[[#This Row],[ab_justified]],_04_ReRe_merged_after_coding3[[#This Row],[ft_justified]]), 1,0)</f>
        <v>0</v>
      </c>
      <c r="AE502">
        <f>IF(OR(_04_ReRe_merged_after_coding3[[#This Row],[ab_date]],_04_ReRe_merged_after_coding3[[#This Row],[ft_date]]),1,0)</f>
        <v>0</v>
      </c>
      <c r="AF502" t="s">
        <v>36</v>
      </c>
      <c r="AG502">
        <v>0</v>
      </c>
    </row>
    <row r="503" spans="1:33">
      <c r="A503" t="s">
        <v>2568</v>
      </c>
      <c r="B503" t="s">
        <v>2569</v>
      </c>
      <c r="C503" t="s">
        <v>2570</v>
      </c>
      <c r="D503">
        <v>26505184</v>
      </c>
      <c r="E503" s="7">
        <v>41352</v>
      </c>
      <c r="F503" s="7">
        <v>40665</v>
      </c>
      <c r="G503" t="s">
        <v>1993</v>
      </c>
      <c r="H503" t="s">
        <v>32</v>
      </c>
      <c r="I503" t="s">
        <v>32</v>
      </c>
      <c r="J503" t="s">
        <v>32</v>
      </c>
      <c r="K503" t="s">
        <v>31</v>
      </c>
      <c r="L503" t="s">
        <v>32</v>
      </c>
      <c r="M503" t="s">
        <v>32</v>
      </c>
      <c r="N503" t="s">
        <v>32</v>
      </c>
      <c r="O503" t="s">
        <v>32</v>
      </c>
      <c r="P503" s="3">
        <v>1</v>
      </c>
      <c r="Q503" t="s">
        <v>1009</v>
      </c>
      <c r="R503">
        <v>1</v>
      </c>
      <c r="S503" t="s">
        <v>1009</v>
      </c>
      <c r="T503" t="s">
        <v>2571</v>
      </c>
      <c r="U503">
        <v>0</v>
      </c>
      <c r="V503">
        <v>0</v>
      </c>
      <c r="W503">
        <v>0</v>
      </c>
      <c r="X503" t="s">
        <v>36</v>
      </c>
      <c r="Y503">
        <v>0</v>
      </c>
      <c r="Z503">
        <v>0</v>
      </c>
      <c r="AA503">
        <v>0</v>
      </c>
      <c r="AB503" t="s">
        <v>36</v>
      </c>
      <c r="AC503">
        <f>IF(OR(_04_ReRe_merged_after_coding3[[#This Row],[ab_addressed]],_04_ReRe_merged_after_coding3[[#This Row],[ft_addressed]]), 1, 0)</f>
        <v>0</v>
      </c>
      <c r="AD503">
        <f>IF(OR(_04_ReRe_merged_after_coding3[[#This Row],[ab_justified]],_04_ReRe_merged_after_coding3[[#This Row],[ft_justified]]), 1,0)</f>
        <v>0</v>
      </c>
      <c r="AE503">
        <f>IF(OR(_04_ReRe_merged_after_coding3[[#This Row],[ab_date]],_04_ReRe_merged_after_coding3[[#This Row],[ft_date]]),1,0)</f>
        <v>0</v>
      </c>
      <c r="AF503" t="s">
        <v>2572</v>
      </c>
      <c r="AG503">
        <v>0</v>
      </c>
    </row>
    <row r="504" spans="1:33">
      <c r="A504" t="s">
        <v>2573</v>
      </c>
      <c r="B504" t="s">
        <v>2574</v>
      </c>
      <c r="C504" t="s">
        <v>2575</v>
      </c>
      <c r="D504">
        <v>26898600</v>
      </c>
      <c r="E504" s="7">
        <v>41369</v>
      </c>
      <c r="F504" s="7">
        <v>40910</v>
      </c>
      <c r="G504" t="s">
        <v>2015</v>
      </c>
      <c r="H504" t="s">
        <v>32</v>
      </c>
      <c r="I504" t="s">
        <v>31</v>
      </c>
      <c r="J504" t="s">
        <v>31</v>
      </c>
      <c r="K504" t="s">
        <v>31</v>
      </c>
      <c r="L504" t="s">
        <v>32</v>
      </c>
      <c r="M504" t="s">
        <v>32</v>
      </c>
      <c r="N504" t="s">
        <v>32</v>
      </c>
      <c r="O504" t="s">
        <v>32</v>
      </c>
      <c r="P504" s="3">
        <v>1</v>
      </c>
      <c r="Q504" t="s">
        <v>108</v>
      </c>
      <c r="R504">
        <v>1</v>
      </c>
      <c r="S504" t="s">
        <v>108</v>
      </c>
      <c r="T504" t="s">
        <v>2576</v>
      </c>
      <c r="U504">
        <v>0</v>
      </c>
      <c r="V504">
        <v>0</v>
      </c>
      <c r="W504">
        <v>0</v>
      </c>
      <c r="X504" t="s">
        <v>36</v>
      </c>
      <c r="Y504">
        <v>0</v>
      </c>
      <c r="Z504">
        <v>0</v>
      </c>
      <c r="AA504">
        <v>0</v>
      </c>
      <c r="AB504" t="s">
        <v>36</v>
      </c>
      <c r="AC504">
        <f>IF(OR(_04_ReRe_merged_after_coding3[[#This Row],[ab_addressed]],_04_ReRe_merged_after_coding3[[#This Row],[ft_addressed]]), 1, 0)</f>
        <v>0</v>
      </c>
      <c r="AD504">
        <f>IF(OR(_04_ReRe_merged_after_coding3[[#This Row],[ab_justified]],_04_ReRe_merged_after_coding3[[#This Row],[ft_justified]]), 1,0)</f>
        <v>0</v>
      </c>
      <c r="AE504">
        <f>IF(OR(_04_ReRe_merged_after_coding3[[#This Row],[ab_date]],_04_ReRe_merged_after_coding3[[#This Row],[ft_date]]),1,0)</f>
        <v>0</v>
      </c>
      <c r="AF504" t="s">
        <v>36</v>
      </c>
      <c r="AG504">
        <v>0</v>
      </c>
    </row>
    <row r="505" spans="1:33">
      <c r="A505" t="s">
        <v>2577</v>
      </c>
      <c r="B505" t="s">
        <v>2578</v>
      </c>
      <c r="C505" t="s">
        <v>2579</v>
      </c>
      <c r="D505">
        <v>28805066</v>
      </c>
      <c r="E505" s="7">
        <v>42402</v>
      </c>
      <c r="F505" s="7">
        <v>40483</v>
      </c>
      <c r="G505" t="s">
        <v>2580</v>
      </c>
      <c r="H505" t="s">
        <v>32</v>
      </c>
      <c r="I505" t="s">
        <v>31</v>
      </c>
      <c r="J505" t="s">
        <v>32</v>
      </c>
      <c r="K505" t="s">
        <v>31</v>
      </c>
      <c r="L505" t="s">
        <v>31</v>
      </c>
      <c r="M505" t="s">
        <v>32</v>
      </c>
      <c r="N505" t="s">
        <v>32</v>
      </c>
      <c r="O505" t="s">
        <v>32</v>
      </c>
      <c r="P505" s="3">
        <v>1</v>
      </c>
      <c r="Q505" t="s">
        <v>108</v>
      </c>
      <c r="R505">
        <v>1</v>
      </c>
      <c r="S505" t="s">
        <v>108</v>
      </c>
      <c r="T505" t="s">
        <v>2581</v>
      </c>
      <c r="U505">
        <v>0</v>
      </c>
      <c r="V505">
        <v>0</v>
      </c>
      <c r="W505">
        <v>0</v>
      </c>
      <c r="X505" t="s">
        <v>36</v>
      </c>
      <c r="Y505">
        <v>0</v>
      </c>
      <c r="Z505">
        <v>0</v>
      </c>
      <c r="AA505">
        <v>0</v>
      </c>
      <c r="AB505" t="s">
        <v>36</v>
      </c>
      <c r="AC505">
        <f>IF(OR(_04_ReRe_merged_after_coding3[[#This Row],[ab_addressed]],_04_ReRe_merged_after_coding3[[#This Row],[ft_addressed]]), 1, 0)</f>
        <v>0</v>
      </c>
      <c r="AD505">
        <f>IF(OR(_04_ReRe_merged_after_coding3[[#This Row],[ab_justified]],_04_ReRe_merged_after_coding3[[#This Row],[ft_justified]]), 1,0)</f>
        <v>0</v>
      </c>
      <c r="AE505">
        <f>IF(OR(_04_ReRe_merged_after_coding3[[#This Row],[ab_date]],_04_ReRe_merged_after_coding3[[#This Row],[ft_date]]),1,0)</f>
        <v>0</v>
      </c>
      <c r="AF505" t="s">
        <v>36</v>
      </c>
      <c r="AG505">
        <v>0</v>
      </c>
    </row>
    <row r="506" spans="1:33">
      <c r="A506" t="s">
        <v>2615</v>
      </c>
      <c r="B506" t="s">
        <v>2616</v>
      </c>
      <c r="C506" t="s">
        <v>2617</v>
      </c>
      <c r="D506">
        <v>20818904</v>
      </c>
      <c r="E506" s="7">
        <v>36465</v>
      </c>
      <c r="F506" s="7">
        <v>36039</v>
      </c>
      <c r="G506" t="s">
        <v>36</v>
      </c>
      <c r="H506" t="s">
        <v>31</v>
      </c>
      <c r="I506" t="s">
        <v>31</v>
      </c>
      <c r="J506" t="s">
        <v>31</v>
      </c>
      <c r="K506" t="s">
        <v>31</v>
      </c>
      <c r="L506" t="s">
        <v>36</v>
      </c>
      <c r="M506" t="s">
        <v>32</v>
      </c>
      <c r="N506" t="s">
        <v>32</v>
      </c>
      <c r="O506" t="s">
        <v>32</v>
      </c>
      <c r="P506" s="3">
        <v>1</v>
      </c>
      <c r="Q506" t="s">
        <v>35</v>
      </c>
      <c r="R506">
        <v>1</v>
      </c>
      <c r="S506" t="s">
        <v>35</v>
      </c>
      <c r="T506" t="s">
        <v>2618</v>
      </c>
      <c r="U506">
        <v>0</v>
      </c>
      <c r="V506">
        <v>0</v>
      </c>
      <c r="W506">
        <v>0</v>
      </c>
      <c r="X506" t="s">
        <v>36</v>
      </c>
      <c r="Y506">
        <v>0</v>
      </c>
      <c r="Z506">
        <v>0</v>
      </c>
      <c r="AA506">
        <v>0</v>
      </c>
      <c r="AB506" t="s">
        <v>36</v>
      </c>
      <c r="AC506">
        <f>IF(OR(_04_ReRe_merged_after_coding3[[#This Row],[ab_addressed]],_04_ReRe_merged_after_coding3[[#This Row],[ft_addressed]]), 1, 0)</f>
        <v>0</v>
      </c>
      <c r="AD506">
        <f>IF(OR(_04_ReRe_merged_after_coding3[[#This Row],[ab_justified]],_04_ReRe_merged_after_coding3[[#This Row],[ft_justified]]), 1,0)</f>
        <v>0</v>
      </c>
      <c r="AE506">
        <f>IF(OR(_04_ReRe_merged_after_coding3[[#This Row],[ab_date]],_04_ReRe_merged_after_coding3[[#This Row],[ft_date]]),1,0)</f>
        <v>0</v>
      </c>
      <c r="AF506" t="s">
        <v>36</v>
      </c>
      <c r="AG506">
        <v>0</v>
      </c>
    </row>
    <row r="507" spans="1:33">
      <c r="A507" t="s">
        <v>2619</v>
      </c>
      <c r="B507" t="s">
        <v>2620</v>
      </c>
      <c r="C507" t="s">
        <v>2621</v>
      </c>
      <c r="D507">
        <v>24982464</v>
      </c>
      <c r="E507" s="7">
        <v>37083</v>
      </c>
      <c r="F507" s="7">
        <v>36923</v>
      </c>
      <c r="G507" t="s">
        <v>36</v>
      </c>
      <c r="H507" t="s">
        <v>31</v>
      </c>
      <c r="I507" t="s">
        <v>32</v>
      </c>
      <c r="J507" t="s">
        <v>31</v>
      </c>
      <c r="K507" t="s">
        <v>32</v>
      </c>
      <c r="L507" t="s">
        <v>36</v>
      </c>
      <c r="M507" t="s">
        <v>32</v>
      </c>
      <c r="N507" t="s">
        <v>32</v>
      </c>
      <c r="O507" t="s">
        <v>32</v>
      </c>
      <c r="P507" s="3">
        <v>1</v>
      </c>
      <c r="Q507" t="s">
        <v>35</v>
      </c>
      <c r="R507">
        <v>1</v>
      </c>
      <c r="S507" t="s">
        <v>35</v>
      </c>
      <c r="T507" t="s">
        <v>2622</v>
      </c>
      <c r="U507">
        <v>0</v>
      </c>
      <c r="V507">
        <v>0</v>
      </c>
      <c r="W507">
        <v>0</v>
      </c>
      <c r="X507" t="s">
        <v>36</v>
      </c>
      <c r="Y507">
        <v>0</v>
      </c>
      <c r="Z507">
        <v>0</v>
      </c>
      <c r="AA507">
        <v>0</v>
      </c>
      <c r="AB507" t="s">
        <v>36</v>
      </c>
      <c r="AC507">
        <f>IF(OR(_04_ReRe_merged_after_coding3[[#This Row],[ab_addressed]],_04_ReRe_merged_after_coding3[[#This Row],[ft_addressed]]), 1, 0)</f>
        <v>0</v>
      </c>
      <c r="AD507">
        <f>IF(OR(_04_ReRe_merged_after_coding3[[#This Row],[ab_justified]],_04_ReRe_merged_after_coding3[[#This Row],[ft_justified]]), 1,0)</f>
        <v>0</v>
      </c>
      <c r="AE507">
        <f>IF(OR(_04_ReRe_merged_after_coding3[[#This Row],[ab_date]],_04_ReRe_merged_after_coding3[[#This Row],[ft_date]]),1,0)</f>
        <v>0</v>
      </c>
      <c r="AF507" t="s">
        <v>36</v>
      </c>
      <c r="AG507">
        <v>0</v>
      </c>
    </row>
    <row r="508" spans="1:33">
      <c r="A508" t="s">
        <v>2623</v>
      </c>
      <c r="B508" t="s">
        <v>2624</v>
      </c>
      <c r="C508" t="s">
        <v>2625</v>
      </c>
      <c r="D508">
        <v>26511668</v>
      </c>
      <c r="E508" s="7">
        <v>37532</v>
      </c>
      <c r="F508" s="7">
        <v>37377</v>
      </c>
      <c r="G508" t="s">
        <v>678</v>
      </c>
      <c r="H508" t="s">
        <v>32</v>
      </c>
      <c r="I508" t="s">
        <v>31</v>
      </c>
      <c r="J508" t="s">
        <v>31</v>
      </c>
      <c r="K508" t="s">
        <v>32</v>
      </c>
      <c r="L508" t="s">
        <v>32</v>
      </c>
      <c r="M508" t="s">
        <v>32</v>
      </c>
      <c r="N508" t="s">
        <v>32</v>
      </c>
      <c r="O508" t="s">
        <v>32</v>
      </c>
      <c r="P508" s="3">
        <v>1</v>
      </c>
      <c r="Q508" t="s">
        <v>108</v>
      </c>
      <c r="R508">
        <v>1</v>
      </c>
      <c r="S508" t="s">
        <v>108</v>
      </c>
      <c r="T508" t="s">
        <v>2626</v>
      </c>
      <c r="U508">
        <v>0</v>
      </c>
      <c r="V508">
        <v>0</v>
      </c>
      <c r="W508">
        <v>0</v>
      </c>
      <c r="X508" t="s">
        <v>36</v>
      </c>
      <c r="Y508">
        <v>0</v>
      </c>
      <c r="Z508">
        <v>0</v>
      </c>
      <c r="AA508">
        <v>0</v>
      </c>
      <c r="AB508" t="s">
        <v>36</v>
      </c>
      <c r="AC508">
        <f>IF(OR(_04_ReRe_merged_after_coding3[[#This Row],[ab_addressed]],_04_ReRe_merged_after_coding3[[#This Row],[ft_addressed]]), 1, 0)</f>
        <v>0</v>
      </c>
      <c r="AD508">
        <f>IF(OR(_04_ReRe_merged_after_coding3[[#This Row],[ab_justified]],_04_ReRe_merged_after_coding3[[#This Row],[ft_justified]]), 1,0)</f>
        <v>0</v>
      </c>
      <c r="AE508">
        <f>IF(OR(_04_ReRe_merged_after_coding3[[#This Row],[ab_date]],_04_ReRe_merged_after_coding3[[#This Row],[ft_date]]),1,0)</f>
        <v>0</v>
      </c>
      <c r="AF508" t="s">
        <v>36</v>
      </c>
      <c r="AG508">
        <v>0</v>
      </c>
    </row>
    <row r="509" spans="1:33">
      <c r="A509" t="s">
        <v>2627</v>
      </c>
      <c r="B509" t="s">
        <v>2628</v>
      </c>
      <c r="C509" t="s">
        <v>2629</v>
      </c>
      <c r="D509">
        <v>21410972</v>
      </c>
      <c r="E509" s="7">
        <v>37645</v>
      </c>
      <c r="F509" s="7">
        <v>37469</v>
      </c>
      <c r="G509" t="s">
        <v>789</v>
      </c>
      <c r="H509" t="s">
        <v>31</v>
      </c>
      <c r="I509" t="s">
        <v>31</v>
      </c>
      <c r="J509" t="s">
        <v>31</v>
      </c>
      <c r="K509" t="s">
        <v>32</v>
      </c>
      <c r="L509" t="s">
        <v>32</v>
      </c>
      <c r="M509" t="s">
        <v>32</v>
      </c>
      <c r="N509" t="s">
        <v>32</v>
      </c>
      <c r="O509" t="s">
        <v>32</v>
      </c>
      <c r="P509" s="3">
        <v>1</v>
      </c>
      <c r="Q509" t="s">
        <v>35</v>
      </c>
      <c r="R509">
        <v>1</v>
      </c>
      <c r="S509" t="s">
        <v>35</v>
      </c>
      <c r="T509" t="s">
        <v>2630</v>
      </c>
      <c r="U509">
        <v>0</v>
      </c>
      <c r="V509">
        <v>0</v>
      </c>
      <c r="W509">
        <v>0</v>
      </c>
      <c r="X509" t="s">
        <v>36</v>
      </c>
      <c r="Y509">
        <v>0</v>
      </c>
      <c r="Z509">
        <v>0</v>
      </c>
      <c r="AA509">
        <v>0</v>
      </c>
      <c r="AB509" t="s">
        <v>36</v>
      </c>
      <c r="AC509">
        <f>IF(OR(_04_ReRe_merged_after_coding3[[#This Row],[ab_addressed]],_04_ReRe_merged_after_coding3[[#This Row],[ft_addressed]]), 1, 0)</f>
        <v>0</v>
      </c>
      <c r="AD509">
        <f>IF(OR(_04_ReRe_merged_after_coding3[[#This Row],[ab_justified]],_04_ReRe_merged_after_coding3[[#This Row],[ft_justified]]), 1,0)</f>
        <v>0</v>
      </c>
      <c r="AE509">
        <f>IF(OR(_04_ReRe_merged_after_coding3[[#This Row],[ab_date]],_04_ReRe_merged_after_coding3[[#This Row],[ft_date]]),1,0)</f>
        <v>0</v>
      </c>
      <c r="AF509" t="s">
        <v>36</v>
      </c>
      <c r="AG509">
        <v>0</v>
      </c>
    </row>
    <row r="510" spans="1:33">
      <c r="A510" t="s">
        <v>2631</v>
      </c>
      <c r="B510" t="s">
        <v>2632</v>
      </c>
      <c r="C510" t="s">
        <v>2633</v>
      </c>
      <c r="D510">
        <v>22924950</v>
      </c>
      <c r="E510" s="7">
        <v>37686</v>
      </c>
      <c r="F510" s="7">
        <v>37622</v>
      </c>
      <c r="G510" t="s">
        <v>705</v>
      </c>
      <c r="H510" t="s">
        <v>31</v>
      </c>
      <c r="I510" t="s">
        <v>31</v>
      </c>
      <c r="J510" t="s">
        <v>31</v>
      </c>
      <c r="K510" t="s">
        <v>32</v>
      </c>
      <c r="L510" t="s">
        <v>32</v>
      </c>
      <c r="M510" t="s">
        <v>32</v>
      </c>
      <c r="N510" t="s">
        <v>31</v>
      </c>
      <c r="O510" t="s">
        <v>32</v>
      </c>
      <c r="P510" s="3">
        <v>1</v>
      </c>
      <c r="Q510" t="s">
        <v>35</v>
      </c>
      <c r="R510">
        <v>1</v>
      </c>
      <c r="S510" t="s">
        <v>35</v>
      </c>
      <c r="T510" t="s">
        <v>2634</v>
      </c>
      <c r="U510">
        <v>0</v>
      </c>
      <c r="V510">
        <v>0</v>
      </c>
      <c r="W510">
        <v>0</v>
      </c>
      <c r="X510" t="s">
        <v>36</v>
      </c>
      <c r="Y510">
        <v>0</v>
      </c>
      <c r="Z510">
        <v>0</v>
      </c>
      <c r="AA510">
        <v>0</v>
      </c>
      <c r="AB510" t="s">
        <v>36</v>
      </c>
      <c r="AC510">
        <f>IF(OR(_04_ReRe_merged_after_coding3[[#This Row],[ab_addressed]],_04_ReRe_merged_after_coding3[[#This Row],[ft_addressed]]), 1, 0)</f>
        <v>0</v>
      </c>
      <c r="AD510">
        <f>IF(OR(_04_ReRe_merged_after_coding3[[#This Row],[ab_justified]],_04_ReRe_merged_after_coding3[[#This Row],[ft_justified]]), 1,0)</f>
        <v>0</v>
      </c>
      <c r="AE510">
        <f>IF(OR(_04_ReRe_merged_after_coding3[[#This Row],[ab_date]],_04_ReRe_merged_after_coding3[[#This Row],[ft_date]]),1,0)</f>
        <v>0</v>
      </c>
      <c r="AF510" t="s">
        <v>36</v>
      </c>
      <c r="AG510">
        <v>0</v>
      </c>
    </row>
    <row r="511" spans="1:33">
      <c r="A511" t="s">
        <v>2635</v>
      </c>
      <c r="B511" t="s">
        <v>2636</v>
      </c>
      <c r="C511" t="s">
        <v>2637</v>
      </c>
      <c r="D511">
        <v>23958949</v>
      </c>
      <c r="E511" s="7">
        <v>37686</v>
      </c>
      <c r="F511" s="7">
        <v>37530</v>
      </c>
      <c r="G511" t="s">
        <v>949</v>
      </c>
      <c r="H511" t="s">
        <v>32</v>
      </c>
      <c r="I511" t="s">
        <v>31</v>
      </c>
      <c r="J511" t="s">
        <v>31</v>
      </c>
      <c r="K511" t="s">
        <v>32</v>
      </c>
      <c r="L511" t="s">
        <v>32</v>
      </c>
      <c r="M511" t="s">
        <v>32</v>
      </c>
      <c r="N511" t="s">
        <v>32</v>
      </c>
      <c r="O511" t="s">
        <v>32</v>
      </c>
      <c r="P511" s="3">
        <v>1</v>
      </c>
      <c r="Q511" t="s">
        <v>35</v>
      </c>
      <c r="R511">
        <v>1</v>
      </c>
      <c r="S511" t="s">
        <v>35</v>
      </c>
      <c r="T511" t="s">
        <v>2638</v>
      </c>
      <c r="U511">
        <v>0</v>
      </c>
      <c r="V511">
        <v>0</v>
      </c>
      <c r="W511">
        <v>0</v>
      </c>
      <c r="X511" t="s">
        <v>36</v>
      </c>
      <c r="Y511">
        <v>0</v>
      </c>
      <c r="Z511">
        <v>0</v>
      </c>
      <c r="AA511">
        <v>0</v>
      </c>
      <c r="AB511" t="s">
        <v>36</v>
      </c>
      <c r="AC511">
        <f>IF(OR(_04_ReRe_merged_after_coding3[[#This Row],[ab_addressed]],_04_ReRe_merged_after_coding3[[#This Row],[ft_addressed]]), 1, 0)</f>
        <v>0</v>
      </c>
      <c r="AD511">
        <f>IF(OR(_04_ReRe_merged_after_coding3[[#This Row],[ab_justified]],_04_ReRe_merged_after_coding3[[#This Row],[ft_justified]]), 1,0)</f>
        <v>0</v>
      </c>
      <c r="AE511">
        <f>IF(OR(_04_ReRe_merged_after_coding3[[#This Row],[ab_date]],_04_ReRe_merged_after_coding3[[#This Row],[ft_date]]),1,0)</f>
        <v>0</v>
      </c>
      <c r="AF511" t="s">
        <v>36</v>
      </c>
      <c r="AG511">
        <v>0</v>
      </c>
    </row>
    <row r="512" spans="1:33">
      <c r="A512" t="s">
        <v>2639</v>
      </c>
      <c r="B512" t="s">
        <v>2640</v>
      </c>
      <c r="C512" t="s">
        <v>2641</v>
      </c>
      <c r="D512">
        <v>24618336</v>
      </c>
      <c r="E512" s="7">
        <v>37777</v>
      </c>
      <c r="F512" s="7">
        <v>37712</v>
      </c>
      <c r="G512" t="s">
        <v>106</v>
      </c>
      <c r="H512" t="s">
        <v>31</v>
      </c>
      <c r="I512" t="s">
        <v>31</v>
      </c>
      <c r="J512" t="s">
        <v>31</v>
      </c>
      <c r="K512" t="s">
        <v>32</v>
      </c>
      <c r="L512" t="s">
        <v>32</v>
      </c>
      <c r="M512" t="s">
        <v>32</v>
      </c>
      <c r="N512" t="s">
        <v>32</v>
      </c>
      <c r="O512" t="s">
        <v>32</v>
      </c>
      <c r="P512" s="3">
        <v>1</v>
      </c>
      <c r="Q512" t="s">
        <v>35</v>
      </c>
      <c r="R512">
        <v>1</v>
      </c>
      <c r="S512" t="s">
        <v>35</v>
      </c>
      <c r="T512" t="s">
        <v>2642</v>
      </c>
      <c r="U512">
        <v>0</v>
      </c>
      <c r="V512">
        <v>0</v>
      </c>
      <c r="W512">
        <v>0</v>
      </c>
      <c r="X512" t="s">
        <v>36</v>
      </c>
      <c r="Y512">
        <v>0</v>
      </c>
      <c r="Z512">
        <v>0</v>
      </c>
      <c r="AA512">
        <v>0</v>
      </c>
      <c r="AB512" t="s">
        <v>36</v>
      </c>
      <c r="AC512">
        <f>IF(OR(_04_ReRe_merged_after_coding3[[#This Row],[ab_addressed]],_04_ReRe_merged_after_coding3[[#This Row],[ft_addressed]]), 1, 0)</f>
        <v>0</v>
      </c>
      <c r="AD512">
        <f>IF(OR(_04_ReRe_merged_after_coding3[[#This Row],[ab_justified]],_04_ReRe_merged_after_coding3[[#This Row],[ft_justified]]), 1,0)</f>
        <v>0</v>
      </c>
      <c r="AE512">
        <f>IF(OR(_04_ReRe_merged_after_coding3[[#This Row],[ab_date]],_04_ReRe_merged_after_coding3[[#This Row],[ft_date]]),1,0)</f>
        <v>0</v>
      </c>
      <c r="AF512" t="s">
        <v>36</v>
      </c>
      <c r="AG512">
        <v>0</v>
      </c>
    </row>
    <row r="513" spans="1:33">
      <c r="A513" t="s">
        <v>2643</v>
      </c>
      <c r="B513" t="s">
        <v>2644</v>
      </c>
      <c r="C513" t="s">
        <v>2645</v>
      </c>
      <c r="D513">
        <v>23045580</v>
      </c>
      <c r="E513" s="7">
        <v>37965</v>
      </c>
      <c r="F513" s="7">
        <v>37895</v>
      </c>
      <c r="G513" t="s">
        <v>678</v>
      </c>
      <c r="H513" t="s">
        <v>32</v>
      </c>
      <c r="I513" t="s">
        <v>32</v>
      </c>
      <c r="J513" t="s">
        <v>31</v>
      </c>
      <c r="K513" t="s">
        <v>32</v>
      </c>
      <c r="L513" t="s">
        <v>32</v>
      </c>
      <c r="M513" t="s">
        <v>32</v>
      </c>
      <c r="N513" t="s">
        <v>31</v>
      </c>
      <c r="O513" t="s">
        <v>32</v>
      </c>
      <c r="P513" s="3">
        <v>1</v>
      </c>
      <c r="Q513" t="s">
        <v>538</v>
      </c>
      <c r="R513">
        <v>1</v>
      </c>
      <c r="S513" t="s">
        <v>538</v>
      </c>
      <c r="T513" t="s">
        <v>2646</v>
      </c>
      <c r="U513">
        <v>0</v>
      </c>
      <c r="V513">
        <v>0</v>
      </c>
      <c r="W513">
        <v>0</v>
      </c>
      <c r="X513" t="s">
        <v>36</v>
      </c>
      <c r="Y513">
        <v>0</v>
      </c>
      <c r="Z513">
        <v>0</v>
      </c>
      <c r="AA513">
        <v>0</v>
      </c>
      <c r="AB513" t="s">
        <v>36</v>
      </c>
      <c r="AC513">
        <f>IF(OR(_04_ReRe_merged_after_coding3[[#This Row],[ab_addressed]],_04_ReRe_merged_after_coding3[[#This Row],[ft_addressed]]), 1, 0)</f>
        <v>0</v>
      </c>
      <c r="AD513">
        <f>IF(OR(_04_ReRe_merged_after_coding3[[#This Row],[ab_justified]],_04_ReRe_merged_after_coding3[[#This Row],[ft_justified]]), 1,0)</f>
        <v>0</v>
      </c>
      <c r="AE513">
        <f>IF(OR(_04_ReRe_merged_after_coding3[[#This Row],[ab_date]],_04_ReRe_merged_after_coding3[[#This Row],[ft_date]]),1,0)</f>
        <v>0</v>
      </c>
      <c r="AF513" t="s">
        <v>36</v>
      </c>
      <c r="AG513">
        <v>0</v>
      </c>
    </row>
    <row r="514" spans="1:33">
      <c r="A514" t="s">
        <v>2647</v>
      </c>
      <c r="B514" t="s">
        <v>2648</v>
      </c>
      <c r="C514" t="s">
        <v>2649</v>
      </c>
      <c r="D514">
        <v>23775972</v>
      </c>
      <c r="E514" s="7">
        <v>38517</v>
      </c>
      <c r="F514" s="7">
        <v>37834</v>
      </c>
      <c r="G514" t="s">
        <v>106</v>
      </c>
      <c r="H514" t="s">
        <v>32</v>
      </c>
      <c r="I514" t="s">
        <v>32</v>
      </c>
      <c r="J514" t="s">
        <v>31</v>
      </c>
      <c r="K514" t="s">
        <v>31</v>
      </c>
      <c r="L514" t="s">
        <v>32</v>
      </c>
      <c r="M514" t="s">
        <v>32</v>
      </c>
      <c r="N514" t="s">
        <v>32</v>
      </c>
      <c r="O514" t="s">
        <v>32</v>
      </c>
      <c r="P514" s="3">
        <v>1</v>
      </c>
      <c r="Q514" t="s">
        <v>35</v>
      </c>
      <c r="R514">
        <v>1</v>
      </c>
      <c r="S514" t="s">
        <v>35</v>
      </c>
      <c r="T514" t="s">
        <v>2650</v>
      </c>
      <c r="U514">
        <v>0</v>
      </c>
      <c r="V514">
        <v>0</v>
      </c>
      <c r="W514">
        <v>0</v>
      </c>
      <c r="X514" t="s">
        <v>36</v>
      </c>
      <c r="Y514">
        <v>0</v>
      </c>
      <c r="Z514">
        <v>0</v>
      </c>
      <c r="AA514">
        <v>0</v>
      </c>
      <c r="AB514" t="s">
        <v>36</v>
      </c>
      <c r="AC514">
        <f>IF(OR(_04_ReRe_merged_after_coding3[[#This Row],[ab_addressed]],_04_ReRe_merged_after_coding3[[#This Row],[ft_addressed]]), 1, 0)</f>
        <v>0</v>
      </c>
      <c r="AD514">
        <f>IF(OR(_04_ReRe_merged_after_coding3[[#This Row],[ab_justified]],_04_ReRe_merged_after_coding3[[#This Row],[ft_justified]]), 1,0)</f>
        <v>0</v>
      </c>
      <c r="AE514">
        <f>IF(OR(_04_ReRe_merged_after_coding3[[#This Row],[ab_date]],_04_ReRe_merged_after_coding3[[#This Row],[ft_date]]),1,0)</f>
        <v>0</v>
      </c>
      <c r="AF514" t="s">
        <v>36</v>
      </c>
      <c r="AG514">
        <v>0</v>
      </c>
    </row>
    <row r="515" spans="1:33">
      <c r="A515" t="s">
        <v>2651</v>
      </c>
      <c r="B515" t="s">
        <v>2652</v>
      </c>
      <c r="C515" t="s">
        <v>2653</v>
      </c>
      <c r="D515">
        <v>22959335</v>
      </c>
      <c r="E515" s="7">
        <v>38601</v>
      </c>
      <c r="F515" s="7">
        <v>37956</v>
      </c>
      <c r="G515" t="s">
        <v>168</v>
      </c>
      <c r="H515" t="s">
        <v>31</v>
      </c>
      <c r="I515" t="s">
        <v>31</v>
      </c>
      <c r="J515" t="s">
        <v>31</v>
      </c>
      <c r="K515" t="s">
        <v>31</v>
      </c>
      <c r="L515" t="s">
        <v>32</v>
      </c>
      <c r="M515" t="s">
        <v>32</v>
      </c>
      <c r="N515" t="s">
        <v>32</v>
      </c>
      <c r="O515" t="s">
        <v>32</v>
      </c>
      <c r="P515" s="3">
        <v>1</v>
      </c>
      <c r="Q515" t="s">
        <v>35</v>
      </c>
      <c r="R515">
        <v>1</v>
      </c>
      <c r="S515" t="s">
        <v>35</v>
      </c>
      <c r="T515" t="s">
        <v>2654</v>
      </c>
      <c r="U515">
        <v>0</v>
      </c>
      <c r="V515">
        <v>0</v>
      </c>
      <c r="W515">
        <v>0</v>
      </c>
      <c r="X515" t="s">
        <v>36</v>
      </c>
      <c r="Y515">
        <v>0</v>
      </c>
      <c r="Z515">
        <v>0</v>
      </c>
      <c r="AA515">
        <v>0</v>
      </c>
      <c r="AB515" t="s">
        <v>36</v>
      </c>
      <c r="AC515">
        <f>IF(OR(_04_ReRe_merged_after_coding3[[#This Row],[ab_addressed]],_04_ReRe_merged_after_coding3[[#This Row],[ft_addressed]]), 1, 0)</f>
        <v>0</v>
      </c>
      <c r="AD515">
        <f>IF(OR(_04_ReRe_merged_after_coding3[[#This Row],[ab_justified]],_04_ReRe_merged_after_coding3[[#This Row],[ft_justified]]), 1,0)</f>
        <v>0</v>
      </c>
      <c r="AE515">
        <f>IF(OR(_04_ReRe_merged_after_coding3[[#This Row],[ab_date]],_04_ReRe_merged_after_coding3[[#This Row],[ft_date]]),1,0)</f>
        <v>0</v>
      </c>
      <c r="AF515" t="s">
        <v>36</v>
      </c>
      <c r="AG515">
        <v>0</v>
      </c>
    </row>
    <row r="516" spans="1:33">
      <c r="A516" t="s">
        <v>2655</v>
      </c>
      <c r="B516" t="s">
        <v>2656</v>
      </c>
      <c r="C516" t="s">
        <v>2657</v>
      </c>
      <c r="D516">
        <v>19059939</v>
      </c>
      <c r="E516" s="7">
        <v>38601</v>
      </c>
      <c r="F516" s="7">
        <v>38169</v>
      </c>
      <c r="G516" t="s">
        <v>88</v>
      </c>
      <c r="H516" t="s">
        <v>31</v>
      </c>
      <c r="I516" t="s">
        <v>32</v>
      </c>
      <c r="J516" t="s">
        <v>31</v>
      </c>
      <c r="K516" t="s">
        <v>31</v>
      </c>
      <c r="L516" t="s">
        <v>32</v>
      </c>
      <c r="M516" t="s">
        <v>32</v>
      </c>
      <c r="N516" t="s">
        <v>32</v>
      </c>
      <c r="O516" t="s">
        <v>32</v>
      </c>
      <c r="P516" s="3">
        <v>1</v>
      </c>
      <c r="Q516" t="s">
        <v>35</v>
      </c>
      <c r="R516">
        <v>1</v>
      </c>
      <c r="S516" t="s">
        <v>35</v>
      </c>
      <c r="T516" t="s">
        <v>2658</v>
      </c>
      <c r="U516">
        <v>0</v>
      </c>
      <c r="V516">
        <v>0</v>
      </c>
      <c r="W516">
        <v>0</v>
      </c>
      <c r="X516" t="s">
        <v>36</v>
      </c>
      <c r="Y516">
        <v>0</v>
      </c>
      <c r="Z516">
        <v>0</v>
      </c>
      <c r="AA516">
        <v>0</v>
      </c>
      <c r="AB516" t="s">
        <v>36</v>
      </c>
      <c r="AC516">
        <f>IF(OR(_04_ReRe_merged_after_coding3[[#This Row],[ab_addressed]],_04_ReRe_merged_after_coding3[[#This Row],[ft_addressed]]), 1, 0)</f>
        <v>0</v>
      </c>
      <c r="AD516">
        <f>IF(OR(_04_ReRe_merged_after_coding3[[#This Row],[ab_justified]],_04_ReRe_merged_after_coding3[[#This Row],[ft_justified]]), 1,0)</f>
        <v>0</v>
      </c>
      <c r="AE516">
        <f>IF(OR(_04_ReRe_merged_after_coding3[[#This Row],[ab_date]],_04_ReRe_merged_after_coding3[[#This Row],[ft_date]]),1,0)</f>
        <v>0</v>
      </c>
      <c r="AF516" t="s">
        <v>36</v>
      </c>
      <c r="AG516">
        <v>0</v>
      </c>
    </row>
    <row r="517" spans="1:33">
      <c r="A517" t="s">
        <v>2659</v>
      </c>
      <c r="B517" t="s">
        <v>2660</v>
      </c>
      <c r="C517" t="s">
        <v>2661</v>
      </c>
      <c r="D517">
        <v>23863898</v>
      </c>
      <c r="E517" s="7">
        <v>38601</v>
      </c>
      <c r="F517" s="7">
        <v>38139</v>
      </c>
      <c r="G517" t="s">
        <v>789</v>
      </c>
      <c r="H517" t="s">
        <v>31</v>
      </c>
      <c r="I517" t="s">
        <v>32</v>
      </c>
      <c r="J517" t="s">
        <v>31</v>
      </c>
      <c r="K517" t="s">
        <v>31</v>
      </c>
      <c r="L517" t="s">
        <v>32</v>
      </c>
      <c r="M517" t="s">
        <v>32</v>
      </c>
      <c r="N517" t="s">
        <v>32</v>
      </c>
      <c r="O517" t="s">
        <v>32</v>
      </c>
      <c r="P517" s="3">
        <v>1</v>
      </c>
      <c r="Q517" t="s">
        <v>35</v>
      </c>
      <c r="R517">
        <v>1</v>
      </c>
      <c r="S517" t="s">
        <v>35</v>
      </c>
      <c r="T517" t="s">
        <v>2662</v>
      </c>
      <c r="U517">
        <v>0</v>
      </c>
      <c r="V517">
        <v>0</v>
      </c>
      <c r="W517">
        <v>0</v>
      </c>
      <c r="X517" t="s">
        <v>36</v>
      </c>
      <c r="Y517">
        <v>0</v>
      </c>
      <c r="Z517">
        <v>0</v>
      </c>
      <c r="AA517">
        <v>0</v>
      </c>
      <c r="AB517" t="s">
        <v>36</v>
      </c>
      <c r="AC517">
        <f>IF(OR(_04_ReRe_merged_after_coding3[[#This Row],[ab_addressed]],_04_ReRe_merged_after_coding3[[#This Row],[ft_addressed]]), 1, 0)</f>
        <v>0</v>
      </c>
      <c r="AD517">
        <f>IF(OR(_04_ReRe_merged_after_coding3[[#This Row],[ab_justified]],_04_ReRe_merged_after_coding3[[#This Row],[ft_justified]]), 1,0)</f>
        <v>0</v>
      </c>
      <c r="AE517">
        <f>IF(OR(_04_ReRe_merged_after_coding3[[#This Row],[ab_date]],_04_ReRe_merged_after_coding3[[#This Row],[ft_date]]),1,0)</f>
        <v>0</v>
      </c>
      <c r="AF517" t="s">
        <v>36</v>
      </c>
      <c r="AG517">
        <v>0</v>
      </c>
    </row>
    <row r="518" spans="1:33">
      <c r="A518" t="s">
        <v>2663</v>
      </c>
      <c r="B518" t="s">
        <v>2664</v>
      </c>
      <c r="C518" t="s">
        <v>2665</v>
      </c>
      <c r="D518">
        <v>21613427</v>
      </c>
      <c r="E518" s="7">
        <v>38608</v>
      </c>
      <c r="F518" s="7">
        <v>37257</v>
      </c>
      <c r="G518" t="s">
        <v>653</v>
      </c>
      <c r="H518" t="s">
        <v>31</v>
      </c>
      <c r="I518" t="s">
        <v>31</v>
      </c>
      <c r="J518" t="s">
        <v>31</v>
      </c>
      <c r="K518" t="s">
        <v>31</v>
      </c>
      <c r="L518" t="s">
        <v>32</v>
      </c>
      <c r="M518" t="s">
        <v>32</v>
      </c>
      <c r="N518" t="s">
        <v>32</v>
      </c>
      <c r="O518" t="s">
        <v>32</v>
      </c>
      <c r="P518" s="3">
        <v>1</v>
      </c>
      <c r="Q518" t="s">
        <v>35</v>
      </c>
      <c r="R518">
        <v>1</v>
      </c>
      <c r="S518" t="s">
        <v>35</v>
      </c>
      <c r="T518" t="s">
        <v>2666</v>
      </c>
      <c r="U518">
        <v>0</v>
      </c>
      <c r="V518">
        <v>0</v>
      </c>
      <c r="W518">
        <v>0</v>
      </c>
      <c r="X518" t="s">
        <v>36</v>
      </c>
      <c r="Y518">
        <v>0</v>
      </c>
      <c r="Z518">
        <v>0</v>
      </c>
      <c r="AA518">
        <v>0</v>
      </c>
      <c r="AB518" t="s">
        <v>36</v>
      </c>
      <c r="AC518">
        <f>IF(OR(_04_ReRe_merged_after_coding3[[#This Row],[ab_addressed]],_04_ReRe_merged_after_coding3[[#This Row],[ft_addressed]]), 1, 0)</f>
        <v>0</v>
      </c>
      <c r="AD518">
        <f>IF(OR(_04_ReRe_merged_after_coding3[[#This Row],[ab_justified]],_04_ReRe_merged_after_coding3[[#This Row],[ft_justified]]), 1,0)</f>
        <v>0</v>
      </c>
      <c r="AE518">
        <f>IF(OR(_04_ReRe_merged_after_coding3[[#This Row],[ab_date]],_04_ReRe_merged_after_coding3[[#This Row],[ft_date]]),1,0)</f>
        <v>0</v>
      </c>
      <c r="AF518" t="s">
        <v>36</v>
      </c>
      <c r="AG518">
        <v>0</v>
      </c>
    </row>
    <row r="519" spans="1:33">
      <c r="A519" t="s">
        <v>2667</v>
      </c>
      <c r="B519" t="s">
        <v>2668</v>
      </c>
      <c r="C519" t="s">
        <v>2669</v>
      </c>
      <c r="D519">
        <v>19427025</v>
      </c>
      <c r="E519" s="7">
        <v>38604</v>
      </c>
      <c r="F519" s="7">
        <v>38139</v>
      </c>
      <c r="G519" t="s">
        <v>678</v>
      </c>
      <c r="H519" t="s">
        <v>32</v>
      </c>
      <c r="I519" t="s">
        <v>31</v>
      </c>
      <c r="J519" t="s">
        <v>31</v>
      </c>
      <c r="K519" t="s">
        <v>31</v>
      </c>
      <c r="L519" t="s">
        <v>32</v>
      </c>
      <c r="M519" t="s">
        <v>32</v>
      </c>
      <c r="N519" t="s">
        <v>32</v>
      </c>
      <c r="O519" t="s">
        <v>32</v>
      </c>
      <c r="P519" s="3">
        <v>1</v>
      </c>
      <c r="Q519" t="s">
        <v>35</v>
      </c>
      <c r="R519">
        <v>1</v>
      </c>
      <c r="S519" t="s">
        <v>35</v>
      </c>
      <c r="T519" t="s">
        <v>2670</v>
      </c>
      <c r="U519">
        <v>0</v>
      </c>
      <c r="V519">
        <v>0</v>
      </c>
      <c r="W519">
        <v>0</v>
      </c>
      <c r="X519" t="s">
        <v>36</v>
      </c>
      <c r="Y519">
        <v>0</v>
      </c>
      <c r="Z519">
        <v>0</v>
      </c>
      <c r="AA519">
        <v>0</v>
      </c>
      <c r="AB519" t="s">
        <v>36</v>
      </c>
      <c r="AC519">
        <f>IF(OR(_04_ReRe_merged_after_coding3[[#This Row],[ab_addressed]],_04_ReRe_merged_after_coding3[[#This Row],[ft_addressed]]), 1, 0)</f>
        <v>0</v>
      </c>
      <c r="AD519">
        <f>IF(OR(_04_ReRe_merged_after_coding3[[#This Row],[ab_justified]],_04_ReRe_merged_after_coding3[[#This Row],[ft_justified]]), 1,0)</f>
        <v>0</v>
      </c>
      <c r="AE519">
        <f>IF(OR(_04_ReRe_merged_after_coding3[[#This Row],[ab_date]],_04_ReRe_merged_after_coding3[[#This Row],[ft_date]]),1,0)</f>
        <v>0</v>
      </c>
      <c r="AF519" t="s">
        <v>5151</v>
      </c>
      <c r="AG519">
        <v>0</v>
      </c>
    </row>
    <row r="520" spans="1:33">
      <c r="A520" t="s">
        <v>2671</v>
      </c>
      <c r="B520" t="s">
        <v>2672</v>
      </c>
      <c r="C520" t="s">
        <v>2673</v>
      </c>
      <c r="D520">
        <v>25425214</v>
      </c>
      <c r="E520" s="7">
        <v>38604</v>
      </c>
      <c r="F520" s="7">
        <v>37987</v>
      </c>
      <c r="G520" t="s">
        <v>752</v>
      </c>
      <c r="H520" t="s">
        <v>31</v>
      </c>
      <c r="I520" t="s">
        <v>31</v>
      </c>
      <c r="J520" t="s">
        <v>31</v>
      </c>
      <c r="K520" t="s">
        <v>31</v>
      </c>
      <c r="L520" t="s">
        <v>32</v>
      </c>
      <c r="M520" t="s">
        <v>32</v>
      </c>
      <c r="N520" t="s">
        <v>32</v>
      </c>
      <c r="O520" t="s">
        <v>32</v>
      </c>
      <c r="P520" s="3">
        <v>1</v>
      </c>
      <c r="Q520" t="s">
        <v>35</v>
      </c>
      <c r="R520">
        <v>1</v>
      </c>
      <c r="S520" t="s">
        <v>35</v>
      </c>
      <c r="T520" t="s">
        <v>2674</v>
      </c>
      <c r="U520">
        <v>0</v>
      </c>
      <c r="V520">
        <v>0</v>
      </c>
      <c r="W520">
        <v>0</v>
      </c>
      <c r="X520" t="s">
        <v>36</v>
      </c>
      <c r="Y520">
        <v>0</v>
      </c>
      <c r="Z520">
        <v>0</v>
      </c>
      <c r="AA520">
        <v>0</v>
      </c>
      <c r="AB520" t="s">
        <v>36</v>
      </c>
      <c r="AC520">
        <f>IF(OR(_04_ReRe_merged_after_coding3[[#This Row],[ab_addressed]],_04_ReRe_merged_after_coding3[[#This Row],[ft_addressed]]), 1, 0)</f>
        <v>0</v>
      </c>
      <c r="AD520">
        <f>IF(OR(_04_ReRe_merged_after_coding3[[#This Row],[ab_justified]],_04_ReRe_merged_after_coding3[[#This Row],[ft_justified]]), 1,0)</f>
        <v>0</v>
      </c>
      <c r="AE520">
        <f>IF(OR(_04_ReRe_merged_after_coding3[[#This Row],[ab_date]],_04_ReRe_merged_after_coding3[[#This Row],[ft_date]]),1,0)</f>
        <v>0</v>
      </c>
      <c r="AF520" t="s">
        <v>36</v>
      </c>
      <c r="AG520">
        <v>0</v>
      </c>
    </row>
    <row r="521" spans="1:33">
      <c r="A521" t="s">
        <v>2675</v>
      </c>
      <c r="B521" t="s">
        <v>2676</v>
      </c>
      <c r="C521" t="s">
        <v>2677</v>
      </c>
      <c r="D521">
        <v>23630210</v>
      </c>
      <c r="E521" s="7">
        <v>38607</v>
      </c>
      <c r="F521" s="7">
        <v>37956</v>
      </c>
      <c r="G521" t="s">
        <v>1338</v>
      </c>
      <c r="H521" t="s">
        <v>32</v>
      </c>
      <c r="I521" t="s">
        <v>32</v>
      </c>
      <c r="J521" t="s">
        <v>31</v>
      </c>
      <c r="K521" t="s">
        <v>31</v>
      </c>
      <c r="L521" t="s">
        <v>32</v>
      </c>
      <c r="M521" t="s">
        <v>32</v>
      </c>
      <c r="N521" t="s">
        <v>32</v>
      </c>
      <c r="O521" t="s">
        <v>32</v>
      </c>
      <c r="P521" s="3">
        <v>1</v>
      </c>
      <c r="Q521" t="s">
        <v>35</v>
      </c>
      <c r="R521">
        <v>1</v>
      </c>
      <c r="S521" t="s">
        <v>35</v>
      </c>
      <c r="T521" t="s">
        <v>2678</v>
      </c>
      <c r="U521">
        <v>0</v>
      </c>
      <c r="V521">
        <v>0</v>
      </c>
      <c r="W521">
        <v>0</v>
      </c>
      <c r="X521" t="s">
        <v>36</v>
      </c>
      <c r="Y521">
        <v>0</v>
      </c>
      <c r="Z521">
        <v>0</v>
      </c>
      <c r="AA521">
        <v>0</v>
      </c>
      <c r="AB521" t="s">
        <v>36</v>
      </c>
      <c r="AC521">
        <f>IF(OR(_04_ReRe_merged_after_coding3[[#This Row],[ab_addressed]],_04_ReRe_merged_after_coding3[[#This Row],[ft_addressed]]), 1, 0)</f>
        <v>0</v>
      </c>
      <c r="AD521">
        <f>IF(OR(_04_ReRe_merged_after_coding3[[#This Row],[ab_justified]],_04_ReRe_merged_after_coding3[[#This Row],[ft_justified]]), 1,0)</f>
        <v>0</v>
      </c>
      <c r="AE521">
        <f>IF(OR(_04_ReRe_merged_after_coding3[[#This Row],[ab_date]],_04_ReRe_merged_after_coding3[[#This Row],[ft_date]]),1,0)</f>
        <v>0</v>
      </c>
      <c r="AF521" t="s">
        <v>36</v>
      </c>
      <c r="AG521">
        <v>0</v>
      </c>
    </row>
    <row r="522" spans="1:33">
      <c r="A522" t="s">
        <v>2679</v>
      </c>
      <c r="B522" t="s">
        <v>2680</v>
      </c>
      <c r="C522" t="s">
        <v>2681</v>
      </c>
      <c r="D522">
        <v>25359988</v>
      </c>
      <c r="E522" s="7">
        <v>38607</v>
      </c>
      <c r="F522" s="7">
        <v>37438</v>
      </c>
      <c r="G522" t="s">
        <v>600</v>
      </c>
      <c r="H522" t="s">
        <v>31</v>
      </c>
      <c r="I522" t="s">
        <v>31</v>
      </c>
      <c r="J522" t="s">
        <v>31</v>
      </c>
      <c r="K522" t="s">
        <v>31</v>
      </c>
      <c r="L522" t="s">
        <v>32</v>
      </c>
      <c r="M522" t="s">
        <v>32</v>
      </c>
      <c r="N522" t="s">
        <v>32</v>
      </c>
      <c r="O522" t="s">
        <v>32</v>
      </c>
      <c r="P522" s="3">
        <v>1</v>
      </c>
      <c r="Q522" t="s">
        <v>35</v>
      </c>
      <c r="R522">
        <v>1</v>
      </c>
      <c r="S522" t="s">
        <v>35</v>
      </c>
      <c r="T522" t="s">
        <v>2682</v>
      </c>
      <c r="U522">
        <v>0</v>
      </c>
      <c r="V522">
        <v>0</v>
      </c>
      <c r="W522">
        <v>0</v>
      </c>
      <c r="X522" t="s">
        <v>36</v>
      </c>
      <c r="Y522">
        <v>0</v>
      </c>
      <c r="Z522">
        <v>0</v>
      </c>
      <c r="AA522">
        <v>0</v>
      </c>
      <c r="AB522" t="s">
        <v>36</v>
      </c>
      <c r="AC522">
        <f>IF(OR(_04_ReRe_merged_after_coding3[[#This Row],[ab_addressed]],_04_ReRe_merged_after_coding3[[#This Row],[ft_addressed]]), 1, 0)</f>
        <v>0</v>
      </c>
      <c r="AD522">
        <f>IF(OR(_04_ReRe_merged_after_coding3[[#This Row],[ab_justified]],_04_ReRe_merged_after_coding3[[#This Row],[ft_justified]]), 1,0)</f>
        <v>0</v>
      </c>
      <c r="AE522">
        <f>IF(OR(_04_ReRe_merged_after_coding3[[#This Row],[ab_date]],_04_ReRe_merged_after_coding3[[#This Row],[ft_date]]),1,0)</f>
        <v>0</v>
      </c>
      <c r="AF522" t="s">
        <v>36</v>
      </c>
      <c r="AG522">
        <v>0</v>
      </c>
    </row>
    <row r="523" spans="1:33">
      <c r="A523" t="s">
        <v>2683</v>
      </c>
      <c r="B523" t="s">
        <v>2684</v>
      </c>
      <c r="C523" t="s">
        <v>2685</v>
      </c>
      <c r="D523">
        <v>22491731</v>
      </c>
      <c r="E523" s="7">
        <v>38607</v>
      </c>
      <c r="F523" s="7">
        <v>38018</v>
      </c>
      <c r="G523" t="s">
        <v>168</v>
      </c>
      <c r="H523" t="s">
        <v>31</v>
      </c>
      <c r="I523" t="s">
        <v>31</v>
      </c>
      <c r="J523" t="s">
        <v>31</v>
      </c>
      <c r="K523" t="s">
        <v>31</v>
      </c>
      <c r="L523" t="s">
        <v>32</v>
      </c>
      <c r="M523" t="s">
        <v>32</v>
      </c>
      <c r="N523" t="s">
        <v>32</v>
      </c>
      <c r="O523" t="s">
        <v>32</v>
      </c>
      <c r="P523" s="3">
        <v>1</v>
      </c>
      <c r="Q523" t="s">
        <v>35</v>
      </c>
      <c r="R523">
        <v>1</v>
      </c>
      <c r="S523" t="s">
        <v>35</v>
      </c>
      <c r="T523" t="s">
        <v>2686</v>
      </c>
      <c r="U523">
        <v>0</v>
      </c>
      <c r="V523">
        <v>0</v>
      </c>
      <c r="W523">
        <v>0</v>
      </c>
      <c r="X523" t="s">
        <v>36</v>
      </c>
      <c r="Y523">
        <v>0</v>
      </c>
      <c r="Z523">
        <v>0</v>
      </c>
      <c r="AA523">
        <v>0</v>
      </c>
      <c r="AB523" t="s">
        <v>36</v>
      </c>
      <c r="AC523">
        <f>IF(OR(_04_ReRe_merged_after_coding3[[#This Row],[ab_addressed]],_04_ReRe_merged_after_coding3[[#This Row],[ft_addressed]]), 1, 0)</f>
        <v>0</v>
      </c>
      <c r="AD523">
        <f>IF(OR(_04_ReRe_merged_after_coding3[[#This Row],[ab_justified]],_04_ReRe_merged_after_coding3[[#This Row],[ft_justified]]), 1,0)</f>
        <v>0</v>
      </c>
      <c r="AE523">
        <f>IF(OR(_04_ReRe_merged_after_coding3[[#This Row],[ab_date]],_04_ReRe_merged_after_coding3[[#This Row],[ft_date]]),1,0)</f>
        <v>0</v>
      </c>
      <c r="AF523" t="s">
        <v>36</v>
      </c>
      <c r="AG523">
        <v>0</v>
      </c>
    </row>
    <row r="524" spans="1:33">
      <c r="A524" t="s">
        <v>2687</v>
      </c>
      <c r="B524" t="s">
        <v>2688</v>
      </c>
      <c r="C524" t="s">
        <v>2689</v>
      </c>
      <c r="D524">
        <v>22973876</v>
      </c>
      <c r="E524" s="7">
        <v>38608</v>
      </c>
      <c r="F524" s="7">
        <v>37681</v>
      </c>
      <c r="G524" t="s">
        <v>100</v>
      </c>
      <c r="H524" t="s">
        <v>32</v>
      </c>
      <c r="I524" t="s">
        <v>32</v>
      </c>
      <c r="J524" t="s">
        <v>31</v>
      </c>
      <c r="K524" t="s">
        <v>31</v>
      </c>
      <c r="L524" t="s">
        <v>32</v>
      </c>
      <c r="M524" t="s">
        <v>32</v>
      </c>
      <c r="N524" t="s">
        <v>32</v>
      </c>
      <c r="O524" t="s">
        <v>32</v>
      </c>
      <c r="P524" s="3">
        <v>1</v>
      </c>
      <c r="Q524" t="s">
        <v>35</v>
      </c>
      <c r="R524">
        <v>1</v>
      </c>
      <c r="S524" t="s">
        <v>35</v>
      </c>
      <c r="T524" t="s">
        <v>2690</v>
      </c>
      <c r="U524">
        <v>0</v>
      </c>
      <c r="V524">
        <v>0</v>
      </c>
      <c r="W524">
        <v>0</v>
      </c>
      <c r="X524" t="s">
        <v>36</v>
      </c>
      <c r="Y524">
        <v>0</v>
      </c>
      <c r="Z524">
        <v>0</v>
      </c>
      <c r="AA524">
        <v>0</v>
      </c>
      <c r="AB524" t="s">
        <v>36</v>
      </c>
      <c r="AC524">
        <f>IF(OR(_04_ReRe_merged_after_coding3[[#This Row],[ab_addressed]],_04_ReRe_merged_after_coding3[[#This Row],[ft_addressed]]), 1, 0)</f>
        <v>0</v>
      </c>
      <c r="AD524">
        <f>IF(OR(_04_ReRe_merged_after_coding3[[#This Row],[ab_justified]],_04_ReRe_merged_after_coding3[[#This Row],[ft_justified]]), 1,0)</f>
        <v>0</v>
      </c>
      <c r="AE524">
        <f>IF(OR(_04_ReRe_merged_after_coding3[[#This Row],[ab_date]],_04_ReRe_merged_after_coding3[[#This Row],[ft_date]]),1,0)</f>
        <v>0</v>
      </c>
      <c r="AF524" t="s">
        <v>36</v>
      </c>
      <c r="AG524">
        <v>0</v>
      </c>
    </row>
    <row r="525" spans="1:33">
      <c r="A525" t="s">
        <v>2691</v>
      </c>
      <c r="B525" t="s">
        <v>2692</v>
      </c>
      <c r="C525" t="s">
        <v>2693</v>
      </c>
      <c r="D525">
        <v>16971716</v>
      </c>
      <c r="E525" s="7">
        <v>38629</v>
      </c>
      <c r="F525" s="7">
        <v>37895</v>
      </c>
      <c r="G525" t="s">
        <v>723</v>
      </c>
      <c r="H525" t="s">
        <v>31</v>
      </c>
      <c r="I525" t="s">
        <v>32</v>
      </c>
      <c r="J525" t="s">
        <v>31</v>
      </c>
      <c r="K525" t="s">
        <v>31</v>
      </c>
      <c r="L525" t="s">
        <v>32</v>
      </c>
      <c r="M525" t="s">
        <v>32</v>
      </c>
      <c r="N525" t="s">
        <v>32</v>
      </c>
      <c r="O525" t="s">
        <v>32</v>
      </c>
      <c r="P525" s="3">
        <v>1</v>
      </c>
      <c r="Q525" t="s">
        <v>35</v>
      </c>
      <c r="R525">
        <v>1</v>
      </c>
      <c r="S525" t="s">
        <v>35</v>
      </c>
      <c r="T525" t="s">
        <v>2694</v>
      </c>
      <c r="U525">
        <v>0</v>
      </c>
      <c r="V525">
        <v>0</v>
      </c>
      <c r="W525">
        <v>0</v>
      </c>
      <c r="X525" t="s">
        <v>36</v>
      </c>
      <c r="Y525">
        <v>0</v>
      </c>
      <c r="Z525">
        <v>0</v>
      </c>
      <c r="AA525">
        <v>0</v>
      </c>
      <c r="AB525" t="s">
        <v>36</v>
      </c>
      <c r="AC525">
        <f>IF(OR(_04_ReRe_merged_after_coding3[[#This Row],[ab_addressed]],_04_ReRe_merged_after_coding3[[#This Row],[ft_addressed]]), 1, 0)</f>
        <v>0</v>
      </c>
      <c r="AD525">
        <f>IF(OR(_04_ReRe_merged_after_coding3[[#This Row],[ab_justified]],_04_ReRe_merged_after_coding3[[#This Row],[ft_justified]]), 1,0)</f>
        <v>0</v>
      </c>
      <c r="AE525">
        <f>IF(OR(_04_ReRe_merged_after_coding3[[#This Row],[ab_date]],_04_ReRe_merged_after_coding3[[#This Row],[ft_date]]),1,0)</f>
        <v>0</v>
      </c>
      <c r="AF525" t="s">
        <v>36</v>
      </c>
      <c r="AG525">
        <v>0</v>
      </c>
    </row>
    <row r="526" spans="1:33">
      <c r="A526" t="s">
        <v>2695</v>
      </c>
      <c r="B526" t="s">
        <v>2696</v>
      </c>
      <c r="C526" t="s">
        <v>2697</v>
      </c>
      <c r="D526">
        <v>21073365</v>
      </c>
      <c r="E526" s="7">
        <v>38664</v>
      </c>
      <c r="F526" s="7">
        <v>37712</v>
      </c>
      <c r="G526" t="s">
        <v>185</v>
      </c>
      <c r="H526" t="s">
        <v>31</v>
      </c>
      <c r="I526" t="s">
        <v>32</v>
      </c>
      <c r="J526" t="s">
        <v>31</v>
      </c>
      <c r="K526" t="s">
        <v>31</v>
      </c>
      <c r="L526" t="s">
        <v>32</v>
      </c>
      <c r="M526" t="s">
        <v>32</v>
      </c>
      <c r="N526" t="s">
        <v>32</v>
      </c>
      <c r="O526" t="s">
        <v>32</v>
      </c>
      <c r="P526" s="3">
        <v>1</v>
      </c>
      <c r="Q526" t="s">
        <v>35</v>
      </c>
      <c r="R526">
        <v>1</v>
      </c>
      <c r="S526" t="s">
        <v>35</v>
      </c>
      <c r="T526" t="s">
        <v>2698</v>
      </c>
      <c r="U526">
        <v>0</v>
      </c>
      <c r="V526">
        <v>0</v>
      </c>
      <c r="W526">
        <v>0</v>
      </c>
      <c r="X526" t="s">
        <v>36</v>
      </c>
      <c r="Y526">
        <v>0</v>
      </c>
      <c r="Z526">
        <v>0</v>
      </c>
      <c r="AA526">
        <v>0</v>
      </c>
      <c r="AB526" t="s">
        <v>36</v>
      </c>
      <c r="AC526">
        <f>IF(OR(_04_ReRe_merged_after_coding3[[#This Row],[ab_addressed]],_04_ReRe_merged_after_coding3[[#This Row],[ft_addressed]]), 1, 0)</f>
        <v>0</v>
      </c>
      <c r="AD526">
        <f>IF(OR(_04_ReRe_merged_after_coding3[[#This Row],[ab_justified]],_04_ReRe_merged_after_coding3[[#This Row],[ft_justified]]), 1,0)</f>
        <v>0</v>
      </c>
      <c r="AE526">
        <f>IF(OR(_04_ReRe_merged_after_coding3[[#This Row],[ab_date]],_04_ReRe_merged_after_coding3[[#This Row],[ft_date]]),1,0)</f>
        <v>0</v>
      </c>
      <c r="AF526" t="s">
        <v>36</v>
      </c>
      <c r="AG526">
        <v>0</v>
      </c>
    </row>
    <row r="527" spans="1:33">
      <c r="A527" t="s">
        <v>2699</v>
      </c>
      <c r="B527" t="s">
        <v>2700</v>
      </c>
      <c r="C527" t="s">
        <v>2701</v>
      </c>
      <c r="D527">
        <v>21494062</v>
      </c>
      <c r="E527" s="7">
        <v>38672</v>
      </c>
      <c r="F527" s="7">
        <v>38139</v>
      </c>
      <c r="G527" t="s">
        <v>36</v>
      </c>
      <c r="H527" t="s">
        <v>32</v>
      </c>
      <c r="I527" t="s">
        <v>32</v>
      </c>
      <c r="J527" t="s">
        <v>31</v>
      </c>
      <c r="K527" t="s">
        <v>31</v>
      </c>
      <c r="L527" t="s">
        <v>36</v>
      </c>
      <c r="M527" t="s">
        <v>32</v>
      </c>
      <c r="N527" t="s">
        <v>32</v>
      </c>
      <c r="O527" t="s">
        <v>32</v>
      </c>
      <c r="P527" s="3">
        <v>1</v>
      </c>
      <c r="Q527" t="s">
        <v>538</v>
      </c>
      <c r="R527">
        <v>1</v>
      </c>
      <c r="S527" t="s">
        <v>538</v>
      </c>
      <c r="T527" t="s">
        <v>2702</v>
      </c>
      <c r="U527">
        <v>0</v>
      </c>
      <c r="V527">
        <v>0</v>
      </c>
      <c r="W527">
        <v>0</v>
      </c>
      <c r="X527" t="s">
        <v>36</v>
      </c>
      <c r="Y527">
        <v>0</v>
      </c>
      <c r="Z527">
        <v>0</v>
      </c>
      <c r="AA527">
        <v>0</v>
      </c>
      <c r="AB527" t="s">
        <v>36</v>
      </c>
      <c r="AC527">
        <f>IF(OR(_04_ReRe_merged_after_coding3[[#This Row],[ab_addressed]],_04_ReRe_merged_after_coding3[[#This Row],[ft_addressed]]), 1, 0)</f>
        <v>0</v>
      </c>
      <c r="AD527">
        <f>IF(OR(_04_ReRe_merged_after_coding3[[#This Row],[ab_justified]],_04_ReRe_merged_after_coding3[[#This Row],[ft_justified]]), 1,0)</f>
        <v>0</v>
      </c>
      <c r="AE527">
        <f>IF(OR(_04_ReRe_merged_after_coding3[[#This Row],[ab_date]],_04_ReRe_merged_after_coding3[[#This Row],[ft_date]]),1,0)</f>
        <v>0</v>
      </c>
      <c r="AF527" t="s">
        <v>36</v>
      </c>
      <c r="AG527">
        <v>0</v>
      </c>
    </row>
    <row r="528" spans="1:33">
      <c r="A528" t="s">
        <v>2703</v>
      </c>
      <c r="B528" t="s">
        <v>2704</v>
      </c>
      <c r="C528" t="s">
        <v>2705</v>
      </c>
      <c r="D528">
        <v>22236222</v>
      </c>
      <c r="E528" s="7">
        <v>38605</v>
      </c>
      <c r="F528" s="7">
        <v>38231</v>
      </c>
      <c r="G528" t="s">
        <v>600</v>
      </c>
      <c r="H528" t="s">
        <v>31</v>
      </c>
      <c r="I528" t="s">
        <v>32</v>
      </c>
      <c r="J528" t="s">
        <v>31</v>
      </c>
      <c r="K528" t="s">
        <v>31</v>
      </c>
      <c r="L528" t="s">
        <v>32</v>
      </c>
      <c r="M528" t="s">
        <v>32</v>
      </c>
      <c r="N528" t="s">
        <v>32</v>
      </c>
      <c r="O528" t="s">
        <v>32</v>
      </c>
      <c r="P528" s="3">
        <v>1</v>
      </c>
      <c r="Q528" t="s">
        <v>35</v>
      </c>
      <c r="R528">
        <v>1</v>
      </c>
      <c r="S528" t="s">
        <v>35</v>
      </c>
      <c r="T528" t="s">
        <v>2706</v>
      </c>
      <c r="U528">
        <v>0</v>
      </c>
      <c r="V528">
        <v>0</v>
      </c>
      <c r="W528">
        <v>0</v>
      </c>
      <c r="X528" t="s">
        <v>36</v>
      </c>
      <c r="Y528">
        <v>0</v>
      </c>
      <c r="Z528">
        <v>0</v>
      </c>
      <c r="AA528">
        <v>0</v>
      </c>
      <c r="AB528" t="s">
        <v>36</v>
      </c>
      <c r="AC528">
        <f>IF(OR(_04_ReRe_merged_after_coding3[[#This Row],[ab_addressed]],_04_ReRe_merged_after_coding3[[#This Row],[ft_addressed]]), 1, 0)</f>
        <v>0</v>
      </c>
      <c r="AD528">
        <f>IF(OR(_04_ReRe_merged_after_coding3[[#This Row],[ab_justified]],_04_ReRe_merged_after_coding3[[#This Row],[ft_justified]]), 1,0)</f>
        <v>0</v>
      </c>
      <c r="AE528">
        <f>IF(OR(_04_ReRe_merged_after_coding3[[#This Row],[ab_date]],_04_ReRe_merged_after_coding3[[#This Row],[ft_date]]),1,0)</f>
        <v>0</v>
      </c>
      <c r="AF528" t="s">
        <v>36</v>
      </c>
      <c r="AG528">
        <v>0</v>
      </c>
    </row>
    <row r="529" spans="1:33">
      <c r="A529" t="s">
        <v>2707</v>
      </c>
      <c r="B529" t="s">
        <v>2708</v>
      </c>
      <c r="C529" t="s">
        <v>2709</v>
      </c>
      <c r="D529">
        <v>22651868</v>
      </c>
      <c r="E529" s="7">
        <v>38748</v>
      </c>
      <c r="F529" s="7">
        <v>38108</v>
      </c>
      <c r="G529" t="s">
        <v>2710</v>
      </c>
      <c r="H529" t="s">
        <v>32</v>
      </c>
      <c r="I529" t="s">
        <v>31</v>
      </c>
      <c r="J529" t="s">
        <v>31</v>
      </c>
      <c r="K529" t="s">
        <v>31</v>
      </c>
      <c r="L529" t="s">
        <v>32</v>
      </c>
      <c r="M529" t="s">
        <v>32</v>
      </c>
      <c r="N529" t="s">
        <v>32</v>
      </c>
      <c r="O529" t="s">
        <v>32</v>
      </c>
      <c r="P529" s="3">
        <v>1</v>
      </c>
      <c r="Q529" t="s">
        <v>35</v>
      </c>
      <c r="R529">
        <v>1</v>
      </c>
      <c r="S529" t="s">
        <v>35</v>
      </c>
      <c r="T529" t="s">
        <v>2711</v>
      </c>
      <c r="U529">
        <v>0</v>
      </c>
      <c r="V529">
        <v>0</v>
      </c>
      <c r="W529">
        <v>0</v>
      </c>
      <c r="X529" t="s">
        <v>36</v>
      </c>
      <c r="Y529">
        <v>0</v>
      </c>
      <c r="Z529">
        <v>0</v>
      </c>
      <c r="AA529">
        <v>0</v>
      </c>
      <c r="AB529" t="s">
        <v>36</v>
      </c>
      <c r="AC529">
        <f>IF(OR(_04_ReRe_merged_after_coding3[[#This Row],[ab_addressed]],_04_ReRe_merged_after_coding3[[#This Row],[ft_addressed]]), 1, 0)</f>
        <v>0</v>
      </c>
      <c r="AD529">
        <f>IF(OR(_04_ReRe_merged_after_coding3[[#This Row],[ab_justified]],_04_ReRe_merged_after_coding3[[#This Row],[ft_justified]]), 1,0)</f>
        <v>0</v>
      </c>
      <c r="AE529">
        <f>IF(OR(_04_ReRe_merged_after_coding3[[#This Row],[ab_date]],_04_ReRe_merged_after_coding3[[#This Row],[ft_date]]),1,0)</f>
        <v>0</v>
      </c>
      <c r="AF529" t="s">
        <v>36</v>
      </c>
      <c r="AG529">
        <v>0</v>
      </c>
    </row>
    <row r="530" spans="1:33">
      <c r="A530" t="s">
        <v>2712</v>
      </c>
      <c r="B530" t="s">
        <v>2713</v>
      </c>
      <c r="C530" t="s">
        <v>2714</v>
      </c>
      <c r="D530">
        <v>24969797</v>
      </c>
      <c r="E530" s="7">
        <v>38791</v>
      </c>
      <c r="F530" s="7">
        <v>36892</v>
      </c>
      <c r="G530" t="s">
        <v>36</v>
      </c>
      <c r="H530" t="s">
        <v>32</v>
      </c>
      <c r="I530" t="s">
        <v>31</v>
      </c>
      <c r="J530" t="s">
        <v>31</v>
      </c>
      <c r="K530" t="s">
        <v>31</v>
      </c>
      <c r="L530" t="s">
        <v>36</v>
      </c>
      <c r="M530" t="s">
        <v>32</v>
      </c>
      <c r="N530" t="s">
        <v>32</v>
      </c>
      <c r="O530" t="s">
        <v>32</v>
      </c>
      <c r="P530" s="3">
        <v>1</v>
      </c>
      <c r="Q530" t="s">
        <v>35</v>
      </c>
      <c r="R530">
        <v>1</v>
      </c>
      <c r="S530" t="s">
        <v>35</v>
      </c>
      <c r="T530" t="s">
        <v>2715</v>
      </c>
      <c r="U530">
        <v>0</v>
      </c>
      <c r="V530">
        <v>0</v>
      </c>
      <c r="W530">
        <v>0</v>
      </c>
      <c r="X530" t="s">
        <v>36</v>
      </c>
      <c r="Y530">
        <v>0</v>
      </c>
      <c r="Z530">
        <v>0</v>
      </c>
      <c r="AA530">
        <v>0</v>
      </c>
      <c r="AB530" t="s">
        <v>36</v>
      </c>
      <c r="AC530">
        <f>IF(OR(_04_ReRe_merged_after_coding3[[#This Row],[ab_addressed]],_04_ReRe_merged_after_coding3[[#This Row],[ft_addressed]]), 1, 0)</f>
        <v>0</v>
      </c>
      <c r="AD530">
        <f>IF(OR(_04_ReRe_merged_after_coding3[[#This Row],[ab_justified]],_04_ReRe_merged_after_coding3[[#This Row],[ft_justified]]), 1,0)</f>
        <v>0</v>
      </c>
      <c r="AE530">
        <f>IF(OR(_04_ReRe_merged_after_coding3[[#This Row],[ab_date]],_04_ReRe_merged_after_coding3[[#This Row],[ft_date]]),1,0)</f>
        <v>0</v>
      </c>
      <c r="AF530" t="s">
        <v>36</v>
      </c>
      <c r="AG530">
        <v>0</v>
      </c>
    </row>
    <row r="531" spans="1:33">
      <c r="A531" t="s">
        <v>2716</v>
      </c>
      <c r="B531" t="s">
        <v>2717</v>
      </c>
      <c r="C531" t="s">
        <v>2718</v>
      </c>
      <c r="D531">
        <v>20207977</v>
      </c>
      <c r="E531" s="7">
        <v>38849</v>
      </c>
      <c r="F531" s="7">
        <v>38384</v>
      </c>
      <c r="G531" t="s">
        <v>637</v>
      </c>
      <c r="H531" t="s">
        <v>31</v>
      </c>
      <c r="I531" t="s">
        <v>32</v>
      </c>
      <c r="J531" t="s">
        <v>31</v>
      </c>
      <c r="K531" t="s">
        <v>31</v>
      </c>
      <c r="L531" t="s">
        <v>32</v>
      </c>
      <c r="M531" t="s">
        <v>32</v>
      </c>
      <c r="N531" t="s">
        <v>32</v>
      </c>
      <c r="O531" t="s">
        <v>32</v>
      </c>
      <c r="P531" s="3">
        <v>1</v>
      </c>
      <c r="Q531" t="s">
        <v>35</v>
      </c>
      <c r="R531">
        <v>1</v>
      </c>
      <c r="S531" t="s">
        <v>35</v>
      </c>
      <c r="T531" t="s">
        <v>2719</v>
      </c>
      <c r="U531">
        <v>0</v>
      </c>
      <c r="V531">
        <v>0</v>
      </c>
      <c r="W531">
        <v>0</v>
      </c>
      <c r="X531" t="s">
        <v>36</v>
      </c>
      <c r="Y531">
        <v>0</v>
      </c>
      <c r="Z531">
        <v>0</v>
      </c>
      <c r="AA531">
        <v>0</v>
      </c>
      <c r="AB531" t="s">
        <v>36</v>
      </c>
      <c r="AC531">
        <f>IF(OR(_04_ReRe_merged_after_coding3[[#This Row],[ab_addressed]],_04_ReRe_merged_after_coding3[[#This Row],[ft_addressed]]), 1, 0)</f>
        <v>0</v>
      </c>
      <c r="AD531">
        <f>IF(OR(_04_ReRe_merged_after_coding3[[#This Row],[ab_justified]],_04_ReRe_merged_after_coding3[[#This Row],[ft_justified]]), 1,0)</f>
        <v>0</v>
      </c>
      <c r="AE531">
        <f>IF(OR(_04_ReRe_merged_after_coding3[[#This Row],[ab_date]],_04_ReRe_merged_after_coding3[[#This Row],[ft_date]]),1,0)</f>
        <v>0</v>
      </c>
      <c r="AF531" t="s">
        <v>36</v>
      </c>
      <c r="AG531">
        <v>0</v>
      </c>
    </row>
    <row r="532" spans="1:33">
      <c r="A532" t="s">
        <v>2720</v>
      </c>
      <c r="B532" t="s">
        <v>2721</v>
      </c>
      <c r="C532" t="s">
        <v>2722</v>
      </c>
      <c r="D532">
        <v>25252602</v>
      </c>
      <c r="E532" s="7">
        <v>38876</v>
      </c>
      <c r="F532" s="7">
        <v>37773</v>
      </c>
      <c r="G532" t="s">
        <v>781</v>
      </c>
      <c r="H532" t="s">
        <v>31</v>
      </c>
      <c r="I532" t="s">
        <v>31</v>
      </c>
      <c r="J532" t="s">
        <v>31</v>
      </c>
      <c r="K532" t="s">
        <v>31</v>
      </c>
      <c r="L532" t="s">
        <v>32</v>
      </c>
      <c r="M532" t="s">
        <v>32</v>
      </c>
      <c r="N532" t="s">
        <v>32</v>
      </c>
      <c r="O532" t="s">
        <v>31</v>
      </c>
      <c r="P532" s="3">
        <v>1</v>
      </c>
      <c r="Q532" t="s">
        <v>35</v>
      </c>
      <c r="R532">
        <v>1</v>
      </c>
      <c r="S532" t="s">
        <v>35</v>
      </c>
      <c r="T532" t="s">
        <v>2723</v>
      </c>
      <c r="U532">
        <v>0</v>
      </c>
      <c r="V532">
        <v>0</v>
      </c>
      <c r="W532">
        <v>0</v>
      </c>
      <c r="X532" t="s">
        <v>36</v>
      </c>
      <c r="Y532">
        <v>0</v>
      </c>
      <c r="Z532">
        <v>0</v>
      </c>
      <c r="AA532">
        <v>0</v>
      </c>
      <c r="AB532" t="s">
        <v>36</v>
      </c>
      <c r="AC532">
        <f>IF(OR(_04_ReRe_merged_after_coding3[[#This Row],[ab_addressed]],_04_ReRe_merged_after_coding3[[#This Row],[ft_addressed]]), 1, 0)</f>
        <v>0</v>
      </c>
      <c r="AD532">
        <f>IF(OR(_04_ReRe_merged_after_coding3[[#This Row],[ab_justified]],_04_ReRe_merged_after_coding3[[#This Row],[ft_justified]]), 1,0)</f>
        <v>0</v>
      </c>
      <c r="AE532">
        <f>IF(OR(_04_ReRe_merged_after_coding3[[#This Row],[ab_date]],_04_ReRe_merged_after_coding3[[#This Row],[ft_date]]),1,0)</f>
        <v>0</v>
      </c>
      <c r="AF532" t="s">
        <v>36</v>
      </c>
      <c r="AG532">
        <v>0</v>
      </c>
    </row>
    <row r="533" spans="1:33">
      <c r="A533" t="s">
        <v>2724</v>
      </c>
      <c r="B533" t="s">
        <v>2725</v>
      </c>
      <c r="C533" t="s">
        <v>2726</v>
      </c>
      <c r="D533">
        <v>20675064</v>
      </c>
      <c r="E533" s="7">
        <v>39014</v>
      </c>
      <c r="F533" s="7">
        <v>36831</v>
      </c>
      <c r="G533" t="s">
        <v>1323</v>
      </c>
      <c r="H533" t="s">
        <v>31</v>
      </c>
      <c r="I533" t="s">
        <v>32</v>
      </c>
      <c r="J533" t="s">
        <v>31</v>
      </c>
      <c r="K533" t="s">
        <v>31</v>
      </c>
      <c r="L533" t="s">
        <v>32</v>
      </c>
      <c r="M533" t="s">
        <v>32</v>
      </c>
      <c r="N533" t="s">
        <v>32</v>
      </c>
      <c r="O533" t="s">
        <v>32</v>
      </c>
      <c r="P533" s="3">
        <v>1</v>
      </c>
      <c r="Q533" t="s">
        <v>35</v>
      </c>
      <c r="R533">
        <v>1</v>
      </c>
      <c r="S533" t="s">
        <v>35</v>
      </c>
      <c r="T533" t="s">
        <v>2727</v>
      </c>
      <c r="U533">
        <v>0</v>
      </c>
      <c r="V533">
        <v>0</v>
      </c>
      <c r="W533">
        <v>0</v>
      </c>
      <c r="X533" t="s">
        <v>36</v>
      </c>
      <c r="Y533">
        <v>0</v>
      </c>
      <c r="Z533">
        <v>0</v>
      </c>
      <c r="AA533">
        <v>0</v>
      </c>
      <c r="AB533" t="s">
        <v>36</v>
      </c>
      <c r="AC533">
        <f>IF(OR(_04_ReRe_merged_after_coding3[[#This Row],[ab_addressed]],_04_ReRe_merged_after_coding3[[#This Row],[ft_addressed]]), 1, 0)</f>
        <v>0</v>
      </c>
      <c r="AD533">
        <f>IF(OR(_04_ReRe_merged_after_coding3[[#This Row],[ab_justified]],_04_ReRe_merged_after_coding3[[#This Row],[ft_justified]]), 1,0)</f>
        <v>0</v>
      </c>
      <c r="AE533">
        <f>IF(OR(_04_ReRe_merged_after_coding3[[#This Row],[ab_date]],_04_ReRe_merged_after_coding3[[#This Row],[ft_date]]),1,0)</f>
        <v>0</v>
      </c>
      <c r="AF533" t="s">
        <v>36</v>
      </c>
      <c r="AG533">
        <v>0</v>
      </c>
    </row>
    <row r="534" spans="1:33">
      <c r="A534" t="s">
        <v>2728</v>
      </c>
      <c r="B534" t="s">
        <v>2729</v>
      </c>
      <c r="C534" t="s">
        <v>2730</v>
      </c>
      <c r="D534">
        <v>19345145</v>
      </c>
      <c r="E534" s="7">
        <v>39098</v>
      </c>
      <c r="F534" s="7">
        <v>37438</v>
      </c>
      <c r="G534" t="s">
        <v>527</v>
      </c>
      <c r="H534" t="s">
        <v>31</v>
      </c>
      <c r="I534" t="s">
        <v>31</v>
      </c>
      <c r="J534" t="s">
        <v>31</v>
      </c>
      <c r="K534" t="s">
        <v>31</v>
      </c>
      <c r="L534" t="s">
        <v>32</v>
      </c>
      <c r="M534" t="s">
        <v>32</v>
      </c>
      <c r="N534" t="s">
        <v>31</v>
      </c>
      <c r="O534" t="s">
        <v>32</v>
      </c>
      <c r="P534" s="3">
        <v>1</v>
      </c>
      <c r="Q534" t="s">
        <v>35</v>
      </c>
      <c r="R534">
        <v>1</v>
      </c>
      <c r="S534" t="s">
        <v>35</v>
      </c>
      <c r="T534" t="s">
        <v>2731</v>
      </c>
      <c r="U534">
        <v>0</v>
      </c>
      <c r="V534">
        <v>0</v>
      </c>
      <c r="W534">
        <v>0</v>
      </c>
      <c r="X534" t="s">
        <v>36</v>
      </c>
      <c r="Y534">
        <v>0</v>
      </c>
      <c r="Z534">
        <v>0</v>
      </c>
      <c r="AA534">
        <v>0</v>
      </c>
      <c r="AB534" t="s">
        <v>36</v>
      </c>
      <c r="AC534">
        <f>IF(OR(_04_ReRe_merged_after_coding3[[#This Row],[ab_addressed]],_04_ReRe_merged_after_coding3[[#This Row],[ft_addressed]]), 1, 0)</f>
        <v>0</v>
      </c>
      <c r="AD534">
        <f>IF(OR(_04_ReRe_merged_after_coding3[[#This Row],[ab_justified]],_04_ReRe_merged_after_coding3[[#This Row],[ft_justified]]), 1,0)</f>
        <v>0</v>
      </c>
      <c r="AE534">
        <f>IF(OR(_04_ReRe_merged_after_coding3[[#This Row],[ab_date]],_04_ReRe_merged_after_coding3[[#This Row],[ft_date]]),1,0)</f>
        <v>0</v>
      </c>
      <c r="AF534" t="s">
        <v>36</v>
      </c>
      <c r="AG534">
        <v>0</v>
      </c>
    </row>
    <row r="535" spans="1:33">
      <c r="A535" t="s">
        <v>2732</v>
      </c>
      <c r="B535" t="s">
        <v>2733</v>
      </c>
      <c r="C535" t="s">
        <v>2734</v>
      </c>
      <c r="D535">
        <v>22058224</v>
      </c>
      <c r="E535" s="7">
        <v>39112</v>
      </c>
      <c r="F535" s="7">
        <v>36708</v>
      </c>
      <c r="G535" t="s">
        <v>390</v>
      </c>
      <c r="H535" t="s">
        <v>31</v>
      </c>
      <c r="I535" t="s">
        <v>32</v>
      </c>
      <c r="J535" t="s">
        <v>31</v>
      </c>
      <c r="K535" t="s">
        <v>31</v>
      </c>
      <c r="L535" t="s">
        <v>32</v>
      </c>
      <c r="M535" t="s">
        <v>32</v>
      </c>
      <c r="N535" t="s">
        <v>32</v>
      </c>
      <c r="O535" t="s">
        <v>32</v>
      </c>
      <c r="P535" s="3">
        <v>1</v>
      </c>
      <c r="Q535" t="s">
        <v>35</v>
      </c>
      <c r="R535">
        <v>1</v>
      </c>
      <c r="S535" t="s">
        <v>35</v>
      </c>
      <c r="T535" t="s">
        <v>2735</v>
      </c>
      <c r="U535">
        <v>0</v>
      </c>
      <c r="V535">
        <v>0</v>
      </c>
      <c r="W535">
        <v>0</v>
      </c>
      <c r="X535" t="s">
        <v>36</v>
      </c>
      <c r="Y535">
        <v>0</v>
      </c>
      <c r="Z535">
        <v>0</v>
      </c>
      <c r="AA535">
        <v>0</v>
      </c>
      <c r="AB535" t="s">
        <v>36</v>
      </c>
      <c r="AC535">
        <f>IF(OR(_04_ReRe_merged_after_coding3[[#This Row],[ab_addressed]],_04_ReRe_merged_after_coding3[[#This Row],[ft_addressed]]), 1, 0)</f>
        <v>0</v>
      </c>
      <c r="AD535">
        <f>IF(OR(_04_ReRe_merged_after_coding3[[#This Row],[ab_justified]],_04_ReRe_merged_after_coding3[[#This Row],[ft_justified]]), 1,0)</f>
        <v>0</v>
      </c>
      <c r="AE535">
        <f>IF(OR(_04_ReRe_merged_after_coding3[[#This Row],[ab_date]],_04_ReRe_merged_after_coding3[[#This Row],[ft_date]]),1,0)</f>
        <v>0</v>
      </c>
      <c r="AF535" t="s">
        <v>36</v>
      </c>
      <c r="AG535">
        <v>0</v>
      </c>
    </row>
    <row r="536" spans="1:33">
      <c r="A536" t="s">
        <v>2736</v>
      </c>
      <c r="B536" t="s">
        <v>2737</v>
      </c>
      <c r="C536" t="s">
        <v>2738</v>
      </c>
      <c r="D536">
        <v>24462229</v>
      </c>
      <c r="E536" s="7">
        <v>39133</v>
      </c>
      <c r="F536" s="7">
        <v>38412</v>
      </c>
      <c r="G536" t="s">
        <v>82</v>
      </c>
      <c r="H536" t="s">
        <v>32</v>
      </c>
      <c r="I536" t="s">
        <v>32</v>
      </c>
      <c r="J536" t="s">
        <v>31</v>
      </c>
      <c r="K536" t="s">
        <v>31</v>
      </c>
      <c r="L536" t="s">
        <v>32</v>
      </c>
      <c r="M536" t="s">
        <v>32</v>
      </c>
      <c r="N536" t="s">
        <v>32</v>
      </c>
      <c r="O536" t="s">
        <v>32</v>
      </c>
      <c r="P536" s="3">
        <v>1</v>
      </c>
      <c r="Q536" t="s">
        <v>357</v>
      </c>
      <c r="R536">
        <v>1</v>
      </c>
      <c r="S536" t="s">
        <v>357</v>
      </c>
      <c r="T536" t="s">
        <v>2739</v>
      </c>
      <c r="U536">
        <v>0</v>
      </c>
      <c r="V536">
        <v>0</v>
      </c>
      <c r="W536">
        <v>0</v>
      </c>
      <c r="X536" t="s">
        <v>36</v>
      </c>
      <c r="Y536">
        <v>0</v>
      </c>
      <c r="Z536">
        <v>0</v>
      </c>
      <c r="AA536">
        <v>0</v>
      </c>
      <c r="AB536" t="s">
        <v>36</v>
      </c>
      <c r="AC536">
        <f>IF(OR(_04_ReRe_merged_after_coding3[[#This Row],[ab_addressed]],_04_ReRe_merged_after_coding3[[#This Row],[ft_addressed]]), 1, 0)</f>
        <v>0</v>
      </c>
      <c r="AD536">
        <f>IF(OR(_04_ReRe_merged_after_coding3[[#This Row],[ab_justified]],_04_ReRe_merged_after_coding3[[#This Row],[ft_justified]]), 1,0)</f>
        <v>0</v>
      </c>
      <c r="AE536">
        <f>IF(OR(_04_ReRe_merged_after_coding3[[#This Row],[ab_date]],_04_ReRe_merged_after_coding3[[#This Row],[ft_date]]),1,0)</f>
        <v>0</v>
      </c>
      <c r="AF536" t="s">
        <v>36</v>
      </c>
      <c r="AG536">
        <v>0</v>
      </c>
    </row>
    <row r="537" spans="1:33">
      <c r="A537" t="s">
        <v>2740</v>
      </c>
      <c r="B537" t="s">
        <v>2741</v>
      </c>
      <c r="C537" t="s">
        <v>2742</v>
      </c>
      <c r="D537">
        <v>21540460</v>
      </c>
      <c r="E537" s="7">
        <v>39184</v>
      </c>
      <c r="F537" s="7">
        <v>38412</v>
      </c>
      <c r="G537" t="s">
        <v>36</v>
      </c>
      <c r="H537" t="s">
        <v>31</v>
      </c>
      <c r="I537" t="s">
        <v>31</v>
      </c>
      <c r="J537" t="s">
        <v>31</v>
      </c>
      <c r="K537" t="s">
        <v>31</v>
      </c>
      <c r="L537" t="s">
        <v>36</v>
      </c>
      <c r="M537" t="s">
        <v>32</v>
      </c>
      <c r="N537" t="s">
        <v>32</v>
      </c>
      <c r="O537" t="s">
        <v>32</v>
      </c>
      <c r="P537" s="3">
        <v>1</v>
      </c>
      <c r="Q537" t="s">
        <v>35</v>
      </c>
      <c r="R537">
        <v>1</v>
      </c>
      <c r="S537" t="s">
        <v>35</v>
      </c>
      <c r="T537" t="s">
        <v>2743</v>
      </c>
      <c r="U537">
        <v>0</v>
      </c>
      <c r="V537">
        <v>0</v>
      </c>
      <c r="W537">
        <v>0</v>
      </c>
      <c r="X537" t="s">
        <v>36</v>
      </c>
      <c r="Y537">
        <v>0</v>
      </c>
      <c r="Z537">
        <v>0</v>
      </c>
      <c r="AA537">
        <v>0</v>
      </c>
      <c r="AB537" t="s">
        <v>36</v>
      </c>
      <c r="AC537">
        <f>IF(OR(_04_ReRe_merged_after_coding3[[#This Row],[ab_addressed]],_04_ReRe_merged_after_coding3[[#This Row],[ft_addressed]]), 1, 0)</f>
        <v>0</v>
      </c>
      <c r="AD537">
        <f>IF(OR(_04_ReRe_merged_after_coding3[[#This Row],[ab_justified]],_04_ReRe_merged_after_coding3[[#This Row],[ft_justified]]), 1,0)</f>
        <v>0</v>
      </c>
      <c r="AE537">
        <f>IF(OR(_04_ReRe_merged_after_coding3[[#This Row],[ab_date]],_04_ReRe_merged_after_coding3[[#This Row],[ft_date]]),1,0)</f>
        <v>0</v>
      </c>
      <c r="AF537" t="s">
        <v>36</v>
      </c>
      <c r="AG537">
        <v>0</v>
      </c>
    </row>
    <row r="538" spans="1:33">
      <c r="A538" t="s">
        <v>2744</v>
      </c>
      <c r="B538" t="s">
        <v>2745</v>
      </c>
      <c r="C538" t="s">
        <v>2746</v>
      </c>
      <c r="D538">
        <v>21693599</v>
      </c>
      <c r="E538" s="7">
        <v>39307</v>
      </c>
      <c r="F538" s="7">
        <v>38596</v>
      </c>
      <c r="G538" t="s">
        <v>180</v>
      </c>
      <c r="H538" t="s">
        <v>31</v>
      </c>
      <c r="I538" t="s">
        <v>32</v>
      </c>
      <c r="J538" t="s">
        <v>31</v>
      </c>
      <c r="K538" t="s">
        <v>31</v>
      </c>
      <c r="L538" t="s">
        <v>32</v>
      </c>
      <c r="M538" t="s">
        <v>32</v>
      </c>
      <c r="N538" t="s">
        <v>32</v>
      </c>
      <c r="O538" t="s">
        <v>32</v>
      </c>
      <c r="P538" s="3">
        <v>1</v>
      </c>
      <c r="Q538" t="s">
        <v>35</v>
      </c>
      <c r="R538">
        <v>1</v>
      </c>
      <c r="S538" t="s">
        <v>35</v>
      </c>
      <c r="T538" t="s">
        <v>2747</v>
      </c>
      <c r="U538">
        <v>0</v>
      </c>
      <c r="V538">
        <v>0</v>
      </c>
      <c r="W538">
        <v>0</v>
      </c>
      <c r="X538" t="s">
        <v>36</v>
      </c>
      <c r="Y538">
        <v>0</v>
      </c>
      <c r="Z538">
        <v>0</v>
      </c>
      <c r="AA538">
        <v>0</v>
      </c>
      <c r="AB538" t="s">
        <v>36</v>
      </c>
      <c r="AC538">
        <f>IF(OR(_04_ReRe_merged_after_coding3[[#This Row],[ab_addressed]],_04_ReRe_merged_after_coding3[[#This Row],[ft_addressed]]), 1, 0)</f>
        <v>0</v>
      </c>
      <c r="AD538">
        <f>IF(OR(_04_ReRe_merged_after_coding3[[#This Row],[ab_justified]],_04_ReRe_merged_after_coding3[[#This Row],[ft_justified]]), 1,0)</f>
        <v>0</v>
      </c>
      <c r="AE538">
        <f>IF(OR(_04_ReRe_merged_after_coding3[[#This Row],[ab_date]],_04_ReRe_merged_after_coding3[[#This Row],[ft_date]]),1,0)</f>
        <v>0</v>
      </c>
      <c r="AF538" t="s">
        <v>36</v>
      </c>
      <c r="AG538">
        <v>0</v>
      </c>
    </row>
    <row r="539" spans="1:33">
      <c r="A539" t="s">
        <v>2751</v>
      </c>
      <c r="B539" t="s">
        <v>2752</v>
      </c>
      <c r="C539" t="s">
        <v>2753</v>
      </c>
      <c r="D539">
        <v>25225424</v>
      </c>
      <c r="E539" s="7">
        <v>39426</v>
      </c>
      <c r="F539" s="7">
        <v>38534</v>
      </c>
      <c r="G539" t="s">
        <v>168</v>
      </c>
      <c r="H539" t="s">
        <v>32</v>
      </c>
      <c r="I539" t="s">
        <v>32</v>
      </c>
      <c r="J539" t="s">
        <v>31</v>
      </c>
      <c r="K539" t="s">
        <v>31</v>
      </c>
      <c r="L539" t="s">
        <v>32</v>
      </c>
      <c r="M539" t="s">
        <v>32</v>
      </c>
      <c r="N539" t="s">
        <v>31</v>
      </c>
      <c r="O539" t="s">
        <v>32</v>
      </c>
      <c r="P539" s="3">
        <v>1</v>
      </c>
      <c r="Q539" t="s">
        <v>35</v>
      </c>
      <c r="R539">
        <v>1</v>
      </c>
      <c r="S539" t="s">
        <v>35</v>
      </c>
      <c r="T539" t="s">
        <v>2754</v>
      </c>
      <c r="U539">
        <v>0</v>
      </c>
      <c r="V539">
        <v>0</v>
      </c>
      <c r="W539">
        <v>0</v>
      </c>
      <c r="X539" t="s">
        <v>36</v>
      </c>
      <c r="Y539">
        <v>0</v>
      </c>
      <c r="Z539">
        <v>0</v>
      </c>
      <c r="AA539">
        <v>0</v>
      </c>
      <c r="AB539" t="s">
        <v>36</v>
      </c>
      <c r="AC539">
        <f>IF(OR(_04_ReRe_merged_after_coding3[[#This Row],[ab_addressed]],_04_ReRe_merged_after_coding3[[#This Row],[ft_addressed]]), 1, 0)</f>
        <v>0</v>
      </c>
      <c r="AD539">
        <f>IF(OR(_04_ReRe_merged_after_coding3[[#This Row],[ab_justified]],_04_ReRe_merged_after_coding3[[#This Row],[ft_justified]]), 1,0)</f>
        <v>0</v>
      </c>
      <c r="AE539">
        <f>IF(OR(_04_ReRe_merged_after_coding3[[#This Row],[ab_date]],_04_ReRe_merged_after_coding3[[#This Row],[ft_date]]),1,0)</f>
        <v>0</v>
      </c>
      <c r="AF539" t="s">
        <v>36</v>
      </c>
      <c r="AG539">
        <v>0</v>
      </c>
    </row>
    <row r="540" spans="1:33">
      <c r="A540" t="s">
        <v>2755</v>
      </c>
      <c r="B540" t="s">
        <v>2756</v>
      </c>
      <c r="C540" t="s">
        <v>2757</v>
      </c>
      <c r="D540">
        <v>19812383</v>
      </c>
      <c r="E540" s="7">
        <v>39458</v>
      </c>
      <c r="F540" s="7">
        <v>37561</v>
      </c>
      <c r="G540" t="s">
        <v>180</v>
      </c>
      <c r="H540" t="s">
        <v>31</v>
      </c>
      <c r="I540" t="s">
        <v>32</v>
      </c>
      <c r="J540" t="s">
        <v>31</v>
      </c>
      <c r="K540" t="s">
        <v>31</v>
      </c>
      <c r="L540" t="s">
        <v>32</v>
      </c>
      <c r="M540" t="s">
        <v>32</v>
      </c>
      <c r="N540" t="s">
        <v>32</v>
      </c>
      <c r="O540" t="s">
        <v>32</v>
      </c>
      <c r="P540" s="3">
        <v>1</v>
      </c>
      <c r="Q540" t="s">
        <v>35</v>
      </c>
      <c r="R540">
        <v>1</v>
      </c>
      <c r="S540" t="s">
        <v>35</v>
      </c>
      <c r="T540" t="s">
        <v>2758</v>
      </c>
      <c r="U540">
        <v>0</v>
      </c>
      <c r="V540">
        <v>0</v>
      </c>
      <c r="W540">
        <v>0</v>
      </c>
      <c r="X540" t="s">
        <v>36</v>
      </c>
      <c r="Y540">
        <v>0</v>
      </c>
      <c r="Z540">
        <v>0</v>
      </c>
      <c r="AA540">
        <v>0</v>
      </c>
      <c r="AB540" t="s">
        <v>36</v>
      </c>
      <c r="AC540">
        <f>IF(OR(_04_ReRe_merged_after_coding3[[#This Row],[ab_addressed]],_04_ReRe_merged_after_coding3[[#This Row],[ft_addressed]]), 1, 0)</f>
        <v>0</v>
      </c>
      <c r="AD540">
        <f>IF(OR(_04_ReRe_merged_after_coding3[[#This Row],[ab_justified]],_04_ReRe_merged_after_coding3[[#This Row],[ft_justified]]), 1,0)</f>
        <v>0</v>
      </c>
      <c r="AE540">
        <f>IF(OR(_04_ReRe_merged_after_coding3[[#This Row],[ab_date]],_04_ReRe_merged_after_coding3[[#This Row],[ft_date]]),1,0)</f>
        <v>0</v>
      </c>
      <c r="AF540" t="s">
        <v>36</v>
      </c>
      <c r="AG540">
        <v>0</v>
      </c>
    </row>
    <row r="541" spans="1:33">
      <c r="A541" t="s">
        <v>2759</v>
      </c>
      <c r="B541" t="s">
        <v>2760</v>
      </c>
      <c r="C541" t="s">
        <v>2761</v>
      </c>
      <c r="D541">
        <v>21420555</v>
      </c>
      <c r="E541" s="7">
        <v>39456</v>
      </c>
      <c r="F541" s="7">
        <v>38967</v>
      </c>
      <c r="G541" t="s">
        <v>2762</v>
      </c>
      <c r="H541" t="s">
        <v>31</v>
      </c>
      <c r="I541" t="s">
        <v>31</v>
      </c>
      <c r="J541" t="s">
        <v>31</v>
      </c>
      <c r="K541" t="s">
        <v>31</v>
      </c>
      <c r="L541" t="s">
        <v>32</v>
      </c>
      <c r="M541" t="s">
        <v>32</v>
      </c>
      <c r="N541" t="s">
        <v>32</v>
      </c>
      <c r="O541" t="s">
        <v>32</v>
      </c>
      <c r="P541" s="3">
        <v>1</v>
      </c>
      <c r="Q541" t="s">
        <v>35</v>
      </c>
      <c r="R541">
        <v>1</v>
      </c>
      <c r="S541" t="s">
        <v>35</v>
      </c>
      <c r="T541" t="s">
        <v>2763</v>
      </c>
      <c r="U541">
        <v>0</v>
      </c>
      <c r="V541">
        <v>0</v>
      </c>
      <c r="W541">
        <v>0</v>
      </c>
      <c r="X541" t="s">
        <v>36</v>
      </c>
      <c r="Y541">
        <v>0</v>
      </c>
      <c r="Z541">
        <v>0</v>
      </c>
      <c r="AA541">
        <v>0</v>
      </c>
      <c r="AB541" t="s">
        <v>36</v>
      </c>
      <c r="AC541">
        <f>IF(OR(_04_ReRe_merged_after_coding3[[#This Row],[ab_addressed]],_04_ReRe_merged_after_coding3[[#This Row],[ft_addressed]]), 1, 0)</f>
        <v>0</v>
      </c>
      <c r="AD541">
        <f>IF(OR(_04_ReRe_merged_after_coding3[[#This Row],[ab_justified]],_04_ReRe_merged_after_coding3[[#This Row],[ft_justified]]), 1,0)</f>
        <v>0</v>
      </c>
      <c r="AE541">
        <f>IF(OR(_04_ReRe_merged_after_coding3[[#This Row],[ab_date]],_04_ReRe_merged_after_coding3[[#This Row],[ft_date]]),1,0)</f>
        <v>0</v>
      </c>
      <c r="AF541" t="s">
        <v>36</v>
      </c>
      <c r="AG541">
        <v>0</v>
      </c>
    </row>
    <row r="542" spans="1:33">
      <c r="A542" t="s">
        <v>2768</v>
      </c>
      <c r="B542" t="s">
        <v>2769</v>
      </c>
      <c r="C542" t="s">
        <v>2770</v>
      </c>
      <c r="D542">
        <v>23644995</v>
      </c>
      <c r="E542" s="7">
        <v>39513</v>
      </c>
      <c r="F542" s="7">
        <v>39052</v>
      </c>
      <c r="G542" t="s">
        <v>333</v>
      </c>
      <c r="H542" t="s">
        <v>31</v>
      </c>
      <c r="I542" t="s">
        <v>32</v>
      </c>
      <c r="J542" t="s">
        <v>31</v>
      </c>
      <c r="K542" t="s">
        <v>31</v>
      </c>
      <c r="L542" t="s">
        <v>32</v>
      </c>
      <c r="M542" t="s">
        <v>32</v>
      </c>
      <c r="N542" t="s">
        <v>32</v>
      </c>
      <c r="O542" t="s">
        <v>31</v>
      </c>
      <c r="P542" s="3">
        <v>1</v>
      </c>
      <c r="Q542" t="s">
        <v>35</v>
      </c>
      <c r="R542">
        <v>1</v>
      </c>
      <c r="S542" t="s">
        <v>35</v>
      </c>
      <c r="T542" t="s">
        <v>2771</v>
      </c>
      <c r="U542">
        <v>0</v>
      </c>
      <c r="V542">
        <v>0</v>
      </c>
      <c r="W542">
        <v>0</v>
      </c>
      <c r="X542" t="s">
        <v>36</v>
      </c>
      <c r="Y542">
        <v>0</v>
      </c>
      <c r="Z542">
        <v>0</v>
      </c>
      <c r="AA542">
        <v>0</v>
      </c>
      <c r="AB542" t="s">
        <v>36</v>
      </c>
      <c r="AC542">
        <f>IF(OR(_04_ReRe_merged_after_coding3[[#This Row],[ab_addressed]],_04_ReRe_merged_after_coding3[[#This Row],[ft_addressed]]), 1, 0)</f>
        <v>0</v>
      </c>
      <c r="AD542">
        <f>IF(OR(_04_ReRe_merged_after_coding3[[#This Row],[ab_justified]],_04_ReRe_merged_after_coding3[[#This Row],[ft_justified]]), 1,0)</f>
        <v>0</v>
      </c>
      <c r="AE542">
        <f>IF(OR(_04_ReRe_merged_after_coding3[[#This Row],[ab_date]],_04_ReRe_merged_after_coding3[[#This Row],[ft_date]]),1,0)</f>
        <v>0</v>
      </c>
      <c r="AF542" t="s">
        <v>36</v>
      </c>
      <c r="AG542">
        <v>0</v>
      </c>
    </row>
    <row r="543" spans="1:33">
      <c r="A543" t="s">
        <v>2776</v>
      </c>
      <c r="B543" t="s">
        <v>2777</v>
      </c>
      <c r="C543" t="s">
        <v>2778</v>
      </c>
      <c r="D543">
        <v>27476790</v>
      </c>
      <c r="E543" s="7">
        <v>39533</v>
      </c>
      <c r="F543" s="7">
        <v>39083</v>
      </c>
      <c r="G543" t="s">
        <v>88</v>
      </c>
      <c r="H543" t="s">
        <v>31</v>
      </c>
      <c r="I543" t="s">
        <v>31</v>
      </c>
      <c r="J543" t="s">
        <v>31</v>
      </c>
      <c r="K543" t="s">
        <v>31</v>
      </c>
      <c r="L543" t="s">
        <v>32</v>
      </c>
      <c r="M543" t="s">
        <v>32</v>
      </c>
      <c r="N543" t="s">
        <v>32</v>
      </c>
      <c r="O543" t="s">
        <v>32</v>
      </c>
      <c r="P543" s="3">
        <v>1</v>
      </c>
      <c r="Q543" t="s">
        <v>35</v>
      </c>
      <c r="R543">
        <v>1</v>
      </c>
      <c r="S543" t="s">
        <v>35</v>
      </c>
      <c r="T543" t="s">
        <v>2779</v>
      </c>
      <c r="U543">
        <v>0</v>
      </c>
      <c r="V543">
        <v>0</v>
      </c>
      <c r="W543">
        <v>0</v>
      </c>
      <c r="X543" t="s">
        <v>36</v>
      </c>
      <c r="Y543">
        <v>0</v>
      </c>
      <c r="Z543">
        <v>0</v>
      </c>
      <c r="AA543">
        <v>0</v>
      </c>
      <c r="AB543" t="s">
        <v>36</v>
      </c>
      <c r="AC543">
        <f>IF(OR(_04_ReRe_merged_after_coding3[[#This Row],[ab_addressed]],_04_ReRe_merged_after_coding3[[#This Row],[ft_addressed]]), 1, 0)</f>
        <v>0</v>
      </c>
      <c r="AD543">
        <f>IF(OR(_04_ReRe_merged_after_coding3[[#This Row],[ab_justified]],_04_ReRe_merged_after_coding3[[#This Row],[ft_justified]]), 1,0)</f>
        <v>0</v>
      </c>
      <c r="AE543">
        <f>IF(OR(_04_ReRe_merged_after_coding3[[#This Row],[ab_date]],_04_ReRe_merged_after_coding3[[#This Row],[ft_date]]),1,0)</f>
        <v>0</v>
      </c>
      <c r="AF543" t="s">
        <v>36</v>
      </c>
      <c r="AG543">
        <v>0</v>
      </c>
    </row>
    <row r="544" spans="1:33">
      <c r="A544" t="s">
        <v>2785</v>
      </c>
      <c r="B544" t="s">
        <v>2786</v>
      </c>
      <c r="C544" t="s">
        <v>2787</v>
      </c>
      <c r="D544">
        <v>21622669</v>
      </c>
      <c r="E544" s="7">
        <v>39556</v>
      </c>
      <c r="F544" s="7">
        <v>38808</v>
      </c>
      <c r="G544" t="s">
        <v>455</v>
      </c>
      <c r="H544" t="s">
        <v>32</v>
      </c>
      <c r="I544" t="s">
        <v>32</v>
      </c>
      <c r="J544" t="s">
        <v>31</v>
      </c>
      <c r="K544" t="s">
        <v>31</v>
      </c>
      <c r="L544" t="s">
        <v>32</v>
      </c>
      <c r="M544" t="s">
        <v>32</v>
      </c>
      <c r="N544" t="s">
        <v>32</v>
      </c>
      <c r="O544" t="s">
        <v>32</v>
      </c>
      <c r="P544" s="3">
        <v>1</v>
      </c>
      <c r="Q544" t="s">
        <v>35</v>
      </c>
      <c r="R544">
        <v>1</v>
      </c>
      <c r="S544" t="s">
        <v>35</v>
      </c>
      <c r="T544" t="s">
        <v>2788</v>
      </c>
      <c r="U544">
        <v>0</v>
      </c>
      <c r="V544">
        <v>0</v>
      </c>
      <c r="W544">
        <v>0</v>
      </c>
      <c r="X544" t="s">
        <v>36</v>
      </c>
      <c r="Y544">
        <v>0</v>
      </c>
      <c r="Z544">
        <v>0</v>
      </c>
      <c r="AA544">
        <v>0</v>
      </c>
      <c r="AB544" t="s">
        <v>36</v>
      </c>
      <c r="AC544">
        <f>IF(OR(_04_ReRe_merged_after_coding3[[#This Row],[ab_addressed]],_04_ReRe_merged_after_coding3[[#This Row],[ft_addressed]]), 1, 0)</f>
        <v>0</v>
      </c>
      <c r="AD544">
        <f>IF(OR(_04_ReRe_merged_after_coding3[[#This Row],[ab_justified]],_04_ReRe_merged_after_coding3[[#This Row],[ft_justified]]), 1,0)</f>
        <v>0</v>
      </c>
      <c r="AE544">
        <f>IF(OR(_04_ReRe_merged_after_coding3[[#This Row],[ab_date]],_04_ReRe_merged_after_coding3[[#This Row],[ft_date]]),1,0)</f>
        <v>0</v>
      </c>
      <c r="AF544" t="s">
        <v>36</v>
      </c>
      <c r="AG544">
        <v>0</v>
      </c>
    </row>
    <row r="545" spans="1:33">
      <c r="A545" t="s">
        <v>2789</v>
      </c>
      <c r="B545" t="s">
        <v>2790</v>
      </c>
      <c r="C545" t="s">
        <v>2791</v>
      </c>
      <c r="D545">
        <v>25066329</v>
      </c>
      <c r="E545" s="7">
        <v>39469</v>
      </c>
      <c r="F545" s="7">
        <v>38261</v>
      </c>
      <c r="G545" t="s">
        <v>333</v>
      </c>
      <c r="H545" t="s">
        <v>31</v>
      </c>
      <c r="I545" t="s">
        <v>32</v>
      </c>
      <c r="J545" t="s">
        <v>31</v>
      </c>
      <c r="K545" t="s">
        <v>31</v>
      </c>
      <c r="L545" t="s">
        <v>32</v>
      </c>
      <c r="M545" t="s">
        <v>32</v>
      </c>
      <c r="N545" t="s">
        <v>32</v>
      </c>
      <c r="O545" t="s">
        <v>32</v>
      </c>
      <c r="P545" s="3">
        <v>1</v>
      </c>
      <c r="Q545" t="s">
        <v>35</v>
      </c>
      <c r="R545">
        <v>1</v>
      </c>
      <c r="S545" t="s">
        <v>35</v>
      </c>
      <c r="T545" t="s">
        <v>2792</v>
      </c>
      <c r="U545">
        <v>0</v>
      </c>
      <c r="V545">
        <v>0</v>
      </c>
      <c r="W545">
        <v>0</v>
      </c>
      <c r="X545" t="s">
        <v>36</v>
      </c>
      <c r="Y545">
        <v>0</v>
      </c>
      <c r="Z545">
        <v>0</v>
      </c>
      <c r="AA545">
        <v>0</v>
      </c>
      <c r="AB545" t="s">
        <v>36</v>
      </c>
      <c r="AC545">
        <f>IF(OR(_04_ReRe_merged_after_coding3[[#This Row],[ab_addressed]],_04_ReRe_merged_after_coding3[[#This Row],[ft_addressed]]), 1, 0)</f>
        <v>0</v>
      </c>
      <c r="AD545">
        <f>IF(OR(_04_ReRe_merged_after_coding3[[#This Row],[ab_justified]],_04_ReRe_merged_after_coding3[[#This Row],[ft_justified]]), 1,0)</f>
        <v>0</v>
      </c>
      <c r="AE545">
        <f>IF(OR(_04_ReRe_merged_after_coding3[[#This Row],[ab_date]],_04_ReRe_merged_after_coding3[[#This Row],[ft_date]]),1,0)</f>
        <v>0</v>
      </c>
      <c r="AF545" t="s">
        <v>36</v>
      </c>
      <c r="AG545">
        <v>0</v>
      </c>
    </row>
    <row r="546" spans="1:33">
      <c r="A546" t="s">
        <v>2796</v>
      </c>
      <c r="B546" t="s">
        <v>2797</v>
      </c>
      <c r="C546" t="s">
        <v>2798</v>
      </c>
      <c r="D546">
        <v>23694965</v>
      </c>
      <c r="E546" s="7">
        <v>39637</v>
      </c>
      <c r="F546" s="7">
        <v>39114</v>
      </c>
      <c r="G546" t="s">
        <v>36</v>
      </c>
      <c r="H546" t="s">
        <v>31</v>
      </c>
      <c r="I546" t="s">
        <v>32</v>
      </c>
      <c r="J546" t="s">
        <v>31</v>
      </c>
      <c r="K546" t="s">
        <v>31</v>
      </c>
      <c r="L546" t="s">
        <v>36</v>
      </c>
      <c r="M546" t="s">
        <v>32</v>
      </c>
      <c r="N546" t="s">
        <v>32</v>
      </c>
      <c r="O546" t="s">
        <v>32</v>
      </c>
      <c r="P546" s="3">
        <v>1</v>
      </c>
      <c r="Q546" t="s">
        <v>35</v>
      </c>
      <c r="R546">
        <v>1</v>
      </c>
      <c r="S546" t="s">
        <v>35</v>
      </c>
      <c r="T546" t="s">
        <v>2799</v>
      </c>
      <c r="U546">
        <v>0</v>
      </c>
      <c r="V546">
        <v>0</v>
      </c>
      <c r="W546">
        <v>0</v>
      </c>
      <c r="X546" t="s">
        <v>36</v>
      </c>
      <c r="Y546">
        <v>0</v>
      </c>
      <c r="Z546">
        <v>0</v>
      </c>
      <c r="AA546">
        <v>0</v>
      </c>
      <c r="AB546" t="s">
        <v>36</v>
      </c>
      <c r="AC546">
        <f>IF(OR(_04_ReRe_merged_after_coding3[[#This Row],[ab_addressed]],_04_ReRe_merged_after_coding3[[#This Row],[ft_addressed]]), 1, 0)</f>
        <v>0</v>
      </c>
      <c r="AD546">
        <f>IF(OR(_04_ReRe_merged_after_coding3[[#This Row],[ab_justified]],_04_ReRe_merged_after_coding3[[#This Row],[ft_justified]]), 1,0)</f>
        <v>0</v>
      </c>
      <c r="AE546">
        <f>IF(OR(_04_ReRe_merged_after_coding3[[#This Row],[ab_date]],_04_ReRe_merged_after_coding3[[#This Row],[ft_date]]),1,0)</f>
        <v>0</v>
      </c>
      <c r="AF546" t="s">
        <v>36</v>
      </c>
      <c r="AG546">
        <v>0</v>
      </c>
    </row>
    <row r="547" spans="1:33">
      <c r="A547" t="s">
        <v>2800</v>
      </c>
      <c r="B547" t="s">
        <v>2801</v>
      </c>
      <c r="C547" t="s">
        <v>2802</v>
      </c>
      <c r="D547">
        <v>25732165</v>
      </c>
      <c r="E547" s="7">
        <v>39643</v>
      </c>
      <c r="F547" s="7">
        <v>39234</v>
      </c>
      <c r="G547" t="s">
        <v>36</v>
      </c>
      <c r="H547" t="s">
        <v>32</v>
      </c>
      <c r="I547" t="s">
        <v>32</v>
      </c>
      <c r="J547" t="s">
        <v>31</v>
      </c>
      <c r="K547" t="s">
        <v>31</v>
      </c>
      <c r="L547" t="s">
        <v>36</v>
      </c>
      <c r="M547" t="s">
        <v>32</v>
      </c>
      <c r="N547" t="s">
        <v>32</v>
      </c>
      <c r="O547" t="s">
        <v>32</v>
      </c>
      <c r="P547" s="3">
        <v>1</v>
      </c>
      <c r="Q547" t="s">
        <v>35</v>
      </c>
      <c r="R547">
        <v>1</v>
      </c>
      <c r="S547" t="s">
        <v>35</v>
      </c>
      <c r="T547" t="s">
        <v>2803</v>
      </c>
      <c r="U547">
        <v>0</v>
      </c>
      <c r="V547">
        <v>0</v>
      </c>
      <c r="W547">
        <v>0</v>
      </c>
      <c r="X547" t="s">
        <v>36</v>
      </c>
      <c r="Y547">
        <v>0</v>
      </c>
      <c r="Z547">
        <v>0</v>
      </c>
      <c r="AA547">
        <v>0</v>
      </c>
      <c r="AB547" t="s">
        <v>36</v>
      </c>
      <c r="AC547">
        <f>IF(OR(_04_ReRe_merged_after_coding3[[#This Row],[ab_addressed]],_04_ReRe_merged_after_coding3[[#This Row],[ft_addressed]]), 1, 0)</f>
        <v>0</v>
      </c>
      <c r="AD547">
        <f>IF(OR(_04_ReRe_merged_after_coding3[[#This Row],[ab_justified]],_04_ReRe_merged_after_coding3[[#This Row],[ft_justified]]), 1,0)</f>
        <v>0</v>
      </c>
      <c r="AE547">
        <f>IF(OR(_04_ReRe_merged_after_coding3[[#This Row],[ab_date]],_04_ReRe_merged_after_coding3[[#This Row],[ft_date]]),1,0)</f>
        <v>0</v>
      </c>
      <c r="AF547" t="s">
        <v>36</v>
      </c>
      <c r="AG547">
        <v>0</v>
      </c>
    </row>
    <row r="548" spans="1:33">
      <c r="A548" t="s">
        <v>2804</v>
      </c>
      <c r="B548" t="s">
        <v>2805</v>
      </c>
      <c r="C548" t="s">
        <v>2806</v>
      </c>
      <c r="D548">
        <v>25282033</v>
      </c>
      <c r="E548" s="7">
        <v>39664</v>
      </c>
      <c r="F548" s="7">
        <v>38869</v>
      </c>
      <c r="G548" t="s">
        <v>532</v>
      </c>
      <c r="H548" t="s">
        <v>31</v>
      </c>
      <c r="I548" t="s">
        <v>32</v>
      </c>
      <c r="J548" t="s">
        <v>31</v>
      </c>
      <c r="K548" t="s">
        <v>31</v>
      </c>
      <c r="L548" t="s">
        <v>32</v>
      </c>
      <c r="M548" t="s">
        <v>32</v>
      </c>
      <c r="N548" t="s">
        <v>32</v>
      </c>
      <c r="O548" t="s">
        <v>32</v>
      </c>
      <c r="P548" s="3">
        <v>1</v>
      </c>
      <c r="Q548" t="s">
        <v>35</v>
      </c>
      <c r="R548">
        <v>1</v>
      </c>
      <c r="S548" t="s">
        <v>35</v>
      </c>
      <c r="T548" t="s">
        <v>2807</v>
      </c>
      <c r="U548">
        <v>0</v>
      </c>
      <c r="V548">
        <v>0</v>
      </c>
      <c r="W548">
        <v>0</v>
      </c>
      <c r="X548" t="s">
        <v>36</v>
      </c>
      <c r="Y548">
        <v>0</v>
      </c>
      <c r="Z548">
        <v>0</v>
      </c>
      <c r="AA548">
        <v>0</v>
      </c>
      <c r="AB548" t="s">
        <v>36</v>
      </c>
      <c r="AC548">
        <f>IF(OR(_04_ReRe_merged_after_coding3[[#This Row],[ab_addressed]],_04_ReRe_merged_after_coding3[[#This Row],[ft_addressed]]), 1, 0)</f>
        <v>0</v>
      </c>
      <c r="AD548">
        <f>IF(OR(_04_ReRe_merged_after_coding3[[#This Row],[ab_justified]],_04_ReRe_merged_after_coding3[[#This Row],[ft_justified]]), 1,0)</f>
        <v>0</v>
      </c>
      <c r="AE548">
        <f>IF(OR(_04_ReRe_merged_after_coding3[[#This Row],[ab_date]],_04_ReRe_merged_after_coding3[[#This Row],[ft_date]]),1,0)</f>
        <v>0</v>
      </c>
      <c r="AF548" t="s">
        <v>36</v>
      </c>
      <c r="AG548">
        <v>0</v>
      </c>
    </row>
    <row r="549" spans="1:33">
      <c r="A549" t="s">
        <v>2808</v>
      </c>
      <c r="B549" t="s">
        <v>2809</v>
      </c>
      <c r="C549" t="s">
        <v>2810</v>
      </c>
      <c r="D549">
        <v>22722516</v>
      </c>
      <c r="E549" s="7">
        <v>39714</v>
      </c>
      <c r="F549" s="7">
        <v>39203</v>
      </c>
      <c r="G549" t="s">
        <v>180</v>
      </c>
      <c r="H549" t="s">
        <v>32</v>
      </c>
      <c r="I549" t="s">
        <v>32</v>
      </c>
      <c r="J549" t="s">
        <v>31</v>
      </c>
      <c r="K549" t="s">
        <v>31</v>
      </c>
      <c r="L549" t="s">
        <v>32</v>
      </c>
      <c r="M549" t="s">
        <v>32</v>
      </c>
      <c r="N549" t="s">
        <v>32</v>
      </c>
      <c r="O549" t="s">
        <v>32</v>
      </c>
      <c r="P549" s="3">
        <v>1</v>
      </c>
      <c r="Q549" t="s">
        <v>1927</v>
      </c>
      <c r="R549">
        <v>1</v>
      </c>
      <c r="S549" t="s">
        <v>1927</v>
      </c>
      <c r="T549" t="s">
        <v>2811</v>
      </c>
      <c r="U549">
        <v>0</v>
      </c>
      <c r="V549">
        <v>0</v>
      </c>
      <c r="W549">
        <v>0</v>
      </c>
      <c r="X549" t="s">
        <v>36</v>
      </c>
      <c r="Y549">
        <v>0</v>
      </c>
      <c r="Z549">
        <v>0</v>
      </c>
      <c r="AA549">
        <v>0</v>
      </c>
      <c r="AB549" t="s">
        <v>36</v>
      </c>
      <c r="AC549">
        <f>IF(OR(_04_ReRe_merged_after_coding3[[#This Row],[ab_addressed]],_04_ReRe_merged_after_coding3[[#This Row],[ft_addressed]]), 1, 0)</f>
        <v>0</v>
      </c>
      <c r="AD549">
        <f>IF(OR(_04_ReRe_merged_after_coding3[[#This Row],[ab_justified]],_04_ReRe_merged_after_coding3[[#This Row],[ft_justified]]), 1,0)</f>
        <v>0</v>
      </c>
      <c r="AE549">
        <f>IF(OR(_04_ReRe_merged_after_coding3[[#This Row],[ab_date]],_04_ReRe_merged_after_coding3[[#This Row],[ft_date]]),1,0)</f>
        <v>0</v>
      </c>
      <c r="AF549" t="s">
        <v>36</v>
      </c>
      <c r="AG549">
        <v>0</v>
      </c>
    </row>
    <row r="550" spans="1:33">
      <c r="A550" t="s">
        <v>2812</v>
      </c>
      <c r="B550" t="s">
        <v>2813</v>
      </c>
      <c r="C550" t="s">
        <v>2814</v>
      </c>
      <c r="D550">
        <v>24827808</v>
      </c>
      <c r="E550" s="7">
        <v>38608</v>
      </c>
      <c r="F550" s="7">
        <v>38078</v>
      </c>
      <c r="G550" t="s">
        <v>473</v>
      </c>
      <c r="H550" t="s">
        <v>31</v>
      </c>
      <c r="I550" t="s">
        <v>31</v>
      </c>
      <c r="J550" t="s">
        <v>31</v>
      </c>
      <c r="K550" t="s">
        <v>31</v>
      </c>
      <c r="L550" t="s">
        <v>32</v>
      </c>
      <c r="M550" t="s">
        <v>32</v>
      </c>
      <c r="N550" t="s">
        <v>32</v>
      </c>
      <c r="O550" t="s">
        <v>32</v>
      </c>
      <c r="P550" s="3">
        <v>1</v>
      </c>
      <c r="Q550" t="s">
        <v>35</v>
      </c>
      <c r="R550">
        <v>1</v>
      </c>
      <c r="S550" t="s">
        <v>35</v>
      </c>
      <c r="T550" t="s">
        <v>2815</v>
      </c>
      <c r="U550">
        <v>0</v>
      </c>
      <c r="V550">
        <v>0</v>
      </c>
      <c r="W550">
        <v>0</v>
      </c>
      <c r="X550" t="s">
        <v>36</v>
      </c>
      <c r="Y550">
        <v>0</v>
      </c>
      <c r="Z550">
        <v>0</v>
      </c>
      <c r="AA550">
        <v>0</v>
      </c>
      <c r="AB550" t="s">
        <v>36</v>
      </c>
      <c r="AC550">
        <f>IF(OR(_04_ReRe_merged_after_coding3[[#This Row],[ab_addressed]],_04_ReRe_merged_after_coding3[[#This Row],[ft_addressed]]), 1, 0)</f>
        <v>0</v>
      </c>
      <c r="AD550">
        <f>IF(OR(_04_ReRe_merged_after_coding3[[#This Row],[ab_justified]],_04_ReRe_merged_after_coding3[[#This Row],[ft_justified]]), 1,0)</f>
        <v>0</v>
      </c>
      <c r="AE550">
        <f>IF(OR(_04_ReRe_merged_after_coding3[[#This Row],[ab_date]],_04_ReRe_merged_after_coding3[[#This Row],[ft_date]]),1,0)</f>
        <v>0</v>
      </c>
      <c r="AF550" t="s">
        <v>36</v>
      </c>
      <c r="AG550">
        <v>0</v>
      </c>
    </row>
    <row r="551" spans="1:33">
      <c r="A551" t="s">
        <v>2816</v>
      </c>
      <c r="B551" t="s">
        <v>2817</v>
      </c>
      <c r="C551" t="s">
        <v>2818</v>
      </c>
      <c r="D551">
        <v>22079961</v>
      </c>
      <c r="E551" s="7">
        <v>39786</v>
      </c>
      <c r="F551" s="7">
        <v>39203</v>
      </c>
      <c r="G551" t="s">
        <v>168</v>
      </c>
      <c r="H551" t="s">
        <v>32</v>
      </c>
      <c r="I551" t="s">
        <v>31</v>
      </c>
      <c r="J551" t="s">
        <v>31</v>
      </c>
      <c r="K551" t="s">
        <v>31</v>
      </c>
      <c r="L551" t="s">
        <v>32</v>
      </c>
      <c r="M551" t="s">
        <v>32</v>
      </c>
      <c r="N551" t="s">
        <v>32</v>
      </c>
      <c r="O551" t="s">
        <v>32</v>
      </c>
      <c r="P551" s="3">
        <v>1</v>
      </c>
      <c r="Q551" t="s">
        <v>108</v>
      </c>
      <c r="R551">
        <v>1</v>
      </c>
      <c r="S551" t="s">
        <v>108</v>
      </c>
      <c r="T551" t="s">
        <v>2819</v>
      </c>
      <c r="U551">
        <v>0</v>
      </c>
      <c r="V551">
        <v>0</v>
      </c>
      <c r="W551">
        <v>0</v>
      </c>
      <c r="X551" t="s">
        <v>36</v>
      </c>
      <c r="Y551">
        <v>0</v>
      </c>
      <c r="Z551">
        <v>0</v>
      </c>
      <c r="AA551">
        <v>0</v>
      </c>
      <c r="AB551" t="s">
        <v>36</v>
      </c>
      <c r="AC551">
        <f>IF(OR(_04_ReRe_merged_after_coding3[[#This Row],[ab_addressed]],_04_ReRe_merged_after_coding3[[#This Row],[ft_addressed]]), 1, 0)</f>
        <v>0</v>
      </c>
      <c r="AD551">
        <f>IF(OR(_04_ReRe_merged_after_coding3[[#This Row],[ab_justified]],_04_ReRe_merged_after_coding3[[#This Row],[ft_justified]]), 1,0)</f>
        <v>0</v>
      </c>
      <c r="AE551">
        <f>IF(OR(_04_ReRe_merged_after_coding3[[#This Row],[ab_date]],_04_ReRe_merged_after_coding3[[#This Row],[ft_date]]),1,0)</f>
        <v>0</v>
      </c>
      <c r="AF551" t="s">
        <v>36</v>
      </c>
      <c r="AG551">
        <v>0</v>
      </c>
    </row>
    <row r="552" spans="1:33">
      <c r="A552" t="s">
        <v>2823</v>
      </c>
      <c r="B552" t="s">
        <v>2824</v>
      </c>
      <c r="C552" t="s">
        <v>2825</v>
      </c>
      <c r="D552">
        <v>24476416</v>
      </c>
      <c r="E552" s="7">
        <v>39856</v>
      </c>
      <c r="F552" s="7">
        <v>38657</v>
      </c>
      <c r="G552" t="s">
        <v>94</v>
      </c>
      <c r="H552" t="s">
        <v>31</v>
      </c>
      <c r="I552" t="s">
        <v>32</v>
      </c>
      <c r="J552" t="s">
        <v>31</v>
      </c>
      <c r="K552" t="s">
        <v>31</v>
      </c>
      <c r="L552" t="s">
        <v>32</v>
      </c>
      <c r="M552" t="s">
        <v>32</v>
      </c>
      <c r="N552" t="s">
        <v>32</v>
      </c>
      <c r="O552" t="s">
        <v>32</v>
      </c>
      <c r="P552" s="3">
        <v>1</v>
      </c>
      <c r="Q552" t="s">
        <v>35</v>
      </c>
      <c r="R552">
        <v>1</v>
      </c>
      <c r="S552" t="s">
        <v>35</v>
      </c>
      <c r="T552" t="s">
        <v>2826</v>
      </c>
      <c r="U552">
        <v>0</v>
      </c>
      <c r="V552">
        <v>0</v>
      </c>
      <c r="W552">
        <v>0</v>
      </c>
      <c r="X552" t="s">
        <v>36</v>
      </c>
      <c r="Y552">
        <v>0</v>
      </c>
      <c r="Z552">
        <v>0</v>
      </c>
      <c r="AA552">
        <v>0</v>
      </c>
      <c r="AB552" t="s">
        <v>36</v>
      </c>
      <c r="AC552">
        <f>IF(OR(_04_ReRe_merged_after_coding3[[#This Row],[ab_addressed]],_04_ReRe_merged_after_coding3[[#This Row],[ft_addressed]]), 1, 0)</f>
        <v>0</v>
      </c>
      <c r="AD552">
        <f>IF(OR(_04_ReRe_merged_after_coding3[[#This Row],[ab_justified]],_04_ReRe_merged_after_coding3[[#This Row],[ft_justified]]), 1,0)</f>
        <v>0</v>
      </c>
      <c r="AE552">
        <f>IF(OR(_04_ReRe_merged_after_coding3[[#This Row],[ab_date]],_04_ReRe_merged_after_coding3[[#This Row],[ft_date]]),1,0)</f>
        <v>0</v>
      </c>
      <c r="AF552" t="s">
        <v>36</v>
      </c>
      <c r="AG552">
        <v>0</v>
      </c>
    </row>
    <row r="553" spans="1:33">
      <c r="A553" t="s">
        <v>2827</v>
      </c>
      <c r="B553" t="s">
        <v>2828</v>
      </c>
      <c r="C553" t="s">
        <v>2829</v>
      </c>
      <c r="D553">
        <v>25491944</v>
      </c>
      <c r="E553" s="7">
        <v>39891</v>
      </c>
      <c r="F553" s="7">
        <v>39448</v>
      </c>
      <c r="G553" t="s">
        <v>36</v>
      </c>
      <c r="H553" t="s">
        <v>32</v>
      </c>
      <c r="I553" t="s">
        <v>32</v>
      </c>
      <c r="J553" t="s">
        <v>31</v>
      </c>
      <c r="K553" t="s">
        <v>31</v>
      </c>
      <c r="L553" t="s">
        <v>36</v>
      </c>
      <c r="M553" t="s">
        <v>32</v>
      </c>
      <c r="N553" t="s">
        <v>32</v>
      </c>
      <c r="O553" t="s">
        <v>32</v>
      </c>
      <c r="P553" s="3">
        <v>1</v>
      </c>
      <c r="Q553" t="s">
        <v>35</v>
      </c>
      <c r="R553">
        <v>1</v>
      </c>
      <c r="S553" t="s">
        <v>35</v>
      </c>
      <c r="T553" t="s">
        <v>2830</v>
      </c>
      <c r="U553">
        <v>0</v>
      </c>
      <c r="V553">
        <v>0</v>
      </c>
      <c r="W553">
        <v>0</v>
      </c>
      <c r="X553" t="s">
        <v>36</v>
      </c>
      <c r="Y553">
        <v>0</v>
      </c>
      <c r="Z553">
        <v>0</v>
      </c>
      <c r="AA553">
        <v>0</v>
      </c>
      <c r="AB553" t="s">
        <v>36</v>
      </c>
      <c r="AC553">
        <f>IF(OR(_04_ReRe_merged_after_coding3[[#This Row],[ab_addressed]],_04_ReRe_merged_after_coding3[[#This Row],[ft_addressed]]), 1, 0)</f>
        <v>0</v>
      </c>
      <c r="AD553">
        <f>IF(OR(_04_ReRe_merged_after_coding3[[#This Row],[ab_justified]],_04_ReRe_merged_after_coding3[[#This Row],[ft_justified]]), 1,0)</f>
        <v>0</v>
      </c>
      <c r="AE553">
        <f>IF(OR(_04_ReRe_merged_after_coding3[[#This Row],[ab_date]],_04_ReRe_merged_after_coding3[[#This Row],[ft_date]]),1,0)</f>
        <v>0</v>
      </c>
      <c r="AF553" t="s">
        <v>36</v>
      </c>
      <c r="AG553">
        <v>0</v>
      </c>
    </row>
    <row r="554" spans="1:33">
      <c r="A554" t="s">
        <v>2831</v>
      </c>
      <c r="B554" t="s">
        <v>2832</v>
      </c>
      <c r="C554" t="s">
        <v>2833</v>
      </c>
      <c r="D554">
        <v>19879566</v>
      </c>
      <c r="E554" s="7">
        <v>39906</v>
      </c>
      <c r="F554" s="7">
        <v>39448</v>
      </c>
      <c r="G554" t="s">
        <v>333</v>
      </c>
      <c r="H554" t="s">
        <v>31</v>
      </c>
      <c r="I554" t="s">
        <v>32</v>
      </c>
      <c r="J554" t="s">
        <v>31</v>
      </c>
      <c r="K554" t="s">
        <v>31</v>
      </c>
      <c r="L554" t="s">
        <v>32</v>
      </c>
      <c r="M554" t="s">
        <v>32</v>
      </c>
      <c r="N554" t="s">
        <v>32</v>
      </c>
      <c r="O554" t="s">
        <v>32</v>
      </c>
      <c r="P554" s="3">
        <v>1</v>
      </c>
      <c r="Q554" t="s">
        <v>35</v>
      </c>
      <c r="R554">
        <v>1</v>
      </c>
      <c r="S554" t="s">
        <v>35</v>
      </c>
      <c r="T554" t="s">
        <v>2834</v>
      </c>
      <c r="U554">
        <v>0</v>
      </c>
      <c r="V554">
        <v>0</v>
      </c>
      <c r="W554">
        <v>0</v>
      </c>
      <c r="X554" t="s">
        <v>36</v>
      </c>
      <c r="Y554">
        <v>0</v>
      </c>
      <c r="Z554">
        <v>0</v>
      </c>
      <c r="AA554">
        <v>0</v>
      </c>
      <c r="AB554" t="s">
        <v>36</v>
      </c>
      <c r="AC554">
        <f>IF(OR(_04_ReRe_merged_after_coding3[[#This Row],[ab_addressed]],_04_ReRe_merged_after_coding3[[#This Row],[ft_addressed]]), 1, 0)</f>
        <v>0</v>
      </c>
      <c r="AD554">
        <f>IF(OR(_04_ReRe_merged_after_coding3[[#This Row],[ab_justified]],_04_ReRe_merged_after_coding3[[#This Row],[ft_justified]]), 1,0)</f>
        <v>0</v>
      </c>
      <c r="AE554">
        <f>IF(OR(_04_ReRe_merged_after_coding3[[#This Row],[ab_date]],_04_ReRe_merged_after_coding3[[#This Row],[ft_date]]),1,0)</f>
        <v>0</v>
      </c>
      <c r="AF554" t="s">
        <v>36</v>
      </c>
      <c r="AG554">
        <v>0</v>
      </c>
    </row>
    <row r="555" spans="1:33">
      <c r="A555" t="s">
        <v>2835</v>
      </c>
      <c r="B555" t="s">
        <v>2836</v>
      </c>
      <c r="C555" t="s">
        <v>2837</v>
      </c>
      <c r="D555">
        <v>23741380</v>
      </c>
      <c r="E555" s="7">
        <v>39909</v>
      </c>
      <c r="F555" s="7">
        <v>39722</v>
      </c>
      <c r="G555" t="s">
        <v>36</v>
      </c>
      <c r="H555" t="s">
        <v>31</v>
      </c>
      <c r="I555" t="s">
        <v>31</v>
      </c>
      <c r="J555" t="s">
        <v>31</v>
      </c>
      <c r="K555" t="s">
        <v>32</v>
      </c>
      <c r="L555" t="s">
        <v>36</v>
      </c>
      <c r="M555" t="s">
        <v>32</v>
      </c>
      <c r="N555" t="s">
        <v>32</v>
      </c>
      <c r="O555" t="s">
        <v>32</v>
      </c>
      <c r="P555" s="3">
        <v>1</v>
      </c>
      <c r="Q555" t="s">
        <v>35</v>
      </c>
      <c r="R555">
        <v>1</v>
      </c>
      <c r="S555" t="s">
        <v>35</v>
      </c>
      <c r="T555" t="s">
        <v>2838</v>
      </c>
      <c r="U555">
        <v>0</v>
      </c>
      <c r="V555">
        <v>0</v>
      </c>
      <c r="W555">
        <v>0</v>
      </c>
      <c r="X555" t="s">
        <v>36</v>
      </c>
      <c r="Y555">
        <v>0</v>
      </c>
      <c r="Z555">
        <v>0</v>
      </c>
      <c r="AA555">
        <v>0</v>
      </c>
      <c r="AB555" t="s">
        <v>36</v>
      </c>
      <c r="AC555">
        <f>IF(OR(_04_ReRe_merged_after_coding3[[#This Row],[ab_addressed]],_04_ReRe_merged_after_coding3[[#This Row],[ft_addressed]]), 1, 0)</f>
        <v>0</v>
      </c>
      <c r="AD555">
        <f>IF(OR(_04_ReRe_merged_after_coding3[[#This Row],[ab_justified]],_04_ReRe_merged_after_coding3[[#This Row],[ft_justified]]), 1,0)</f>
        <v>0</v>
      </c>
      <c r="AE555">
        <f>IF(OR(_04_ReRe_merged_after_coding3[[#This Row],[ab_date]],_04_ReRe_merged_after_coding3[[#This Row],[ft_date]]),1,0)</f>
        <v>0</v>
      </c>
      <c r="AF555" t="s">
        <v>36</v>
      </c>
      <c r="AG555">
        <v>0</v>
      </c>
    </row>
    <row r="556" spans="1:33">
      <c r="A556" t="s">
        <v>2839</v>
      </c>
      <c r="B556" t="s">
        <v>2840</v>
      </c>
      <c r="C556" t="s">
        <v>2841</v>
      </c>
      <c r="D556">
        <v>22654006</v>
      </c>
      <c r="E556" s="7">
        <v>39913</v>
      </c>
      <c r="F556" s="7">
        <v>39142</v>
      </c>
      <c r="G556" t="s">
        <v>600</v>
      </c>
      <c r="H556" t="s">
        <v>32</v>
      </c>
      <c r="I556" t="s">
        <v>31</v>
      </c>
      <c r="J556" t="s">
        <v>31</v>
      </c>
      <c r="K556" t="s">
        <v>31</v>
      </c>
      <c r="L556" t="s">
        <v>32</v>
      </c>
      <c r="M556" t="s">
        <v>32</v>
      </c>
      <c r="N556" t="s">
        <v>32</v>
      </c>
      <c r="O556" t="s">
        <v>32</v>
      </c>
      <c r="P556" s="3">
        <v>1</v>
      </c>
      <c r="Q556" t="s">
        <v>157</v>
      </c>
      <c r="R556">
        <v>1</v>
      </c>
      <c r="S556" t="s">
        <v>157</v>
      </c>
      <c r="T556" t="s">
        <v>2842</v>
      </c>
      <c r="U556">
        <v>0</v>
      </c>
      <c r="V556">
        <v>0</v>
      </c>
      <c r="W556">
        <v>0</v>
      </c>
      <c r="X556" t="s">
        <v>36</v>
      </c>
      <c r="Y556">
        <v>0</v>
      </c>
      <c r="Z556">
        <v>0</v>
      </c>
      <c r="AA556">
        <v>0</v>
      </c>
      <c r="AB556" t="s">
        <v>36</v>
      </c>
      <c r="AC556">
        <f>IF(OR(_04_ReRe_merged_after_coding3[[#This Row],[ab_addressed]],_04_ReRe_merged_after_coding3[[#This Row],[ft_addressed]]), 1, 0)</f>
        <v>0</v>
      </c>
      <c r="AD556">
        <f>IF(OR(_04_ReRe_merged_after_coding3[[#This Row],[ab_justified]],_04_ReRe_merged_after_coding3[[#This Row],[ft_justified]]), 1,0)</f>
        <v>0</v>
      </c>
      <c r="AE556">
        <f>IF(OR(_04_ReRe_merged_after_coding3[[#This Row],[ab_date]],_04_ReRe_merged_after_coding3[[#This Row],[ft_date]]),1,0)</f>
        <v>0</v>
      </c>
      <c r="AF556" t="s">
        <v>36</v>
      </c>
      <c r="AG556">
        <v>0</v>
      </c>
    </row>
    <row r="557" spans="1:33">
      <c r="A557" t="s">
        <v>2843</v>
      </c>
      <c r="B557" t="s">
        <v>2844</v>
      </c>
      <c r="C557" t="s">
        <v>2845</v>
      </c>
      <c r="D557">
        <v>21292243</v>
      </c>
      <c r="E557" s="7">
        <v>39986</v>
      </c>
      <c r="F557" s="7">
        <v>39873</v>
      </c>
      <c r="G557" t="s">
        <v>36</v>
      </c>
      <c r="H557" t="s">
        <v>32</v>
      </c>
      <c r="I557" t="s">
        <v>32</v>
      </c>
      <c r="J557" t="s">
        <v>31</v>
      </c>
      <c r="K557" t="s">
        <v>32</v>
      </c>
      <c r="L557" t="s">
        <v>36</v>
      </c>
      <c r="M557" t="s">
        <v>32</v>
      </c>
      <c r="N557" t="s">
        <v>31</v>
      </c>
      <c r="O557" t="s">
        <v>32</v>
      </c>
      <c r="P557" s="3">
        <v>1</v>
      </c>
      <c r="Q557" t="s">
        <v>35</v>
      </c>
      <c r="R557">
        <v>1</v>
      </c>
      <c r="S557" t="s">
        <v>35</v>
      </c>
      <c r="T557" t="s">
        <v>2846</v>
      </c>
      <c r="U557">
        <v>0</v>
      </c>
      <c r="V557">
        <v>0</v>
      </c>
      <c r="W557">
        <v>0</v>
      </c>
      <c r="X557" t="s">
        <v>36</v>
      </c>
      <c r="Y557">
        <v>0</v>
      </c>
      <c r="Z557">
        <v>0</v>
      </c>
      <c r="AA557">
        <v>0</v>
      </c>
      <c r="AB557" t="s">
        <v>36</v>
      </c>
      <c r="AC557">
        <f>IF(OR(_04_ReRe_merged_after_coding3[[#This Row],[ab_addressed]],_04_ReRe_merged_after_coding3[[#This Row],[ft_addressed]]), 1, 0)</f>
        <v>0</v>
      </c>
      <c r="AD557">
        <f>IF(OR(_04_ReRe_merged_after_coding3[[#This Row],[ab_justified]],_04_ReRe_merged_after_coding3[[#This Row],[ft_justified]]), 1,0)</f>
        <v>0</v>
      </c>
      <c r="AE557">
        <f>IF(OR(_04_ReRe_merged_after_coding3[[#This Row],[ab_date]],_04_ReRe_merged_after_coding3[[#This Row],[ft_date]]),1,0)</f>
        <v>0</v>
      </c>
      <c r="AF557" t="s">
        <v>36</v>
      </c>
      <c r="AG557">
        <v>0</v>
      </c>
    </row>
    <row r="558" spans="1:33">
      <c r="A558" t="s">
        <v>2847</v>
      </c>
      <c r="B558" t="s">
        <v>2848</v>
      </c>
      <c r="C558" t="s">
        <v>2849</v>
      </c>
      <c r="D558">
        <v>19725960</v>
      </c>
      <c r="E558" s="7">
        <v>40011</v>
      </c>
      <c r="F558" s="7">
        <v>37438</v>
      </c>
      <c r="G558" t="s">
        <v>737</v>
      </c>
      <c r="H558" t="s">
        <v>32</v>
      </c>
      <c r="I558" t="s">
        <v>31</v>
      </c>
      <c r="J558" t="s">
        <v>31</v>
      </c>
      <c r="K558" t="s">
        <v>31</v>
      </c>
      <c r="L558" t="s">
        <v>31</v>
      </c>
      <c r="M558" t="s">
        <v>32</v>
      </c>
      <c r="N558" t="s">
        <v>32</v>
      </c>
      <c r="O558" t="s">
        <v>32</v>
      </c>
      <c r="P558" s="3">
        <v>1</v>
      </c>
      <c r="Q558" t="s">
        <v>35</v>
      </c>
      <c r="R558">
        <v>1</v>
      </c>
      <c r="S558" t="s">
        <v>35</v>
      </c>
      <c r="T558" t="s">
        <v>2850</v>
      </c>
      <c r="U558">
        <v>0</v>
      </c>
      <c r="V558">
        <v>0</v>
      </c>
      <c r="W558">
        <v>0</v>
      </c>
      <c r="X558" t="s">
        <v>36</v>
      </c>
      <c r="Y558">
        <v>0</v>
      </c>
      <c r="Z558">
        <v>0</v>
      </c>
      <c r="AA558">
        <v>0</v>
      </c>
      <c r="AB558" t="s">
        <v>36</v>
      </c>
      <c r="AC558">
        <f>IF(OR(_04_ReRe_merged_after_coding3[[#This Row],[ab_addressed]],_04_ReRe_merged_after_coding3[[#This Row],[ft_addressed]]), 1, 0)</f>
        <v>0</v>
      </c>
      <c r="AD558">
        <f>IF(OR(_04_ReRe_merged_after_coding3[[#This Row],[ab_justified]],_04_ReRe_merged_after_coding3[[#This Row],[ft_justified]]), 1,0)</f>
        <v>0</v>
      </c>
      <c r="AE558">
        <f>IF(OR(_04_ReRe_merged_after_coding3[[#This Row],[ab_date]],_04_ReRe_merged_after_coding3[[#This Row],[ft_date]]),1,0)</f>
        <v>0</v>
      </c>
      <c r="AF558" t="s">
        <v>36</v>
      </c>
      <c r="AG558">
        <v>0</v>
      </c>
    </row>
    <row r="559" spans="1:33">
      <c r="A559" t="s">
        <v>2851</v>
      </c>
      <c r="B559" t="s">
        <v>2852</v>
      </c>
      <c r="C559" t="s">
        <v>2853</v>
      </c>
      <c r="D559">
        <v>22771173</v>
      </c>
      <c r="E559" s="7">
        <v>40065</v>
      </c>
      <c r="F559" s="7">
        <v>39692</v>
      </c>
      <c r="G559" t="s">
        <v>174</v>
      </c>
      <c r="H559" t="s">
        <v>32</v>
      </c>
      <c r="I559" t="s">
        <v>31</v>
      </c>
      <c r="J559" t="s">
        <v>31</v>
      </c>
      <c r="K559" t="s">
        <v>31</v>
      </c>
      <c r="L559" t="s">
        <v>32</v>
      </c>
      <c r="M559" t="s">
        <v>32</v>
      </c>
      <c r="N559" t="s">
        <v>32</v>
      </c>
      <c r="O559" t="s">
        <v>32</v>
      </c>
      <c r="P559" s="3">
        <v>1</v>
      </c>
      <c r="Q559" t="s">
        <v>108</v>
      </c>
      <c r="R559">
        <v>1</v>
      </c>
      <c r="S559" t="s">
        <v>108</v>
      </c>
      <c r="T559" t="s">
        <v>2854</v>
      </c>
      <c r="U559">
        <v>0</v>
      </c>
      <c r="V559">
        <v>0</v>
      </c>
      <c r="W559">
        <v>0</v>
      </c>
      <c r="X559" t="s">
        <v>36</v>
      </c>
      <c r="Y559">
        <v>0</v>
      </c>
      <c r="Z559">
        <v>0</v>
      </c>
      <c r="AA559">
        <v>0</v>
      </c>
      <c r="AB559" t="s">
        <v>36</v>
      </c>
      <c r="AC559">
        <f>IF(OR(_04_ReRe_merged_after_coding3[[#This Row],[ab_addressed]],_04_ReRe_merged_after_coding3[[#This Row],[ft_addressed]]), 1, 0)</f>
        <v>0</v>
      </c>
      <c r="AD559">
        <f>IF(OR(_04_ReRe_merged_after_coding3[[#This Row],[ab_justified]],_04_ReRe_merged_after_coding3[[#This Row],[ft_justified]]), 1,0)</f>
        <v>0</v>
      </c>
      <c r="AE559">
        <f>IF(OR(_04_ReRe_merged_after_coding3[[#This Row],[ab_date]],_04_ReRe_merged_after_coding3[[#This Row],[ft_date]]),1,0)</f>
        <v>0</v>
      </c>
      <c r="AF559" t="s">
        <v>36</v>
      </c>
      <c r="AG559">
        <v>0</v>
      </c>
    </row>
    <row r="560" spans="1:33">
      <c r="A560" t="s">
        <v>2855</v>
      </c>
      <c r="B560" t="s">
        <v>2856</v>
      </c>
      <c r="C560" t="s">
        <v>2857</v>
      </c>
      <c r="D560">
        <v>22115228</v>
      </c>
      <c r="E560" s="7">
        <v>40080</v>
      </c>
      <c r="F560" s="7">
        <v>39692</v>
      </c>
      <c r="G560" t="s">
        <v>742</v>
      </c>
      <c r="H560" t="s">
        <v>32</v>
      </c>
      <c r="I560" t="s">
        <v>32</v>
      </c>
      <c r="J560" t="s">
        <v>31</v>
      </c>
      <c r="K560" t="s">
        <v>31</v>
      </c>
      <c r="L560" t="s">
        <v>32</v>
      </c>
      <c r="M560" t="s">
        <v>32</v>
      </c>
      <c r="N560" t="s">
        <v>32</v>
      </c>
      <c r="O560" t="s">
        <v>32</v>
      </c>
      <c r="P560" s="3">
        <v>1</v>
      </c>
      <c r="Q560" t="s">
        <v>35</v>
      </c>
      <c r="R560">
        <v>1</v>
      </c>
      <c r="S560" t="s">
        <v>35</v>
      </c>
      <c r="T560" t="s">
        <v>2858</v>
      </c>
      <c r="U560">
        <v>0</v>
      </c>
      <c r="V560">
        <v>0</v>
      </c>
      <c r="W560">
        <v>0</v>
      </c>
      <c r="X560" t="s">
        <v>36</v>
      </c>
      <c r="Y560">
        <v>0</v>
      </c>
      <c r="Z560">
        <v>0</v>
      </c>
      <c r="AA560">
        <v>0</v>
      </c>
      <c r="AB560" t="s">
        <v>36</v>
      </c>
      <c r="AC560">
        <f>IF(OR(_04_ReRe_merged_after_coding3[[#This Row],[ab_addressed]],_04_ReRe_merged_after_coding3[[#This Row],[ft_addressed]]), 1, 0)</f>
        <v>0</v>
      </c>
      <c r="AD560">
        <f>IF(OR(_04_ReRe_merged_after_coding3[[#This Row],[ab_justified]],_04_ReRe_merged_after_coding3[[#This Row],[ft_justified]]), 1,0)</f>
        <v>0</v>
      </c>
      <c r="AE560">
        <f>IF(OR(_04_ReRe_merged_after_coding3[[#This Row],[ab_date]],_04_ReRe_merged_after_coding3[[#This Row],[ft_date]]),1,0)</f>
        <v>0</v>
      </c>
      <c r="AF560" t="s">
        <v>36</v>
      </c>
      <c r="AG560">
        <v>0</v>
      </c>
    </row>
    <row r="561" spans="1:34">
      <c r="A561" t="s">
        <v>2859</v>
      </c>
      <c r="B561" t="s">
        <v>2860</v>
      </c>
      <c r="C561" t="s">
        <v>2861</v>
      </c>
      <c r="D561">
        <v>22131290</v>
      </c>
      <c r="E561" s="7">
        <v>40083</v>
      </c>
      <c r="F561" s="7">
        <v>39539</v>
      </c>
      <c r="G561" t="s">
        <v>2862</v>
      </c>
      <c r="H561" t="s">
        <v>31</v>
      </c>
      <c r="I561" t="s">
        <v>32</v>
      </c>
      <c r="J561" t="s">
        <v>31</v>
      </c>
      <c r="K561" t="s">
        <v>31</v>
      </c>
      <c r="L561" t="s">
        <v>32</v>
      </c>
      <c r="M561" t="s">
        <v>32</v>
      </c>
      <c r="N561" t="s">
        <v>32</v>
      </c>
      <c r="O561" t="s">
        <v>32</v>
      </c>
      <c r="P561" s="3">
        <v>1</v>
      </c>
      <c r="Q561" t="s">
        <v>35</v>
      </c>
      <c r="R561">
        <v>1</v>
      </c>
      <c r="S561" t="s">
        <v>35</v>
      </c>
      <c r="T561" t="s">
        <v>2863</v>
      </c>
      <c r="U561">
        <v>0</v>
      </c>
      <c r="V561">
        <v>0</v>
      </c>
      <c r="W561">
        <v>0</v>
      </c>
      <c r="X561" t="s">
        <v>36</v>
      </c>
      <c r="Y561">
        <v>0</v>
      </c>
      <c r="Z561">
        <v>0</v>
      </c>
      <c r="AA561">
        <v>0</v>
      </c>
      <c r="AB561" t="s">
        <v>36</v>
      </c>
      <c r="AC561">
        <f>IF(OR(_04_ReRe_merged_after_coding3[[#This Row],[ab_addressed]],_04_ReRe_merged_after_coding3[[#This Row],[ft_addressed]]), 1, 0)</f>
        <v>0</v>
      </c>
      <c r="AD561">
        <f>IF(OR(_04_ReRe_merged_after_coding3[[#This Row],[ab_justified]],_04_ReRe_merged_after_coding3[[#This Row],[ft_justified]]), 1,0)</f>
        <v>0</v>
      </c>
      <c r="AE561">
        <f>IF(OR(_04_ReRe_merged_after_coding3[[#This Row],[ab_date]],_04_ReRe_merged_after_coding3[[#This Row],[ft_date]]),1,0)</f>
        <v>0</v>
      </c>
      <c r="AF561" t="s">
        <v>36</v>
      </c>
      <c r="AG561">
        <v>0</v>
      </c>
    </row>
    <row r="562" spans="1:34">
      <c r="A562" t="s">
        <v>2864</v>
      </c>
      <c r="B562" t="s">
        <v>2865</v>
      </c>
      <c r="C562" t="s">
        <v>2866</v>
      </c>
      <c r="D562">
        <v>20554506</v>
      </c>
      <c r="E562" s="7">
        <v>40085</v>
      </c>
      <c r="F562" s="7">
        <v>39173</v>
      </c>
      <c r="G562" t="s">
        <v>2710</v>
      </c>
      <c r="H562" t="s">
        <v>31</v>
      </c>
      <c r="I562" t="s">
        <v>31</v>
      </c>
      <c r="J562" t="s">
        <v>31</v>
      </c>
      <c r="K562" t="s">
        <v>31</v>
      </c>
      <c r="L562" t="s">
        <v>31</v>
      </c>
      <c r="M562" t="s">
        <v>32</v>
      </c>
      <c r="N562" t="s">
        <v>32</v>
      </c>
      <c r="O562" t="s">
        <v>32</v>
      </c>
      <c r="P562" s="3">
        <v>1</v>
      </c>
      <c r="Q562" t="s">
        <v>35</v>
      </c>
      <c r="R562">
        <v>1</v>
      </c>
      <c r="S562" t="s">
        <v>35</v>
      </c>
      <c r="T562" t="s">
        <v>2867</v>
      </c>
      <c r="U562">
        <v>0</v>
      </c>
      <c r="V562">
        <v>0</v>
      </c>
      <c r="W562">
        <v>0</v>
      </c>
      <c r="X562" t="s">
        <v>36</v>
      </c>
      <c r="Y562">
        <v>0</v>
      </c>
      <c r="Z562">
        <v>0</v>
      </c>
      <c r="AA562">
        <v>0</v>
      </c>
      <c r="AB562" t="s">
        <v>36</v>
      </c>
      <c r="AC562">
        <f>IF(OR(_04_ReRe_merged_after_coding3[[#This Row],[ab_addressed]],_04_ReRe_merged_after_coding3[[#This Row],[ft_addressed]]), 1, 0)</f>
        <v>0</v>
      </c>
      <c r="AD562">
        <f>IF(OR(_04_ReRe_merged_after_coding3[[#This Row],[ab_justified]],_04_ReRe_merged_after_coding3[[#This Row],[ft_justified]]), 1,0)</f>
        <v>0</v>
      </c>
      <c r="AE562">
        <f>IF(OR(_04_ReRe_merged_after_coding3[[#This Row],[ab_date]],_04_ReRe_merged_after_coding3[[#This Row],[ft_date]]),1,0)</f>
        <v>0</v>
      </c>
      <c r="AF562" t="s">
        <v>36</v>
      </c>
      <c r="AG562">
        <v>0</v>
      </c>
    </row>
    <row r="563" spans="1:34">
      <c r="A563" t="s">
        <v>2868</v>
      </c>
      <c r="B563" t="s">
        <v>2869</v>
      </c>
      <c r="C563" t="s">
        <v>2870</v>
      </c>
      <c r="D563">
        <v>23790990</v>
      </c>
      <c r="E563" s="7">
        <v>40086</v>
      </c>
      <c r="F563" s="7">
        <v>39692</v>
      </c>
      <c r="G563" t="s">
        <v>168</v>
      </c>
      <c r="H563" t="s">
        <v>31</v>
      </c>
      <c r="I563" t="s">
        <v>32</v>
      </c>
      <c r="J563" t="s">
        <v>31</v>
      </c>
      <c r="K563" t="s">
        <v>31</v>
      </c>
      <c r="L563" t="s">
        <v>32</v>
      </c>
      <c r="M563" t="s">
        <v>32</v>
      </c>
      <c r="N563" t="s">
        <v>32</v>
      </c>
      <c r="O563" t="s">
        <v>32</v>
      </c>
      <c r="P563" s="3">
        <v>1</v>
      </c>
      <c r="Q563" t="s">
        <v>35</v>
      </c>
      <c r="R563">
        <v>1</v>
      </c>
      <c r="S563" t="s">
        <v>35</v>
      </c>
      <c r="T563" t="s">
        <v>2871</v>
      </c>
      <c r="U563">
        <v>0</v>
      </c>
      <c r="V563">
        <v>0</v>
      </c>
      <c r="W563">
        <v>0</v>
      </c>
      <c r="X563" t="s">
        <v>36</v>
      </c>
      <c r="Y563">
        <v>0</v>
      </c>
      <c r="Z563">
        <v>0</v>
      </c>
      <c r="AA563">
        <v>0</v>
      </c>
      <c r="AB563" t="s">
        <v>36</v>
      </c>
      <c r="AC563">
        <f>IF(OR(_04_ReRe_merged_after_coding3[[#This Row],[ab_addressed]],_04_ReRe_merged_after_coding3[[#This Row],[ft_addressed]]), 1, 0)</f>
        <v>0</v>
      </c>
      <c r="AD563">
        <f>IF(OR(_04_ReRe_merged_after_coding3[[#This Row],[ab_justified]],_04_ReRe_merged_after_coding3[[#This Row],[ft_justified]]), 1,0)</f>
        <v>0</v>
      </c>
      <c r="AE563">
        <f>IF(OR(_04_ReRe_merged_after_coding3[[#This Row],[ab_date]],_04_ReRe_merged_after_coding3[[#This Row],[ft_date]]),1,0)</f>
        <v>0</v>
      </c>
      <c r="AF563" t="s">
        <v>36</v>
      </c>
      <c r="AG563">
        <v>0</v>
      </c>
    </row>
    <row r="564" spans="1:34">
      <c r="A564" t="s">
        <v>2872</v>
      </c>
      <c r="B564" t="s">
        <v>2873</v>
      </c>
      <c r="C564" t="s">
        <v>2874</v>
      </c>
      <c r="D564">
        <v>22244041</v>
      </c>
      <c r="E564" s="7">
        <v>40087</v>
      </c>
      <c r="F564" s="7">
        <v>39630</v>
      </c>
      <c r="G564" t="s">
        <v>333</v>
      </c>
      <c r="H564" t="s">
        <v>32</v>
      </c>
      <c r="I564" t="s">
        <v>32</v>
      </c>
      <c r="J564" t="s">
        <v>31</v>
      </c>
      <c r="K564" t="s">
        <v>31</v>
      </c>
      <c r="L564" t="s">
        <v>32</v>
      </c>
      <c r="M564" t="s">
        <v>32</v>
      </c>
      <c r="N564" t="s">
        <v>32</v>
      </c>
      <c r="O564" t="s">
        <v>32</v>
      </c>
      <c r="P564" s="3">
        <v>1</v>
      </c>
      <c r="Q564" t="s">
        <v>35</v>
      </c>
      <c r="R564">
        <v>1</v>
      </c>
      <c r="S564" t="s">
        <v>35</v>
      </c>
      <c r="T564" t="s">
        <v>2875</v>
      </c>
      <c r="U564">
        <v>0</v>
      </c>
      <c r="V564">
        <v>0</v>
      </c>
      <c r="W564">
        <v>0</v>
      </c>
      <c r="X564" t="s">
        <v>36</v>
      </c>
      <c r="Y564">
        <v>0</v>
      </c>
      <c r="Z564">
        <v>0</v>
      </c>
      <c r="AA564">
        <v>0</v>
      </c>
      <c r="AB564" t="s">
        <v>36</v>
      </c>
      <c r="AC564">
        <f>IF(OR(_04_ReRe_merged_after_coding3[[#This Row],[ab_addressed]],_04_ReRe_merged_after_coding3[[#This Row],[ft_addressed]]), 1, 0)</f>
        <v>0</v>
      </c>
      <c r="AD564">
        <f>IF(OR(_04_ReRe_merged_after_coding3[[#This Row],[ab_justified]],_04_ReRe_merged_after_coding3[[#This Row],[ft_justified]]), 1,0)</f>
        <v>0</v>
      </c>
      <c r="AE564">
        <f>IF(OR(_04_ReRe_merged_after_coding3[[#This Row],[ab_date]],_04_ReRe_merged_after_coding3[[#This Row],[ft_date]]),1,0)</f>
        <v>0</v>
      </c>
      <c r="AF564" t="s">
        <v>36</v>
      </c>
      <c r="AG564">
        <v>0</v>
      </c>
    </row>
    <row r="565" spans="1:34">
      <c r="A565" t="s">
        <v>2876</v>
      </c>
      <c r="B565" t="s">
        <v>2877</v>
      </c>
      <c r="C565" t="s">
        <v>2878</v>
      </c>
      <c r="D565">
        <v>23433739</v>
      </c>
      <c r="E565" s="7">
        <v>40092</v>
      </c>
      <c r="F565" s="7">
        <v>37987</v>
      </c>
      <c r="G565" t="s">
        <v>575</v>
      </c>
      <c r="H565" t="s">
        <v>31</v>
      </c>
      <c r="I565" t="s">
        <v>31</v>
      </c>
      <c r="J565" t="s">
        <v>31</v>
      </c>
      <c r="K565" t="s">
        <v>31</v>
      </c>
      <c r="L565" t="s">
        <v>31</v>
      </c>
      <c r="M565" t="s">
        <v>32</v>
      </c>
      <c r="N565" t="s">
        <v>32</v>
      </c>
      <c r="O565" t="s">
        <v>32</v>
      </c>
      <c r="P565" s="3">
        <v>1</v>
      </c>
      <c r="Q565" t="s">
        <v>35</v>
      </c>
      <c r="R565">
        <v>1</v>
      </c>
      <c r="S565" t="s">
        <v>35</v>
      </c>
      <c r="T565" t="s">
        <v>2879</v>
      </c>
      <c r="U565">
        <v>0</v>
      </c>
      <c r="V565">
        <v>0</v>
      </c>
      <c r="W565">
        <v>0</v>
      </c>
      <c r="X565" t="s">
        <v>36</v>
      </c>
      <c r="Y565">
        <v>0</v>
      </c>
      <c r="Z565">
        <v>0</v>
      </c>
      <c r="AA565">
        <v>0</v>
      </c>
      <c r="AB565" t="s">
        <v>36</v>
      </c>
      <c r="AC565">
        <f>IF(OR(_04_ReRe_merged_after_coding3[[#This Row],[ab_addressed]],_04_ReRe_merged_after_coding3[[#This Row],[ft_addressed]]), 1, 0)</f>
        <v>0</v>
      </c>
      <c r="AD565">
        <f>IF(OR(_04_ReRe_merged_after_coding3[[#This Row],[ab_justified]],_04_ReRe_merged_after_coding3[[#This Row],[ft_justified]]), 1,0)</f>
        <v>0</v>
      </c>
      <c r="AE565">
        <f>IF(OR(_04_ReRe_merged_after_coding3[[#This Row],[ab_date]],_04_ReRe_merged_after_coding3[[#This Row],[ft_date]]),1,0)</f>
        <v>0</v>
      </c>
      <c r="AF565" t="s">
        <v>36</v>
      </c>
      <c r="AG565">
        <v>0</v>
      </c>
    </row>
    <row r="566" spans="1:34">
      <c r="A566" t="s">
        <v>2880</v>
      </c>
      <c r="B566" t="s">
        <v>2881</v>
      </c>
      <c r="C566" t="s">
        <v>2882</v>
      </c>
      <c r="D566">
        <v>22362844</v>
      </c>
      <c r="E566" s="7">
        <v>40095</v>
      </c>
      <c r="F566" s="7">
        <v>39539</v>
      </c>
      <c r="G566" t="s">
        <v>714</v>
      </c>
      <c r="H566" t="s">
        <v>32</v>
      </c>
      <c r="I566" t="s">
        <v>31</v>
      </c>
      <c r="J566" t="s">
        <v>31</v>
      </c>
      <c r="K566" t="s">
        <v>31</v>
      </c>
      <c r="L566" t="s">
        <v>31</v>
      </c>
      <c r="M566" t="s">
        <v>32</v>
      </c>
      <c r="N566" t="s">
        <v>32</v>
      </c>
      <c r="O566" t="s">
        <v>32</v>
      </c>
      <c r="P566" s="3">
        <v>1</v>
      </c>
      <c r="Q566" t="s">
        <v>35</v>
      </c>
      <c r="R566">
        <v>1</v>
      </c>
      <c r="S566" t="s">
        <v>35</v>
      </c>
      <c r="T566" t="s">
        <v>2883</v>
      </c>
      <c r="U566">
        <v>0</v>
      </c>
      <c r="V566">
        <v>0</v>
      </c>
      <c r="W566">
        <v>0</v>
      </c>
      <c r="X566" t="s">
        <v>36</v>
      </c>
      <c r="Y566">
        <v>0</v>
      </c>
      <c r="Z566">
        <v>0</v>
      </c>
      <c r="AA566">
        <v>0</v>
      </c>
      <c r="AB566" t="s">
        <v>36</v>
      </c>
      <c r="AC566">
        <f>IF(OR(_04_ReRe_merged_after_coding3[[#This Row],[ab_addressed]],_04_ReRe_merged_after_coding3[[#This Row],[ft_addressed]]), 1, 0)</f>
        <v>0</v>
      </c>
      <c r="AD566">
        <f>IF(OR(_04_ReRe_merged_after_coding3[[#This Row],[ab_justified]],_04_ReRe_merged_after_coding3[[#This Row],[ft_justified]]), 1,0)</f>
        <v>0</v>
      </c>
      <c r="AE566">
        <f>IF(OR(_04_ReRe_merged_after_coding3[[#This Row],[ab_date]],_04_ReRe_merged_after_coding3[[#This Row],[ft_date]]),1,0)</f>
        <v>0</v>
      </c>
      <c r="AF566" t="s">
        <v>36</v>
      </c>
      <c r="AG566">
        <v>0</v>
      </c>
    </row>
    <row r="567" spans="1:34">
      <c r="A567" t="s">
        <v>2884</v>
      </c>
      <c r="B567" t="s">
        <v>2885</v>
      </c>
      <c r="C567" t="s">
        <v>2886</v>
      </c>
      <c r="D567">
        <v>26525206</v>
      </c>
      <c r="E567" s="7">
        <v>40100</v>
      </c>
      <c r="F567" s="7">
        <v>37987</v>
      </c>
      <c r="G567" t="s">
        <v>949</v>
      </c>
      <c r="H567" t="s">
        <v>31</v>
      </c>
      <c r="I567" t="s">
        <v>31</v>
      </c>
      <c r="J567" t="s">
        <v>31</v>
      </c>
      <c r="K567" t="s">
        <v>31</v>
      </c>
      <c r="L567" t="s">
        <v>32</v>
      </c>
      <c r="M567" t="s">
        <v>32</v>
      </c>
      <c r="N567" t="s">
        <v>32</v>
      </c>
      <c r="O567" t="s">
        <v>32</v>
      </c>
      <c r="P567" s="3">
        <v>1</v>
      </c>
      <c r="Q567" t="s">
        <v>35</v>
      </c>
      <c r="R567">
        <v>1</v>
      </c>
      <c r="S567" t="s">
        <v>35</v>
      </c>
      <c r="T567" t="s">
        <v>2887</v>
      </c>
      <c r="U567">
        <v>0</v>
      </c>
      <c r="V567">
        <v>0</v>
      </c>
      <c r="W567">
        <v>0</v>
      </c>
      <c r="X567" t="s">
        <v>36</v>
      </c>
      <c r="Y567">
        <v>0</v>
      </c>
      <c r="Z567">
        <v>0</v>
      </c>
      <c r="AA567">
        <v>0</v>
      </c>
      <c r="AB567" t="s">
        <v>36</v>
      </c>
      <c r="AC567">
        <f>IF(OR(_04_ReRe_merged_after_coding3[[#This Row],[ab_addressed]],_04_ReRe_merged_after_coding3[[#This Row],[ft_addressed]]), 1, 0)</f>
        <v>0</v>
      </c>
      <c r="AD567">
        <f>IF(OR(_04_ReRe_merged_after_coding3[[#This Row],[ab_justified]],_04_ReRe_merged_after_coding3[[#This Row],[ft_justified]]), 1,0)</f>
        <v>0</v>
      </c>
      <c r="AE567">
        <f>IF(OR(_04_ReRe_merged_after_coding3[[#This Row],[ab_date]],_04_ReRe_merged_after_coding3[[#This Row],[ft_date]]),1,0)</f>
        <v>0</v>
      </c>
      <c r="AF567" t="s">
        <v>36</v>
      </c>
      <c r="AG567">
        <v>0</v>
      </c>
    </row>
    <row r="568" spans="1:34">
      <c r="A568" t="s">
        <v>2888</v>
      </c>
      <c r="B568" t="s">
        <v>2889</v>
      </c>
      <c r="C568" t="s">
        <v>2890</v>
      </c>
      <c r="D568">
        <v>22341132</v>
      </c>
      <c r="E568" s="7">
        <v>40084</v>
      </c>
      <c r="F568" s="7">
        <v>39661</v>
      </c>
      <c r="G568" t="s">
        <v>637</v>
      </c>
      <c r="H568" t="s">
        <v>32</v>
      </c>
      <c r="I568" t="s">
        <v>31</v>
      </c>
      <c r="J568" t="s">
        <v>31</v>
      </c>
      <c r="K568" t="s">
        <v>31</v>
      </c>
      <c r="L568" t="s">
        <v>32</v>
      </c>
      <c r="M568" t="s">
        <v>32</v>
      </c>
      <c r="N568" t="s">
        <v>32</v>
      </c>
      <c r="O568" t="s">
        <v>32</v>
      </c>
      <c r="P568" s="3">
        <v>1</v>
      </c>
      <c r="Q568" t="s">
        <v>35</v>
      </c>
      <c r="R568">
        <v>1</v>
      </c>
      <c r="S568" t="s">
        <v>35</v>
      </c>
      <c r="T568" t="s">
        <v>2891</v>
      </c>
      <c r="U568">
        <v>0</v>
      </c>
      <c r="V568">
        <v>0</v>
      </c>
      <c r="W568">
        <v>0</v>
      </c>
      <c r="X568" t="s">
        <v>36</v>
      </c>
      <c r="Y568">
        <v>0</v>
      </c>
      <c r="Z568">
        <v>0</v>
      </c>
      <c r="AA568">
        <v>0</v>
      </c>
      <c r="AB568" t="s">
        <v>36</v>
      </c>
      <c r="AC568">
        <f>IF(OR(_04_ReRe_merged_after_coding3[[#This Row],[ab_addressed]],_04_ReRe_merged_after_coding3[[#This Row],[ft_addressed]]), 1, 0)</f>
        <v>0</v>
      </c>
      <c r="AD568">
        <f>IF(OR(_04_ReRe_merged_after_coding3[[#This Row],[ab_justified]],_04_ReRe_merged_after_coding3[[#This Row],[ft_justified]]), 1,0)</f>
        <v>0</v>
      </c>
      <c r="AE568">
        <f>IF(OR(_04_ReRe_merged_after_coding3[[#This Row],[ab_date]],_04_ReRe_merged_after_coding3[[#This Row],[ft_date]]),1,0)</f>
        <v>0</v>
      </c>
      <c r="AF568" t="s">
        <v>36</v>
      </c>
      <c r="AG568">
        <v>0</v>
      </c>
    </row>
    <row r="569" spans="1:34">
      <c r="A569" t="s">
        <v>2892</v>
      </c>
      <c r="B569" t="s">
        <v>2893</v>
      </c>
      <c r="C569" t="s">
        <v>2894</v>
      </c>
      <c r="D569">
        <v>21350210</v>
      </c>
      <c r="E569" s="7">
        <v>40119</v>
      </c>
      <c r="F569" s="7">
        <v>39203</v>
      </c>
      <c r="G569" t="s">
        <v>752</v>
      </c>
      <c r="H569" t="s">
        <v>31</v>
      </c>
      <c r="I569" t="s">
        <v>31</v>
      </c>
      <c r="J569" t="s">
        <v>31</v>
      </c>
      <c r="K569" t="s">
        <v>31</v>
      </c>
      <c r="L569" t="s">
        <v>32</v>
      </c>
      <c r="M569" t="s">
        <v>32</v>
      </c>
      <c r="N569" t="s">
        <v>32</v>
      </c>
      <c r="O569" t="s">
        <v>32</v>
      </c>
      <c r="P569" s="3">
        <v>1</v>
      </c>
      <c r="Q569" t="s">
        <v>35</v>
      </c>
      <c r="R569">
        <v>1</v>
      </c>
      <c r="S569" t="s">
        <v>35</v>
      </c>
      <c r="T569" t="s">
        <v>2895</v>
      </c>
      <c r="U569">
        <v>0</v>
      </c>
      <c r="V569">
        <v>0</v>
      </c>
      <c r="W569">
        <v>0</v>
      </c>
      <c r="X569" t="s">
        <v>36</v>
      </c>
      <c r="Y569">
        <v>0</v>
      </c>
      <c r="Z569">
        <v>0</v>
      </c>
      <c r="AA569">
        <v>0</v>
      </c>
      <c r="AB569" t="s">
        <v>36</v>
      </c>
      <c r="AC569">
        <f>IF(OR(_04_ReRe_merged_after_coding3[[#This Row],[ab_addressed]],_04_ReRe_merged_after_coding3[[#This Row],[ft_addressed]]), 1, 0)</f>
        <v>0</v>
      </c>
      <c r="AD569">
        <f>IF(OR(_04_ReRe_merged_after_coding3[[#This Row],[ab_justified]],_04_ReRe_merged_after_coding3[[#This Row],[ft_justified]]), 1,0)</f>
        <v>0</v>
      </c>
      <c r="AE569">
        <f>IF(OR(_04_ReRe_merged_after_coding3[[#This Row],[ab_date]],_04_ReRe_merged_after_coding3[[#This Row],[ft_date]]),1,0)</f>
        <v>0</v>
      </c>
      <c r="AF569" t="s">
        <v>36</v>
      </c>
      <c r="AG569">
        <v>0</v>
      </c>
    </row>
    <row r="570" spans="1:34">
      <c r="A570" t="s">
        <v>2899</v>
      </c>
      <c r="B570" t="s">
        <v>2900</v>
      </c>
      <c r="C570" t="s">
        <v>2901</v>
      </c>
      <c r="D570">
        <v>23765693</v>
      </c>
      <c r="E570" s="7">
        <v>40149</v>
      </c>
      <c r="F570" s="7">
        <v>38961</v>
      </c>
      <c r="G570" t="s">
        <v>752</v>
      </c>
      <c r="H570" t="s">
        <v>32</v>
      </c>
      <c r="I570" t="s">
        <v>32</v>
      </c>
      <c r="J570" t="s">
        <v>31</v>
      </c>
      <c r="K570" t="s">
        <v>31</v>
      </c>
      <c r="L570" t="s">
        <v>32</v>
      </c>
      <c r="M570" t="s">
        <v>32</v>
      </c>
      <c r="N570" t="s">
        <v>32</v>
      </c>
      <c r="O570" t="s">
        <v>32</v>
      </c>
      <c r="P570" s="3">
        <v>1</v>
      </c>
      <c r="Q570" t="s">
        <v>35</v>
      </c>
      <c r="R570">
        <v>1</v>
      </c>
      <c r="S570" t="s">
        <v>35</v>
      </c>
      <c r="T570" t="s">
        <v>2902</v>
      </c>
      <c r="U570">
        <v>0</v>
      </c>
      <c r="V570">
        <v>0</v>
      </c>
      <c r="W570">
        <v>0</v>
      </c>
      <c r="X570" t="s">
        <v>36</v>
      </c>
      <c r="Y570">
        <v>0</v>
      </c>
      <c r="Z570">
        <v>0</v>
      </c>
      <c r="AA570">
        <v>0</v>
      </c>
      <c r="AB570" t="s">
        <v>36</v>
      </c>
      <c r="AC570">
        <f>IF(OR(_04_ReRe_merged_after_coding3[[#This Row],[ab_addressed]],_04_ReRe_merged_after_coding3[[#This Row],[ft_addressed]]), 1, 0)</f>
        <v>0</v>
      </c>
      <c r="AD570">
        <f>IF(OR(_04_ReRe_merged_after_coding3[[#This Row],[ab_justified]],_04_ReRe_merged_after_coding3[[#This Row],[ft_justified]]), 1,0)</f>
        <v>0</v>
      </c>
      <c r="AE570">
        <f>IF(OR(_04_ReRe_merged_after_coding3[[#This Row],[ab_date]],_04_ReRe_merged_after_coding3[[#This Row],[ft_date]]),1,0)</f>
        <v>0</v>
      </c>
      <c r="AF570" t="s">
        <v>36</v>
      </c>
      <c r="AG570">
        <v>0</v>
      </c>
    </row>
    <row r="571" spans="1:34">
      <c r="A571" t="s">
        <v>2903</v>
      </c>
      <c r="B571" t="s">
        <v>2904</v>
      </c>
      <c r="C571" t="s">
        <v>2905</v>
      </c>
      <c r="D571">
        <v>22385260</v>
      </c>
      <c r="E571" s="7">
        <v>40157</v>
      </c>
      <c r="F571" s="7">
        <v>39173</v>
      </c>
      <c r="G571" t="s">
        <v>1087</v>
      </c>
      <c r="H571" t="s">
        <v>32</v>
      </c>
      <c r="I571" t="s">
        <v>31</v>
      </c>
      <c r="J571" t="s">
        <v>31</v>
      </c>
      <c r="K571" t="s">
        <v>31</v>
      </c>
      <c r="L571" t="s">
        <v>32</v>
      </c>
      <c r="M571" t="s">
        <v>32</v>
      </c>
      <c r="N571" t="s">
        <v>32</v>
      </c>
      <c r="O571" t="s">
        <v>32</v>
      </c>
      <c r="P571" s="3">
        <v>1</v>
      </c>
      <c r="Q571" t="s">
        <v>108</v>
      </c>
      <c r="R571">
        <v>1</v>
      </c>
      <c r="S571" t="s">
        <v>108</v>
      </c>
      <c r="T571" t="s">
        <v>2906</v>
      </c>
      <c r="U571">
        <v>0</v>
      </c>
      <c r="V571">
        <v>0</v>
      </c>
      <c r="W571">
        <v>0</v>
      </c>
      <c r="X571" t="s">
        <v>36</v>
      </c>
      <c r="Y571">
        <v>0</v>
      </c>
      <c r="Z571">
        <v>0</v>
      </c>
      <c r="AA571">
        <v>0</v>
      </c>
      <c r="AB571" t="s">
        <v>36</v>
      </c>
      <c r="AC571">
        <f>IF(OR(_04_ReRe_merged_after_coding3[[#This Row],[ab_addressed]],_04_ReRe_merged_after_coding3[[#This Row],[ft_addressed]]), 1, 0)</f>
        <v>0</v>
      </c>
      <c r="AD571">
        <f>IF(OR(_04_ReRe_merged_after_coding3[[#This Row],[ab_justified]],_04_ReRe_merged_after_coding3[[#This Row],[ft_justified]]), 1,0)</f>
        <v>0</v>
      </c>
      <c r="AE571">
        <f>IF(OR(_04_ReRe_merged_after_coding3[[#This Row],[ab_date]],_04_ReRe_merged_after_coding3[[#This Row],[ft_date]]),1,0)</f>
        <v>0</v>
      </c>
      <c r="AF571" t="s">
        <v>36</v>
      </c>
      <c r="AG571">
        <v>0</v>
      </c>
      <c r="AH571" t="s">
        <v>5198</v>
      </c>
    </row>
    <row r="572" spans="1:34">
      <c r="A572" t="s">
        <v>2907</v>
      </c>
      <c r="B572" t="s">
        <v>2908</v>
      </c>
      <c r="C572" t="s">
        <v>2909</v>
      </c>
      <c r="D572">
        <v>22583335</v>
      </c>
      <c r="E572" s="7">
        <v>40185</v>
      </c>
      <c r="F572" s="7">
        <v>39814</v>
      </c>
      <c r="G572" t="s">
        <v>678</v>
      </c>
      <c r="H572" t="s">
        <v>32</v>
      </c>
      <c r="I572" t="s">
        <v>32</v>
      </c>
      <c r="J572" t="s">
        <v>31</v>
      </c>
      <c r="K572" t="s">
        <v>31</v>
      </c>
      <c r="L572" t="s">
        <v>32</v>
      </c>
      <c r="M572" t="s">
        <v>32</v>
      </c>
      <c r="N572" t="s">
        <v>31</v>
      </c>
      <c r="O572" t="s">
        <v>32</v>
      </c>
      <c r="P572" s="3">
        <v>1</v>
      </c>
      <c r="Q572" t="s">
        <v>35</v>
      </c>
      <c r="R572">
        <v>1</v>
      </c>
      <c r="S572" t="s">
        <v>35</v>
      </c>
      <c r="T572" t="s">
        <v>2910</v>
      </c>
      <c r="U572">
        <v>0</v>
      </c>
      <c r="V572">
        <v>0</v>
      </c>
      <c r="W572">
        <v>0</v>
      </c>
      <c r="X572" t="s">
        <v>36</v>
      </c>
      <c r="Y572">
        <v>0</v>
      </c>
      <c r="Z572">
        <v>0</v>
      </c>
      <c r="AA572">
        <v>0</v>
      </c>
      <c r="AB572" t="s">
        <v>36</v>
      </c>
      <c r="AC572">
        <f>IF(OR(_04_ReRe_merged_after_coding3[[#This Row],[ab_addressed]],_04_ReRe_merged_after_coding3[[#This Row],[ft_addressed]]), 1, 0)</f>
        <v>0</v>
      </c>
      <c r="AD572">
        <f>IF(OR(_04_ReRe_merged_after_coding3[[#This Row],[ab_justified]],_04_ReRe_merged_after_coding3[[#This Row],[ft_justified]]), 1,0)</f>
        <v>0</v>
      </c>
      <c r="AE572">
        <f>IF(OR(_04_ReRe_merged_after_coding3[[#This Row],[ab_date]],_04_ReRe_merged_after_coding3[[#This Row],[ft_date]]),1,0)</f>
        <v>0</v>
      </c>
      <c r="AF572" t="s">
        <v>36</v>
      </c>
      <c r="AG572">
        <v>0</v>
      </c>
    </row>
    <row r="573" spans="1:34">
      <c r="A573" t="s">
        <v>2911</v>
      </c>
      <c r="B573" t="s">
        <v>2912</v>
      </c>
      <c r="C573" t="s">
        <v>2913</v>
      </c>
      <c r="D573">
        <v>22284892</v>
      </c>
      <c r="E573" s="7">
        <v>40217</v>
      </c>
      <c r="F573" s="7">
        <v>38565</v>
      </c>
      <c r="G573" t="s">
        <v>2914</v>
      </c>
      <c r="H573" t="s">
        <v>32</v>
      </c>
      <c r="I573" t="s">
        <v>32</v>
      </c>
      <c r="J573" t="s">
        <v>31</v>
      </c>
      <c r="K573" t="s">
        <v>31</v>
      </c>
      <c r="L573" t="s">
        <v>31</v>
      </c>
      <c r="M573" t="s">
        <v>32</v>
      </c>
      <c r="N573" t="s">
        <v>32</v>
      </c>
      <c r="O573" t="s">
        <v>32</v>
      </c>
      <c r="P573" s="3">
        <v>1</v>
      </c>
      <c r="Q573" t="s">
        <v>35</v>
      </c>
      <c r="R573">
        <v>1</v>
      </c>
      <c r="S573" t="s">
        <v>35</v>
      </c>
      <c r="T573" t="s">
        <v>2915</v>
      </c>
      <c r="U573">
        <v>0</v>
      </c>
      <c r="V573">
        <v>0</v>
      </c>
      <c r="W573">
        <v>0</v>
      </c>
      <c r="X573" t="s">
        <v>36</v>
      </c>
      <c r="Y573">
        <v>0</v>
      </c>
      <c r="Z573">
        <v>0</v>
      </c>
      <c r="AA573">
        <v>0</v>
      </c>
      <c r="AB573" t="s">
        <v>36</v>
      </c>
      <c r="AC573">
        <f>IF(OR(_04_ReRe_merged_after_coding3[[#This Row],[ab_addressed]],_04_ReRe_merged_after_coding3[[#This Row],[ft_addressed]]), 1, 0)</f>
        <v>0</v>
      </c>
      <c r="AD573">
        <f>IF(OR(_04_ReRe_merged_after_coding3[[#This Row],[ab_justified]],_04_ReRe_merged_after_coding3[[#This Row],[ft_justified]]), 1,0)</f>
        <v>0</v>
      </c>
      <c r="AE573">
        <f>IF(OR(_04_ReRe_merged_after_coding3[[#This Row],[ab_date]],_04_ReRe_merged_after_coding3[[#This Row],[ft_date]]),1,0)</f>
        <v>0</v>
      </c>
      <c r="AF573" t="s">
        <v>36</v>
      </c>
      <c r="AG573">
        <v>0</v>
      </c>
    </row>
    <row r="574" spans="1:34">
      <c r="A574" t="s">
        <v>2916</v>
      </c>
      <c r="B574" t="s">
        <v>2917</v>
      </c>
      <c r="C574" t="s">
        <v>2918</v>
      </c>
      <c r="D574">
        <v>23746966</v>
      </c>
      <c r="E574" s="7">
        <v>40239</v>
      </c>
      <c r="F574" s="7">
        <v>39052</v>
      </c>
      <c r="G574" t="s">
        <v>518</v>
      </c>
      <c r="H574" t="s">
        <v>32</v>
      </c>
      <c r="I574" t="s">
        <v>31</v>
      </c>
      <c r="J574" t="s">
        <v>31</v>
      </c>
      <c r="K574" t="s">
        <v>31</v>
      </c>
      <c r="L574" t="s">
        <v>32</v>
      </c>
      <c r="M574" t="s">
        <v>32</v>
      </c>
      <c r="N574" t="s">
        <v>32</v>
      </c>
      <c r="O574" t="s">
        <v>32</v>
      </c>
      <c r="P574" s="3">
        <v>1</v>
      </c>
      <c r="Q574" t="s">
        <v>35</v>
      </c>
      <c r="R574">
        <v>1</v>
      </c>
      <c r="S574" t="s">
        <v>35</v>
      </c>
      <c r="T574" t="s">
        <v>2919</v>
      </c>
      <c r="U574">
        <v>0</v>
      </c>
      <c r="V574">
        <v>0</v>
      </c>
      <c r="W574">
        <v>0</v>
      </c>
      <c r="X574" t="s">
        <v>36</v>
      </c>
      <c r="Y574">
        <v>0</v>
      </c>
      <c r="Z574">
        <v>0</v>
      </c>
      <c r="AA574">
        <v>0</v>
      </c>
      <c r="AB574" t="s">
        <v>36</v>
      </c>
      <c r="AC574">
        <f>IF(OR(_04_ReRe_merged_after_coding3[[#This Row],[ab_addressed]],_04_ReRe_merged_after_coding3[[#This Row],[ft_addressed]]), 1, 0)</f>
        <v>0</v>
      </c>
      <c r="AD574">
        <f>IF(OR(_04_ReRe_merged_after_coding3[[#This Row],[ab_justified]],_04_ReRe_merged_after_coding3[[#This Row],[ft_justified]]), 1,0)</f>
        <v>0</v>
      </c>
      <c r="AE574">
        <f>IF(OR(_04_ReRe_merged_after_coding3[[#This Row],[ab_date]],_04_ReRe_merged_after_coding3[[#This Row],[ft_date]]),1,0)</f>
        <v>0</v>
      </c>
      <c r="AF574" t="s">
        <v>36</v>
      </c>
      <c r="AG574">
        <v>0</v>
      </c>
    </row>
    <row r="575" spans="1:34">
      <c r="A575" t="s">
        <v>2920</v>
      </c>
      <c r="B575" t="s">
        <v>2921</v>
      </c>
      <c r="C575" t="s">
        <v>2922</v>
      </c>
      <c r="D575">
        <v>22424178</v>
      </c>
      <c r="E575" s="7">
        <v>40240</v>
      </c>
      <c r="F575" s="7">
        <v>40210</v>
      </c>
      <c r="G575" t="s">
        <v>742</v>
      </c>
      <c r="H575" t="s">
        <v>31</v>
      </c>
      <c r="I575" t="s">
        <v>32</v>
      </c>
      <c r="J575" t="s">
        <v>31</v>
      </c>
      <c r="K575" t="s">
        <v>32</v>
      </c>
      <c r="L575" t="s">
        <v>31</v>
      </c>
      <c r="M575" t="s">
        <v>32</v>
      </c>
      <c r="N575" t="s">
        <v>32</v>
      </c>
      <c r="O575" t="s">
        <v>32</v>
      </c>
      <c r="P575" s="3">
        <v>1</v>
      </c>
      <c r="Q575" t="s">
        <v>35</v>
      </c>
      <c r="R575">
        <v>1</v>
      </c>
      <c r="S575" t="s">
        <v>35</v>
      </c>
      <c r="T575" t="s">
        <v>2923</v>
      </c>
      <c r="U575">
        <v>0</v>
      </c>
      <c r="V575">
        <v>0</v>
      </c>
      <c r="W575">
        <v>0</v>
      </c>
      <c r="X575" t="s">
        <v>36</v>
      </c>
      <c r="Y575">
        <v>0</v>
      </c>
      <c r="Z575">
        <v>0</v>
      </c>
      <c r="AA575">
        <v>0</v>
      </c>
      <c r="AB575" t="s">
        <v>36</v>
      </c>
      <c r="AC575">
        <f>IF(OR(_04_ReRe_merged_after_coding3[[#This Row],[ab_addressed]],_04_ReRe_merged_after_coding3[[#This Row],[ft_addressed]]), 1, 0)</f>
        <v>0</v>
      </c>
      <c r="AD575">
        <f>IF(OR(_04_ReRe_merged_after_coding3[[#This Row],[ab_justified]],_04_ReRe_merged_after_coding3[[#This Row],[ft_justified]]), 1,0)</f>
        <v>0</v>
      </c>
      <c r="AE575">
        <f>IF(OR(_04_ReRe_merged_after_coding3[[#This Row],[ab_date]],_04_ReRe_merged_after_coding3[[#This Row],[ft_date]]),1,0)</f>
        <v>0</v>
      </c>
      <c r="AF575" t="s">
        <v>36</v>
      </c>
      <c r="AG575">
        <v>0</v>
      </c>
    </row>
    <row r="576" spans="1:34">
      <c r="A576" t="s">
        <v>2924</v>
      </c>
      <c r="B576" t="s">
        <v>2925</v>
      </c>
      <c r="C576" t="s">
        <v>2926</v>
      </c>
      <c r="D576">
        <v>26152322</v>
      </c>
      <c r="E576" s="7">
        <v>40225</v>
      </c>
      <c r="F576" s="7">
        <v>39722</v>
      </c>
      <c r="G576" t="s">
        <v>499</v>
      </c>
      <c r="H576" t="s">
        <v>32</v>
      </c>
      <c r="I576" t="s">
        <v>32</v>
      </c>
      <c r="J576" t="s">
        <v>31</v>
      </c>
      <c r="K576" t="s">
        <v>31</v>
      </c>
      <c r="L576" t="s">
        <v>32</v>
      </c>
      <c r="M576" t="s">
        <v>32</v>
      </c>
      <c r="N576" t="s">
        <v>32</v>
      </c>
      <c r="O576" t="s">
        <v>32</v>
      </c>
      <c r="P576" s="3">
        <v>1</v>
      </c>
      <c r="Q576" t="s">
        <v>1927</v>
      </c>
      <c r="R576">
        <v>1</v>
      </c>
      <c r="S576" t="s">
        <v>1927</v>
      </c>
      <c r="T576" t="s">
        <v>2927</v>
      </c>
      <c r="U576">
        <v>0</v>
      </c>
      <c r="V576">
        <v>0</v>
      </c>
      <c r="W576">
        <v>0</v>
      </c>
      <c r="X576" t="s">
        <v>36</v>
      </c>
      <c r="Y576">
        <v>0</v>
      </c>
      <c r="Z576">
        <v>0</v>
      </c>
      <c r="AA576">
        <v>0</v>
      </c>
      <c r="AB576" t="s">
        <v>36</v>
      </c>
      <c r="AC576">
        <f>IF(OR(_04_ReRe_merged_after_coding3[[#This Row],[ab_addressed]],_04_ReRe_merged_after_coding3[[#This Row],[ft_addressed]]), 1, 0)</f>
        <v>0</v>
      </c>
      <c r="AD576">
        <f>IF(OR(_04_ReRe_merged_after_coding3[[#This Row],[ab_justified]],_04_ReRe_merged_after_coding3[[#This Row],[ft_justified]]), 1,0)</f>
        <v>0</v>
      </c>
      <c r="AE576">
        <f>IF(OR(_04_ReRe_merged_after_coding3[[#This Row],[ab_date]],_04_ReRe_merged_after_coding3[[#This Row],[ft_date]]),1,0)</f>
        <v>0</v>
      </c>
      <c r="AF576" t="s">
        <v>36</v>
      </c>
      <c r="AG576">
        <v>0</v>
      </c>
    </row>
    <row r="577" spans="1:33">
      <c r="A577" t="s">
        <v>2928</v>
      </c>
      <c r="B577" t="s">
        <v>2929</v>
      </c>
      <c r="C577" t="s">
        <v>2930</v>
      </c>
      <c r="D577">
        <v>22622852</v>
      </c>
      <c r="E577" s="7">
        <v>40295</v>
      </c>
      <c r="F577" s="7">
        <v>39995</v>
      </c>
      <c r="G577" t="s">
        <v>1338</v>
      </c>
      <c r="H577" t="s">
        <v>31</v>
      </c>
      <c r="I577" t="s">
        <v>32</v>
      </c>
      <c r="J577" t="s">
        <v>31</v>
      </c>
      <c r="K577" t="s">
        <v>32</v>
      </c>
      <c r="L577" t="s">
        <v>31</v>
      </c>
      <c r="M577" t="s">
        <v>32</v>
      </c>
      <c r="N577" t="s">
        <v>32</v>
      </c>
      <c r="O577" t="s">
        <v>32</v>
      </c>
      <c r="P577" s="3">
        <v>1</v>
      </c>
      <c r="Q577" t="s">
        <v>35</v>
      </c>
      <c r="R577">
        <v>1</v>
      </c>
      <c r="S577" t="s">
        <v>35</v>
      </c>
      <c r="T577" t="s">
        <v>2931</v>
      </c>
      <c r="U577">
        <v>0</v>
      </c>
      <c r="V577">
        <v>0</v>
      </c>
      <c r="W577">
        <v>0</v>
      </c>
      <c r="X577" t="s">
        <v>36</v>
      </c>
      <c r="Y577">
        <v>0</v>
      </c>
      <c r="Z577">
        <v>0</v>
      </c>
      <c r="AA577">
        <v>0</v>
      </c>
      <c r="AB577" t="s">
        <v>36</v>
      </c>
      <c r="AC577">
        <f>IF(OR(_04_ReRe_merged_after_coding3[[#This Row],[ab_addressed]],_04_ReRe_merged_after_coding3[[#This Row],[ft_addressed]]), 1, 0)</f>
        <v>0</v>
      </c>
      <c r="AD577">
        <f>IF(OR(_04_ReRe_merged_after_coding3[[#This Row],[ab_justified]],_04_ReRe_merged_after_coding3[[#This Row],[ft_justified]]), 1,0)</f>
        <v>0</v>
      </c>
      <c r="AE577">
        <f>IF(OR(_04_ReRe_merged_after_coding3[[#This Row],[ab_date]],_04_ReRe_merged_after_coding3[[#This Row],[ft_date]]),1,0)</f>
        <v>0</v>
      </c>
      <c r="AF577" t="s">
        <v>36</v>
      </c>
      <c r="AG577">
        <v>0</v>
      </c>
    </row>
    <row r="578" spans="1:33">
      <c r="A578" t="s">
        <v>2932</v>
      </c>
      <c r="B578" t="s">
        <v>2933</v>
      </c>
      <c r="C578" t="s">
        <v>2934</v>
      </c>
      <c r="D578">
        <v>25393877</v>
      </c>
      <c r="E578" s="7">
        <v>40333</v>
      </c>
      <c r="F578" s="7">
        <v>39965</v>
      </c>
      <c r="G578" t="s">
        <v>36</v>
      </c>
      <c r="H578" t="s">
        <v>31</v>
      </c>
      <c r="I578" t="s">
        <v>31</v>
      </c>
      <c r="J578" t="s">
        <v>31</v>
      </c>
      <c r="K578" t="s">
        <v>31</v>
      </c>
      <c r="L578" t="s">
        <v>36</v>
      </c>
      <c r="M578" t="s">
        <v>32</v>
      </c>
      <c r="N578" t="s">
        <v>31</v>
      </c>
      <c r="O578" t="s">
        <v>32</v>
      </c>
      <c r="P578" s="3">
        <v>1</v>
      </c>
      <c r="Q578" t="s">
        <v>35</v>
      </c>
      <c r="R578">
        <v>1</v>
      </c>
      <c r="S578" t="s">
        <v>35</v>
      </c>
      <c r="T578" t="s">
        <v>2935</v>
      </c>
      <c r="U578">
        <v>0</v>
      </c>
      <c r="V578">
        <v>0</v>
      </c>
      <c r="W578">
        <v>0</v>
      </c>
      <c r="X578" t="s">
        <v>36</v>
      </c>
      <c r="Y578">
        <v>0</v>
      </c>
      <c r="Z578">
        <v>0</v>
      </c>
      <c r="AA578">
        <v>0</v>
      </c>
      <c r="AB578" t="s">
        <v>36</v>
      </c>
      <c r="AC578">
        <f>IF(OR(_04_ReRe_merged_after_coding3[[#This Row],[ab_addressed]],_04_ReRe_merged_after_coding3[[#This Row],[ft_addressed]]), 1, 0)</f>
        <v>0</v>
      </c>
      <c r="AD578">
        <f>IF(OR(_04_ReRe_merged_after_coding3[[#This Row],[ab_justified]],_04_ReRe_merged_after_coding3[[#This Row],[ft_justified]]), 1,0)</f>
        <v>0</v>
      </c>
      <c r="AE578">
        <f>IF(OR(_04_ReRe_merged_after_coding3[[#This Row],[ab_date]],_04_ReRe_merged_after_coding3[[#This Row],[ft_date]]),1,0)</f>
        <v>0</v>
      </c>
      <c r="AF578" t="s">
        <v>36</v>
      </c>
      <c r="AG578">
        <v>0</v>
      </c>
    </row>
    <row r="579" spans="1:33">
      <c r="A579" t="s">
        <v>2936</v>
      </c>
      <c r="B579" t="s">
        <v>2937</v>
      </c>
      <c r="C579" t="s">
        <v>2938</v>
      </c>
      <c r="D579">
        <v>21621886</v>
      </c>
      <c r="E579" s="7">
        <v>40380</v>
      </c>
      <c r="F579" s="7">
        <v>38749</v>
      </c>
      <c r="G579" t="s">
        <v>2914</v>
      </c>
      <c r="H579" t="s">
        <v>32</v>
      </c>
      <c r="I579" t="s">
        <v>31</v>
      </c>
      <c r="J579" t="s">
        <v>31</v>
      </c>
      <c r="K579" t="s">
        <v>31</v>
      </c>
      <c r="L579" t="s">
        <v>31</v>
      </c>
      <c r="M579" t="s">
        <v>32</v>
      </c>
      <c r="N579" t="s">
        <v>32</v>
      </c>
      <c r="O579" t="s">
        <v>32</v>
      </c>
      <c r="P579" s="3">
        <v>1</v>
      </c>
      <c r="Q579" t="s">
        <v>35</v>
      </c>
      <c r="R579">
        <v>1</v>
      </c>
      <c r="S579" t="s">
        <v>35</v>
      </c>
      <c r="T579" t="s">
        <v>2939</v>
      </c>
      <c r="U579">
        <v>0</v>
      </c>
      <c r="V579">
        <v>0</v>
      </c>
      <c r="W579">
        <v>0</v>
      </c>
      <c r="X579" t="s">
        <v>36</v>
      </c>
      <c r="Y579">
        <v>0</v>
      </c>
      <c r="Z579">
        <v>0</v>
      </c>
      <c r="AA579">
        <v>0</v>
      </c>
      <c r="AB579" t="s">
        <v>36</v>
      </c>
      <c r="AC579">
        <f>IF(OR(_04_ReRe_merged_after_coding3[[#This Row],[ab_addressed]],_04_ReRe_merged_after_coding3[[#This Row],[ft_addressed]]), 1, 0)</f>
        <v>0</v>
      </c>
      <c r="AD579">
        <f>IF(OR(_04_ReRe_merged_after_coding3[[#This Row],[ab_justified]],_04_ReRe_merged_after_coding3[[#This Row],[ft_justified]]), 1,0)</f>
        <v>0</v>
      </c>
      <c r="AE579">
        <f>IF(OR(_04_ReRe_merged_after_coding3[[#This Row],[ab_date]],_04_ReRe_merged_after_coding3[[#This Row],[ft_date]]),1,0)</f>
        <v>0</v>
      </c>
      <c r="AF579" t="s">
        <v>36</v>
      </c>
      <c r="AG579">
        <v>0</v>
      </c>
    </row>
    <row r="580" spans="1:33">
      <c r="A580" t="s">
        <v>2940</v>
      </c>
      <c r="B580" t="s">
        <v>2941</v>
      </c>
      <c r="C580" t="s">
        <v>2942</v>
      </c>
      <c r="D580">
        <v>26762911</v>
      </c>
      <c r="E580" s="7">
        <v>40387</v>
      </c>
      <c r="F580" s="7">
        <v>39661</v>
      </c>
      <c r="G580" t="s">
        <v>51</v>
      </c>
      <c r="H580" t="s">
        <v>31</v>
      </c>
      <c r="I580" t="s">
        <v>31</v>
      </c>
      <c r="J580" t="s">
        <v>31</v>
      </c>
      <c r="K580" t="s">
        <v>31</v>
      </c>
      <c r="L580" t="s">
        <v>32</v>
      </c>
      <c r="M580" t="s">
        <v>32</v>
      </c>
      <c r="N580" t="s">
        <v>32</v>
      </c>
      <c r="O580" t="s">
        <v>32</v>
      </c>
      <c r="P580" s="3">
        <v>1</v>
      </c>
      <c r="Q580" t="s">
        <v>35</v>
      </c>
      <c r="R580">
        <v>1</v>
      </c>
      <c r="S580" t="s">
        <v>35</v>
      </c>
      <c r="T580" t="s">
        <v>2943</v>
      </c>
      <c r="U580">
        <v>0</v>
      </c>
      <c r="V580">
        <v>0</v>
      </c>
      <c r="W580">
        <v>0</v>
      </c>
      <c r="X580" t="s">
        <v>36</v>
      </c>
      <c r="Y580">
        <v>0</v>
      </c>
      <c r="Z580">
        <v>0</v>
      </c>
      <c r="AA580">
        <v>0</v>
      </c>
      <c r="AB580" t="s">
        <v>36</v>
      </c>
      <c r="AC580">
        <f>IF(OR(_04_ReRe_merged_after_coding3[[#This Row],[ab_addressed]],_04_ReRe_merged_after_coding3[[#This Row],[ft_addressed]]), 1, 0)</f>
        <v>0</v>
      </c>
      <c r="AD580">
        <f>IF(OR(_04_ReRe_merged_after_coding3[[#This Row],[ab_justified]],_04_ReRe_merged_after_coding3[[#This Row],[ft_justified]]), 1,0)</f>
        <v>0</v>
      </c>
      <c r="AE580">
        <f>IF(OR(_04_ReRe_merged_after_coding3[[#This Row],[ab_date]],_04_ReRe_merged_after_coding3[[#This Row],[ft_date]]),1,0)</f>
        <v>0</v>
      </c>
      <c r="AF580" t="s">
        <v>36</v>
      </c>
      <c r="AG580">
        <v>0</v>
      </c>
    </row>
    <row r="581" spans="1:33">
      <c r="A581" t="s">
        <v>2944</v>
      </c>
      <c r="B581" t="s">
        <v>2945</v>
      </c>
      <c r="C581" t="s">
        <v>2946</v>
      </c>
      <c r="D581">
        <v>21474911</v>
      </c>
      <c r="E581" s="7">
        <v>40372</v>
      </c>
      <c r="F581" s="7">
        <v>39753</v>
      </c>
      <c r="G581" t="s">
        <v>455</v>
      </c>
      <c r="H581" t="s">
        <v>32</v>
      </c>
      <c r="I581" t="s">
        <v>31</v>
      </c>
      <c r="J581" t="s">
        <v>31</v>
      </c>
      <c r="K581" t="s">
        <v>31</v>
      </c>
      <c r="L581" t="s">
        <v>31</v>
      </c>
      <c r="M581" t="s">
        <v>32</v>
      </c>
      <c r="N581" t="s">
        <v>32</v>
      </c>
      <c r="O581" t="s">
        <v>32</v>
      </c>
      <c r="P581" s="3">
        <v>1</v>
      </c>
      <c r="Q581" t="s">
        <v>35</v>
      </c>
      <c r="R581">
        <v>1</v>
      </c>
      <c r="S581" t="s">
        <v>35</v>
      </c>
      <c r="T581" t="s">
        <v>2947</v>
      </c>
      <c r="U581">
        <v>0</v>
      </c>
      <c r="V581">
        <v>0</v>
      </c>
      <c r="W581">
        <v>0</v>
      </c>
      <c r="X581" t="s">
        <v>36</v>
      </c>
      <c r="Y581">
        <v>0</v>
      </c>
      <c r="Z581">
        <v>0</v>
      </c>
      <c r="AA581">
        <v>0</v>
      </c>
      <c r="AB581" t="s">
        <v>36</v>
      </c>
      <c r="AC581">
        <f>IF(OR(_04_ReRe_merged_after_coding3[[#This Row],[ab_addressed]],_04_ReRe_merged_after_coding3[[#This Row],[ft_addressed]]), 1, 0)</f>
        <v>0</v>
      </c>
      <c r="AD581">
        <f>IF(OR(_04_ReRe_merged_after_coding3[[#This Row],[ab_justified]],_04_ReRe_merged_after_coding3[[#This Row],[ft_justified]]), 1,0)</f>
        <v>0</v>
      </c>
      <c r="AE581">
        <f>IF(OR(_04_ReRe_merged_after_coding3[[#This Row],[ab_date]],_04_ReRe_merged_after_coding3[[#This Row],[ft_date]]),1,0)</f>
        <v>0</v>
      </c>
      <c r="AF581" t="s">
        <v>36</v>
      </c>
      <c r="AG581">
        <v>0</v>
      </c>
    </row>
    <row r="582" spans="1:33">
      <c r="A582" t="s">
        <v>2948</v>
      </c>
      <c r="B582" t="s">
        <v>2949</v>
      </c>
      <c r="C582" t="s">
        <v>2950</v>
      </c>
      <c r="D582">
        <v>21816071</v>
      </c>
      <c r="E582" s="7">
        <v>40394</v>
      </c>
      <c r="F582" s="7">
        <v>39783</v>
      </c>
      <c r="G582" t="s">
        <v>752</v>
      </c>
      <c r="H582" t="s">
        <v>31</v>
      </c>
      <c r="I582" t="s">
        <v>32</v>
      </c>
      <c r="J582" t="s">
        <v>31</v>
      </c>
      <c r="K582" t="s">
        <v>31</v>
      </c>
      <c r="L582" t="s">
        <v>31</v>
      </c>
      <c r="M582" t="s">
        <v>32</v>
      </c>
      <c r="N582" t="s">
        <v>32</v>
      </c>
      <c r="O582" t="s">
        <v>32</v>
      </c>
      <c r="P582" s="3">
        <v>1</v>
      </c>
      <c r="Q582" t="s">
        <v>35</v>
      </c>
      <c r="R582">
        <v>1</v>
      </c>
      <c r="S582" t="s">
        <v>35</v>
      </c>
      <c r="T582" t="s">
        <v>2951</v>
      </c>
      <c r="U582">
        <v>0</v>
      </c>
      <c r="V582">
        <v>0</v>
      </c>
      <c r="W582">
        <v>0</v>
      </c>
      <c r="X582" t="s">
        <v>36</v>
      </c>
      <c r="Y582">
        <v>0</v>
      </c>
      <c r="Z582">
        <v>0</v>
      </c>
      <c r="AA582">
        <v>0</v>
      </c>
      <c r="AB582" t="s">
        <v>36</v>
      </c>
      <c r="AC582">
        <f>IF(OR(_04_ReRe_merged_after_coding3[[#This Row],[ab_addressed]],_04_ReRe_merged_after_coding3[[#This Row],[ft_addressed]]), 1, 0)</f>
        <v>0</v>
      </c>
      <c r="AD582">
        <f>IF(OR(_04_ReRe_merged_after_coding3[[#This Row],[ab_justified]],_04_ReRe_merged_after_coding3[[#This Row],[ft_justified]]), 1,0)</f>
        <v>0</v>
      </c>
      <c r="AE582">
        <f>IF(OR(_04_ReRe_merged_after_coding3[[#This Row],[ab_date]],_04_ReRe_merged_after_coding3[[#This Row],[ft_date]]),1,0)</f>
        <v>0</v>
      </c>
      <c r="AF582" t="s">
        <v>36</v>
      </c>
      <c r="AG582">
        <v>0</v>
      </c>
    </row>
    <row r="583" spans="1:33">
      <c r="A583" t="s">
        <v>2952</v>
      </c>
      <c r="B583" t="s">
        <v>2953</v>
      </c>
      <c r="C583" t="s">
        <v>2954</v>
      </c>
      <c r="D583">
        <v>21226927</v>
      </c>
      <c r="E583" s="7">
        <v>40450</v>
      </c>
      <c r="F583" s="7">
        <v>39722</v>
      </c>
      <c r="G583" t="s">
        <v>455</v>
      </c>
      <c r="H583" t="s">
        <v>32</v>
      </c>
      <c r="I583" t="s">
        <v>31</v>
      </c>
      <c r="J583" t="s">
        <v>31</v>
      </c>
      <c r="K583" t="s">
        <v>31</v>
      </c>
      <c r="L583" t="s">
        <v>31</v>
      </c>
      <c r="M583" t="s">
        <v>32</v>
      </c>
      <c r="N583" t="s">
        <v>32</v>
      </c>
      <c r="O583" t="s">
        <v>32</v>
      </c>
      <c r="P583" s="3">
        <v>1</v>
      </c>
      <c r="Q583" t="s">
        <v>35</v>
      </c>
      <c r="R583">
        <v>1</v>
      </c>
      <c r="S583" t="s">
        <v>35</v>
      </c>
      <c r="T583" t="s">
        <v>2955</v>
      </c>
      <c r="U583">
        <v>0</v>
      </c>
      <c r="V583">
        <v>0</v>
      </c>
      <c r="W583">
        <v>0</v>
      </c>
      <c r="X583" t="s">
        <v>36</v>
      </c>
      <c r="Y583">
        <v>0</v>
      </c>
      <c r="Z583">
        <v>0</v>
      </c>
      <c r="AA583">
        <v>0</v>
      </c>
      <c r="AB583" t="s">
        <v>36</v>
      </c>
      <c r="AC583">
        <f>IF(OR(_04_ReRe_merged_after_coding3[[#This Row],[ab_addressed]],_04_ReRe_merged_after_coding3[[#This Row],[ft_addressed]]), 1, 0)</f>
        <v>0</v>
      </c>
      <c r="AD583">
        <f>IF(OR(_04_ReRe_merged_after_coding3[[#This Row],[ab_justified]],_04_ReRe_merged_after_coding3[[#This Row],[ft_justified]]), 1,0)</f>
        <v>0</v>
      </c>
      <c r="AE583">
        <f>IF(OR(_04_ReRe_merged_after_coding3[[#This Row],[ab_date]],_04_ReRe_merged_after_coding3[[#This Row],[ft_date]]),1,0)</f>
        <v>0</v>
      </c>
      <c r="AF583" t="s">
        <v>36</v>
      </c>
      <c r="AG583">
        <v>0</v>
      </c>
    </row>
    <row r="584" spans="1:33">
      <c r="A584" t="s">
        <v>2956</v>
      </c>
      <c r="B584" t="s">
        <v>2957</v>
      </c>
      <c r="C584" t="s">
        <v>2958</v>
      </c>
      <c r="D584">
        <v>25150172</v>
      </c>
      <c r="E584" s="7">
        <v>40450</v>
      </c>
      <c r="F584" s="7">
        <v>38749</v>
      </c>
      <c r="G584" t="s">
        <v>1843</v>
      </c>
      <c r="H584" t="s">
        <v>32</v>
      </c>
      <c r="I584" t="s">
        <v>32</v>
      </c>
      <c r="J584" t="s">
        <v>31</v>
      </c>
      <c r="K584" t="s">
        <v>31</v>
      </c>
      <c r="L584" t="s">
        <v>32</v>
      </c>
      <c r="M584" t="s">
        <v>32</v>
      </c>
      <c r="N584" t="s">
        <v>32</v>
      </c>
      <c r="O584" t="s">
        <v>32</v>
      </c>
      <c r="P584" s="3">
        <v>1</v>
      </c>
      <c r="Q584" t="s">
        <v>2959</v>
      </c>
      <c r="R584">
        <v>1</v>
      </c>
      <c r="S584" t="s">
        <v>2959</v>
      </c>
      <c r="T584" t="s">
        <v>2960</v>
      </c>
      <c r="U584">
        <v>0</v>
      </c>
      <c r="V584">
        <v>0</v>
      </c>
      <c r="W584">
        <v>0</v>
      </c>
      <c r="X584" t="s">
        <v>36</v>
      </c>
      <c r="Y584">
        <v>0</v>
      </c>
      <c r="Z584">
        <v>0</v>
      </c>
      <c r="AA584">
        <v>0</v>
      </c>
      <c r="AB584" t="s">
        <v>36</v>
      </c>
      <c r="AC584">
        <f>IF(OR(_04_ReRe_merged_after_coding3[[#This Row],[ab_addressed]],_04_ReRe_merged_after_coding3[[#This Row],[ft_addressed]]), 1, 0)</f>
        <v>0</v>
      </c>
      <c r="AD584">
        <f>IF(OR(_04_ReRe_merged_after_coding3[[#This Row],[ab_justified]],_04_ReRe_merged_after_coding3[[#This Row],[ft_justified]]), 1,0)</f>
        <v>0</v>
      </c>
      <c r="AE584">
        <f>IF(OR(_04_ReRe_merged_after_coding3[[#This Row],[ab_date]],_04_ReRe_merged_after_coding3[[#This Row],[ft_date]]),1,0)</f>
        <v>0</v>
      </c>
      <c r="AF584" t="s">
        <v>2961</v>
      </c>
      <c r="AG584">
        <v>0</v>
      </c>
    </row>
    <row r="585" spans="1:33">
      <c r="A585" t="s">
        <v>2962</v>
      </c>
      <c r="B585" t="s">
        <v>2963</v>
      </c>
      <c r="C585" t="s">
        <v>2964</v>
      </c>
      <c r="D585">
        <v>26002818</v>
      </c>
      <c r="E585" s="7">
        <v>40431</v>
      </c>
      <c r="F585" s="7">
        <v>40026</v>
      </c>
      <c r="G585" t="s">
        <v>76</v>
      </c>
      <c r="H585" t="s">
        <v>31</v>
      </c>
      <c r="I585" t="s">
        <v>31</v>
      </c>
      <c r="J585" t="s">
        <v>31</v>
      </c>
      <c r="K585" t="s">
        <v>31</v>
      </c>
      <c r="L585" t="s">
        <v>32</v>
      </c>
      <c r="M585" t="s">
        <v>32</v>
      </c>
      <c r="N585" t="s">
        <v>32</v>
      </c>
      <c r="O585" t="s">
        <v>32</v>
      </c>
      <c r="P585" s="3">
        <v>1</v>
      </c>
      <c r="Q585" t="s">
        <v>35</v>
      </c>
      <c r="R585">
        <v>1</v>
      </c>
      <c r="S585" t="s">
        <v>35</v>
      </c>
      <c r="T585" t="s">
        <v>2965</v>
      </c>
      <c r="U585">
        <v>0</v>
      </c>
      <c r="V585">
        <v>0</v>
      </c>
      <c r="W585">
        <v>0</v>
      </c>
      <c r="X585" t="s">
        <v>36</v>
      </c>
      <c r="Y585">
        <v>0</v>
      </c>
      <c r="Z585">
        <v>0</v>
      </c>
      <c r="AA585">
        <v>0</v>
      </c>
      <c r="AB585" t="s">
        <v>36</v>
      </c>
      <c r="AC585">
        <f>IF(OR(_04_ReRe_merged_after_coding3[[#This Row],[ab_addressed]],_04_ReRe_merged_after_coding3[[#This Row],[ft_addressed]]), 1, 0)</f>
        <v>0</v>
      </c>
      <c r="AD585">
        <f>IF(OR(_04_ReRe_merged_after_coding3[[#This Row],[ab_justified]],_04_ReRe_merged_after_coding3[[#This Row],[ft_justified]]), 1,0)</f>
        <v>0</v>
      </c>
      <c r="AE585">
        <f>IF(OR(_04_ReRe_merged_after_coding3[[#This Row],[ab_date]],_04_ReRe_merged_after_coding3[[#This Row],[ft_date]]),1,0)</f>
        <v>0</v>
      </c>
      <c r="AF585" t="s">
        <v>36</v>
      </c>
      <c r="AG585">
        <v>0</v>
      </c>
    </row>
    <row r="586" spans="1:33">
      <c r="A586" t="s">
        <v>2966</v>
      </c>
      <c r="B586" t="s">
        <v>2967</v>
      </c>
      <c r="C586" t="s">
        <v>2968</v>
      </c>
      <c r="D586">
        <v>22116796</v>
      </c>
      <c r="E586" s="7">
        <v>40451</v>
      </c>
      <c r="F586" s="7">
        <v>39448</v>
      </c>
      <c r="G586" t="s">
        <v>490</v>
      </c>
      <c r="H586" t="s">
        <v>31</v>
      </c>
      <c r="I586" t="s">
        <v>32</v>
      </c>
      <c r="J586" t="s">
        <v>32</v>
      </c>
      <c r="K586" t="s">
        <v>31</v>
      </c>
      <c r="L586" t="s">
        <v>32</v>
      </c>
      <c r="M586" t="s">
        <v>32</v>
      </c>
      <c r="N586" t="s">
        <v>32</v>
      </c>
      <c r="O586" t="s">
        <v>32</v>
      </c>
      <c r="P586" s="3">
        <v>1</v>
      </c>
      <c r="Q586" t="s">
        <v>35</v>
      </c>
      <c r="R586">
        <v>1</v>
      </c>
      <c r="S586" t="s">
        <v>35</v>
      </c>
      <c r="T586" t="s">
        <v>2969</v>
      </c>
      <c r="U586">
        <v>0</v>
      </c>
      <c r="V586">
        <v>0</v>
      </c>
      <c r="W586">
        <v>0</v>
      </c>
      <c r="X586" t="s">
        <v>36</v>
      </c>
      <c r="Y586">
        <v>0</v>
      </c>
      <c r="Z586">
        <v>0</v>
      </c>
      <c r="AA586">
        <v>0</v>
      </c>
      <c r="AB586" t="s">
        <v>36</v>
      </c>
      <c r="AC586">
        <f>IF(OR(_04_ReRe_merged_after_coding3[[#This Row],[ab_addressed]],_04_ReRe_merged_after_coding3[[#This Row],[ft_addressed]]), 1, 0)</f>
        <v>0</v>
      </c>
      <c r="AD586">
        <f>IF(OR(_04_ReRe_merged_after_coding3[[#This Row],[ab_justified]],_04_ReRe_merged_after_coding3[[#This Row],[ft_justified]]), 1,0)</f>
        <v>0</v>
      </c>
      <c r="AE586">
        <f>IF(OR(_04_ReRe_merged_after_coding3[[#This Row],[ab_date]],_04_ReRe_merged_after_coding3[[#This Row],[ft_date]]),1,0)</f>
        <v>0</v>
      </c>
      <c r="AF586" t="s">
        <v>36</v>
      </c>
      <c r="AG586">
        <v>0</v>
      </c>
    </row>
    <row r="587" spans="1:33">
      <c r="A587" t="s">
        <v>2970</v>
      </c>
      <c r="B587" t="s">
        <v>2971</v>
      </c>
      <c r="C587" t="s">
        <v>2972</v>
      </c>
      <c r="D587">
        <v>22111972</v>
      </c>
      <c r="E587" s="7">
        <v>40486</v>
      </c>
      <c r="F587" s="7">
        <v>40422</v>
      </c>
      <c r="G587" t="s">
        <v>1323</v>
      </c>
      <c r="H587" t="s">
        <v>31</v>
      </c>
      <c r="I587" t="s">
        <v>31</v>
      </c>
      <c r="J587" t="s">
        <v>31</v>
      </c>
      <c r="K587" t="s">
        <v>32</v>
      </c>
      <c r="L587" t="s">
        <v>31</v>
      </c>
      <c r="M587" t="s">
        <v>32</v>
      </c>
      <c r="N587" t="s">
        <v>32</v>
      </c>
      <c r="O587" t="s">
        <v>32</v>
      </c>
      <c r="P587" s="3">
        <v>1</v>
      </c>
      <c r="Q587" t="s">
        <v>35</v>
      </c>
      <c r="R587">
        <v>1</v>
      </c>
      <c r="S587" t="s">
        <v>35</v>
      </c>
      <c r="T587" t="s">
        <v>2973</v>
      </c>
      <c r="U587">
        <v>0</v>
      </c>
      <c r="V587">
        <v>0</v>
      </c>
      <c r="W587">
        <v>0</v>
      </c>
      <c r="X587" t="s">
        <v>36</v>
      </c>
      <c r="Y587">
        <v>0</v>
      </c>
      <c r="Z587">
        <v>0</v>
      </c>
      <c r="AA587">
        <v>0</v>
      </c>
      <c r="AB587" t="s">
        <v>36</v>
      </c>
      <c r="AC587">
        <f>IF(OR(_04_ReRe_merged_after_coding3[[#This Row],[ab_addressed]],_04_ReRe_merged_after_coding3[[#This Row],[ft_addressed]]), 1, 0)</f>
        <v>0</v>
      </c>
      <c r="AD587">
        <f>IF(OR(_04_ReRe_merged_after_coding3[[#This Row],[ab_justified]],_04_ReRe_merged_after_coding3[[#This Row],[ft_justified]]), 1,0)</f>
        <v>0</v>
      </c>
      <c r="AE587">
        <f>IF(OR(_04_ReRe_merged_after_coding3[[#This Row],[ab_date]],_04_ReRe_merged_after_coding3[[#This Row],[ft_date]]),1,0)</f>
        <v>0</v>
      </c>
      <c r="AF587" t="s">
        <v>36</v>
      </c>
      <c r="AG587">
        <v>0</v>
      </c>
    </row>
    <row r="588" spans="1:33">
      <c r="A588" t="s">
        <v>2974</v>
      </c>
      <c r="B588" t="s">
        <v>2975</v>
      </c>
      <c r="C588" t="s">
        <v>2976</v>
      </c>
      <c r="D588">
        <v>23332800</v>
      </c>
      <c r="E588" s="7">
        <v>40498</v>
      </c>
      <c r="F588" s="7">
        <v>39845</v>
      </c>
      <c r="G588" t="s">
        <v>723</v>
      </c>
      <c r="H588" t="s">
        <v>32</v>
      </c>
      <c r="I588" t="s">
        <v>32</v>
      </c>
      <c r="J588" t="s">
        <v>31</v>
      </c>
      <c r="K588" t="s">
        <v>31</v>
      </c>
      <c r="L588" t="s">
        <v>31</v>
      </c>
      <c r="M588" t="s">
        <v>32</v>
      </c>
      <c r="N588" t="s">
        <v>32</v>
      </c>
      <c r="O588" t="s">
        <v>32</v>
      </c>
      <c r="P588" s="3">
        <v>1</v>
      </c>
      <c r="Q588" t="s">
        <v>35</v>
      </c>
      <c r="R588">
        <v>1</v>
      </c>
      <c r="S588" t="s">
        <v>35</v>
      </c>
      <c r="T588" t="s">
        <v>2977</v>
      </c>
      <c r="U588">
        <v>0</v>
      </c>
      <c r="V588">
        <v>0</v>
      </c>
      <c r="W588">
        <v>0</v>
      </c>
      <c r="X588" t="s">
        <v>36</v>
      </c>
      <c r="Y588">
        <v>0</v>
      </c>
      <c r="Z588">
        <v>0</v>
      </c>
      <c r="AA588">
        <v>0</v>
      </c>
      <c r="AB588" t="s">
        <v>36</v>
      </c>
      <c r="AC588">
        <f>IF(OR(_04_ReRe_merged_after_coding3[[#This Row],[ab_addressed]],_04_ReRe_merged_after_coding3[[#This Row],[ft_addressed]]), 1, 0)</f>
        <v>0</v>
      </c>
      <c r="AD588">
        <f>IF(OR(_04_ReRe_merged_after_coding3[[#This Row],[ab_justified]],_04_ReRe_merged_after_coding3[[#This Row],[ft_justified]]), 1,0)</f>
        <v>0</v>
      </c>
      <c r="AE588">
        <f>IF(OR(_04_ReRe_merged_after_coding3[[#This Row],[ab_date]],_04_ReRe_merged_after_coding3[[#This Row],[ft_date]]),1,0)</f>
        <v>0</v>
      </c>
      <c r="AF588" t="s">
        <v>36</v>
      </c>
      <c r="AG588">
        <v>0</v>
      </c>
    </row>
    <row r="589" spans="1:33">
      <c r="A589" t="s">
        <v>2978</v>
      </c>
      <c r="B589" t="s">
        <v>2979</v>
      </c>
      <c r="C589" t="s">
        <v>2980</v>
      </c>
      <c r="D589">
        <v>21775756</v>
      </c>
      <c r="E589" s="7">
        <v>40511</v>
      </c>
      <c r="F589" s="7">
        <v>39814</v>
      </c>
      <c r="G589" t="s">
        <v>854</v>
      </c>
      <c r="H589" t="s">
        <v>32</v>
      </c>
      <c r="I589" t="s">
        <v>32</v>
      </c>
      <c r="J589" t="s">
        <v>31</v>
      </c>
      <c r="K589" t="s">
        <v>31</v>
      </c>
      <c r="L589" t="s">
        <v>31</v>
      </c>
      <c r="M589" t="s">
        <v>32</v>
      </c>
      <c r="N589" t="s">
        <v>32</v>
      </c>
      <c r="O589" t="s">
        <v>32</v>
      </c>
      <c r="P589" s="3">
        <v>1</v>
      </c>
      <c r="Q589" t="s">
        <v>35</v>
      </c>
      <c r="R589">
        <v>1</v>
      </c>
      <c r="S589" t="s">
        <v>35</v>
      </c>
      <c r="T589" t="s">
        <v>2981</v>
      </c>
      <c r="U589">
        <v>0</v>
      </c>
      <c r="V589">
        <v>0</v>
      </c>
      <c r="W589">
        <v>0</v>
      </c>
      <c r="X589" t="s">
        <v>36</v>
      </c>
      <c r="Y589">
        <v>0</v>
      </c>
      <c r="Z589">
        <v>0</v>
      </c>
      <c r="AA589">
        <v>0</v>
      </c>
      <c r="AB589" t="s">
        <v>36</v>
      </c>
      <c r="AC589">
        <f>IF(OR(_04_ReRe_merged_after_coding3[[#This Row],[ab_addressed]],_04_ReRe_merged_after_coding3[[#This Row],[ft_addressed]]), 1, 0)</f>
        <v>0</v>
      </c>
      <c r="AD589">
        <f>IF(OR(_04_ReRe_merged_after_coding3[[#This Row],[ab_justified]],_04_ReRe_merged_after_coding3[[#This Row],[ft_justified]]), 1,0)</f>
        <v>0</v>
      </c>
      <c r="AE589">
        <f>IF(OR(_04_ReRe_merged_after_coding3[[#This Row],[ab_date]],_04_ReRe_merged_after_coding3[[#This Row],[ft_date]]),1,0)</f>
        <v>0</v>
      </c>
      <c r="AF589" t="s">
        <v>36</v>
      </c>
      <c r="AG589">
        <v>0</v>
      </c>
    </row>
    <row r="590" spans="1:33">
      <c r="A590" t="s">
        <v>2982</v>
      </c>
      <c r="B590" t="s">
        <v>2983</v>
      </c>
      <c r="C590" t="s">
        <v>2984</v>
      </c>
      <c r="D590">
        <v>23204058</v>
      </c>
      <c r="E590" s="7">
        <v>40527</v>
      </c>
      <c r="F590" s="7">
        <v>40057</v>
      </c>
      <c r="G590" t="s">
        <v>620</v>
      </c>
      <c r="H590" t="s">
        <v>32</v>
      </c>
      <c r="I590" t="s">
        <v>32</v>
      </c>
      <c r="J590" t="s">
        <v>31</v>
      </c>
      <c r="K590" t="s">
        <v>31</v>
      </c>
      <c r="L590" t="s">
        <v>32</v>
      </c>
      <c r="M590" t="s">
        <v>32</v>
      </c>
      <c r="N590" t="s">
        <v>32</v>
      </c>
      <c r="O590" t="s">
        <v>32</v>
      </c>
      <c r="P590" s="3">
        <v>1</v>
      </c>
      <c r="Q590" t="s">
        <v>35</v>
      </c>
      <c r="R590">
        <v>1</v>
      </c>
      <c r="S590" t="s">
        <v>35</v>
      </c>
      <c r="T590" t="s">
        <v>2985</v>
      </c>
      <c r="U590">
        <v>0</v>
      </c>
      <c r="V590">
        <v>0</v>
      </c>
      <c r="W590">
        <v>0</v>
      </c>
      <c r="X590" t="s">
        <v>36</v>
      </c>
      <c r="Y590">
        <v>0</v>
      </c>
      <c r="Z590">
        <v>0</v>
      </c>
      <c r="AA590">
        <v>0</v>
      </c>
      <c r="AB590" t="s">
        <v>36</v>
      </c>
      <c r="AC590">
        <f>IF(OR(_04_ReRe_merged_after_coding3[[#This Row],[ab_addressed]],_04_ReRe_merged_after_coding3[[#This Row],[ft_addressed]]), 1, 0)</f>
        <v>0</v>
      </c>
      <c r="AD590">
        <f>IF(OR(_04_ReRe_merged_after_coding3[[#This Row],[ab_justified]],_04_ReRe_merged_after_coding3[[#This Row],[ft_justified]]), 1,0)</f>
        <v>0</v>
      </c>
      <c r="AE590">
        <f>IF(OR(_04_ReRe_merged_after_coding3[[#This Row],[ab_date]],_04_ReRe_merged_after_coding3[[#This Row],[ft_date]]),1,0)</f>
        <v>0</v>
      </c>
      <c r="AF590" t="s">
        <v>36</v>
      </c>
      <c r="AG590">
        <v>0</v>
      </c>
    </row>
    <row r="591" spans="1:33">
      <c r="A591" t="s">
        <v>2986</v>
      </c>
      <c r="B591" t="s">
        <v>2987</v>
      </c>
      <c r="C591" t="s">
        <v>2988</v>
      </c>
      <c r="D591">
        <v>22069382</v>
      </c>
      <c r="E591" s="7">
        <v>40528</v>
      </c>
      <c r="F591" s="7">
        <v>39904</v>
      </c>
      <c r="G591" t="s">
        <v>168</v>
      </c>
      <c r="H591" t="s">
        <v>31</v>
      </c>
      <c r="I591" t="s">
        <v>31</v>
      </c>
      <c r="J591" t="s">
        <v>31</v>
      </c>
      <c r="K591" t="s">
        <v>31</v>
      </c>
      <c r="L591" t="s">
        <v>31</v>
      </c>
      <c r="M591" t="s">
        <v>32</v>
      </c>
      <c r="N591" t="s">
        <v>32</v>
      </c>
      <c r="O591" t="s">
        <v>32</v>
      </c>
      <c r="P591" s="3">
        <v>1</v>
      </c>
      <c r="Q591" t="s">
        <v>35</v>
      </c>
      <c r="R591">
        <v>1</v>
      </c>
      <c r="S591" t="s">
        <v>35</v>
      </c>
      <c r="T591" t="s">
        <v>2989</v>
      </c>
      <c r="U591">
        <v>0</v>
      </c>
      <c r="V591">
        <v>0</v>
      </c>
      <c r="W591">
        <v>0</v>
      </c>
      <c r="X591" t="s">
        <v>36</v>
      </c>
      <c r="Y591">
        <v>0</v>
      </c>
      <c r="Z591">
        <v>0</v>
      </c>
      <c r="AA591">
        <v>0</v>
      </c>
      <c r="AB591" t="s">
        <v>36</v>
      </c>
      <c r="AC591">
        <f>IF(OR(_04_ReRe_merged_after_coding3[[#This Row],[ab_addressed]],_04_ReRe_merged_after_coding3[[#This Row],[ft_addressed]]), 1, 0)</f>
        <v>0</v>
      </c>
      <c r="AD591">
        <f>IF(OR(_04_ReRe_merged_after_coding3[[#This Row],[ab_justified]],_04_ReRe_merged_after_coding3[[#This Row],[ft_justified]]), 1,0)</f>
        <v>0</v>
      </c>
      <c r="AE591">
        <f>IF(OR(_04_ReRe_merged_after_coding3[[#This Row],[ab_date]],_04_ReRe_merged_after_coding3[[#This Row],[ft_date]]),1,0)</f>
        <v>0</v>
      </c>
      <c r="AF591" t="s">
        <v>36</v>
      </c>
      <c r="AG591">
        <v>0</v>
      </c>
    </row>
    <row r="592" spans="1:33">
      <c r="A592" t="s">
        <v>2991</v>
      </c>
      <c r="B592" t="s">
        <v>2992</v>
      </c>
      <c r="C592" t="s">
        <v>2993</v>
      </c>
      <c r="D592">
        <v>21843336</v>
      </c>
      <c r="E592" s="7">
        <v>40574</v>
      </c>
      <c r="F592" s="7">
        <v>39995</v>
      </c>
      <c r="G592" t="s">
        <v>180</v>
      </c>
      <c r="H592" t="s">
        <v>31</v>
      </c>
      <c r="I592" t="s">
        <v>32</v>
      </c>
      <c r="J592" t="s">
        <v>31</v>
      </c>
      <c r="K592" t="s">
        <v>31</v>
      </c>
      <c r="L592" t="s">
        <v>31</v>
      </c>
      <c r="M592" t="s">
        <v>32</v>
      </c>
      <c r="N592" t="s">
        <v>32</v>
      </c>
      <c r="O592" t="s">
        <v>32</v>
      </c>
      <c r="P592" s="3">
        <v>1</v>
      </c>
      <c r="Q592" t="s">
        <v>35</v>
      </c>
      <c r="R592">
        <v>1</v>
      </c>
      <c r="S592" t="s">
        <v>35</v>
      </c>
      <c r="T592" t="s">
        <v>2994</v>
      </c>
      <c r="U592">
        <v>0</v>
      </c>
      <c r="V592">
        <v>0</v>
      </c>
      <c r="W592">
        <v>0</v>
      </c>
      <c r="X592" t="s">
        <v>36</v>
      </c>
      <c r="Y592">
        <v>0</v>
      </c>
      <c r="Z592">
        <v>0</v>
      </c>
      <c r="AA592">
        <v>0</v>
      </c>
      <c r="AB592" t="s">
        <v>36</v>
      </c>
      <c r="AC592">
        <f>IF(OR(_04_ReRe_merged_after_coding3[[#This Row],[ab_addressed]],_04_ReRe_merged_after_coding3[[#This Row],[ft_addressed]]), 1, 0)</f>
        <v>0</v>
      </c>
      <c r="AD592">
        <f>IF(OR(_04_ReRe_merged_after_coding3[[#This Row],[ab_justified]],_04_ReRe_merged_after_coding3[[#This Row],[ft_justified]]), 1,0)</f>
        <v>0</v>
      </c>
      <c r="AE592">
        <f>IF(OR(_04_ReRe_merged_after_coding3[[#This Row],[ab_date]],_04_ReRe_merged_after_coding3[[#This Row],[ft_date]]),1,0)</f>
        <v>0</v>
      </c>
      <c r="AF592" t="s">
        <v>36</v>
      </c>
      <c r="AG592">
        <v>0</v>
      </c>
    </row>
    <row r="593" spans="1:34">
      <c r="A593" t="s">
        <v>2995</v>
      </c>
      <c r="B593" t="s">
        <v>2996</v>
      </c>
      <c r="C593" t="s">
        <v>2997</v>
      </c>
      <c r="D593">
        <v>23510513</v>
      </c>
      <c r="E593" s="7">
        <v>40589</v>
      </c>
      <c r="F593" s="7">
        <v>40360</v>
      </c>
      <c r="G593" t="s">
        <v>678</v>
      </c>
      <c r="H593" t="s">
        <v>31</v>
      </c>
      <c r="I593" t="s">
        <v>32</v>
      </c>
      <c r="J593" t="s">
        <v>31</v>
      </c>
      <c r="K593" t="s">
        <v>32</v>
      </c>
      <c r="L593" t="s">
        <v>31</v>
      </c>
      <c r="M593" t="s">
        <v>32</v>
      </c>
      <c r="N593" t="s">
        <v>32</v>
      </c>
      <c r="O593" t="s">
        <v>32</v>
      </c>
      <c r="P593" s="3">
        <v>1</v>
      </c>
      <c r="Q593" t="s">
        <v>35</v>
      </c>
      <c r="R593">
        <v>1</v>
      </c>
      <c r="S593" t="s">
        <v>35</v>
      </c>
      <c r="T593" t="s">
        <v>2998</v>
      </c>
      <c r="U593">
        <v>0</v>
      </c>
      <c r="V593">
        <v>0</v>
      </c>
      <c r="W593">
        <v>0</v>
      </c>
      <c r="X593" t="s">
        <v>36</v>
      </c>
      <c r="Y593">
        <v>0</v>
      </c>
      <c r="Z593">
        <v>0</v>
      </c>
      <c r="AA593">
        <v>0</v>
      </c>
      <c r="AB593" t="s">
        <v>36</v>
      </c>
      <c r="AC593">
        <f>IF(OR(_04_ReRe_merged_after_coding3[[#This Row],[ab_addressed]],_04_ReRe_merged_after_coding3[[#This Row],[ft_addressed]]), 1, 0)</f>
        <v>0</v>
      </c>
      <c r="AD593">
        <f>IF(OR(_04_ReRe_merged_after_coding3[[#This Row],[ab_justified]],_04_ReRe_merged_after_coding3[[#This Row],[ft_justified]]), 1,0)</f>
        <v>0</v>
      </c>
      <c r="AE593">
        <f>IF(OR(_04_ReRe_merged_after_coding3[[#This Row],[ab_date]],_04_ReRe_merged_after_coding3[[#This Row],[ft_date]]),1,0)</f>
        <v>0</v>
      </c>
      <c r="AF593" t="s">
        <v>36</v>
      </c>
      <c r="AG593">
        <v>0</v>
      </c>
    </row>
    <row r="594" spans="1:34">
      <c r="A594" t="s">
        <v>2999</v>
      </c>
      <c r="B594" t="s">
        <v>3000</v>
      </c>
      <c r="C594" t="s">
        <v>3001</v>
      </c>
      <c r="D594">
        <v>23812324</v>
      </c>
      <c r="E594" s="7">
        <v>40588</v>
      </c>
      <c r="F594" s="7">
        <v>40057</v>
      </c>
      <c r="G594" t="s">
        <v>473</v>
      </c>
      <c r="H594" t="s">
        <v>31</v>
      </c>
      <c r="I594" t="s">
        <v>32</v>
      </c>
      <c r="J594" t="s">
        <v>31</v>
      </c>
      <c r="K594" t="s">
        <v>31</v>
      </c>
      <c r="L594" t="s">
        <v>32</v>
      </c>
      <c r="M594" t="s">
        <v>32</v>
      </c>
      <c r="N594" t="s">
        <v>32</v>
      </c>
      <c r="O594" t="s">
        <v>32</v>
      </c>
      <c r="P594" s="3">
        <v>1</v>
      </c>
      <c r="Q594" t="s">
        <v>35</v>
      </c>
      <c r="R594">
        <v>1</v>
      </c>
      <c r="S594" t="s">
        <v>35</v>
      </c>
      <c r="T594" t="s">
        <v>3002</v>
      </c>
      <c r="U594">
        <v>0</v>
      </c>
      <c r="V594">
        <v>0</v>
      </c>
      <c r="W594">
        <v>0</v>
      </c>
      <c r="X594" t="s">
        <v>36</v>
      </c>
      <c r="Y594">
        <v>0</v>
      </c>
      <c r="Z594">
        <v>0</v>
      </c>
      <c r="AA594">
        <v>0</v>
      </c>
      <c r="AB594" t="s">
        <v>36</v>
      </c>
      <c r="AC594">
        <f>IF(OR(_04_ReRe_merged_after_coding3[[#This Row],[ab_addressed]],_04_ReRe_merged_after_coding3[[#This Row],[ft_addressed]]), 1, 0)</f>
        <v>0</v>
      </c>
      <c r="AD594">
        <f>IF(OR(_04_ReRe_merged_after_coding3[[#This Row],[ab_justified]],_04_ReRe_merged_after_coding3[[#This Row],[ft_justified]]), 1,0)</f>
        <v>0</v>
      </c>
      <c r="AE594">
        <f>IF(OR(_04_ReRe_merged_after_coding3[[#This Row],[ab_date]],_04_ReRe_merged_after_coding3[[#This Row],[ft_date]]),1,0)</f>
        <v>0</v>
      </c>
      <c r="AF594" t="s">
        <v>36</v>
      </c>
      <c r="AG594">
        <v>0</v>
      </c>
    </row>
    <row r="595" spans="1:34">
      <c r="A595" t="s">
        <v>3003</v>
      </c>
      <c r="B595" t="s">
        <v>3004</v>
      </c>
      <c r="C595" t="s">
        <v>3005</v>
      </c>
      <c r="D595">
        <v>22526014</v>
      </c>
      <c r="E595" s="7">
        <v>40560</v>
      </c>
      <c r="F595" s="7">
        <v>39630</v>
      </c>
      <c r="G595" t="s">
        <v>827</v>
      </c>
      <c r="H595" t="s">
        <v>32</v>
      </c>
      <c r="I595" t="s">
        <v>31</v>
      </c>
      <c r="J595" t="s">
        <v>31</v>
      </c>
      <c r="K595" t="s">
        <v>31</v>
      </c>
      <c r="L595" t="s">
        <v>31</v>
      </c>
      <c r="M595" t="s">
        <v>32</v>
      </c>
      <c r="N595" t="s">
        <v>31</v>
      </c>
      <c r="O595" t="s">
        <v>32</v>
      </c>
      <c r="P595" s="3">
        <v>1</v>
      </c>
      <c r="Q595" t="s">
        <v>35</v>
      </c>
      <c r="R595">
        <v>1</v>
      </c>
      <c r="S595" t="s">
        <v>35</v>
      </c>
      <c r="T595" t="s">
        <v>3006</v>
      </c>
      <c r="U595">
        <v>0</v>
      </c>
      <c r="V595">
        <v>0</v>
      </c>
      <c r="W595">
        <v>0</v>
      </c>
      <c r="X595" t="s">
        <v>36</v>
      </c>
      <c r="Y595">
        <v>0</v>
      </c>
      <c r="Z595">
        <v>0</v>
      </c>
      <c r="AA595">
        <v>0</v>
      </c>
      <c r="AB595" t="s">
        <v>36</v>
      </c>
      <c r="AC595">
        <f>IF(OR(_04_ReRe_merged_after_coding3[[#This Row],[ab_addressed]],_04_ReRe_merged_after_coding3[[#This Row],[ft_addressed]]), 1, 0)</f>
        <v>0</v>
      </c>
      <c r="AD595">
        <f>IF(OR(_04_ReRe_merged_after_coding3[[#This Row],[ab_justified]],_04_ReRe_merged_after_coding3[[#This Row],[ft_justified]]), 1,0)</f>
        <v>0</v>
      </c>
      <c r="AE595">
        <f>IF(OR(_04_ReRe_merged_after_coding3[[#This Row],[ab_date]],_04_ReRe_merged_after_coding3[[#This Row],[ft_date]]),1,0)</f>
        <v>0</v>
      </c>
      <c r="AF595" t="s">
        <v>36</v>
      </c>
      <c r="AG595">
        <v>0</v>
      </c>
    </row>
    <row r="596" spans="1:34">
      <c r="A596" t="s">
        <v>3007</v>
      </c>
      <c r="B596" t="s">
        <v>3008</v>
      </c>
      <c r="C596" t="s">
        <v>3009</v>
      </c>
      <c r="D596">
        <v>24981701</v>
      </c>
      <c r="E596" s="7">
        <v>40609</v>
      </c>
      <c r="F596" s="7">
        <v>39630</v>
      </c>
      <c r="G596" t="s">
        <v>82</v>
      </c>
      <c r="H596" t="s">
        <v>32</v>
      </c>
      <c r="I596" t="s">
        <v>31</v>
      </c>
      <c r="J596" t="s">
        <v>31</v>
      </c>
      <c r="K596" t="s">
        <v>31</v>
      </c>
      <c r="L596" t="s">
        <v>31</v>
      </c>
      <c r="M596" t="s">
        <v>32</v>
      </c>
      <c r="N596" t="s">
        <v>32</v>
      </c>
      <c r="O596" t="s">
        <v>32</v>
      </c>
      <c r="P596" s="3">
        <v>1</v>
      </c>
      <c r="Q596" t="s">
        <v>35</v>
      </c>
      <c r="R596">
        <v>1</v>
      </c>
      <c r="S596" t="s">
        <v>35</v>
      </c>
      <c r="T596" t="s">
        <v>3010</v>
      </c>
      <c r="U596">
        <v>0</v>
      </c>
      <c r="V596">
        <v>0</v>
      </c>
      <c r="W596">
        <v>0</v>
      </c>
      <c r="X596" t="s">
        <v>36</v>
      </c>
      <c r="Y596">
        <v>0</v>
      </c>
      <c r="Z596">
        <v>0</v>
      </c>
      <c r="AA596">
        <v>0</v>
      </c>
      <c r="AB596" t="s">
        <v>36</v>
      </c>
      <c r="AC596">
        <f>IF(OR(_04_ReRe_merged_after_coding3[[#This Row],[ab_addressed]],_04_ReRe_merged_after_coding3[[#This Row],[ft_addressed]]), 1, 0)</f>
        <v>0</v>
      </c>
      <c r="AD596">
        <f>IF(OR(_04_ReRe_merged_after_coding3[[#This Row],[ab_justified]],_04_ReRe_merged_after_coding3[[#This Row],[ft_justified]]), 1,0)</f>
        <v>0</v>
      </c>
      <c r="AE596">
        <f>IF(OR(_04_ReRe_merged_after_coding3[[#This Row],[ab_date]],_04_ReRe_merged_after_coding3[[#This Row],[ft_date]]),1,0)</f>
        <v>0</v>
      </c>
      <c r="AF596" t="s">
        <v>36</v>
      </c>
      <c r="AG596">
        <v>0</v>
      </c>
    </row>
    <row r="597" spans="1:34">
      <c r="A597" t="s">
        <v>3011</v>
      </c>
      <c r="B597" t="s">
        <v>3012</v>
      </c>
      <c r="C597" t="s">
        <v>3013</v>
      </c>
      <c r="D597">
        <v>27741200</v>
      </c>
      <c r="E597" s="7">
        <v>40625</v>
      </c>
      <c r="F597" s="7">
        <v>40238</v>
      </c>
      <c r="G597" t="s">
        <v>333</v>
      </c>
      <c r="H597" t="s">
        <v>31</v>
      </c>
      <c r="I597" t="s">
        <v>31</v>
      </c>
      <c r="J597" t="s">
        <v>31</v>
      </c>
      <c r="K597" t="s">
        <v>31</v>
      </c>
      <c r="L597" t="s">
        <v>32</v>
      </c>
      <c r="M597" t="s">
        <v>32</v>
      </c>
      <c r="N597" t="s">
        <v>32</v>
      </c>
      <c r="O597" t="s">
        <v>32</v>
      </c>
      <c r="P597" s="3">
        <v>1</v>
      </c>
      <c r="Q597" t="s">
        <v>35</v>
      </c>
      <c r="R597">
        <v>1</v>
      </c>
      <c r="S597" t="s">
        <v>35</v>
      </c>
      <c r="T597" t="s">
        <v>3014</v>
      </c>
      <c r="U597">
        <v>0</v>
      </c>
      <c r="V597">
        <v>0</v>
      </c>
      <c r="W597">
        <v>0</v>
      </c>
      <c r="X597" t="s">
        <v>36</v>
      </c>
      <c r="Y597">
        <v>0</v>
      </c>
      <c r="Z597">
        <v>0</v>
      </c>
      <c r="AA597">
        <v>0</v>
      </c>
      <c r="AB597" t="s">
        <v>36</v>
      </c>
      <c r="AC597">
        <f>IF(OR(_04_ReRe_merged_after_coding3[[#This Row],[ab_addressed]],_04_ReRe_merged_after_coding3[[#This Row],[ft_addressed]]), 1, 0)</f>
        <v>0</v>
      </c>
      <c r="AD597">
        <f>IF(OR(_04_ReRe_merged_after_coding3[[#This Row],[ab_justified]],_04_ReRe_merged_after_coding3[[#This Row],[ft_justified]]), 1,0)</f>
        <v>0</v>
      </c>
      <c r="AE597">
        <f>IF(OR(_04_ReRe_merged_after_coding3[[#This Row],[ab_date]],_04_ReRe_merged_after_coding3[[#This Row],[ft_date]]),1,0)</f>
        <v>0</v>
      </c>
      <c r="AF597" t="s">
        <v>36</v>
      </c>
      <c r="AG597">
        <v>0</v>
      </c>
    </row>
    <row r="598" spans="1:34">
      <c r="A598" t="s">
        <v>3015</v>
      </c>
      <c r="B598" t="s">
        <v>3016</v>
      </c>
      <c r="C598" t="s">
        <v>3017</v>
      </c>
      <c r="D598">
        <v>26877119</v>
      </c>
      <c r="E598" s="7">
        <v>40605</v>
      </c>
      <c r="F598" s="7">
        <v>40238</v>
      </c>
      <c r="G598" t="s">
        <v>949</v>
      </c>
      <c r="H598" t="s">
        <v>32</v>
      </c>
      <c r="I598" t="s">
        <v>32</v>
      </c>
      <c r="J598" t="s">
        <v>31</v>
      </c>
      <c r="K598" t="s">
        <v>31</v>
      </c>
      <c r="L598" t="s">
        <v>32</v>
      </c>
      <c r="M598" t="s">
        <v>32</v>
      </c>
      <c r="N598" t="s">
        <v>32</v>
      </c>
      <c r="O598" t="s">
        <v>32</v>
      </c>
      <c r="P598" s="3">
        <v>1</v>
      </c>
      <c r="Q598" t="s">
        <v>157</v>
      </c>
      <c r="R598">
        <v>1</v>
      </c>
      <c r="S598" t="s">
        <v>157</v>
      </c>
      <c r="T598" t="s">
        <v>3018</v>
      </c>
      <c r="U598">
        <v>0</v>
      </c>
      <c r="V598">
        <v>0</v>
      </c>
      <c r="W598">
        <v>0</v>
      </c>
      <c r="X598" t="s">
        <v>36</v>
      </c>
      <c r="Y598">
        <v>0</v>
      </c>
      <c r="Z598">
        <v>0</v>
      </c>
      <c r="AA598">
        <v>0</v>
      </c>
      <c r="AB598" t="s">
        <v>36</v>
      </c>
      <c r="AC598">
        <f>IF(OR(_04_ReRe_merged_after_coding3[[#This Row],[ab_addressed]],_04_ReRe_merged_after_coding3[[#This Row],[ft_addressed]]), 1, 0)</f>
        <v>0</v>
      </c>
      <c r="AD598">
        <f>IF(OR(_04_ReRe_merged_after_coding3[[#This Row],[ab_justified]],_04_ReRe_merged_after_coding3[[#This Row],[ft_justified]]), 1,0)</f>
        <v>0</v>
      </c>
      <c r="AE598">
        <f>IF(OR(_04_ReRe_merged_after_coding3[[#This Row],[ab_date]],_04_ReRe_merged_after_coding3[[#This Row],[ft_date]]),1,0)</f>
        <v>0</v>
      </c>
      <c r="AF598" t="s">
        <v>36</v>
      </c>
      <c r="AG598">
        <v>0</v>
      </c>
    </row>
    <row r="599" spans="1:34">
      <c r="A599" t="s">
        <v>3019</v>
      </c>
      <c r="B599" t="s">
        <v>3020</v>
      </c>
      <c r="C599" t="s">
        <v>3021</v>
      </c>
      <c r="D599">
        <v>24687068</v>
      </c>
      <c r="E599" s="7">
        <v>40627</v>
      </c>
      <c r="F599" s="7">
        <v>40238</v>
      </c>
      <c r="G599" t="s">
        <v>328</v>
      </c>
      <c r="H599" t="s">
        <v>31</v>
      </c>
      <c r="I599" t="s">
        <v>32</v>
      </c>
      <c r="J599" t="s">
        <v>31</v>
      </c>
      <c r="K599" t="s">
        <v>31</v>
      </c>
      <c r="L599" t="s">
        <v>32</v>
      </c>
      <c r="M599" t="s">
        <v>32</v>
      </c>
      <c r="N599" t="s">
        <v>32</v>
      </c>
      <c r="O599" t="s">
        <v>32</v>
      </c>
      <c r="P599" s="3">
        <v>1</v>
      </c>
      <c r="Q599" t="s">
        <v>35</v>
      </c>
      <c r="R599">
        <v>1</v>
      </c>
      <c r="S599" t="s">
        <v>35</v>
      </c>
      <c r="T599" t="s">
        <v>3022</v>
      </c>
      <c r="U599">
        <v>0</v>
      </c>
      <c r="V599">
        <v>0</v>
      </c>
      <c r="W599">
        <v>0</v>
      </c>
      <c r="X599" t="s">
        <v>36</v>
      </c>
      <c r="Y599">
        <v>0</v>
      </c>
      <c r="Z599">
        <v>0</v>
      </c>
      <c r="AA599">
        <v>0</v>
      </c>
      <c r="AB599" t="s">
        <v>36</v>
      </c>
      <c r="AC599">
        <f>IF(OR(_04_ReRe_merged_after_coding3[[#This Row],[ab_addressed]],_04_ReRe_merged_after_coding3[[#This Row],[ft_addressed]]), 1, 0)</f>
        <v>0</v>
      </c>
      <c r="AD599">
        <f>IF(OR(_04_ReRe_merged_after_coding3[[#This Row],[ab_justified]],_04_ReRe_merged_after_coding3[[#This Row],[ft_justified]]), 1,0)</f>
        <v>0</v>
      </c>
      <c r="AE599">
        <f>IF(OR(_04_ReRe_merged_after_coding3[[#This Row],[ab_date]],_04_ReRe_merged_after_coding3[[#This Row],[ft_date]]),1,0)</f>
        <v>0</v>
      </c>
      <c r="AF599" t="s">
        <v>36</v>
      </c>
      <c r="AG599">
        <v>0</v>
      </c>
    </row>
    <row r="600" spans="1:34">
      <c r="A600" t="s">
        <v>3023</v>
      </c>
      <c r="B600" t="s">
        <v>3024</v>
      </c>
      <c r="C600" t="s">
        <v>3025</v>
      </c>
      <c r="D600">
        <v>22836514</v>
      </c>
      <c r="E600" s="7">
        <v>40632</v>
      </c>
      <c r="F600" s="7">
        <v>40299</v>
      </c>
      <c r="G600" t="s">
        <v>600</v>
      </c>
      <c r="H600" t="s">
        <v>32</v>
      </c>
      <c r="I600" t="s">
        <v>31</v>
      </c>
      <c r="J600" t="s">
        <v>31</v>
      </c>
      <c r="K600" t="s">
        <v>32</v>
      </c>
      <c r="L600" t="s">
        <v>31</v>
      </c>
      <c r="M600" t="s">
        <v>32</v>
      </c>
      <c r="N600" t="s">
        <v>32</v>
      </c>
      <c r="O600" t="s">
        <v>32</v>
      </c>
      <c r="P600" s="3">
        <v>1</v>
      </c>
      <c r="Q600" t="s">
        <v>35</v>
      </c>
      <c r="R600">
        <v>1</v>
      </c>
      <c r="S600" t="s">
        <v>35</v>
      </c>
      <c r="T600" t="s">
        <v>3026</v>
      </c>
      <c r="U600">
        <v>0</v>
      </c>
      <c r="V600">
        <v>0</v>
      </c>
      <c r="W600">
        <v>0</v>
      </c>
      <c r="X600" t="s">
        <v>36</v>
      </c>
      <c r="Y600">
        <v>0</v>
      </c>
      <c r="Z600">
        <v>0</v>
      </c>
      <c r="AA600">
        <v>0</v>
      </c>
      <c r="AB600" t="s">
        <v>36</v>
      </c>
      <c r="AC600">
        <f>IF(OR(_04_ReRe_merged_after_coding3[[#This Row],[ab_addressed]],_04_ReRe_merged_after_coding3[[#This Row],[ft_addressed]]), 1, 0)</f>
        <v>0</v>
      </c>
      <c r="AD600">
        <f>IF(OR(_04_ReRe_merged_after_coding3[[#This Row],[ab_justified]],_04_ReRe_merged_after_coding3[[#This Row],[ft_justified]]), 1,0)</f>
        <v>0</v>
      </c>
      <c r="AE600">
        <f>IF(OR(_04_ReRe_merged_after_coding3[[#This Row],[ab_date]],_04_ReRe_merged_after_coding3[[#This Row],[ft_date]]),1,0)</f>
        <v>0</v>
      </c>
      <c r="AF600" t="s">
        <v>36</v>
      </c>
      <c r="AG600">
        <v>0</v>
      </c>
    </row>
    <row r="601" spans="1:34">
      <c r="A601" t="s">
        <v>3027</v>
      </c>
      <c r="B601" t="s">
        <v>3028</v>
      </c>
      <c r="C601" t="s">
        <v>3029</v>
      </c>
      <c r="D601">
        <v>22647517</v>
      </c>
      <c r="E601" s="7">
        <v>40632</v>
      </c>
      <c r="F601" s="7">
        <v>39630</v>
      </c>
      <c r="G601" t="s">
        <v>737</v>
      </c>
      <c r="H601" t="s">
        <v>31</v>
      </c>
      <c r="I601" t="s">
        <v>31</v>
      </c>
      <c r="J601" t="s">
        <v>31</v>
      </c>
      <c r="K601" t="s">
        <v>31</v>
      </c>
      <c r="L601" t="s">
        <v>31</v>
      </c>
      <c r="M601" t="s">
        <v>32</v>
      </c>
      <c r="N601" t="s">
        <v>32</v>
      </c>
      <c r="O601" t="s">
        <v>32</v>
      </c>
      <c r="P601" s="3">
        <v>1</v>
      </c>
      <c r="Q601" t="s">
        <v>35</v>
      </c>
      <c r="R601">
        <v>1</v>
      </c>
      <c r="S601" t="s">
        <v>35</v>
      </c>
      <c r="T601" t="s">
        <v>3030</v>
      </c>
      <c r="U601">
        <v>0</v>
      </c>
      <c r="V601">
        <v>0</v>
      </c>
      <c r="W601">
        <v>0</v>
      </c>
      <c r="X601" t="s">
        <v>36</v>
      </c>
      <c r="Y601">
        <v>0</v>
      </c>
      <c r="Z601">
        <v>0</v>
      </c>
      <c r="AA601">
        <v>0</v>
      </c>
      <c r="AB601" t="s">
        <v>36</v>
      </c>
      <c r="AC601">
        <f>IF(OR(_04_ReRe_merged_after_coding3[[#This Row],[ab_addressed]],_04_ReRe_merged_after_coding3[[#This Row],[ft_addressed]]), 1, 0)</f>
        <v>0</v>
      </c>
      <c r="AD601">
        <f>IF(OR(_04_ReRe_merged_after_coding3[[#This Row],[ab_justified]],_04_ReRe_merged_after_coding3[[#This Row],[ft_justified]]), 1,0)</f>
        <v>0</v>
      </c>
      <c r="AE601">
        <f>IF(OR(_04_ReRe_merged_after_coding3[[#This Row],[ab_date]],_04_ReRe_merged_after_coding3[[#This Row],[ft_date]]),1,0)</f>
        <v>0</v>
      </c>
      <c r="AF601" t="s">
        <v>36</v>
      </c>
      <c r="AG601">
        <v>0</v>
      </c>
    </row>
    <row r="602" spans="1:34">
      <c r="A602" t="s">
        <v>3031</v>
      </c>
      <c r="B602" t="s">
        <v>3032</v>
      </c>
      <c r="C602" t="s">
        <v>3033</v>
      </c>
      <c r="D602">
        <v>24891327</v>
      </c>
      <c r="E602" s="7">
        <v>40634</v>
      </c>
      <c r="F602" s="7">
        <v>40148</v>
      </c>
      <c r="G602" t="s">
        <v>76</v>
      </c>
      <c r="H602" t="s">
        <v>31</v>
      </c>
      <c r="I602" t="s">
        <v>32</v>
      </c>
      <c r="J602" t="s">
        <v>32</v>
      </c>
      <c r="K602" t="s">
        <v>31</v>
      </c>
      <c r="L602" t="s">
        <v>32</v>
      </c>
      <c r="M602" t="s">
        <v>32</v>
      </c>
      <c r="N602" t="s">
        <v>32</v>
      </c>
      <c r="O602" t="s">
        <v>32</v>
      </c>
      <c r="P602" s="3">
        <v>1</v>
      </c>
      <c r="Q602" t="s">
        <v>35</v>
      </c>
      <c r="R602">
        <v>1</v>
      </c>
      <c r="S602" t="s">
        <v>35</v>
      </c>
      <c r="T602" t="s">
        <v>3034</v>
      </c>
      <c r="U602">
        <v>0</v>
      </c>
      <c r="V602">
        <v>0</v>
      </c>
      <c r="W602">
        <v>0</v>
      </c>
      <c r="X602" t="s">
        <v>36</v>
      </c>
      <c r="Y602">
        <v>0</v>
      </c>
      <c r="Z602">
        <v>0</v>
      </c>
      <c r="AA602">
        <v>0</v>
      </c>
      <c r="AB602" t="s">
        <v>36</v>
      </c>
      <c r="AC602">
        <f>IF(OR(_04_ReRe_merged_after_coding3[[#This Row],[ab_addressed]],_04_ReRe_merged_after_coding3[[#This Row],[ft_addressed]]), 1, 0)</f>
        <v>0</v>
      </c>
      <c r="AD602">
        <f>IF(OR(_04_ReRe_merged_after_coding3[[#This Row],[ab_justified]],_04_ReRe_merged_after_coding3[[#This Row],[ft_justified]]), 1,0)</f>
        <v>0</v>
      </c>
      <c r="AE602">
        <f>IF(OR(_04_ReRe_merged_after_coding3[[#This Row],[ab_date]],_04_ReRe_merged_after_coding3[[#This Row],[ft_date]]),1,0)</f>
        <v>0</v>
      </c>
      <c r="AF602" t="s">
        <v>36</v>
      </c>
      <c r="AG602">
        <v>0</v>
      </c>
    </row>
    <row r="603" spans="1:34">
      <c r="A603" t="s">
        <v>3038</v>
      </c>
      <c r="B603" t="s">
        <v>3039</v>
      </c>
      <c r="C603" t="s">
        <v>3040</v>
      </c>
      <c r="D603">
        <v>23893090</v>
      </c>
      <c r="E603" s="7">
        <v>40690</v>
      </c>
      <c r="F603" s="7">
        <v>39753</v>
      </c>
      <c r="G603" t="s">
        <v>174</v>
      </c>
      <c r="H603" t="s">
        <v>32</v>
      </c>
      <c r="I603" t="s">
        <v>31</v>
      </c>
      <c r="J603" t="s">
        <v>31</v>
      </c>
      <c r="K603" t="s">
        <v>31</v>
      </c>
      <c r="L603" t="s">
        <v>32</v>
      </c>
      <c r="M603" t="s">
        <v>32</v>
      </c>
      <c r="N603" t="s">
        <v>32</v>
      </c>
      <c r="O603" t="s">
        <v>32</v>
      </c>
      <c r="P603" s="3">
        <v>1</v>
      </c>
      <c r="Q603" t="s">
        <v>108</v>
      </c>
      <c r="R603">
        <v>1</v>
      </c>
      <c r="S603" t="s">
        <v>108</v>
      </c>
      <c r="T603" t="s">
        <v>3041</v>
      </c>
      <c r="U603">
        <v>0</v>
      </c>
      <c r="V603">
        <v>0</v>
      </c>
      <c r="W603">
        <v>0</v>
      </c>
      <c r="X603" t="s">
        <v>36</v>
      </c>
      <c r="Y603">
        <v>0</v>
      </c>
      <c r="Z603">
        <v>0</v>
      </c>
      <c r="AA603">
        <v>0</v>
      </c>
      <c r="AB603" t="s">
        <v>36</v>
      </c>
      <c r="AC603">
        <f>IF(OR(_04_ReRe_merged_after_coding3[[#This Row],[ab_addressed]],_04_ReRe_merged_after_coding3[[#This Row],[ft_addressed]]), 1, 0)</f>
        <v>0</v>
      </c>
      <c r="AD603">
        <f>IF(OR(_04_ReRe_merged_after_coding3[[#This Row],[ab_justified]],_04_ReRe_merged_after_coding3[[#This Row],[ft_justified]]), 1,0)</f>
        <v>0</v>
      </c>
      <c r="AE603">
        <f>IF(OR(_04_ReRe_merged_after_coding3[[#This Row],[ab_date]],_04_ReRe_merged_after_coding3[[#This Row],[ft_date]]),1,0)</f>
        <v>0</v>
      </c>
      <c r="AF603" t="s">
        <v>36</v>
      </c>
      <c r="AG603">
        <v>0</v>
      </c>
    </row>
    <row r="604" spans="1:34">
      <c r="A604" t="s">
        <v>3042</v>
      </c>
      <c r="B604" t="s">
        <v>3043</v>
      </c>
      <c r="C604" t="s">
        <v>3044</v>
      </c>
      <c r="D604">
        <v>22425637</v>
      </c>
      <c r="E604" s="7">
        <v>40715</v>
      </c>
      <c r="F604" s="7">
        <v>39234</v>
      </c>
      <c r="G604" t="s">
        <v>185</v>
      </c>
      <c r="H604" t="s">
        <v>32</v>
      </c>
      <c r="I604" t="s">
        <v>32</v>
      </c>
      <c r="J604" t="s">
        <v>31</v>
      </c>
      <c r="K604" t="s">
        <v>31</v>
      </c>
      <c r="L604" t="s">
        <v>31</v>
      </c>
      <c r="M604" t="s">
        <v>32</v>
      </c>
      <c r="N604" t="s">
        <v>32</v>
      </c>
      <c r="O604" t="s">
        <v>32</v>
      </c>
      <c r="P604" s="3">
        <v>1</v>
      </c>
      <c r="Q604" t="s">
        <v>35</v>
      </c>
      <c r="R604">
        <v>1</v>
      </c>
      <c r="S604" t="s">
        <v>35</v>
      </c>
      <c r="T604" t="s">
        <v>3045</v>
      </c>
      <c r="U604">
        <v>0</v>
      </c>
      <c r="V604">
        <v>0</v>
      </c>
      <c r="W604">
        <v>0</v>
      </c>
      <c r="X604" t="s">
        <v>36</v>
      </c>
      <c r="Y604">
        <v>0</v>
      </c>
      <c r="Z604">
        <v>0</v>
      </c>
      <c r="AA604">
        <v>0</v>
      </c>
      <c r="AB604" t="s">
        <v>36</v>
      </c>
      <c r="AC604">
        <f>IF(OR(_04_ReRe_merged_after_coding3[[#This Row],[ab_addressed]],_04_ReRe_merged_after_coding3[[#This Row],[ft_addressed]]), 1, 0)</f>
        <v>0</v>
      </c>
      <c r="AD604">
        <f>IF(OR(_04_ReRe_merged_after_coding3[[#This Row],[ab_justified]],_04_ReRe_merged_after_coding3[[#This Row],[ft_justified]]), 1,0)</f>
        <v>0</v>
      </c>
      <c r="AE604">
        <f>IF(OR(_04_ReRe_merged_after_coding3[[#This Row],[ab_date]],_04_ReRe_merged_after_coding3[[#This Row],[ft_date]]),1,0)</f>
        <v>0</v>
      </c>
      <c r="AF604" t="s">
        <v>36</v>
      </c>
      <c r="AG604">
        <v>0</v>
      </c>
    </row>
    <row r="605" spans="1:34">
      <c r="A605" t="s">
        <v>3046</v>
      </c>
      <c r="B605" t="s">
        <v>3047</v>
      </c>
      <c r="C605" t="s">
        <v>3048</v>
      </c>
      <c r="D605">
        <v>22152120</v>
      </c>
      <c r="E605" s="7">
        <v>40711</v>
      </c>
      <c r="F605" s="7">
        <v>38504</v>
      </c>
      <c r="G605" t="s">
        <v>789</v>
      </c>
      <c r="H605" t="s">
        <v>31</v>
      </c>
      <c r="I605" t="s">
        <v>31</v>
      </c>
      <c r="J605" t="s">
        <v>31</v>
      </c>
      <c r="K605" t="s">
        <v>31</v>
      </c>
      <c r="L605" t="s">
        <v>31</v>
      </c>
      <c r="M605" t="s">
        <v>32</v>
      </c>
      <c r="N605" t="s">
        <v>31</v>
      </c>
      <c r="O605" t="s">
        <v>32</v>
      </c>
      <c r="P605" s="3">
        <v>1</v>
      </c>
      <c r="Q605" t="s">
        <v>35</v>
      </c>
      <c r="R605">
        <v>1</v>
      </c>
      <c r="S605" t="s">
        <v>35</v>
      </c>
      <c r="T605" t="s">
        <v>3049</v>
      </c>
      <c r="U605">
        <v>0</v>
      </c>
      <c r="V605">
        <v>0</v>
      </c>
      <c r="W605">
        <v>0</v>
      </c>
      <c r="X605" t="s">
        <v>36</v>
      </c>
      <c r="Y605">
        <v>0</v>
      </c>
      <c r="Z605">
        <v>0</v>
      </c>
      <c r="AA605">
        <v>0</v>
      </c>
      <c r="AB605" t="s">
        <v>36</v>
      </c>
      <c r="AC605">
        <f>IF(OR(_04_ReRe_merged_after_coding3[[#This Row],[ab_addressed]],_04_ReRe_merged_after_coding3[[#This Row],[ft_addressed]]), 1, 0)</f>
        <v>0</v>
      </c>
      <c r="AD605">
        <f>IF(OR(_04_ReRe_merged_after_coding3[[#This Row],[ab_justified]],_04_ReRe_merged_after_coding3[[#This Row],[ft_justified]]), 1,0)</f>
        <v>0</v>
      </c>
      <c r="AE605">
        <f>IF(OR(_04_ReRe_merged_after_coding3[[#This Row],[ab_date]],_04_ReRe_merged_after_coding3[[#This Row],[ft_date]]),1,0)</f>
        <v>0</v>
      </c>
      <c r="AF605" t="s">
        <v>36</v>
      </c>
      <c r="AG605">
        <v>0</v>
      </c>
      <c r="AH605" t="s">
        <v>5199</v>
      </c>
    </row>
    <row r="606" spans="1:34">
      <c r="A606" t="s">
        <v>3050</v>
      </c>
      <c r="B606" t="s">
        <v>3051</v>
      </c>
      <c r="C606" t="s">
        <v>3052</v>
      </c>
      <c r="D606">
        <v>22115011</v>
      </c>
      <c r="E606" s="7">
        <v>40717</v>
      </c>
      <c r="F606" s="7">
        <v>39387</v>
      </c>
      <c r="G606" t="s">
        <v>600</v>
      </c>
      <c r="H606" t="s">
        <v>31</v>
      </c>
      <c r="I606" t="s">
        <v>31</v>
      </c>
      <c r="J606" t="s">
        <v>31</v>
      </c>
      <c r="K606" t="s">
        <v>31</v>
      </c>
      <c r="L606" t="s">
        <v>31</v>
      </c>
      <c r="M606" t="s">
        <v>32</v>
      </c>
      <c r="N606" t="s">
        <v>31</v>
      </c>
      <c r="O606" t="s">
        <v>32</v>
      </c>
      <c r="P606" s="3">
        <v>1</v>
      </c>
      <c r="Q606" t="s">
        <v>35</v>
      </c>
      <c r="R606">
        <v>1</v>
      </c>
      <c r="S606" t="s">
        <v>35</v>
      </c>
      <c r="T606" t="s">
        <v>3050</v>
      </c>
      <c r="U606">
        <v>0</v>
      </c>
      <c r="V606">
        <v>0</v>
      </c>
      <c r="W606">
        <v>0</v>
      </c>
      <c r="X606" t="s">
        <v>36</v>
      </c>
      <c r="Y606">
        <v>0</v>
      </c>
      <c r="Z606">
        <v>0</v>
      </c>
      <c r="AA606">
        <v>0</v>
      </c>
      <c r="AB606" t="s">
        <v>36</v>
      </c>
      <c r="AC606">
        <f>IF(OR(_04_ReRe_merged_after_coding3[[#This Row],[ab_addressed]],_04_ReRe_merged_after_coding3[[#This Row],[ft_addressed]]), 1, 0)</f>
        <v>0</v>
      </c>
      <c r="AD606">
        <f>IF(OR(_04_ReRe_merged_after_coding3[[#This Row],[ab_justified]],_04_ReRe_merged_after_coding3[[#This Row],[ft_justified]]), 1,0)</f>
        <v>0</v>
      </c>
      <c r="AE606">
        <f>IF(OR(_04_ReRe_merged_after_coding3[[#This Row],[ab_date]],_04_ReRe_merged_after_coding3[[#This Row],[ft_date]]),1,0)</f>
        <v>0</v>
      </c>
      <c r="AF606" t="s">
        <v>36</v>
      </c>
      <c r="AG606">
        <v>0</v>
      </c>
    </row>
    <row r="607" spans="1:34">
      <c r="A607" t="s">
        <v>3053</v>
      </c>
      <c r="B607" t="s">
        <v>3054</v>
      </c>
      <c r="C607" t="s">
        <v>3055</v>
      </c>
      <c r="D607">
        <v>21868284</v>
      </c>
      <c r="E607" s="7">
        <v>40737</v>
      </c>
      <c r="F607" s="7">
        <v>39356</v>
      </c>
      <c r="G607" t="s">
        <v>789</v>
      </c>
      <c r="H607" t="s">
        <v>31</v>
      </c>
      <c r="I607" t="s">
        <v>31</v>
      </c>
      <c r="J607" t="s">
        <v>31</v>
      </c>
      <c r="K607" t="s">
        <v>31</v>
      </c>
      <c r="L607" t="s">
        <v>31</v>
      </c>
      <c r="M607" t="s">
        <v>32</v>
      </c>
      <c r="N607" t="s">
        <v>32</v>
      </c>
      <c r="O607" t="s">
        <v>32</v>
      </c>
      <c r="P607" s="3">
        <v>1</v>
      </c>
      <c r="Q607" t="s">
        <v>35</v>
      </c>
      <c r="R607">
        <v>1</v>
      </c>
      <c r="S607" t="s">
        <v>35</v>
      </c>
      <c r="T607" t="s">
        <v>3056</v>
      </c>
      <c r="U607">
        <v>0</v>
      </c>
      <c r="V607">
        <v>0</v>
      </c>
      <c r="W607">
        <v>0</v>
      </c>
      <c r="X607" t="s">
        <v>36</v>
      </c>
      <c r="Y607">
        <v>0</v>
      </c>
      <c r="Z607">
        <v>0</v>
      </c>
      <c r="AA607">
        <v>0</v>
      </c>
      <c r="AB607" t="s">
        <v>36</v>
      </c>
      <c r="AC607">
        <f>IF(OR(_04_ReRe_merged_after_coding3[[#This Row],[ab_addressed]],_04_ReRe_merged_after_coding3[[#This Row],[ft_addressed]]), 1, 0)</f>
        <v>0</v>
      </c>
      <c r="AD607">
        <f>IF(OR(_04_ReRe_merged_after_coding3[[#This Row],[ab_justified]],_04_ReRe_merged_after_coding3[[#This Row],[ft_justified]]), 1,0)</f>
        <v>0</v>
      </c>
      <c r="AE607">
        <f>IF(OR(_04_ReRe_merged_after_coding3[[#This Row],[ab_date]],_04_ReRe_merged_after_coding3[[#This Row],[ft_date]]),1,0)</f>
        <v>0</v>
      </c>
      <c r="AF607" t="s">
        <v>36</v>
      </c>
      <c r="AG607">
        <v>0</v>
      </c>
    </row>
    <row r="608" spans="1:34">
      <c r="A608" t="s">
        <v>3057</v>
      </c>
      <c r="B608" t="s">
        <v>3058</v>
      </c>
      <c r="C608" t="s">
        <v>3059</v>
      </c>
      <c r="D608">
        <v>23922146</v>
      </c>
      <c r="E608" s="7">
        <v>40766</v>
      </c>
      <c r="F608" s="7">
        <v>37288</v>
      </c>
      <c r="G608" t="s">
        <v>82</v>
      </c>
      <c r="H608" t="s">
        <v>31</v>
      </c>
      <c r="I608" t="s">
        <v>32</v>
      </c>
      <c r="J608" t="s">
        <v>31</v>
      </c>
      <c r="K608" t="s">
        <v>31</v>
      </c>
      <c r="L608" t="s">
        <v>31</v>
      </c>
      <c r="M608" t="s">
        <v>32</v>
      </c>
      <c r="N608" t="s">
        <v>32</v>
      </c>
      <c r="O608" t="s">
        <v>32</v>
      </c>
      <c r="P608" s="3">
        <v>1</v>
      </c>
      <c r="Q608" t="s">
        <v>35</v>
      </c>
      <c r="R608">
        <v>1</v>
      </c>
      <c r="S608" t="s">
        <v>35</v>
      </c>
      <c r="T608" t="s">
        <v>3060</v>
      </c>
      <c r="U608">
        <v>0</v>
      </c>
      <c r="V608">
        <v>0</v>
      </c>
      <c r="W608">
        <v>0</v>
      </c>
      <c r="X608" t="s">
        <v>36</v>
      </c>
      <c r="Y608">
        <v>0</v>
      </c>
      <c r="Z608">
        <v>0</v>
      </c>
      <c r="AA608">
        <v>0</v>
      </c>
      <c r="AB608" t="s">
        <v>36</v>
      </c>
      <c r="AC608">
        <f>IF(OR(_04_ReRe_merged_after_coding3[[#This Row],[ab_addressed]],_04_ReRe_merged_after_coding3[[#This Row],[ft_addressed]]), 1, 0)</f>
        <v>0</v>
      </c>
      <c r="AD608">
        <f>IF(OR(_04_ReRe_merged_after_coding3[[#This Row],[ab_justified]],_04_ReRe_merged_after_coding3[[#This Row],[ft_justified]]), 1,0)</f>
        <v>0</v>
      </c>
      <c r="AE608">
        <f>IF(OR(_04_ReRe_merged_after_coding3[[#This Row],[ab_date]],_04_ReRe_merged_after_coding3[[#This Row],[ft_date]]),1,0)</f>
        <v>0</v>
      </c>
      <c r="AF608" t="s">
        <v>36</v>
      </c>
      <c r="AG608">
        <v>0</v>
      </c>
    </row>
    <row r="609" spans="1:34">
      <c r="A609" t="s">
        <v>3061</v>
      </c>
      <c r="B609" t="s">
        <v>3062</v>
      </c>
      <c r="C609" t="s">
        <v>3063</v>
      </c>
      <c r="D609">
        <v>25082115</v>
      </c>
      <c r="E609" s="7">
        <v>40742</v>
      </c>
      <c r="F609" s="7">
        <v>38473</v>
      </c>
      <c r="G609" t="s">
        <v>1087</v>
      </c>
      <c r="H609" t="s">
        <v>32</v>
      </c>
      <c r="I609" t="s">
        <v>31</v>
      </c>
      <c r="J609" t="s">
        <v>31</v>
      </c>
      <c r="K609" t="s">
        <v>31</v>
      </c>
      <c r="L609" t="s">
        <v>31</v>
      </c>
      <c r="M609" t="s">
        <v>32</v>
      </c>
      <c r="N609" t="s">
        <v>32</v>
      </c>
      <c r="O609" t="s">
        <v>32</v>
      </c>
      <c r="P609" s="3">
        <v>1</v>
      </c>
      <c r="Q609" t="s">
        <v>108</v>
      </c>
      <c r="R609">
        <v>1</v>
      </c>
      <c r="S609" t="s">
        <v>108</v>
      </c>
      <c r="T609" t="s">
        <v>3064</v>
      </c>
      <c r="U609">
        <v>0</v>
      </c>
      <c r="V609">
        <v>0</v>
      </c>
      <c r="W609">
        <v>0</v>
      </c>
      <c r="X609" t="s">
        <v>36</v>
      </c>
      <c r="Y609">
        <v>0</v>
      </c>
      <c r="Z609">
        <v>0</v>
      </c>
      <c r="AA609">
        <v>0</v>
      </c>
      <c r="AB609" t="s">
        <v>36</v>
      </c>
      <c r="AC609">
        <f>IF(OR(_04_ReRe_merged_after_coding3[[#This Row],[ab_addressed]],_04_ReRe_merged_after_coding3[[#This Row],[ft_addressed]]), 1, 0)</f>
        <v>0</v>
      </c>
      <c r="AD609">
        <f>IF(OR(_04_ReRe_merged_after_coding3[[#This Row],[ab_justified]],_04_ReRe_merged_after_coding3[[#This Row],[ft_justified]]), 1,0)</f>
        <v>0</v>
      </c>
      <c r="AE609">
        <f>IF(OR(_04_ReRe_merged_after_coding3[[#This Row],[ab_date]],_04_ReRe_merged_after_coding3[[#This Row],[ft_date]]),1,0)</f>
        <v>0</v>
      </c>
      <c r="AF609" t="s">
        <v>36</v>
      </c>
      <c r="AG609">
        <v>0</v>
      </c>
    </row>
    <row r="610" spans="1:34">
      <c r="A610" t="s">
        <v>3065</v>
      </c>
      <c r="B610" t="s">
        <v>3066</v>
      </c>
      <c r="C610" t="s">
        <v>3067</v>
      </c>
      <c r="D610">
        <v>23394517</v>
      </c>
      <c r="E610" s="7">
        <v>40826</v>
      </c>
      <c r="F610" s="7">
        <v>40087</v>
      </c>
      <c r="G610" t="s">
        <v>616</v>
      </c>
      <c r="H610" t="s">
        <v>31</v>
      </c>
      <c r="I610" t="s">
        <v>31</v>
      </c>
      <c r="J610" t="s">
        <v>31</v>
      </c>
      <c r="K610" t="s">
        <v>31</v>
      </c>
      <c r="L610" t="s">
        <v>31</v>
      </c>
      <c r="M610" t="s">
        <v>32</v>
      </c>
      <c r="N610" t="s">
        <v>31</v>
      </c>
      <c r="O610" t="s">
        <v>32</v>
      </c>
      <c r="P610" s="3">
        <v>1</v>
      </c>
      <c r="Q610" t="s">
        <v>35</v>
      </c>
      <c r="R610">
        <v>1</v>
      </c>
      <c r="S610" t="s">
        <v>35</v>
      </c>
      <c r="T610" t="s">
        <v>3068</v>
      </c>
      <c r="U610">
        <v>0</v>
      </c>
      <c r="V610">
        <v>0</v>
      </c>
      <c r="W610">
        <v>0</v>
      </c>
      <c r="X610" t="s">
        <v>36</v>
      </c>
      <c r="Y610">
        <v>0</v>
      </c>
      <c r="Z610">
        <v>0</v>
      </c>
      <c r="AA610">
        <v>0</v>
      </c>
      <c r="AB610" t="s">
        <v>36</v>
      </c>
      <c r="AC610">
        <f>IF(OR(_04_ReRe_merged_after_coding3[[#This Row],[ab_addressed]],_04_ReRe_merged_after_coding3[[#This Row],[ft_addressed]]), 1, 0)</f>
        <v>0</v>
      </c>
      <c r="AD610">
        <f>IF(OR(_04_ReRe_merged_after_coding3[[#This Row],[ab_justified]],_04_ReRe_merged_after_coding3[[#This Row],[ft_justified]]), 1,0)</f>
        <v>0</v>
      </c>
      <c r="AE610">
        <f>IF(OR(_04_ReRe_merged_after_coding3[[#This Row],[ab_date]],_04_ReRe_merged_after_coding3[[#This Row],[ft_date]]),1,0)</f>
        <v>0</v>
      </c>
      <c r="AF610" t="s">
        <v>36</v>
      </c>
      <c r="AG610">
        <v>0</v>
      </c>
    </row>
    <row r="611" spans="1:34">
      <c r="A611" t="s">
        <v>3069</v>
      </c>
      <c r="B611" t="s">
        <v>3070</v>
      </c>
      <c r="C611" t="s">
        <v>3071</v>
      </c>
      <c r="D611">
        <v>26655425</v>
      </c>
      <c r="E611" s="7">
        <v>40827</v>
      </c>
      <c r="F611" s="7">
        <v>37865</v>
      </c>
      <c r="G611" t="s">
        <v>168</v>
      </c>
      <c r="H611" t="s">
        <v>31</v>
      </c>
      <c r="I611" t="s">
        <v>31</v>
      </c>
      <c r="J611" t="s">
        <v>31</v>
      </c>
      <c r="K611" t="s">
        <v>31</v>
      </c>
      <c r="L611" t="s">
        <v>31</v>
      </c>
      <c r="M611" t="s">
        <v>32</v>
      </c>
      <c r="N611" t="s">
        <v>32</v>
      </c>
      <c r="O611" t="s">
        <v>32</v>
      </c>
      <c r="P611" s="3">
        <v>1</v>
      </c>
      <c r="Q611" t="s">
        <v>35</v>
      </c>
      <c r="R611">
        <v>1</v>
      </c>
      <c r="S611" t="s">
        <v>35</v>
      </c>
      <c r="T611" t="s">
        <v>3072</v>
      </c>
      <c r="U611">
        <v>0</v>
      </c>
      <c r="V611">
        <v>0</v>
      </c>
      <c r="W611">
        <v>0</v>
      </c>
      <c r="X611" t="s">
        <v>36</v>
      </c>
      <c r="Y611">
        <v>0</v>
      </c>
      <c r="Z611">
        <v>0</v>
      </c>
      <c r="AA611">
        <v>0</v>
      </c>
      <c r="AB611" t="s">
        <v>36</v>
      </c>
      <c r="AC611">
        <f>IF(OR(_04_ReRe_merged_after_coding3[[#This Row],[ab_addressed]],_04_ReRe_merged_after_coding3[[#This Row],[ft_addressed]]), 1, 0)</f>
        <v>0</v>
      </c>
      <c r="AD611">
        <f>IF(OR(_04_ReRe_merged_after_coding3[[#This Row],[ab_justified]],_04_ReRe_merged_after_coding3[[#This Row],[ft_justified]]), 1,0)</f>
        <v>0</v>
      </c>
      <c r="AE611">
        <f>IF(OR(_04_ReRe_merged_after_coding3[[#This Row],[ab_date]],_04_ReRe_merged_after_coding3[[#This Row],[ft_date]]),1,0)</f>
        <v>0</v>
      </c>
      <c r="AF611" t="s">
        <v>36</v>
      </c>
      <c r="AG611">
        <v>0</v>
      </c>
    </row>
    <row r="612" spans="1:34">
      <c r="A612" t="s">
        <v>3073</v>
      </c>
      <c r="B612" t="s">
        <v>3074</v>
      </c>
      <c r="C612" t="s">
        <v>3075</v>
      </c>
      <c r="D612">
        <v>23260747</v>
      </c>
      <c r="E612" s="7">
        <v>40871</v>
      </c>
      <c r="F612" s="7">
        <v>40299</v>
      </c>
      <c r="G612" t="s">
        <v>477</v>
      </c>
      <c r="H612" t="s">
        <v>31</v>
      </c>
      <c r="I612" t="s">
        <v>31</v>
      </c>
      <c r="J612" t="s">
        <v>31</v>
      </c>
      <c r="K612" t="s">
        <v>31</v>
      </c>
      <c r="L612" t="s">
        <v>31</v>
      </c>
      <c r="M612" t="s">
        <v>32</v>
      </c>
      <c r="N612" t="s">
        <v>32</v>
      </c>
      <c r="O612" t="s">
        <v>32</v>
      </c>
      <c r="P612" s="3">
        <v>1</v>
      </c>
      <c r="Q612" t="s">
        <v>35</v>
      </c>
      <c r="R612">
        <v>1</v>
      </c>
      <c r="S612" t="s">
        <v>35</v>
      </c>
      <c r="T612" t="s">
        <v>3076</v>
      </c>
      <c r="U612">
        <v>0</v>
      </c>
      <c r="V612">
        <v>0</v>
      </c>
      <c r="W612">
        <v>0</v>
      </c>
      <c r="X612" t="s">
        <v>36</v>
      </c>
      <c r="Y612">
        <v>0</v>
      </c>
      <c r="Z612">
        <v>0</v>
      </c>
      <c r="AA612">
        <v>0</v>
      </c>
      <c r="AB612" t="s">
        <v>36</v>
      </c>
      <c r="AC612">
        <f>IF(OR(_04_ReRe_merged_after_coding3[[#This Row],[ab_addressed]],_04_ReRe_merged_after_coding3[[#This Row],[ft_addressed]]), 1, 0)</f>
        <v>0</v>
      </c>
      <c r="AD612">
        <f>IF(OR(_04_ReRe_merged_after_coding3[[#This Row],[ab_justified]],_04_ReRe_merged_after_coding3[[#This Row],[ft_justified]]), 1,0)</f>
        <v>0</v>
      </c>
      <c r="AE612">
        <f>IF(OR(_04_ReRe_merged_after_coding3[[#This Row],[ab_date]],_04_ReRe_merged_after_coding3[[#This Row],[ft_date]]),1,0)</f>
        <v>0</v>
      </c>
      <c r="AF612" t="s">
        <v>36</v>
      </c>
      <c r="AG612">
        <v>0</v>
      </c>
    </row>
    <row r="613" spans="1:34">
      <c r="A613" t="s">
        <v>3077</v>
      </c>
      <c r="B613" t="s">
        <v>3078</v>
      </c>
      <c r="C613" t="s">
        <v>3079</v>
      </c>
      <c r="D613">
        <v>22503032</v>
      </c>
      <c r="E613" s="7">
        <v>40898</v>
      </c>
      <c r="F613" s="7">
        <v>37316</v>
      </c>
      <c r="G613" t="s">
        <v>82</v>
      </c>
      <c r="H613" t="s">
        <v>31</v>
      </c>
      <c r="I613" t="s">
        <v>31</v>
      </c>
      <c r="J613" t="s">
        <v>31</v>
      </c>
      <c r="K613" t="s">
        <v>31</v>
      </c>
      <c r="L613" t="s">
        <v>31</v>
      </c>
      <c r="M613" t="s">
        <v>32</v>
      </c>
      <c r="N613" t="s">
        <v>32</v>
      </c>
      <c r="O613" t="s">
        <v>32</v>
      </c>
      <c r="P613" s="3">
        <v>1</v>
      </c>
      <c r="Q613" t="s">
        <v>35</v>
      </c>
      <c r="R613">
        <v>1</v>
      </c>
      <c r="S613" t="s">
        <v>35</v>
      </c>
      <c r="T613" t="s">
        <v>3080</v>
      </c>
      <c r="U613">
        <v>0</v>
      </c>
      <c r="V613">
        <v>0</v>
      </c>
      <c r="W613">
        <v>0</v>
      </c>
      <c r="X613" t="s">
        <v>36</v>
      </c>
      <c r="Y613">
        <v>0</v>
      </c>
      <c r="Z613">
        <v>0</v>
      </c>
      <c r="AA613">
        <v>0</v>
      </c>
      <c r="AB613" t="s">
        <v>36</v>
      </c>
      <c r="AC613">
        <f>IF(OR(_04_ReRe_merged_after_coding3[[#This Row],[ab_addressed]],_04_ReRe_merged_after_coding3[[#This Row],[ft_addressed]]), 1, 0)</f>
        <v>0</v>
      </c>
      <c r="AD613">
        <f>IF(OR(_04_ReRe_merged_after_coding3[[#This Row],[ab_justified]],_04_ReRe_merged_after_coding3[[#This Row],[ft_justified]]), 1,0)</f>
        <v>0</v>
      </c>
      <c r="AE613">
        <f>IF(OR(_04_ReRe_merged_after_coding3[[#This Row],[ab_date]],_04_ReRe_merged_after_coding3[[#This Row],[ft_date]]),1,0)</f>
        <v>0</v>
      </c>
      <c r="AF613" t="s">
        <v>36</v>
      </c>
      <c r="AG613">
        <v>0</v>
      </c>
    </row>
    <row r="614" spans="1:34">
      <c r="A614" t="s">
        <v>3081</v>
      </c>
      <c r="B614" t="s">
        <v>3082</v>
      </c>
      <c r="C614" t="s">
        <v>3083</v>
      </c>
      <c r="D614">
        <v>22578793</v>
      </c>
      <c r="E614" s="7">
        <v>40901</v>
      </c>
      <c r="F614" s="7">
        <v>38353</v>
      </c>
      <c r="G614" t="s">
        <v>477</v>
      </c>
      <c r="H614" t="s">
        <v>31</v>
      </c>
      <c r="I614" t="s">
        <v>31</v>
      </c>
      <c r="J614" t="s">
        <v>31</v>
      </c>
      <c r="K614" t="s">
        <v>31</v>
      </c>
      <c r="L614" t="s">
        <v>31</v>
      </c>
      <c r="M614" t="s">
        <v>32</v>
      </c>
      <c r="N614" t="s">
        <v>32</v>
      </c>
      <c r="O614" t="s">
        <v>32</v>
      </c>
      <c r="P614" s="3">
        <v>1</v>
      </c>
      <c r="Q614" t="s">
        <v>35</v>
      </c>
      <c r="R614">
        <v>1</v>
      </c>
      <c r="S614" t="s">
        <v>35</v>
      </c>
      <c r="T614" t="s">
        <v>3084</v>
      </c>
      <c r="U614">
        <v>0</v>
      </c>
      <c r="V614">
        <v>0</v>
      </c>
      <c r="W614">
        <v>0</v>
      </c>
      <c r="X614" t="s">
        <v>36</v>
      </c>
      <c r="Y614">
        <v>0</v>
      </c>
      <c r="Z614">
        <v>0</v>
      </c>
      <c r="AA614">
        <v>0</v>
      </c>
      <c r="AB614" t="s">
        <v>36</v>
      </c>
      <c r="AC614">
        <f>IF(OR(_04_ReRe_merged_after_coding3[[#This Row],[ab_addressed]],_04_ReRe_merged_after_coding3[[#This Row],[ft_addressed]]), 1, 0)</f>
        <v>0</v>
      </c>
      <c r="AD614">
        <f>IF(OR(_04_ReRe_merged_after_coding3[[#This Row],[ab_justified]],_04_ReRe_merged_after_coding3[[#This Row],[ft_justified]]), 1,0)</f>
        <v>0</v>
      </c>
      <c r="AE614">
        <f>IF(OR(_04_ReRe_merged_after_coding3[[#This Row],[ab_date]],_04_ReRe_merged_after_coding3[[#This Row],[ft_date]]),1,0)</f>
        <v>0</v>
      </c>
      <c r="AF614" t="s">
        <v>36</v>
      </c>
      <c r="AG614">
        <v>0</v>
      </c>
    </row>
    <row r="615" spans="1:34">
      <c r="A615" t="s">
        <v>3085</v>
      </c>
      <c r="B615" t="s">
        <v>3086</v>
      </c>
      <c r="C615" t="s">
        <v>3087</v>
      </c>
      <c r="D615">
        <v>22572644</v>
      </c>
      <c r="E615" s="7">
        <v>40917</v>
      </c>
      <c r="F615" s="7">
        <v>40544</v>
      </c>
      <c r="G615" t="s">
        <v>82</v>
      </c>
      <c r="H615" t="s">
        <v>31</v>
      </c>
      <c r="I615" t="s">
        <v>32</v>
      </c>
      <c r="J615" t="s">
        <v>31</v>
      </c>
      <c r="K615" t="s">
        <v>31</v>
      </c>
      <c r="L615" t="s">
        <v>31</v>
      </c>
      <c r="M615" t="s">
        <v>32</v>
      </c>
      <c r="N615" t="s">
        <v>32</v>
      </c>
      <c r="O615" t="s">
        <v>32</v>
      </c>
      <c r="P615" s="3">
        <v>1</v>
      </c>
      <c r="Q615" t="s">
        <v>35</v>
      </c>
      <c r="R615">
        <v>1</v>
      </c>
      <c r="S615" t="s">
        <v>35</v>
      </c>
      <c r="T615" t="s">
        <v>3088</v>
      </c>
      <c r="U615">
        <v>0</v>
      </c>
      <c r="V615">
        <v>0</v>
      </c>
      <c r="W615">
        <v>0</v>
      </c>
      <c r="X615" t="s">
        <v>36</v>
      </c>
      <c r="Y615">
        <v>0</v>
      </c>
      <c r="Z615">
        <v>0</v>
      </c>
      <c r="AA615">
        <v>0</v>
      </c>
      <c r="AB615" t="s">
        <v>36</v>
      </c>
      <c r="AC615">
        <f>IF(OR(_04_ReRe_merged_after_coding3[[#This Row],[ab_addressed]],_04_ReRe_merged_after_coding3[[#This Row],[ft_addressed]]), 1, 0)</f>
        <v>0</v>
      </c>
      <c r="AD615">
        <f>IF(OR(_04_ReRe_merged_after_coding3[[#This Row],[ab_justified]],_04_ReRe_merged_after_coding3[[#This Row],[ft_justified]]), 1,0)</f>
        <v>0</v>
      </c>
      <c r="AE615">
        <f>IF(OR(_04_ReRe_merged_after_coding3[[#This Row],[ab_date]],_04_ReRe_merged_after_coding3[[#This Row],[ft_date]]),1,0)</f>
        <v>0</v>
      </c>
      <c r="AF615" t="s">
        <v>36</v>
      </c>
      <c r="AG615">
        <v>0</v>
      </c>
    </row>
    <row r="616" spans="1:34">
      <c r="A616" t="s">
        <v>3089</v>
      </c>
      <c r="B616" t="s">
        <v>3090</v>
      </c>
      <c r="C616" t="s">
        <v>3091</v>
      </c>
      <c r="D616">
        <v>24535604</v>
      </c>
      <c r="E616" s="7">
        <v>40934</v>
      </c>
      <c r="F616" s="7">
        <v>39873</v>
      </c>
      <c r="G616" t="s">
        <v>691</v>
      </c>
      <c r="H616" t="s">
        <v>31</v>
      </c>
      <c r="I616" t="s">
        <v>31</v>
      </c>
      <c r="J616" t="s">
        <v>31</v>
      </c>
      <c r="K616" t="s">
        <v>31</v>
      </c>
      <c r="L616" t="s">
        <v>31</v>
      </c>
      <c r="M616" t="s">
        <v>32</v>
      </c>
      <c r="N616" t="s">
        <v>32</v>
      </c>
      <c r="O616" t="s">
        <v>32</v>
      </c>
      <c r="P616" s="3">
        <v>1</v>
      </c>
      <c r="Q616" t="s">
        <v>35</v>
      </c>
      <c r="R616">
        <v>1</v>
      </c>
      <c r="S616" t="s">
        <v>35</v>
      </c>
      <c r="T616" t="s">
        <v>3092</v>
      </c>
      <c r="U616">
        <v>0</v>
      </c>
      <c r="V616">
        <v>0</v>
      </c>
      <c r="W616">
        <v>0</v>
      </c>
      <c r="X616" t="s">
        <v>36</v>
      </c>
      <c r="Y616">
        <v>0</v>
      </c>
      <c r="Z616">
        <v>0</v>
      </c>
      <c r="AA616">
        <v>0</v>
      </c>
      <c r="AB616" t="s">
        <v>36</v>
      </c>
      <c r="AC616">
        <f>IF(OR(_04_ReRe_merged_after_coding3[[#This Row],[ab_addressed]],_04_ReRe_merged_after_coding3[[#This Row],[ft_addressed]]), 1, 0)</f>
        <v>0</v>
      </c>
      <c r="AD616">
        <f>IF(OR(_04_ReRe_merged_after_coding3[[#This Row],[ab_justified]],_04_ReRe_merged_after_coding3[[#This Row],[ft_justified]]), 1,0)</f>
        <v>0</v>
      </c>
      <c r="AE616">
        <f>IF(OR(_04_ReRe_merged_after_coding3[[#This Row],[ab_date]],_04_ReRe_merged_after_coding3[[#This Row],[ft_date]]),1,0)</f>
        <v>0</v>
      </c>
      <c r="AF616" t="s">
        <v>36</v>
      </c>
      <c r="AG616">
        <v>0</v>
      </c>
    </row>
    <row r="617" spans="1:34">
      <c r="A617" t="s">
        <v>3093</v>
      </c>
      <c r="B617" t="s">
        <v>3094</v>
      </c>
      <c r="C617" t="s">
        <v>3095</v>
      </c>
      <c r="D617">
        <v>23065438</v>
      </c>
      <c r="E617" s="7">
        <v>40948</v>
      </c>
      <c r="F617" s="7">
        <v>39845</v>
      </c>
      <c r="G617" t="s">
        <v>88</v>
      </c>
      <c r="H617" t="s">
        <v>32</v>
      </c>
      <c r="I617" t="s">
        <v>31</v>
      </c>
      <c r="J617" t="s">
        <v>31</v>
      </c>
      <c r="K617" t="s">
        <v>31</v>
      </c>
      <c r="L617" t="s">
        <v>32</v>
      </c>
      <c r="M617" t="s">
        <v>32</v>
      </c>
      <c r="N617" t="s">
        <v>31</v>
      </c>
      <c r="O617" t="s">
        <v>32</v>
      </c>
      <c r="P617" s="3">
        <v>1</v>
      </c>
      <c r="Q617" t="s">
        <v>108</v>
      </c>
      <c r="R617">
        <v>1</v>
      </c>
      <c r="S617" t="s">
        <v>108</v>
      </c>
      <c r="T617" t="s">
        <v>3096</v>
      </c>
      <c r="U617">
        <v>0</v>
      </c>
      <c r="V617">
        <v>0</v>
      </c>
      <c r="W617">
        <v>0</v>
      </c>
      <c r="X617" t="s">
        <v>36</v>
      </c>
      <c r="Y617">
        <v>0</v>
      </c>
      <c r="Z617">
        <v>0</v>
      </c>
      <c r="AA617">
        <v>0</v>
      </c>
      <c r="AB617" t="s">
        <v>36</v>
      </c>
      <c r="AC617">
        <f>IF(OR(_04_ReRe_merged_after_coding3[[#This Row],[ab_addressed]],_04_ReRe_merged_after_coding3[[#This Row],[ft_addressed]]), 1, 0)</f>
        <v>0</v>
      </c>
      <c r="AD617">
        <f>IF(OR(_04_ReRe_merged_after_coding3[[#This Row],[ab_justified]],_04_ReRe_merged_after_coding3[[#This Row],[ft_justified]]), 1,0)</f>
        <v>0</v>
      </c>
      <c r="AE617">
        <f>IF(OR(_04_ReRe_merged_after_coding3[[#This Row],[ab_date]],_04_ReRe_merged_after_coding3[[#This Row],[ft_date]]),1,0)</f>
        <v>0</v>
      </c>
      <c r="AF617" t="s">
        <v>36</v>
      </c>
      <c r="AG617">
        <v>0</v>
      </c>
      <c r="AH617" t="s">
        <v>5200</v>
      </c>
    </row>
    <row r="618" spans="1:34">
      <c r="A618" t="s">
        <v>3097</v>
      </c>
      <c r="B618" t="s">
        <v>3098</v>
      </c>
      <c r="C618" t="s">
        <v>3099</v>
      </c>
      <c r="D618">
        <v>23186556</v>
      </c>
      <c r="E618" s="7">
        <v>40961</v>
      </c>
      <c r="F618" s="7">
        <v>40299</v>
      </c>
      <c r="G618" t="s">
        <v>390</v>
      </c>
      <c r="H618" t="s">
        <v>31</v>
      </c>
      <c r="I618" t="s">
        <v>31</v>
      </c>
      <c r="J618" t="s">
        <v>31</v>
      </c>
      <c r="K618" t="s">
        <v>31</v>
      </c>
      <c r="L618" t="s">
        <v>31</v>
      </c>
      <c r="M618" t="s">
        <v>32</v>
      </c>
      <c r="N618" t="s">
        <v>32</v>
      </c>
      <c r="O618" t="s">
        <v>32</v>
      </c>
      <c r="P618" s="3">
        <v>1</v>
      </c>
      <c r="Q618" t="s">
        <v>35</v>
      </c>
      <c r="R618">
        <v>1</v>
      </c>
      <c r="S618" t="s">
        <v>35</v>
      </c>
      <c r="T618" t="s">
        <v>3100</v>
      </c>
      <c r="U618">
        <v>0</v>
      </c>
      <c r="V618">
        <v>0</v>
      </c>
      <c r="W618">
        <v>0</v>
      </c>
      <c r="X618" t="s">
        <v>36</v>
      </c>
      <c r="Y618">
        <v>0</v>
      </c>
      <c r="Z618">
        <v>0</v>
      </c>
      <c r="AA618">
        <v>0</v>
      </c>
      <c r="AB618" t="s">
        <v>36</v>
      </c>
      <c r="AC618">
        <f>IF(OR(_04_ReRe_merged_after_coding3[[#This Row],[ab_addressed]],_04_ReRe_merged_after_coding3[[#This Row],[ft_addressed]]), 1, 0)</f>
        <v>0</v>
      </c>
      <c r="AD618">
        <f>IF(OR(_04_ReRe_merged_after_coding3[[#This Row],[ab_justified]],_04_ReRe_merged_after_coding3[[#This Row],[ft_justified]]), 1,0)</f>
        <v>0</v>
      </c>
      <c r="AE618">
        <f>IF(OR(_04_ReRe_merged_after_coding3[[#This Row],[ab_date]],_04_ReRe_merged_after_coding3[[#This Row],[ft_date]]),1,0)</f>
        <v>0</v>
      </c>
      <c r="AF618" t="s">
        <v>36</v>
      </c>
      <c r="AG618">
        <v>0</v>
      </c>
    </row>
    <row r="619" spans="1:34">
      <c r="A619" t="s">
        <v>3101</v>
      </c>
      <c r="B619" t="s">
        <v>3102</v>
      </c>
      <c r="C619" t="s">
        <v>3103</v>
      </c>
      <c r="D619">
        <v>24790277</v>
      </c>
      <c r="E619" s="7">
        <v>40995</v>
      </c>
      <c r="F619" s="7">
        <v>39661</v>
      </c>
      <c r="G619" t="s">
        <v>737</v>
      </c>
      <c r="H619" t="s">
        <v>32</v>
      </c>
      <c r="I619" t="s">
        <v>32</v>
      </c>
      <c r="J619" t="s">
        <v>31</v>
      </c>
      <c r="K619" t="s">
        <v>31</v>
      </c>
      <c r="L619" t="s">
        <v>31</v>
      </c>
      <c r="M619" t="s">
        <v>32</v>
      </c>
      <c r="N619" t="s">
        <v>32</v>
      </c>
      <c r="O619" t="s">
        <v>32</v>
      </c>
      <c r="P619" s="3">
        <v>1</v>
      </c>
      <c r="Q619" t="s">
        <v>35</v>
      </c>
      <c r="R619">
        <v>1</v>
      </c>
      <c r="S619" t="s">
        <v>35</v>
      </c>
      <c r="T619" t="s">
        <v>3104</v>
      </c>
      <c r="U619">
        <v>0</v>
      </c>
      <c r="V619">
        <v>0</v>
      </c>
      <c r="W619">
        <v>0</v>
      </c>
      <c r="X619" t="s">
        <v>36</v>
      </c>
      <c r="Y619">
        <v>0</v>
      </c>
      <c r="Z619">
        <v>0</v>
      </c>
      <c r="AA619">
        <v>0</v>
      </c>
      <c r="AB619" t="s">
        <v>36</v>
      </c>
      <c r="AC619">
        <f>IF(OR(_04_ReRe_merged_after_coding3[[#This Row],[ab_addressed]],_04_ReRe_merged_after_coding3[[#This Row],[ft_addressed]]), 1, 0)</f>
        <v>0</v>
      </c>
      <c r="AD619">
        <f>IF(OR(_04_ReRe_merged_after_coding3[[#This Row],[ab_justified]],_04_ReRe_merged_after_coding3[[#This Row],[ft_justified]]), 1,0)</f>
        <v>0</v>
      </c>
      <c r="AE619">
        <f>IF(OR(_04_ReRe_merged_after_coding3[[#This Row],[ab_date]],_04_ReRe_merged_after_coding3[[#This Row],[ft_date]]),1,0)</f>
        <v>0</v>
      </c>
      <c r="AF619" t="s">
        <v>36</v>
      </c>
      <c r="AG619">
        <v>0</v>
      </c>
    </row>
    <row r="620" spans="1:34">
      <c r="A620" t="s">
        <v>3105</v>
      </c>
      <c r="B620" t="s">
        <v>3106</v>
      </c>
      <c r="C620" t="s">
        <v>3107</v>
      </c>
      <c r="D620">
        <v>23147964</v>
      </c>
      <c r="E620" s="7">
        <v>41022</v>
      </c>
      <c r="F620" s="7">
        <v>40575</v>
      </c>
      <c r="G620" t="s">
        <v>914</v>
      </c>
      <c r="H620" t="s">
        <v>32</v>
      </c>
      <c r="I620" t="s">
        <v>32</v>
      </c>
      <c r="J620" t="s">
        <v>31</v>
      </c>
      <c r="K620" t="s">
        <v>31</v>
      </c>
      <c r="L620" t="s">
        <v>31</v>
      </c>
      <c r="M620" t="s">
        <v>32</v>
      </c>
      <c r="N620" t="s">
        <v>31</v>
      </c>
      <c r="O620" t="s">
        <v>32</v>
      </c>
      <c r="P620" s="3">
        <v>1</v>
      </c>
      <c r="Q620" t="s">
        <v>35</v>
      </c>
      <c r="R620">
        <v>1</v>
      </c>
      <c r="S620" t="s">
        <v>35</v>
      </c>
      <c r="T620" t="s">
        <v>3108</v>
      </c>
      <c r="U620">
        <v>0</v>
      </c>
      <c r="V620">
        <v>0</v>
      </c>
      <c r="W620">
        <v>0</v>
      </c>
      <c r="X620" t="s">
        <v>36</v>
      </c>
      <c r="Y620">
        <v>0</v>
      </c>
      <c r="Z620">
        <v>0</v>
      </c>
      <c r="AA620">
        <v>0</v>
      </c>
      <c r="AB620" t="s">
        <v>36</v>
      </c>
      <c r="AC620">
        <f>IF(OR(_04_ReRe_merged_after_coding3[[#This Row],[ab_addressed]],_04_ReRe_merged_after_coding3[[#This Row],[ft_addressed]]), 1, 0)</f>
        <v>0</v>
      </c>
      <c r="AD620">
        <f>IF(OR(_04_ReRe_merged_after_coding3[[#This Row],[ab_justified]],_04_ReRe_merged_after_coding3[[#This Row],[ft_justified]]), 1,0)</f>
        <v>0</v>
      </c>
      <c r="AE620">
        <f>IF(OR(_04_ReRe_merged_after_coding3[[#This Row],[ab_date]],_04_ReRe_merged_after_coding3[[#This Row],[ft_date]]),1,0)</f>
        <v>0</v>
      </c>
      <c r="AF620" t="s">
        <v>36</v>
      </c>
      <c r="AG620">
        <v>0</v>
      </c>
    </row>
    <row r="621" spans="1:34">
      <c r="A621" t="s">
        <v>3109</v>
      </c>
      <c r="B621" t="s">
        <v>3110</v>
      </c>
      <c r="C621" t="s">
        <v>3111</v>
      </c>
      <c r="D621">
        <v>22551107</v>
      </c>
      <c r="E621" s="7">
        <v>38279</v>
      </c>
      <c r="F621" s="7">
        <v>38139</v>
      </c>
      <c r="G621" t="s">
        <v>168</v>
      </c>
      <c r="H621" t="s">
        <v>31</v>
      </c>
      <c r="I621" t="s">
        <v>31</v>
      </c>
      <c r="J621" t="s">
        <v>31</v>
      </c>
      <c r="K621" t="s">
        <v>32</v>
      </c>
      <c r="L621" t="s">
        <v>32</v>
      </c>
      <c r="M621" t="s">
        <v>32</v>
      </c>
      <c r="N621" t="s">
        <v>32</v>
      </c>
      <c r="O621" t="s">
        <v>32</v>
      </c>
      <c r="P621" s="3">
        <v>1</v>
      </c>
      <c r="Q621" t="s">
        <v>35</v>
      </c>
      <c r="R621">
        <v>1</v>
      </c>
      <c r="S621" t="s">
        <v>35</v>
      </c>
      <c r="T621" t="s">
        <v>4666</v>
      </c>
      <c r="U621">
        <v>0</v>
      </c>
      <c r="V621">
        <v>0</v>
      </c>
      <c r="W621">
        <v>0</v>
      </c>
      <c r="X621" t="s">
        <v>36</v>
      </c>
      <c r="Y621">
        <v>0</v>
      </c>
      <c r="Z621">
        <v>0</v>
      </c>
      <c r="AA621">
        <v>0</v>
      </c>
      <c r="AB621" t="s">
        <v>36</v>
      </c>
      <c r="AC621">
        <f>IF(OR(_04_ReRe_merged_after_coding3[[#This Row],[ab_addressed]],_04_ReRe_merged_after_coding3[[#This Row],[ft_addressed]]), 1, 0)</f>
        <v>0</v>
      </c>
      <c r="AD621">
        <f>IF(OR(_04_ReRe_merged_after_coding3[[#This Row],[ab_justified]],_04_ReRe_merged_after_coding3[[#This Row],[ft_justified]]), 1,0)</f>
        <v>0</v>
      </c>
      <c r="AE621">
        <f>IF(OR(_04_ReRe_merged_after_coding3[[#This Row],[ab_date]],_04_ReRe_merged_after_coding3[[#This Row],[ft_date]]),1,0)</f>
        <v>0</v>
      </c>
      <c r="AF621" t="s">
        <v>36</v>
      </c>
      <c r="AG621">
        <v>0</v>
      </c>
    </row>
    <row r="622" spans="1:34">
      <c r="A622" t="s">
        <v>3112</v>
      </c>
      <c r="B622" t="s">
        <v>3113</v>
      </c>
      <c r="C622" t="s">
        <v>3114</v>
      </c>
      <c r="D622">
        <v>20525992</v>
      </c>
      <c r="E622" s="7">
        <v>38281</v>
      </c>
      <c r="F622" s="7">
        <v>38231</v>
      </c>
      <c r="G622" t="s">
        <v>781</v>
      </c>
      <c r="H622" t="s">
        <v>31</v>
      </c>
      <c r="I622" t="s">
        <v>32</v>
      </c>
      <c r="J622" t="s">
        <v>31</v>
      </c>
      <c r="K622" t="s">
        <v>32</v>
      </c>
      <c r="L622" t="s">
        <v>32</v>
      </c>
      <c r="M622" t="s">
        <v>32</v>
      </c>
      <c r="N622" t="s">
        <v>32</v>
      </c>
      <c r="O622" t="s">
        <v>32</v>
      </c>
      <c r="P622" s="3">
        <v>1</v>
      </c>
      <c r="Q622" t="s">
        <v>35</v>
      </c>
      <c r="R622">
        <v>1</v>
      </c>
      <c r="S622" t="s">
        <v>35</v>
      </c>
      <c r="T622" t="s">
        <v>4667</v>
      </c>
      <c r="U622">
        <v>0</v>
      </c>
      <c r="V622">
        <v>0</v>
      </c>
      <c r="W622">
        <v>0</v>
      </c>
      <c r="X622" t="s">
        <v>36</v>
      </c>
      <c r="Y622">
        <v>0</v>
      </c>
      <c r="Z622">
        <v>0</v>
      </c>
      <c r="AA622">
        <v>0</v>
      </c>
      <c r="AB622" t="s">
        <v>36</v>
      </c>
      <c r="AC622">
        <f>IF(OR(_04_ReRe_merged_after_coding3[[#This Row],[ab_addressed]],_04_ReRe_merged_after_coding3[[#This Row],[ft_addressed]]), 1, 0)</f>
        <v>0</v>
      </c>
      <c r="AD622">
        <f>IF(OR(_04_ReRe_merged_after_coding3[[#This Row],[ab_justified]],_04_ReRe_merged_after_coding3[[#This Row],[ft_justified]]), 1,0)</f>
        <v>0</v>
      </c>
      <c r="AE622">
        <f>IF(OR(_04_ReRe_merged_after_coding3[[#This Row],[ab_date]],_04_ReRe_merged_after_coding3[[#This Row],[ft_date]]),1,0)</f>
        <v>0</v>
      </c>
      <c r="AF622" t="s">
        <v>36</v>
      </c>
      <c r="AG622">
        <v>0</v>
      </c>
    </row>
    <row r="623" spans="1:34">
      <c r="A623" t="s">
        <v>3115</v>
      </c>
      <c r="B623" t="s">
        <v>3116</v>
      </c>
      <c r="C623" t="s">
        <v>3117</v>
      </c>
      <c r="D623">
        <v>23414589</v>
      </c>
      <c r="E623" s="7">
        <v>38300</v>
      </c>
      <c r="F623" s="7">
        <v>38200</v>
      </c>
      <c r="G623" t="s">
        <v>620</v>
      </c>
      <c r="H623" t="s">
        <v>31</v>
      </c>
      <c r="I623" t="s">
        <v>31</v>
      </c>
      <c r="J623" t="s">
        <v>31</v>
      </c>
      <c r="K623" t="s">
        <v>32</v>
      </c>
      <c r="L623" t="s">
        <v>32</v>
      </c>
      <c r="M623" t="s">
        <v>32</v>
      </c>
      <c r="N623" t="s">
        <v>32</v>
      </c>
      <c r="O623" t="s">
        <v>32</v>
      </c>
      <c r="P623" s="3">
        <v>1</v>
      </c>
      <c r="Q623" t="s">
        <v>35</v>
      </c>
      <c r="R623">
        <v>1</v>
      </c>
      <c r="S623" t="s">
        <v>35</v>
      </c>
      <c r="T623" t="s">
        <v>4668</v>
      </c>
      <c r="U623">
        <v>0</v>
      </c>
      <c r="V623">
        <v>0</v>
      </c>
      <c r="W623">
        <v>0</v>
      </c>
      <c r="X623" t="s">
        <v>36</v>
      </c>
      <c r="Y623">
        <v>0</v>
      </c>
      <c r="Z623">
        <v>0</v>
      </c>
      <c r="AA623">
        <v>0</v>
      </c>
      <c r="AB623" t="s">
        <v>36</v>
      </c>
      <c r="AC623">
        <f>IF(OR(_04_ReRe_merged_after_coding3[[#This Row],[ab_addressed]],_04_ReRe_merged_after_coding3[[#This Row],[ft_addressed]]), 1, 0)</f>
        <v>0</v>
      </c>
      <c r="AD623">
        <f>IF(OR(_04_ReRe_merged_after_coding3[[#This Row],[ab_justified]],_04_ReRe_merged_after_coding3[[#This Row],[ft_justified]]), 1,0)</f>
        <v>0</v>
      </c>
      <c r="AE623">
        <f>IF(OR(_04_ReRe_merged_after_coding3[[#This Row],[ab_date]],_04_ReRe_merged_after_coding3[[#This Row],[ft_date]]),1,0)</f>
        <v>0</v>
      </c>
      <c r="AF623" t="s">
        <v>36</v>
      </c>
      <c r="AG623">
        <v>0</v>
      </c>
    </row>
    <row r="624" spans="1:34">
      <c r="A624" t="s">
        <v>3121</v>
      </c>
      <c r="B624" t="s">
        <v>3122</v>
      </c>
      <c r="C624" t="s">
        <v>3123</v>
      </c>
      <c r="D624">
        <v>20869890</v>
      </c>
      <c r="E624" s="7">
        <v>38533</v>
      </c>
      <c r="F624" s="7">
        <v>38231</v>
      </c>
      <c r="G624" t="s">
        <v>3124</v>
      </c>
      <c r="H624" t="s">
        <v>31</v>
      </c>
      <c r="I624" t="s">
        <v>31</v>
      </c>
      <c r="J624" t="s">
        <v>31</v>
      </c>
      <c r="K624" t="s">
        <v>32</v>
      </c>
      <c r="L624" t="s">
        <v>32</v>
      </c>
      <c r="M624" t="s">
        <v>32</v>
      </c>
      <c r="N624" t="s">
        <v>32</v>
      </c>
      <c r="O624" t="s">
        <v>32</v>
      </c>
      <c r="P624" s="3">
        <v>1</v>
      </c>
      <c r="Q624" t="s">
        <v>35</v>
      </c>
      <c r="R624">
        <v>1</v>
      </c>
      <c r="S624" t="s">
        <v>35</v>
      </c>
      <c r="T624" t="s">
        <v>4669</v>
      </c>
      <c r="U624">
        <v>0</v>
      </c>
      <c r="V624">
        <v>0</v>
      </c>
      <c r="W624">
        <v>0</v>
      </c>
      <c r="X624" t="s">
        <v>36</v>
      </c>
      <c r="Y624">
        <v>0</v>
      </c>
      <c r="Z624">
        <v>0</v>
      </c>
      <c r="AA624">
        <v>0</v>
      </c>
      <c r="AB624" t="s">
        <v>36</v>
      </c>
      <c r="AC624">
        <f>IF(OR(_04_ReRe_merged_after_coding3[[#This Row],[ab_addressed]],_04_ReRe_merged_after_coding3[[#This Row],[ft_addressed]]), 1, 0)</f>
        <v>0</v>
      </c>
      <c r="AD624">
        <f>IF(OR(_04_ReRe_merged_after_coding3[[#This Row],[ab_justified]],_04_ReRe_merged_after_coding3[[#This Row],[ft_justified]]), 1,0)</f>
        <v>0</v>
      </c>
      <c r="AE624">
        <f>IF(OR(_04_ReRe_merged_after_coding3[[#This Row],[ab_date]],_04_ReRe_merged_after_coding3[[#This Row],[ft_date]]),1,0)</f>
        <v>0</v>
      </c>
      <c r="AF624" t="s">
        <v>36</v>
      </c>
      <c r="AG624">
        <v>0</v>
      </c>
    </row>
    <row r="625" spans="1:34">
      <c r="A625" t="s">
        <v>3125</v>
      </c>
      <c r="B625" t="s">
        <v>3126</v>
      </c>
      <c r="C625" t="s">
        <v>3127</v>
      </c>
      <c r="D625">
        <v>21566232</v>
      </c>
      <c r="E625" s="7">
        <v>38540</v>
      </c>
      <c r="F625" s="7">
        <v>38504</v>
      </c>
      <c r="G625" t="s">
        <v>827</v>
      </c>
      <c r="H625" t="s">
        <v>31</v>
      </c>
      <c r="I625" t="s">
        <v>31</v>
      </c>
      <c r="J625" t="s">
        <v>31</v>
      </c>
      <c r="K625" t="s">
        <v>32</v>
      </c>
      <c r="L625" t="s">
        <v>32</v>
      </c>
      <c r="M625" t="s">
        <v>32</v>
      </c>
      <c r="N625" t="s">
        <v>32</v>
      </c>
      <c r="O625" t="s">
        <v>32</v>
      </c>
      <c r="P625" s="3">
        <v>1</v>
      </c>
      <c r="Q625" t="s">
        <v>35</v>
      </c>
      <c r="R625">
        <v>1</v>
      </c>
      <c r="S625" t="s">
        <v>35</v>
      </c>
      <c r="T625" t="s">
        <v>4670</v>
      </c>
      <c r="U625">
        <v>0</v>
      </c>
      <c r="V625">
        <v>0</v>
      </c>
      <c r="W625">
        <v>0</v>
      </c>
      <c r="X625" t="s">
        <v>36</v>
      </c>
      <c r="Y625">
        <v>0</v>
      </c>
      <c r="Z625">
        <v>0</v>
      </c>
      <c r="AA625">
        <v>0</v>
      </c>
      <c r="AB625" t="s">
        <v>36</v>
      </c>
      <c r="AC625">
        <f>IF(OR(_04_ReRe_merged_after_coding3[[#This Row],[ab_addressed]],_04_ReRe_merged_after_coding3[[#This Row],[ft_addressed]]), 1, 0)</f>
        <v>0</v>
      </c>
      <c r="AD625">
        <f>IF(OR(_04_ReRe_merged_after_coding3[[#This Row],[ab_justified]],_04_ReRe_merged_after_coding3[[#This Row],[ft_justified]]), 1,0)</f>
        <v>0</v>
      </c>
      <c r="AE625">
        <f>IF(OR(_04_ReRe_merged_after_coding3[[#This Row],[ab_date]],_04_ReRe_merged_after_coding3[[#This Row],[ft_date]]),1,0)</f>
        <v>0</v>
      </c>
      <c r="AF625" t="s">
        <v>36</v>
      </c>
      <c r="AG625">
        <v>0</v>
      </c>
    </row>
    <row r="626" spans="1:34">
      <c r="A626" t="s">
        <v>3128</v>
      </c>
      <c r="B626" t="s">
        <v>3129</v>
      </c>
      <c r="C626" t="s">
        <v>3130</v>
      </c>
      <c r="D626">
        <v>21953370</v>
      </c>
      <c r="E626" s="7">
        <v>38544</v>
      </c>
      <c r="F626" s="7">
        <v>38412</v>
      </c>
      <c r="G626" t="s">
        <v>122</v>
      </c>
      <c r="H626" t="s">
        <v>32</v>
      </c>
      <c r="I626" t="s">
        <v>32</v>
      </c>
      <c r="J626" t="s">
        <v>31</v>
      </c>
      <c r="K626" t="s">
        <v>32</v>
      </c>
      <c r="L626" t="s">
        <v>32</v>
      </c>
      <c r="M626" t="s">
        <v>32</v>
      </c>
      <c r="N626" t="s">
        <v>32</v>
      </c>
      <c r="O626" t="s">
        <v>32</v>
      </c>
      <c r="P626" s="3">
        <v>1</v>
      </c>
      <c r="Q626" t="s">
        <v>35</v>
      </c>
      <c r="R626">
        <v>1</v>
      </c>
      <c r="S626" t="s">
        <v>35</v>
      </c>
      <c r="T626" t="s">
        <v>4671</v>
      </c>
      <c r="U626">
        <v>0</v>
      </c>
      <c r="V626">
        <v>0</v>
      </c>
      <c r="W626">
        <v>0</v>
      </c>
      <c r="X626" t="s">
        <v>36</v>
      </c>
      <c r="Y626">
        <v>0</v>
      </c>
      <c r="Z626">
        <v>0</v>
      </c>
      <c r="AA626">
        <v>0</v>
      </c>
      <c r="AB626" t="s">
        <v>36</v>
      </c>
      <c r="AC626">
        <f>IF(OR(_04_ReRe_merged_after_coding3[[#This Row],[ab_addressed]],_04_ReRe_merged_after_coding3[[#This Row],[ft_addressed]]), 1, 0)</f>
        <v>0</v>
      </c>
      <c r="AD626">
        <f>IF(OR(_04_ReRe_merged_after_coding3[[#This Row],[ab_justified]],_04_ReRe_merged_after_coding3[[#This Row],[ft_justified]]), 1,0)</f>
        <v>0</v>
      </c>
      <c r="AE626">
        <f>IF(OR(_04_ReRe_merged_after_coding3[[#This Row],[ab_date]],_04_ReRe_merged_after_coding3[[#This Row],[ft_date]]),1,0)</f>
        <v>0</v>
      </c>
      <c r="AF626" t="s">
        <v>36</v>
      </c>
      <c r="AG626">
        <v>0</v>
      </c>
    </row>
    <row r="627" spans="1:34">
      <c r="A627" t="s">
        <v>3131</v>
      </c>
      <c r="B627" t="s">
        <v>3132</v>
      </c>
      <c r="C627" t="s">
        <v>3133</v>
      </c>
      <c r="D627">
        <v>23594003</v>
      </c>
      <c r="E627" s="7">
        <v>38586</v>
      </c>
      <c r="F627" s="7">
        <v>38443</v>
      </c>
      <c r="G627" t="s">
        <v>949</v>
      </c>
      <c r="H627" t="s">
        <v>31</v>
      </c>
      <c r="I627" t="s">
        <v>32</v>
      </c>
      <c r="J627" t="s">
        <v>31</v>
      </c>
      <c r="K627" t="s">
        <v>32</v>
      </c>
      <c r="L627" t="s">
        <v>32</v>
      </c>
      <c r="M627" t="s">
        <v>32</v>
      </c>
      <c r="N627" t="s">
        <v>31</v>
      </c>
      <c r="O627" t="s">
        <v>32</v>
      </c>
      <c r="P627" s="3">
        <v>1</v>
      </c>
      <c r="Q627" t="s">
        <v>35</v>
      </c>
      <c r="R627">
        <v>1</v>
      </c>
      <c r="S627" t="s">
        <v>35</v>
      </c>
      <c r="T627" t="s">
        <v>4672</v>
      </c>
      <c r="U627">
        <v>0</v>
      </c>
      <c r="V627">
        <v>0</v>
      </c>
      <c r="W627">
        <v>0</v>
      </c>
      <c r="X627" t="s">
        <v>36</v>
      </c>
      <c r="Y627">
        <v>0</v>
      </c>
      <c r="Z627">
        <v>0</v>
      </c>
      <c r="AA627">
        <v>0</v>
      </c>
      <c r="AB627" t="s">
        <v>36</v>
      </c>
      <c r="AC627">
        <f>IF(OR(_04_ReRe_merged_after_coding3[[#This Row],[ab_addressed]],_04_ReRe_merged_after_coding3[[#This Row],[ft_addressed]]), 1, 0)</f>
        <v>0</v>
      </c>
      <c r="AD627">
        <f>IF(OR(_04_ReRe_merged_after_coding3[[#This Row],[ab_justified]],_04_ReRe_merged_after_coding3[[#This Row],[ft_justified]]), 1,0)</f>
        <v>0</v>
      </c>
      <c r="AE627">
        <f>IF(OR(_04_ReRe_merged_after_coding3[[#This Row],[ab_date]],_04_ReRe_merged_after_coding3[[#This Row],[ft_date]]),1,0)</f>
        <v>0</v>
      </c>
      <c r="AF627" t="s">
        <v>36</v>
      </c>
      <c r="AG627">
        <v>0</v>
      </c>
    </row>
    <row r="628" spans="1:34">
      <c r="A628" t="s">
        <v>3134</v>
      </c>
      <c r="B628" t="s">
        <v>3135</v>
      </c>
      <c r="C628" t="s">
        <v>3136</v>
      </c>
      <c r="D628">
        <v>27686946</v>
      </c>
      <c r="E628" s="7">
        <v>38610</v>
      </c>
      <c r="F628" s="7">
        <v>38534</v>
      </c>
      <c r="G628" t="s">
        <v>112</v>
      </c>
      <c r="H628" t="s">
        <v>31</v>
      </c>
      <c r="I628" t="s">
        <v>31</v>
      </c>
      <c r="J628" t="s">
        <v>31</v>
      </c>
      <c r="K628" t="s">
        <v>32</v>
      </c>
      <c r="L628" t="s">
        <v>32</v>
      </c>
      <c r="M628" t="s">
        <v>32</v>
      </c>
      <c r="N628" t="s">
        <v>31</v>
      </c>
      <c r="O628" t="s">
        <v>32</v>
      </c>
      <c r="P628" s="3">
        <v>1</v>
      </c>
      <c r="Q628" t="s">
        <v>35</v>
      </c>
      <c r="R628">
        <v>1</v>
      </c>
      <c r="S628" t="s">
        <v>35</v>
      </c>
      <c r="T628" t="s">
        <v>4673</v>
      </c>
      <c r="U628">
        <v>0</v>
      </c>
      <c r="V628">
        <v>0</v>
      </c>
      <c r="W628">
        <v>0</v>
      </c>
      <c r="X628" t="s">
        <v>36</v>
      </c>
      <c r="Y628">
        <v>0</v>
      </c>
      <c r="Z628">
        <v>0</v>
      </c>
      <c r="AA628">
        <v>0</v>
      </c>
      <c r="AB628" t="s">
        <v>36</v>
      </c>
      <c r="AC628">
        <f>IF(OR(_04_ReRe_merged_after_coding3[[#This Row],[ab_addressed]],_04_ReRe_merged_after_coding3[[#This Row],[ft_addressed]]), 1, 0)</f>
        <v>0</v>
      </c>
      <c r="AD628">
        <f>IF(OR(_04_ReRe_merged_after_coding3[[#This Row],[ab_justified]],_04_ReRe_merged_after_coding3[[#This Row],[ft_justified]]), 1,0)</f>
        <v>0</v>
      </c>
      <c r="AE628">
        <f>IF(OR(_04_ReRe_merged_after_coding3[[#This Row],[ab_date]],_04_ReRe_merged_after_coding3[[#This Row],[ft_date]]),1,0)</f>
        <v>0</v>
      </c>
      <c r="AF628" t="s">
        <v>36</v>
      </c>
      <c r="AG628">
        <v>0</v>
      </c>
      <c r="AH628" t="s">
        <v>5201</v>
      </c>
    </row>
    <row r="629" spans="1:34">
      <c r="A629" t="s">
        <v>3137</v>
      </c>
      <c r="B629" t="s">
        <v>3138</v>
      </c>
      <c r="C629" t="s">
        <v>3139</v>
      </c>
      <c r="D629">
        <v>19876613</v>
      </c>
      <c r="E629" s="7">
        <v>38607</v>
      </c>
      <c r="F629" s="7">
        <v>38261</v>
      </c>
      <c r="G629" t="s">
        <v>657</v>
      </c>
      <c r="H629" t="s">
        <v>31</v>
      </c>
      <c r="I629" t="s">
        <v>32</v>
      </c>
      <c r="J629" t="s">
        <v>31</v>
      </c>
      <c r="K629" t="s">
        <v>32</v>
      </c>
      <c r="L629" t="s">
        <v>32</v>
      </c>
      <c r="M629" t="s">
        <v>32</v>
      </c>
      <c r="N629" t="s">
        <v>32</v>
      </c>
      <c r="O629" t="s">
        <v>32</v>
      </c>
      <c r="P629" s="3">
        <v>1</v>
      </c>
      <c r="Q629" t="s">
        <v>35</v>
      </c>
      <c r="R629">
        <v>1</v>
      </c>
      <c r="S629" t="s">
        <v>35</v>
      </c>
      <c r="T629" t="s">
        <v>4674</v>
      </c>
      <c r="U629">
        <v>0</v>
      </c>
      <c r="V629">
        <v>0</v>
      </c>
      <c r="W629">
        <v>0</v>
      </c>
      <c r="X629" t="s">
        <v>36</v>
      </c>
      <c r="Y629">
        <v>0</v>
      </c>
      <c r="Z629">
        <v>0</v>
      </c>
      <c r="AA629">
        <v>0</v>
      </c>
      <c r="AB629" t="s">
        <v>36</v>
      </c>
      <c r="AC629">
        <f>IF(OR(_04_ReRe_merged_after_coding3[[#This Row],[ab_addressed]],_04_ReRe_merged_after_coding3[[#This Row],[ft_addressed]]), 1, 0)</f>
        <v>0</v>
      </c>
      <c r="AD629">
        <f>IF(OR(_04_ReRe_merged_after_coding3[[#This Row],[ab_justified]],_04_ReRe_merged_after_coding3[[#This Row],[ft_justified]]), 1,0)</f>
        <v>0</v>
      </c>
      <c r="AE629">
        <f>IF(OR(_04_ReRe_merged_after_coding3[[#This Row],[ab_date]],_04_ReRe_merged_after_coding3[[#This Row],[ft_date]]),1,0)</f>
        <v>0</v>
      </c>
      <c r="AF629" t="s">
        <v>36</v>
      </c>
      <c r="AG629">
        <v>0</v>
      </c>
    </row>
    <row r="630" spans="1:34">
      <c r="A630" t="s">
        <v>3140</v>
      </c>
      <c r="B630" t="s">
        <v>3141</v>
      </c>
      <c r="C630" t="s">
        <v>3142</v>
      </c>
      <c r="D630">
        <v>21333599</v>
      </c>
      <c r="E630" s="7">
        <v>38608</v>
      </c>
      <c r="F630" s="7">
        <v>38473</v>
      </c>
      <c r="G630" t="s">
        <v>180</v>
      </c>
      <c r="H630" t="s">
        <v>31</v>
      </c>
      <c r="I630" t="s">
        <v>31</v>
      </c>
      <c r="J630" t="s">
        <v>31</v>
      </c>
      <c r="K630" t="s">
        <v>32</v>
      </c>
      <c r="L630" t="s">
        <v>32</v>
      </c>
      <c r="M630" t="s">
        <v>32</v>
      </c>
      <c r="N630" t="s">
        <v>32</v>
      </c>
      <c r="O630" t="s">
        <v>32</v>
      </c>
      <c r="P630" s="3">
        <v>1</v>
      </c>
      <c r="Q630" t="s">
        <v>35</v>
      </c>
      <c r="R630">
        <v>1</v>
      </c>
      <c r="S630" t="s">
        <v>35</v>
      </c>
      <c r="T630" t="s">
        <v>4675</v>
      </c>
      <c r="U630">
        <v>0</v>
      </c>
      <c r="V630">
        <v>0</v>
      </c>
      <c r="W630">
        <v>0</v>
      </c>
      <c r="X630" t="s">
        <v>36</v>
      </c>
      <c r="Y630">
        <v>0</v>
      </c>
      <c r="Z630">
        <v>0</v>
      </c>
      <c r="AA630">
        <v>0</v>
      </c>
      <c r="AB630" t="s">
        <v>36</v>
      </c>
      <c r="AC630">
        <f>IF(OR(_04_ReRe_merged_after_coding3[[#This Row],[ab_addressed]],_04_ReRe_merged_after_coding3[[#This Row],[ft_addressed]]), 1, 0)</f>
        <v>0</v>
      </c>
      <c r="AD630">
        <f>IF(OR(_04_ReRe_merged_after_coding3[[#This Row],[ab_justified]],_04_ReRe_merged_after_coding3[[#This Row],[ft_justified]]), 1,0)</f>
        <v>0</v>
      </c>
      <c r="AE630">
        <f>IF(OR(_04_ReRe_merged_after_coding3[[#This Row],[ab_date]],_04_ReRe_merged_after_coding3[[#This Row],[ft_date]]),1,0)</f>
        <v>0</v>
      </c>
      <c r="AF630" t="s">
        <v>36</v>
      </c>
      <c r="AG630">
        <v>0</v>
      </c>
    </row>
    <row r="631" spans="1:34">
      <c r="A631" t="s">
        <v>3143</v>
      </c>
      <c r="B631" t="s">
        <v>3144</v>
      </c>
      <c r="C631" t="s">
        <v>3145</v>
      </c>
      <c r="D631">
        <v>27751554</v>
      </c>
      <c r="E631" s="7">
        <v>38616</v>
      </c>
      <c r="F631" s="7">
        <v>38565</v>
      </c>
      <c r="G631" t="s">
        <v>328</v>
      </c>
      <c r="H631" t="s">
        <v>31</v>
      </c>
      <c r="I631" t="s">
        <v>31</v>
      </c>
      <c r="J631" t="s">
        <v>31</v>
      </c>
      <c r="K631" t="s">
        <v>32</v>
      </c>
      <c r="L631" t="s">
        <v>32</v>
      </c>
      <c r="M631" t="s">
        <v>32</v>
      </c>
      <c r="N631" t="s">
        <v>32</v>
      </c>
      <c r="O631" t="s">
        <v>32</v>
      </c>
      <c r="P631" s="3">
        <v>1</v>
      </c>
      <c r="Q631" t="s">
        <v>35</v>
      </c>
      <c r="R631">
        <v>1</v>
      </c>
      <c r="S631" t="s">
        <v>35</v>
      </c>
      <c r="T631" t="s">
        <v>4676</v>
      </c>
      <c r="U631">
        <v>0</v>
      </c>
      <c r="V631">
        <v>0</v>
      </c>
      <c r="W631">
        <v>0</v>
      </c>
      <c r="X631" t="s">
        <v>36</v>
      </c>
      <c r="Y631">
        <v>0</v>
      </c>
      <c r="Z631">
        <v>0</v>
      </c>
      <c r="AA631">
        <v>0</v>
      </c>
      <c r="AB631" t="s">
        <v>36</v>
      </c>
      <c r="AC631">
        <f>IF(OR(_04_ReRe_merged_after_coding3[[#This Row],[ab_addressed]],_04_ReRe_merged_after_coding3[[#This Row],[ft_addressed]]), 1, 0)</f>
        <v>0</v>
      </c>
      <c r="AD631">
        <f>IF(OR(_04_ReRe_merged_after_coding3[[#This Row],[ab_justified]],_04_ReRe_merged_after_coding3[[#This Row],[ft_justified]]), 1,0)</f>
        <v>0</v>
      </c>
      <c r="AE631">
        <f>IF(OR(_04_ReRe_merged_after_coding3[[#This Row],[ab_date]],_04_ReRe_merged_after_coding3[[#This Row],[ft_date]]),1,0)</f>
        <v>0</v>
      </c>
      <c r="AF631" t="s">
        <v>36</v>
      </c>
      <c r="AG631">
        <v>0</v>
      </c>
    </row>
    <row r="632" spans="1:34">
      <c r="A632" t="s">
        <v>3146</v>
      </c>
      <c r="B632" t="s">
        <v>3147</v>
      </c>
      <c r="C632" t="s">
        <v>3148</v>
      </c>
      <c r="D632">
        <v>22338101</v>
      </c>
      <c r="E632" s="7">
        <v>38693</v>
      </c>
      <c r="F632" s="7">
        <v>38353</v>
      </c>
      <c r="G632" t="s">
        <v>1035</v>
      </c>
      <c r="H632" t="s">
        <v>32</v>
      </c>
      <c r="I632" t="s">
        <v>32</v>
      </c>
      <c r="J632" t="s">
        <v>31</v>
      </c>
      <c r="K632" t="s">
        <v>32</v>
      </c>
      <c r="L632" t="s">
        <v>32</v>
      </c>
      <c r="M632" t="s">
        <v>32</v>
      </c>
      <c r="N632" t="s">
        <v>32</v>
      </c>
      <c r="O632" t="s">
        <v>32</v>
      </c>
      <c r="P632" s="3">
        <v>1</v>
      </c>
      <c r="Q632" t="s">
        <v>157</v>
      </c>
      <c r="R632">
        <v>1</v>
      </c>
      <c r="S632" t="s">
        <v>157</v>
      </c>
      <c r="T632" t="s">
        <v>4677</v>
      </c>
      <c r="U632">
        <v>0</v>
      </c>
      <c r="V632">
        <v>0</v>
      </c>
      <c r="W632">
        <v>0</v>
      </c>
      <c r="X632" t="s">
        <v>36</v>
      </c>
      <c r="Y632">
        <v>0</v>
      </c>
      <c r="Z632">
        <v>0</v>
      </c>
      <c r="AA632">
        <v>0</v>
      </c>
      <c r="AB632" t="s">
        <v>36</v>
      </c>
      <c r="AC632">
        <f>IF(OR(_04_ReRe_merged_after_coding3[[#This Row],[ab_addressed]],_04_ReRe_merged_after_coding3[[#This Row],[ft_addressed]]), 1, 0)</f>
        <v>0</v>
      </c>
      <c r="AD632">
        <f>IF(OR(_04_ReRe_merged_after_coding3[[#This Row],[ab_justified]],_04_ReRe_merged_after_coding3[[#This Row],[ft_justified]]), 1,0)</f>
        <v>0</v>
      </c>
      <c r="AE632">
        <f>IF(OR(_04_ReRe_merged_after_coding3[[#This Row],[ab_date]],_04_ReRe_merged_after_coding3[[#This Row],[ft_date]]),1,0)</f>
        <v>0</v>
      </c>
      <c r="AF632" t="s">
        <v>36</v>
      </c>
      <c r="AG632">
        <v>0</v>
      </c>
    </row>
    <row r="633" spans="1:34">
      <c r="A633" t="s">
        <v>3149</v>
      </c>
      <c r="B633" t="s">
        <v>3150</v>
      </c>
      <c r="C633" t="s">
        <v>3151</v>
      </c>
      <c r="D633">
        <v>22364685</v>
      </c>
      <c r="E633" s="7">
        <v>38721</v>
      </c>
      <c r="F633" s="7">
        <v>38687</v>
      </c>
      <c r="G633" t="s">
        <v>657</v>
      </c>
      <c r="H633" t="s">
        <v>31</v>
      </c>
      <c r="I633" t="s">
        <v>31</v>
      </c>
      <c r="J633" t="s">
        <v>31</v>
      </c>
      <c r="K633" t="s">
        <v>32</v>
      </c>
      <c r="L633" t="s">
        <v>32</v>
      </c>
      <c r="M633" t="s">
        <v>32</v>
      </c>
      <c r="N633" t="s">
        <v>31</v>
      </c>
      <c r="O633" t="s">
        <v>32</v>
      </c>
      <c r="P633" s="3">
        <v>1</v>
      </c>
      <c r="Q633" t="s">
        <v>35</v>
      </c>
      <c r="R633">
        <v>1</v>
      </c>
      <c r="S633" t="s">
        <v>35</v>
      </c>
      <c r="T633" t="s">
        <v>4678</v>
      </c>
      <c r="U633">
        <v>0</v>
      </c>
      <c r="V633">
        <v>0</v>
      </c>
      <c r="W633">
        <v>0</v>
      </c>
      <c r="X633" t="s">
        <v>36</v>
      </c>
      <c r="Y633">
        <v>0</v>
      </c>
      <c r="Z633">
        <v>0</v>
      </c>
      <c r="AA633">
        <v>0</v>
      </c>
      <c r="AB633" t="s">
        <v>36</v>
      </c>
      <c r="AC633">
        <f>IF(OR(_04_ReRe_merged_after_coding3[[#This Row],[ab_addressed]],_04_ReRe_merged_after_coding3[[#This Row],[ft_addressed]]), 1, 0)</f>
        <v>0</v>
      </c>
      <c r="AD633">
        <f>IF(OR(_04_ReRe_merged_after_coding3[[#This Row],[ab_justified]],_04_ReRe_merged_after_coding3[[#This Row],[ft_justified]]), 1,0)</f>
        <v>0</v>
      </c>
      <c r="AE633">
        <f>IF(OR(_04_ReRe_merged_after_coding3[[#This Row],[ab_date]],_04_ReRe_merged_after_coding3[[#This Row],[ft_date]]),1,0)</f>
        <v>0</v>
      </c>
      <c r="AF633" t="s">
        <v>36</v>
      </c>
      <c r="AG633">
        <v>0</v>
      </c>
    </row>
    <row r="634" spans="1:34">
      <c r="A634" t="s">
        <v>3152</v>
      </c>
      <c r="B634" t="s">
        <v>3153</v>
      </c>
      <c r="C634" t="s">
        <v>3154</v>
      </c>
      <c r="D634">
        <v>21205939</v>
      </c>
      <c r="E634" s="7">
        <v>38742</v>
      </c>
      <c r="F634" s="7">
        <v>38626</v>
      </c>
      <c r="G634" t="s">
        <v>82</v>
      </c>
      <c r="H634" t="s">
        <v>32</v>
      </c>
      <c r="I634" t="s">
        <v>32</v>
      </c>
      <c r="J634" t="s">
        <v>31</v>
      </c>
      <c r="K634" t="s">
        <v>32</v>
      </c>
      <c r="L634" t="s">
        <v>32</v>
      </c>
      <c r="M634" t="s">
        <v>32</v>
      </c>
      <c r="N634" t="s">
        <v>31</v>
      </c>
      <c r="O634" t="s">
        <v>32</v>
      </c>
      <c r="P634" s="3">
        <v>1</v>
      </c>
      <c r="Q634" t="s">
        <v>35</v>
      </c>
      <c r="R634">
        <v>1</v>
      </c>
      <c r="S634" t="s">
        <v>35</v>
      </c>
      <c r="T634" t="s">
        <v>4679</v>
      </c>
      <c r="U634">
        <v>0</v>
      </c>
      <c r="V634">
        <v>0</v>
      </c>
      <c r="W634">
        <v>0</v>
      </c>
      <c r="X634" t="s">
        <v>36</v>
      </c>
      <c r="Y634">
        <v>0</v>
      </c>
      <c r="Z634">
        <v>0</v>
      </c>
      <c r="AA634">
        <v>0</v>
      </c>
      <c r="AB634" t="s">
        <v>36</v>
      </c>
      <c r="AC634">
        <f>IF(OR(_04_ReRe_merged_after_coding3[[#This Row],[ab_addressed]],_04_ReRe_merged_after_coding3[[#This Row],[ft_addressed]]), 1, 0)</f>
        <v>0</v>
      </c>
      <c r="AD634">
        <f>IF(OR(_04_ReRe_merged_after_coding3[[#This Row],[ab_justified]],_04_ReRe_merged_after_coding3[[#This Row],[ft_justified]]), 1,0)</f>
        <v>0</v>
      </c>
      <c r="AE634">
        <f>IF(OR(_04_ReRe_merged_after_coding3[[#This Row],[ab_date]],_04_ReRe_merged_after_coding3[[#This Row],[ft_date]]),1,0)</f>
        <v>0</v>
      </c>
      <c r="AF634" t="s">
        <v>36</v>
      </c>
      <c r="AG634">
        <v>0</v>
      </c>
    </row>
    <row r="635" spans="1:34">
      <c r="A635" t="s">
        <v>3155</v>
      </c>
      <c r="B635" t="s">
        <v>3156</v>
      </c>
      <c r="C635" t="s">
        <v>3157</v>
      </c>
      <c r="D635">
        <v>21724462</v>
      </c>
      <c r="E635" s="7">
        <v>38814</v>
      </c>
      <c r="F635" s="7">
        <v>38777</v>
      </c>
      <c r="G635" t="s">
        <v>827</v>
      </c>
      <c r="H635" t="s">
        <v>31</v>
      </c>
      <c r="I635" t="s">
        <v>31</v>
      </c>
      <c r="J635" t="s">
        <v>31</v>
      </c>
      <c r="K635" t="s">
        <v>32</v>
      </c>
      <c r="L635" t="s">
        <v>32</v>
      </c>
      <c r="M635" t="s">
        <v>32</v>
      </c>
      <c r="N635" t="s">
        <v>32</v>
      </c>
      <c r="O635" t="s">
        <v>32</v>
      </c>
      <c r="P635" s="3">
        <v>1</v>
      </c>
      <c r="Q635" t="s">
        <v>35</v>
      </c>
      <c r="R635">
        <v>1</v>
      </c>
      <c r="S635" t="s">
        <v>35</v>
      </c>
      <c r="T635" t="s">
        <v>4680</v>
      </c>
      <c r="U635">
        <v>0</v>
      </c>
      <c r="V635">
        <v>0</v>
      </c>
      <c r="W635">
        <v>0</v>
      </c>
      <c r="X635" t="s">
        <v>36</v>
      </c>
      <c r="Y635">
        <v>0</v>
      </c>
      <c r="Z635">
        <v>0</v>
      </c>
      <c r="AA635">
        <v>0</v>
      </c>
      <c r="AB635" t="s">
        <v>36</v>
      </c>
      <c r="AC635">
        <f>IF(OR(_04_ReRe_merged_after_coding3[[#This Row],[ab_addressed]],_04_ReRe_merged_after_coding3[[#This Row],[ft_addressed]]), 1, 0)</f>
        <v>0</v>
      </c>
      <c r="AD635">
        <f>IF(OR(_04_ReRe_merged_after_coding3[[#This Row],[ab_justified]],_04_ReRe_merged_after_coding3[[#This Row],[ft_justified]]), 1,0)</f>
        <v>0</v>
      </c>
      <c r="AE635">
        <f>IF(OR(_04_ReRe_merged_after_coding3[[#This Row],[ab_date]],_04_ReRe_merged_after_coding3[[#This Row],[ft_date]]),1,0)</f>
        <v>0</v>
      </c>
      <c r="AF635" t="s">
        <v>36</v>
      </c>
      <c r="AG635">
        <v>0</v>
      </c>
    </row>
    <row r="636" spans="1:34">
      <c r="A636" t="s">
        <v>3165</v>
      </c>
      <c r="B636" t="s">
        <v>3166</v>
      </c>
      <c r="C636" t="s">
        <v>3167</v>
      </c>
      <c r="D636">
        <v>24074719</v>
      </c>
      <c r="E636" s="7">
        <v>38847</v>
      </c>
      <c r="F636" s="7">
        <v>38687</v>
      </c>
      <c r="G636" t="s">
        <v>2862</v>
      </c>
      <c r="H636" t="s">
        <v>31</v>
      </c>
      <c r="I636" t="s">
        <v>31</v>
      </c>
      <c r="J636" t="s">
        <v>31</v>
      </c>
      <c r="K636" t="s">
        <v>32</v>
      </c>
      <c r="L636" t="s">
        <v>32</v>
      </c>
      <c r="M636" t="s">
        <v>32</v>
      </c>
      <c r="N636" t="s">
        <v>32</v>
      </c>
      <c r="O636" t="s">
        <v>32</v>
      </c>
      <c r="P636" s="3">
        <v>1</v>
      </c>
      <c r="Q636" t="s">
        <v>35</v>
      </c>
      <c r="R636">
        <v>1</v>
      </c>
      <c r="S636" t="s">
        <v>35</v>
      </c>
      <c r="T636" t="s">
        <v>4683</v>
      </c>
      <c r="U636">
        <v>0</v>
      </c>
      <c r="V636">
        <v>0</v>
      </c>
      <c r="W636">
        <v>0</v>
      </c>
      <c r="X636" t="s">
        <v>36</v>
      </c>
      <c r="Y636">
        <v>0</v>
      </c>
      <c r="Z636">
        <v>0</v>
      </c>
      <c r="AA636">
        <v>0</v>
      </c>
      <c r="AB636" t="s">
        <v>36</v>
      </c>
      <c r="AC636">
        <f>IF(OR(_04_ReRe_merged_after_coding3[[#This Row],[ab_addressed]],_04_ReRe_merged_after_coding3[[#This Row],[ft_addressed]]), 1, 0)</f>
        <v>0</v>
      </c>
      <c r="AD636">
        <f>IF(OR(_04_ReRe_merged_after_coding3[[#This Row],[ab_justified]],_04_ReRe_merged_after_coding3[[#This Row],[ft_justified]]), 1,0)</f>
        <v>0</v>
      </c>
      <c r="AE636">
        <f>IF(OR(_04_ReRe_merged_after_coding3[[#This Row],[ab_date]],_04_ReRe_merged_after_coding3[[#This Row],[ft_date]]),1,0)</f>
        <v>0</v>
      </c>
      <c r="AF636" t="s">
        <v>36</v>
      </c>
      <c r="AG636">
        <v>0</v>
      </c>
    </row>
    <row r="637" spans="1:34">
      <c r="A637" t="s">
        <v>3168</v>
      </c>
      <c r="B637" t="s">
        <v>3169</v>
      </c>
      <c r="C637" t="s">
        <v>3170</v>
      </c>
      <c r="D637">
        <v>26538423</v>
      </c>
      <c r="E637" s="7">
        <v>38875</v>
      </c>
      <c r="F637" s="7">
        <v>38670</v>
      </c>
      <c r="G637" t="s">
        <v>3171</v>
      </c>
      <c r="H637" t="s">
        <v>31</v>
      </c>
      <c r="I637" t="s">
        <v>31</v>
      </c>
      <c r="J637" t="s">
        <v>31</v>
      </c>
      <c r="K637" t="s">
        <v>32</v>
      </c>
      <c r="L637" t="s">
        <v>32</v>
      </c>
      <c r="M637" t="s">
        <v>32</v>
      </c>
      <c r="N637" t="s">
        <v>31</v>
      </c>
      <c r="O637" t="s">
        <v>32</v>
      </c>
      <c r="P637" s="3">
        <v>1</v>
      </c>
      <c r="Q637" t="s">
        <v>35</v>
      </c>
      <c r="R637">
        <v>1</v>
      </c>
      <c r="S637" t="s">
        <v>35</v>
      </c>
      <c r="T637" t="s">
        <v>4684</v>
      </c>
      <c r="U637">
        <v>0</v>
      </c>
      <c r="V637">
        <v>0</v>
      </c>
      <c r="W637">
        <v>0</v>
      </c>
      <c r="X637" t="s">
        <v>36</v>
      </c>
      <c r="Y637">
        <v>0</v>
      </c>
      <c r="Z637">
        <v>0</v>
      </c>
      <c r="AA637">
        <v>0</v>
      </c>
      <c r="AB637" t="s">
        <v>36</v>
      </c>
      <c r="AC637">
        <f>IF(OR(_04_ReRe_merged_after_coding3[[#This Row],[ab_addressed]],_04_ReRe_merged_after_coding3[[#This Row],[ft_addressed]]), 1, 0)</f>
        <v>0</v>
      </c>
      <c r="AD637">
        <f>IF(OR(_04_ReRe_merged_after_coding3[[#This Row],[ab_justified]],_04_ReRe_merged_after_coding3[[#This Row],[ft_justified]]), 1,0)</f>
        <v>0</v>
      </c>
      <c r="AE637">
        <f>IF(OR(_04_ReRe_merged_after_coding3[[#This Row],[ab_date]],_04_ReRe_merged_after_coding3[[#This Row],[ft_date]]),1,0)</f>
        <v>0</v>
      </c>
      <c r="AF637" t="s">
        <v>36</v>
      </c>
      <c r="AG637">
        <v>0</v>
      </c>
    </row>
    <row r="638" spans="1:34">
      <c r="A638" t="s">
        <v>3172</v>
      </c>
      <c r="B638" t="s">
        <v>3173</v>
      </c>
      <c r="C638" t="s">
        <v>3174</v>
      </c>
      <c r="D638">
        <v>25014687</v>
      </c>
      <c r="E638" s="7">
        <v>38915</v>
      </c>
      <c r="F638" s="7">
        <v>38869</v>
      </c>
      <c r="G638" t="s">
        <v>328</v>
      </c>
      <c r="H638" t="s">
        <v>31</v>
      </c>
      <c r="I638" t="s">
        <v>32</v>
      </c>
      <c r="J638" t="s">
        <v>31</v>
      </c>
      <c r="K638" t="s">
        <v>32</v>
      </c>
      <c r="L638" t="s">
        <v>32</v>
      </c>
      <c r="M638" t="s">
        <v>32</v>
      </c>
      <c r="N638" t="s">
        <v>31</v>
      </c>
      <c r="O638" t="s">
        <v>32</v>
      </c>
      <c r="P638" s="18">
        <v>1</v>
      </c>
      <c r="Q638" s="6" t="s">
        <v>35</v>
      </c>
      <c r="R638" s="6">
        <v>1</v>
      </c>
      <c r="S638" s="6" t="s">
        <v>35</v>
      </c>
      <c r="T638" t="s">
        <v>4685</v>
      </c>
      <c r="U638">
        <v>0</v>
      </c>
      <c r="V638">
        <v>0</v>
      </c>
      <c r="W638">
        <v>0</v>
      </c>
      <c r="X638" t="s">
        <v>36</v>
      </c>
      <c r="Y638">
        <v>0</v>
      </c>
      <c r="Z638">
        <v>0</v>
      </c>
      <c r="AA638">
        <v>0</v>
      </c>
      <c r="AB638" t="s">
        <v>36</v>
      </c>
      <c r="AC638">
        <f>IF(OR(_04_ReRe_merged_after_coding3[[#This Row],[ab_addressed]],_04_ReRe_merged_after_coding3[[#This Row],[ft_addressed]]), 1, 0)</f>
        <v>0</v>
      </c>
      <c r="AD638">
        <f>IF(OR(_04_ReRe_merged_after_coding3[[#This Row],[ab_justified]],_04_ReRe_merged_after_coding3[[#This Row],[ft_justified]]), 1,0)</f>
        <v>0</v>
      </c>
      <c r="AE638">
        <f>IF(OR(_04_ReRe_merged_after_coding3[[#This Row],[ab_date]],_04_ReRe_merged_after_coding3[[#This Row],[ft_date]]),1,0)</f>
        <v>0</v>
      </c>
      <c r="AF638" t="s">
        <v>36</v>
      </c>
      <c r="AG638">
        <v>0</v>
      </c>
      <c r="AH638" t="s">
        <v>5202</v>
      </c>
    </row>
    <row r="639" spans="1:34">
      <c r="A639" t="s">
        <v>3175</v>
      </c>
      <c r="B639" t="s">
        <v>3176</v>
      </c>
      <c r="C639" t="s">
        <v>3177</v>
      </c>
      <c r="D639">
        <v>27053380</v>
      </c>
      <c r="E639" s="7">
        <v>38937</v>
      </c>
      <c r="F639" s="7">
        <v>38869</v>
      </c>
      <c r="G639" t="s">
        <v>612</v>
      </c>
      <c r="H639" t="s">
        <v>31</v>
      </c>
      <c r="I639" t="s">
        <v>32</v>
      </c>
      <c r="J639" t="s">
        <v>31</v>
      </c>
      <c r="K639" t="s">
        <v>32</v>
      </c>
      <c r="L639" t="s">
        <v>32</v>
      </c>
      <c r="M639" t="s">
        <v>32</v>
      </c>
      <c r="N639" t="s">
        <v>32</v>
      </c>
      <c r="O639" t="s">
        <v>32</v>
      </c>
      <c r="P639" s="18">
        <v>1</v>
      </c>
      <c r="Q639" s="6" t="s">
        <v>35</v>
      </c>
      <c r="R639" s="6">
        <v>1</v>
      </c>
      <c r="S639" s="6" t="s">
        <v>35</v>
      </c>
      <c r="T639" t="s">
        <v>4686</v>
      </c>
      <c r="U639">
        <v>0</v>
      </c>
      <c r="V639">
        <v>0</v>
      </c>
      <c r="W639">
        <v>0</v>
      </c>
      <c r="X639" t="s">
        <v>36</v>
      </c>
      <c r="Y639">
        <v>0</v>
      </c>
      <c r="Z639">
        <v>0</v>
      </c>
      <c r="AA639">
        <v>0</v>
      </c>
      <c r="AB639" t="s">
        <v>36</v>
      </c>
      <c r="AC639">
        <f>IF(OR(_04_ReRe_merged_after_coding3[[#This Row],[ab_addressed]],_04_ReRe_merged_after_coding3[[#This Row],[ft_addressed]]), 1, 0)</f>
        <v>0</v>
      </c>
      <c r="AD639">
        <f>IF(OR(_04_ReRe_merged_after_coding3[[#This Row],[ab_justified]],_04_ReRe_merged_after_coding3[[#This Row],[ft_justified]]), 1,0)</f>
        <v>0</v>
      </c>
      <c r="AE639">
        <f>IF(OR(_04_ReRe_merged_after_coding3[[#This Row],[ab_date]],_04_ReRe_merged_after_coding3[[#This Row],[ft_date]]),1,0)</f>
        <v>0</v>
      </c>
      <c r="AF639" t="s">
        <v>36</v>
      </c>
      <c r="AG639">
        <v>0</v>
      </c>
    </row>
    <row r="640" spans="1:34">
      <c r="A640" t="s">
        <v>3178</v>
      </c>
      <c r="B640" t="s">
        <v>3179</v>
      </c>
      <c r="C640" t="s">
        <v>3180</v>
      </c>
      <c r="D640">
        <v>22077909</v>
      </c>
      <c r="E640" s="7">
        <v>38967</v>
      </c>
      <c r="F640" s="7">
        <v>38899</v>
      </c>
      <c r="G640" t="s">
        <v>174</v>
      </c>
      <c r="H640" t="s">
        <v>31</v>
      </c>
      <c r="I640" t="s">
        <v>32</v>
      </c>
      <c r="J640" t="s">
        <v>31</v>
      </c>
      <c r="K640" t="s">
        <v>32</v>
      </c>
      <c r="L640" t="s">
        <v>32</v>
      </c>
      <c r="M640" t="s">
        <v>32</v>
      </c>
      <c r="N640" t="s">
        <v>32</v>
      </c>
      <c r="O640" t="s">
        <v>32</v>
      </c>
      <c r="P640" s="18">
        <v>1</v>
      </c>
      <c r="Q640" s="6" t="s">
        <v>35</v>
      </c>
      <c r="R640" s="6">
        <v>1</v>
      </c>
      <c r="S640" s="6" t="s">
        <v>35</v>
      </c>
      <c r="T640" t="s">
        <v>4687</v>
      </c>
      <c r="U640">
        <v>0</v>
      </c>
      <c r="V640">
        <v>0</v>
      </c>
      <c r="W640">
        <v>0</v>
      </c>
      <c r="X640" t="s">
        <v>36</v>
      </c>
      <c r="Y640">
        <v>0</v>
      </c>
      <c r="Z640">
        <v>0</v>
      </c>
      <c r="AA640">
        <v>0</v>
      </c>
      <c r="AB640" t="s">
        <v>36</v>
      </c>
      <c r="AC640">
        <f>IF(OR(_04_ReRe_merged_after_coding3[[#This Row],[ab_addressed]],_04_ReRe_merged_after_coding3[[#This Row],[ft_addressed]]), 1, 0)</f>
        <v>0</v>
      </c>
      <c r="AD640">
        <f>IF(OR(_04_ReRe_merged_after_coding3[[#This Row],[ab_justified]],_04_ReRe_merged_after_coding3[[#This Row],[ft_justified]]), 1,0)</f>
        <v>0</v>
      </c>
      <c r="AE640">
        <f>IF(OR(_04_ReRe_merged_after_coding3[[#This Row],[ab_date]],_04_ReRe_merged_after_coding3[[#This Row],[ft_date]]),1,0)</f>
        <v>0</v>
      </c>
      <c r="AF640" t="s">
        <v>36</v>
      </c>
      <c r="AG640">
        <v>0</v>
      </c>
    </row>
    <row r="641" spans="1:34">
      <c r="A641" t="s">
        <v>3181</v>
      </c>
      <c r="B641" t="s">
        <v>3182</v>
      </c>
      <c r="C641" t="s">
        <v>3183</v>
      </c>
      <c r="D641">
        <v>23394629</v>
      </c>
      <c r="E641" s="7">
        <v>38971</v>
      </c>
      <c r="F641" s="7">
        <v>38626</v>
      </c>
      <c r="G641" t="s">
        <v>395</v>
      </c>
      <c r="H641" t="s">
        <v>31</v>
      </c>
      <c r="I641" t="s">
        <v>31</v>
      </c>
      <c r="J641" t="s">
        <v>31</v>
      </c>
      <c r="K641" t="s">
        <v>32</v>
      </c>
      <c r="L641" t="s">
        <v>32</v>
      </c>
      <c r="M641" t="s">
        <v>32</v>
      </c>
      <c r="N641" t="s">
        <v>32</v>
      </c>
      <c r="O641" t="s">
        <v>32</v>
      </c>
      <c r="P641" s="3">
        <v>1</v>
      </c>
      <c r="Q641" t="s">
        <v>35</v>
      </c>
      <c r="R641">
        <v>1</v>
      </c>
      <c r="S641" t="s">
        <v>35</v>
      </c>
      <c r="T641" t="s">
        <v>4688</v>
      </c>
      <c r="U641">
        <v>0</v>
      </c>
      <c r="V641">
        <v>0</v>
      </c>
      <c r="W641">
        <v>0</v>
      </c>
      <c r="X641" t="s">
        <v>36</v>
      </c>
      <c r="Y641">
        <v>0</v>
      </c>
      <c r="Z641">
        <v>0</v>
      </c>
      <c r="AA641">
        <v>0</v>
      </c>
      <c r="AB641" t="s">
        <v>36</v>
      </c>
      <c r="AC641">
        <f>IF(OR(_04_ReRe_merged_after_coding3[[#This Row],[ab_addressed]],_04_ReRe_merged_after_coding3[[#This Row],[ft_addressed]]), 1, 0)</f>
        <v>0</v>
      </c>
      <c r="AD641">
        <f>IF(OR(_04_ReRe_merged_after_coding3[[#This Row],[ab_justified]],_04_ReRe_merged_after_coding3[[#This Row],[ft_justified]]), 1,0)</f>
        <v>0</v>
      </c>
      <c r="AE641">
        <f>IF(OR(_04_ReRe_merged_after_coding3[[#This Row],[ab_date]],_04_ReRe_merged_after_coding3[[#This Row],[ft_date]]),1,0)</f>
        <v>0</v>
      </c>
      <c r="AF641" t="s">
        <v>36</v>
      </c>
      <c r="AG641">
        <v>0</v>
      </c>
    </row>
    <row r="642" spans="1:34">
      <c r="A642" t="s">
        <v>3184</v>
      </c>
      <c r="B642" t="s">
        <v>3185</v>
      </c>
      <c r="C642" t="s">
        <v>3186</v>
      </c>
      <c r="D642">
        <v>20921430</v>
      </c>
      <c r="E642" s="7">
        <v>39007</v>
      </c>
      <c r="F642" s="7">
        <v>38961</v>
      </c>
      <c r="G642" t="s">
        <v>575</v>
      </c>
      <c r="H642" t="s">
        <v>32</v>
      </c>
      <c r="I642" t="s">
        <v>32</v>
      </c>
      <c r="J642" t="s">
        <v>31</v>
      </c>
      <c r="K642" t="s">
        <v>32</v>
      </c>
      <c r="L642" t="s">
        <v>32</v>
      </c>
      <c r="M642" t="s">
        <v>32</v>
      </c>
      <c r="N642" t="s">
        <v>32</v>
      </c>
      <c r="O642" t="s">
        <v>32</v>
      </c>
      <c r="P642" s="3">
        <v>1</v>
      </c>
      <c r="Q642" t="s">
        <v>357</v>
      </c>
      <c r="R642">
        <v>1</v>
      </c>
      <c r="S642" t="s">
        <v>357</v>
      </c>
      <c r="T642" t="s">
        <v>4689</v>
      </c>
      <c r="U642">
        <v>0</v>
      </c>
      <c r="V642">
        <v>0</v>
      </c>
      <c r="W642">
        <v>0</v>
      </c>
      <c r="X642" t="s">
        <v>36</v>
      </c>
      <c r="Y642">
        <v>0</v>
      </c>
      <c r="Z642">
        <v>0</v>
      </c>
      <c r="AA642">
        <v>0</v>
      </c>
      <c r="AB642" t="s">
        <v>36</v>
      </c>
      <c r="AC642">
        <f>IF(OR(_04_ReRe_merged_after_coding3[[#This Row],[ab_addressed]],_04_ReRe_merged_after_coding3[[#This Row],[ft_addressed]]), 1, 0)</f>
        <v>0</v>
      </c>
      <c r="AD642">
        <f>IF(OR(_04_ReRe_merged_after_coding3[[#This Row],[ab_justified]],_04_ReRe_merged_after_coding3[[#This Row],[ft_justified]]), 1,0)</f>
        <v>0</v>
      </c>
      <c r="AE642">
        <f>IF(OR(_04_ReRe_merged_after_coding3[[#This Row],[ab_date]],_04_ReRe_merged_after_coding3[[#This Row],[ft_date]]),1,0)</f>
        <v>0</v>
      </c>
      <c r="AF642" t="s">
        <v>36</v>
      </c>
      <c r="AG642">
        <v>0</v>
      </c>
    </row>
    <row r="643" spans="1:34">
      <c r="A643" t="s">
        <v>3187</v>
      </c>
      <c r="B643" t="s">
        <v>3188</v>
      </c>
      <c r="C643" t="s">
        <v>3189</v>
      </c>
      <c r="D643">
        <v>21907863</v>
      </c>
      <c r="E643" s="7">
        <v>39010</v>
      </c>
      <c r="F643" s="7">
        <v>38838</v>
      </c>
      <c r="G643" t="s">
        <v>194</v>
      </c>
      <c r="H643" t="s">
        <v>31</v>
      </c>
      <c r="I643" t="s">
        <v>31</v>
      </c>
      <c r="J643" t="s">
        <v>31</v>
      </c>
      <c r="K643" t="s">
        <v>32</v>
      </c>
      <c r="L643" t="s">
        <v>32</v>
      </c>
      <c r="M643" t="s">
        <v>32</v>
      </c>
      <c r="N643" t="s">
        <v>32</v>
      </c>
      <c r="O643" t="s">
        <v>32</v>
      </c>
      <c r="P643" s="3">
        <v>1</v>
      </c>
      <c r="Q643" t="s">
        <v>35</v>
      </c>
      <c r="R643">
        <v>1</v>
      </c>
      <c r="S643" t="s">
        <v>35</v>
      </c>
      <c r="T643" t="s">
        <v>4690</v>
      </c>
      <c r="U643">
        <v>0</v>
      </c>
      <c r="V643">
        <v>0</v>
      </c>
      <c r="W643">
        <v>0</v>
      </c>
      <c r="X643" t="s">
        <v>36</v>
      </c>
      <c r="Y643">
        <v>0</v>
      </c>
      <c r="Z643">
        <v>0</v>
      </c>
      <c r="AA643">
        <v>0</v>
      </c>
      <c r="AB643" t="s">
        <v>36</v>
      </c>
      <c r="AC643">
        <f>IF(OR(_04_ReRe_merged_after_coding3[[#This Row],[ab_addressed]],_04_ReRe_merged_after_coding3[[#This Row],[ft_addressed]]), 1, 0)</f>
        <v>0</v>
      </c>
      <c r="AD643">
        <f>IF(OR(_04_ReRe_merged_after_coding3[[#This Row],[ab_justified]],_04_ReRe_merged_after_coding3[[#This Row],[ft_justified]]), 1,0)</f>
        <v>0</v>
      </c>
      <c r="AE643">
        <f>IF(OR(_04_ReRe_merged_after_coding3[[#This Row],[ab_date]],_04_ReRe_merged_after_coding3[[#This Row],[ft_date]]),1,0)</f>
        <v>0</v>
      </c>
      <c r="AF643" t="s">
        <v>36</v>
      </c>
      <c r="AG643">
        <v>0</v>
      </c>
    </row>
    <row r="644" spans="1:34">
      <c r="A644" t="s">
        <v>3190</v>
      </c>
      <c r="B644" t="s">
        <v>3191</v>
      </c>
      <c r="C644" t="s">
        <v>3192</v>
      </c>
      <c r="D644">
        <v>24549549</v>
      </c>
      <c r="E644" s="7">
        <v>39013</v>
      </c>
      <c r="F644" s="7">
        <v>38930</v>
      </c>
      <c r="G644" t="s">
        <v>914</v>
      </c>
      <c r="H644" t="s">
        <v>31</v>
      </c>
      <c r="I644" t="s">
        <v>32</v>
      </c>
      <c r="J644" t="s">
        <v>31</v>
      </c>
      <c r="K644" t="s">
        <v>32</v>
      </c>
      <c r="L644" t="s">
        <v>32</v>
      </c>
      <c r="M644" t="s">
        <v>32</v>
      </c>
      <c r="N644" t="s">
        <v>32</v>
      </c>
      <c r="O644" t="s">
        <v>32</v>
      </c>
      <c r="P644" s="3">
        <v>1</v>
      </c>
      <c r="Q644" t="s">
        <v>35</v>
      </c>
      <c r="R644">
        <v>1</v>
      </c>
      <c r="S644" t="s">
        <v>35</v>
      </c>
      <c r="T644" t="s">
        <v>4691</v>
      </c>
      <c r="U644">
        <v>0</v>
      </c>
      <c r="V644">
        <v>0</v>
      </c>
      <c r="W644">
        <v>0</v>
      </c>
      <c r="X644" t="s">
        <v>36</v>
      </c>
      <c r="Y644">
        <v>0</v>
      </c>
      <c r="Z644">
        <v>0</v>
      </c>
      <c r="AA644">
        <v>0</v>
      </c>
      <c r="AB644" t="s">
        <v>36</v>
      </c>
      <c r="AC644">
        <f>IF(OR(_04_ReRe_merged_after_coding3[[#This Row],[ab_addressed]],_04_ReRe_merged_after_coding3[[#This Row],[ft_addressed]]), 1, 0)</f>
        <v>0</v>
      </c>
      <c r="AD644">
        <f>IF(OR(_04_ReRe_merged_after_coding3[[#This Row],[ab_justified]],_04_ReRe_merged_after_coding3[[#This Row],[ft_justified]]), 1,0)</f>
        <v>0</v>
      </c>
      <c r="AE644">
        <f>IF(OR(_04_ReRe_merged_after_coding3[[#This Row],[ab_date]],_04_ReRe_merged_after_coding3[[#This Row],[ft_date]]),1,0)</f>
        <v>0</v>
      </c>
      <c r="AF644" t="s">
        <v>36</v>
      </c>
      <c r="AG644">
        <v>0</v>
      </c>
    </row>
    <row r="645" spans="1:34">
      <c r="A645" t="s">
        <v>3193</v>
      </c>
      <c r="B645" t="s">
        <v>3194</v>
      </c>
      <c r="C645" t="s">
        <v>3195</v>
      </c>
      <c r="D645">
        <v>23897705</v>
      </c>
      <c r="E645" s="7">
        <v>39022</v>
      </c>
      <c r="F645" s="7">
        <v>38991</v>
      </c>
      <c r="G645" t="s">
        <v>390</v>
      </c>
      <c r="H645" t="s">
        <v>32</v>
      </c>
      <c r="I645" t="s">
        <v>31</v>
      </c>
      <c r="J645" t="s">
        <v>31</v>
      </c>
      <c r="K645" t="s">
        <v>32</v>
      </c>
      <c r="L645" t="s">
        <v>32</v>
      </c>
      <c r="M645" t="s">
        <v>32</v>
      </c>
      <c r="N645" t="s">
        <v>31</v>
      </c>
      <c r="O645" t="s">
        <v>32</v>
      </c>
      <c r="P645" s="3">
        <v>1</v>
      </c>
      <c r="Q645" t="s">
        <v>35</v>
      </c>
      <c r="R645">
        <v>1</v>
      </c>
      <c r="S645" t="s">
        <v>35</v>
      </c>
      <c r="T645" t="s">
        <v>4692</v>
      </c>
      <c r="U645">
        <v>0</v>
      </c>
      <c r="V645">
        <v>0</v>
      </c>
      <c r="W645">
        <v>0</v>
      </c>
      <c r="X645" t="s">
        <v>36</v>
      </c>
      <c r="Y645">
        <v>0</v>
      </c>
      <c r="Z645">
        <v>0</v>
      </c>
      <c r="AA645">
        <v>0</v>
      </c>
      <c r="AB645" t="s">
        <v>36</v>
      </c>
      <c r="AC645">
        <f>IF(OR(_04_ReRe_merged_after_coding3[[#This Row],[ab_addressed]],_04_ReRe_merged_after_coding3[[#This Row],[ft_addressed]]), 1, 0)</f>
        <v>0</v>
      </c>
      <c r="AD645">
        <f>IF(OR(_04_ReRe_merged_after_coding3[[#This Row],[ab_justified]],_04_ReRe_merged_after_coding3[[#This Row],[ft_justified]]), 1,0)</f>
        <v>0</v>
      </c>
      <c r="AE645">
        <f>IF(OR(_04_ReRe_merged_after_coding3[[#This Row],[ab_date]],_04_ReRe_merged_after_coding3[[#This Row],[ft_date]]),1,0)</f>
        <v>0</v>
      </c>
      <c r="AF645" t="s">
        <v>36</v>
      </c>
      <c r="AG645">
        <v>0</v>
      </c>
    </row>
    <row r="646" spans="1:34">
      <c r="A646" t="s">
        <v>3196</v>
      </c>
      <c r="B646" t="s">
        <v>3197</v>
      </c>
      <c r="C646" t="s">
        <v>3198</v>
      </c>
      <c r="D646">
        <v>22108830</v>
      </c>
      <c r="E646" s="7">
        <v>39041</v>
      </c>
      <c r="F646" s="7">
        <v>38899</v>
      </c>
      <c r="G646" t="s">
        <v>752</v>
      </c>
      <c r="H646" t="s">
        <v>31</v>
      </c>
      <c r="I646" t="s">
        <v>32</v>
      </c>
      <c r="J646" t="s">
        <v>31</v>
      </c>
      <c r="K646" t="s">
        <v>32</v>
      </c>
      <c r="L646" t="s">
        <v>32</v>
      </c>
      <c r="M646" t="s">
        <v>32</v>
      </c>
      <c r="N646" t="s">
        <v>32</v>
      </c>
      <c r="O646" t="s">
        <v>32</v>
      </c>
      <c r="P646" s="3">
        <v>1</v>
      </c>
      <c r="Q646" t="s">
        <v>35</v>
      </c>
      <c r="R646">
        <v>1</v>
      </c>
      <c r="S646" t="s">
        <v>35</v>
      </c>
      <c r="T646" t="s">
        <v>4693</v>
      </c>
      <c r="U646">
        <v>0</v>
      </c>
      <c r="V646">
        <v>0</v>
      </c>
      <c r="W646">
        <v>0</v>
      </c>
      <c r="X646" t="s">
        <v>36</v>
      </c>
      <c r="Y646">
        <v>0</v>
      </c>
      <c r="Z646">
        <v>0</v>
      </c>
      <c r="AA646">
        <v>0</v>
      </c>
      <c r="AB646" t="s">
        <v>36</v>
      </c>
      <c r="AC646">
        <f>IF(OR(_04_ReRe_merged_after_coding3[[#This Row],[ab_addressed]],_04_ReRe_merged_after_coding3[[#This Row],[ft_addressed]]), 1, 0)</f>
        <v>0</v>
      </c>
      <c r="AD646">
        <f>IF(OR(_04_ReRe_merged_after_coding3[[#This Row],[ab_justified]],_04_ReRe_merged_after_coding3[[#This Row],[ft_justified]]), 1,0)</f>
        <v>0</v>
      </c>
      <c r="AE646">
        <f>IF(OR(_04_ReRe_merged_after_coding3[[#This Row],[ab_date]],_04_ReRe_merged_after_coding3[[#This Row],[ft_date]]),1,0)</f>
        <v>0</v>
      </c>
      <c r="AF646" t="s">
        <v>36</v>
      </c>
      <c r="AG646">
        <v>0</v>
      </c>
    </row>
    <row r="647" spans="1:34">
      <c r="A647" t="s">
        <v>3199</v>
      </c>
      <c r="B647" t="s">
        <v>3200</v>
      </c>
      <c r="C647" t="s">
        <v>3201</v>
      </c>
      <c r="D647">
        <v>21911573</v>
      </c>
      <c r="E647" s="7">
        <v>39045</v>
      </c>
      <c r="F647" s="7">
        <v>38991</v>
      </c>
      <c r="G647" t="s">
        <v>781</v>
      </c>
      <c r="H647" t="s">
        <v>32</v>
      </c>
      <c r="I647" t="s">
        <v>31</v>
      </c>
      <c r="J647" t="s">
        <v>31</v>
      </c>
      <c r="K647" t="s">
        <v>32</v>
      </c>
      <c r="L647" t="s">
        <v>32</v>
      </c>
      <c r="M647" t="s">
        <v>32</v>
      </c>
      <c r="N647" t="s">
        <v>31</v>
      </c>
      <c r="O647" t="s">
        <v>32</v>
      </c>
      <c r="P647" s="3">
        <v>1</v>
      </c>
      <c r="Q647" t="s">
        <v>108</v>
      </c>
      <c r="R647">
        <v>1</v>
      </c>
      <c r="S647" t="s">
        <v>108</v>
      </c>
      <c r="T647" t="s">
        <v>4694</v>
      </c>
      <c r="U647">
        <v>0</v>
      </c>
      <c r="V647">
        <v>0</v>
      </c>
      <c r="W647">
        <v>0</v>
      </c>
      <c r="X647" t="s">
        <v>36</v>
      </c>
      <c r="Y647">
        <v>0</v>
      </c>
      <c r="Z647">
        <v>0</v>
      </c>
      <c r="AA647">
        <v>0</v>
      </c>
      <c r="AB647" t="s">
        <v>36</v>
      </c>
      <c r="AC647">
        <f>IF(OR(_04_ReRe_merged_after_coding3[[#This Row],[ab_addressed]],_04_ReRe_merged_after_coding3[[#This Row],[ft_addressed]]), 1, 0)</f>
        <v>0</v>
      </c>
      <c r="AD647">
        <f>IF(OR(_04_ReRe_merged_after_coding3[[#This Row],[ab_justified]],_04_ReRe_merged_after_coding3[[#This Row],[ft_justified]]), 1,0)</f>
        <v>0</v>
      </c>
      <c r="AE647">
        <f>IF(OR(_04_ReRe_merged_after_coding3[[#This Row],[ab_date]],_04_ReRe_merged_after_coding3[[#This Row],[ft_date]]),1,0)</f>
        <v>0</v>
      </c>
      <c r="AF647" t="s">
        <v>36</v>
      </c>
      <c r="AG647">
        <v>0</v>
      </c>
      <c r="AH647" t="s">
        <v>5203</v>
      </c>
    </row>
    <row r="648" spans="1:34">
      <c r="A648" t="s">
        <v>3202</v>
      </c>
      <c r="B648" t="s">
        <v>3203</v>
      </c>
      <c r="C648" t="s">
        <v>3204</v>
      </c>
      <c r="D648">
        <v>20052480</v>
      </c>
      <c r="E648" s="7">
        <v>39045</v>
      </c>
      <c r="F648" s="7">
        <v>38718</v>
      </c>
      <c r="G648" t="s">
        <v>460</v>
      </c>
      <c r="H648" t="s">
        <v>31</v>
      </c>
      <c r="I648" t="s">
        <v>32</v>
      </c>
      <c r="J648" t="s">
        <v>31</v>
      </c>
      <c r="K648" t="s">
        <v>32</v>
      </c>
      <c r="L648" t="s">
        <v>32</v>
      </c>
      <c r="M648" t="s">
        <v>32</v>
      </c>
      <c r="N648" t="s">
        <v>32</v>
      </c>
      <c r="O648" t="s">
        <v>32</v>
      </c>
      <c r="P648" s="3">
        <v>1</v>
      </c>
      <c r="Q648" t="s">
        <v>35</v>
      </c>
      <c r="R648">
        <v>1</v>
      </c>
      <c r="S648" t="s">
        <v>35</v>
      </c>
      <c r="T648" t="s">
        <v>4695</v>
      </c>
      <c r="U648">
        <v>0</v>
      </c>
      <c r="V648">
        <v>0</v>
      </c>
      <c r="W648">
        <v>0</v>
      </c>
      <c r="X648" t="s">
        <v>36</v>
      </c>
      <c r="Y648">
        <v>0</v>
      </c>
      <c r="Z648">
        <v>0</v>
      </c>
      <c r="AA648">
        <v>0</v>
      </c>
      <c r="AB648" t="s">
        <v>36</v>
      </c>
      <c r="AC648">
        <f>IF(OR(_04_ReRe_merged_after_coding3[[#This Row],[ab_addressed]],_04_ReRe_merged_after_coding3[[#This Row],[ft_addressed]]), 1, 0)</f>
        <v>0</v>
      </c>
      <c r="AD648">
        <f>IF(OR(_04_ReRe_merged_after_coding3[[#This Row],[ab_justified]],_04_ReRe_merged_after_coding3[[#This Row],[ft_justified]]), 1,0)</f>
        <v>0</v>
      </c>
      <c r="AE648">
        <f>IF(OR(_04_ReRe_merged_after_coding3[[#This Row],[ab_date]],_04_ReRe_merged_after_coding3[[#This Row],[ft_date]]),1,0)</f>
        <v>0</v>
      </c>
      <c r="AF648" t="s">
        <v>36</v>
      </c>
      <c r="AG648">
        <v>0</v>
      </c>
    </row>
    <row r="649" spans="1:34">
      <c r="A649" t="s">
        <v>3205</v>
      </c>
      <c r="B649" t="s">
        <v>3206</v>
      </c>
      <c r="C649" t="s">
        <v>3207</v>
      </c>
      <c r="D649">
        <v>21228334</v>
      </c>
      <c r="E649" s="7">
        <v>39069</v>
      </c>
      <c r="F649" s="7">
        <v>38869</v>
      </c>
      <c r="G649" t="s">
        <v>185</v>
      </c>
      <c r="H649" t="s">
        <v>32</v>
      </c>
      <c r="I649" t="s">
        <v>31</v>
      </c>
      <c r="J649" t="s">
        <v>31</v>
      </c>
      <c r="K649" t="s">
        <v>32</v>
      </c>
      <c r="L649" t="s">
        <v>32</v>
      </c>
      <c r="M649" t="s">
        <v>32</v>
      </c>
      <c r="N649" t="s">
        <v>32</v>
      </c>
      <c r="O649" t="s">
        <v>32</v>
      </c>
      <c r="P649" s="3">
        <v>1</v>
      </c>
      <c r="Q649" t="s">
        <v>1120</v>
      </c>
      <c r="R649">
        <v>1</v>
      </c>
      <c r="S649" t="s">
        <v>1120</v>
      </c>
      <c r="T649" s="19" t="s">
        <v>4696</v>
      </c>
      <c r="U649">
        <v>0</v>
      </c>
      <c r="V649">
        <v>0</v>
      </c>
      <c r="W649">
        <v>0</v>
      </c>
      <c r="X649" t="s">
        <v>36</v>
      </c>
      <c r="Y649">
        <v>0</v>
      </c>
      <c r="Z649">
        <v>0</v>
      </c>
      <c r="AA649">
        <v>0</v>
      </c>
      <c r="AB649" t="s">
        <v>36</v>
      </c>
      <c r="AC649">
        <f>IF(OR(_04_ReRe_merged_after_coding3[[#This Row],[ab_addressed]],_04_ReRe_merged_after_coding3[[#This Row],[ft_addressed]]), 1, 0)</f>
        <v>0</v>
      </c>
      <c r="AD649">
        <f>IF(OR(_04_ReRe_merged_after_coding3[[#This Row],[ab_justified]],_04_ReRe_merged_after_coding3[[#This Row],[ft_justified]]), 1,0)</f>
        <v>0</v>
      </c>
      <c r="AE649">
        <f>IF(OR(_04_ReRe_merged_after_coding3[[#This Row],[ab_date]],_04_ReRe_merged_after_coding3[[#This Row],[ft_date]]),1,0)</f>
        <v>0</v>
      </c>
      <c r="AF649" t="s">
        <v>36</v>
      </c>
      <c r="AG649">
        <v>0</v>
      </c>
    </row>
    <row r="650" spans="1:34">
      <c r="A650" t="s">
        <v>3208</v>
      </c>
      <c r="B650" t="s">
        <v>3209</v>
      </c>
      <c r="C650" t="s">
        <v>3210</v>
      </c>
      <c r="D650">
        <v>23478059</v>
      </c>
      <c r="E650" s="7">
        <v>39086</v>
      </c>
      <c r="F650" s="7">
        <v>39052</v>
      </c>
      <c r="G650" t="s">
        <v>705</v>
      </c>
      <c r="H650" t="s">
        <v>32</v>
      </c>
      <c r="I650" t="s">
        <v>32</v>
      </c>
      <c r="J650" t="s">
        <v>31</v>
      </c>
      <c r="K650" t="s">
        <v>32</v>
      </c>
      <c r="L650" t="s">
        <v>32</v>
      </c>
      <c r="M650" t="s">
        <v>32</v>
      </c>
      <c r="N650" t="s">
        <v>31</v>
      </c>
      <c r="O650" t="s">
        <v>32</v>
      </c>
      <c r="P650" s="3">
        <v>1</v>
      </c>
      <c r="Q650" t="s">
        <v>157</v>
      </c>
      <c r="R650">
        <v>1</v>
      </c>
      <c r="S650" t="s">
        <v>157</v>
      </c>
      <c r="T650" t="s">
        <v>4697</v>
      </c>
      <c r="U650">
        <v>0</v>
      </c>
      <c r="V650">
        <v>0</v>
      </c>
      <c r="W650">
        <v>0</v>
      </c>
      <c r="X650" t="s">
        <v>36</v>
      </c>
      <c r="Y650">
        <v>0</v>
      </c>
      <c r="Z650">
        <v>0</v>
      </c>
      <c r="AA650">
        <v>0</v>
      </c>
      <c r="AB650" t="s">
        <v>36</v>
      </c>
      <c r="AC650">
        <f>IF(OR(_04_ReRe_merged_after_coding3[[#This Row],[ab_addressed]],_04_ReRe_merged_after_coding3[[#This Row],[ft_addressed]]), 1, 0)</f>
        <v>0</v>
      </c>
      <c r="AD650">
        <f>IF(OR(_04_ReRe_merged_after_coding3[[#This Row],[ab_justified]],_04_ReRe_merged_after_coding3[[#This Row],[ft_justified]]), 1,0)</f>
        <v>0</v>
      </c>
      <c r="AE650">
        <f>IF(OR(_04_ReRe_merged_after_coding3[[#This Row],[ab_date]],_04_ReRe_merged_after_coding3[[#This Row],[ft_date]]),1,0)</f>
        <v>0</v>
      </c>
      <c r="AF650" t="s">
        <v>36</v>
      </c>
      <c r="AG650">
        <v>0</v>
      </c>
    </row>
    <row r="651" spans="1:34">
      <c r="A651" t="s">
        <v>3214</v>
      </c>
      <c r="B651" t="s">
        <v>3215</v>
      </c>
      <c r="C651" t="s">
        <v>3216</v>
      </c>
      <c r="D651">
        <v>22456770</v>
      </c>
      <c r="E651" s="7">
        <v>39087</v>
      </c>
      <c r="F651" s="7">
        <v>39022</v>
      </c>
      <c r="G651" t="s">
        <v>455</v>
      </c>
      <c r="H651" t="s">
        <v>32</v>
      </c>
      <c r="I651" t="s">
        <v>32</v>
      </c>
      <c r="J651" t="s">
        <v>31</v>
      </c>
      <c r="K651" t="s">
        <v>32</v>
      </c>
      <c r="L651" t="s">
        <v>32</v>
      </c>
      <c r="M651" t="s">
        <v>32</v>
      </c>
      <c r="N651" t="s">
        <v>32</v>
      </c>
      <c r="O651" t="s">
        <v>31</v>
      </c>
      <c r="P651" s="3">
        <v>1</v>
      </c>
      <c r="Q651" t="s">
        <v>538</v>
      </c>
      <c r="R651">
        <v>1</v>
      </c>
      <c r="S651" t="s">
        <v>538</v>
      </c>
      <c r="T651" t="s">
        <v>4698</v>
      </c>
      <c r="U651">
        <v>0</v>
      </c>
      <c r="V651">
        <v>0</v>
      </c>
      <c r="W651">
        <v>0</v>
      </c>
      <c r="X651" t="s">
        <v>36</v>
      </c>
      <c r="Y651">
        <v>0</v>
      </c>
      <c r="Z651">
        <v>0</v>
      </c>
      <c r="AA651">
        <v>0</v>
      </c>
      <c r="AB651" t="s">
        <v>36</v>
      </c>
      <c r="AC651">
        <f>IF(OR(_04_ReRe_merged_after_coding3[[#This Row],[ab_addressed]],_04_ReRe_merged_after_coding3[[#This Row],[ft_addressed]]), 1, 0)</f>
        <v>0</v>
      </c>
      <c r="AD651">
        <f>IF(OR(_04_ReRe_merged_after_coding3[[#This Row],[ab_justified]],_04_ReRe_merged_after_coding3[[#This Row],[ft_justified]]), 1,0)</f>
        <v>0</v>
      </c>
      <c r="AE651">
        <f>IF(OR(_04_ReRe_merged_after_coding3[[#This Row],[ab_date]],_04_ReRe_merged_after_coding3[[#This Row],[ft_date]]),1,0)</f>
        <v>0</v>
      </c>
      <c r="AF651" t="s">
        <v>36</v>
      </c>
      <c r="AG651">
        <v>0</v>
      </c>
    </row>
    <row r="652" spans="1:34">
      <c r="A652" t="s">
        <v>3217</v>
      </c>
      <c r="B652" t="s">
        <v>3218</v>
      </c>
      <c r="C652" t="s">
        <v>3219</v>
      </c>
      <c r="D652">
        <v>25684224</v>
      </c>
      <c r="E652" s="7">
        <v>39134</v>
      </c>
      <c r="F652" s="7">
        <v>39083</v>
      </c>
      <c r="G652" t="s">
        <v>518</v>
      </c>
      <c r="H652" t="s">
        <v>31</v>
      </c>
      <c r="I652" t="s">
        <v>31</v>
      </c>
      <c r="J652" t="s">
        <v>31</v>
      </c>
      <c r="K652" t="s">
        <v>32</v>
      </c>
      <c r="L652" t="s">
        <v>32</v>
      </c>
      <c r="M652" t="s">
        <v>32</v>
      </c>
      <c r="N652" t="s">
        <v>31</v>
      </c>
      <c r="O652" t="s">
        <v>31</v>
      </c>
      <c r="P652" s="3">
        <v>1</v>
      </c>
      <c r="Q652" t="s">
        <v>35</v>
      </c>
      <c r="R652">
        <v>1</v>
      </c>
      <c r="S652" t="s">
        <v>35</v>
      </c>
      <c r="T652" t="s">
        <v>4699</v>
      </c>
      <c r="U652">
        <v>0</v>
      </c>
      <c r="V652">
        <v>0</v>
      </c>
      <c r="W652">
        <v>0</v>
      </c>
      <c r="X652" t="s">
        <v>36</v>
      </c>
      <c r="Y652">
        <v>0</v>
      </c>
      <c r="Z652">
        <v>0</v>
      </c>
      <c r="AA652">
        <v>0</v>
      </c>
      <c r="AB652" t="s">
        <v>36</v>
      </c>
      <c r="AC652">
        <f>IF(OR(_04_ReRe_merged_after_coding3[[#This Row],[ab_addressed]],_04_ReRe_merged_after_coding3[[#This Row],[ft_addressed]]), 1, 0)</f>
        <v>0</v>
      </c>
      <c r="AD652">
        <f>IF(OR(_04_ReRe_merged_after_coding3[[#This Row],[ab_justified]],_04_ReRe_merged_after_coding3[[#This Row],[ft_justified]]), 1,0)</f>
        <v>0</v>
      </c>
      <c r="AE652">
        <f>IF(OR(_04_ReRe_merged_after_coding3[[#This Row],[ab_date]],_04_ReRe_merged_after_coding3[[#This Row],[ft_date]]),1,0)</f>
        <v>0</v>
      </c>
      <c r="AF652" t="s">
        <v>4700</v>
      </c>
      <c r="AG652">
        <v>0</v>
      </c>
      <c r="AH652" t="s">
        <v>5204</v>
      </c>
    </row>
    <row r="653" spans="1:34">
      <c r="A653" t="s">
        <v>3220</v>
      </c>
      <c r="B653" t="s">
        <v>3221</v>
      </c>
      <c r="C653" t="s">
        <v>3222</v>
      </c>
      <c r="D653">
        <v>22773551</v>
      </c>
      <c r="E653" s="7">
        <v>39135</v>
      </c>
      <c r="F653" s="7">
        <v>38869</v>
      </c>
      <c r="G653" t="s">
        <v>333</v>
      </c>
      <c r="H653" t="s">
        <v>32</v>
      </c>
      <c r="I653" t="s">
        <v>31</v>
      </c>
      <c r="J653" t="s">
        <v>31</v>
      </c>
      <c r="K653" t="s">
        <v>32</v>
      </c>
      <c r="L653" t="s">
        <v>32</v>
      </c>
      <c r="M653" t="s">
        <v>32</v>
      </c>
      <c r="N653" t="s">
        <v>32</v>
      </c>
      <c r="O653" t="s">
        <v>32</v>
      </c>
      <c r="P653" s="3">
        <v>1</v>
      </c>
      <c r="Q653" t="s">
        <v>357</v>
      </c>
      <c r="R653">
        <v>1</v>
      </c>
      <c r="S653" t="s">
        <v>357</v>
      </c>
      <c r="T653" s="9" t="s">
        <v>5004</v>
      </c>
      <c r="U653">
        <v>0</v>
      </c>
      <c r="V653">
        <v>0</v>
      </c>
      <c r="W653">
        <v>0</v>
      </c>
      <c r="X653" t="s">
        <v>36</v>
      </c>
      <c r="Y653">
        <v>0</v>
      </c>
      <c r="Z653">
        <v>0</v>
      </c>
      <c r="AA653">
        <v>0</v>
      </c>
      <c r="AB653" t="s">
        <v>36</v>
      </c>
      <c r="AC653">
        <f>IF(OR(_04_ReRe_merged_after_coding3[[#This Row],[ab_addressed]],_04_ReRe_merged_after_coding3[[#This Row],[ft_addressed]]), 1, 0)</f>
        <v>0</v>
      </c>
      <c r="AD653">
        <f>IF(OR(_04_ReRe_merged_after_coding3[[#This Row],[ab_justified]],_04_ReRe_merged_after_coding3[[#This Row],[ft_justified]]), 1,0)</f>
        <v>0</v>
      </c>
      <c r="AE653">
        <f>IF(OR(_04_ReRe_merged_after_coding3[[#This Row],[ab_date]],_04_ReRe_merged_after_coding3[[#This Row],[ft_date]]),1,0)</f>
        <v>0</v>
      </c>
      <c r="AF653" t="s">
        <v>36</v>
      </c>
      <c r="AG653">
        <v>0</v>
      </c>
    </row>
    <row r="654" spans="1:34">
      <c r="A654" t="s">
        <v>3223</v>
      </c>
      <c r="B654" t="s">
        <v>3224</v>
      </c>
      <c r="C654" t="s">
        <v>3225</v>
      </c>
      <c r="D654">
        <v>24022431</v>
      </c>
      <c r="E654" s="7">
        <v>39154</v>
      </c>
      <c r="F654" s="7">
        <v>38991</v>
      </c>
      <c r="G654" t="s">
        <v>168</v>
      </c>
      <c r="H654" t="s">
        <v>31</v>
      </c>
      <c r="I654" t="s">
        <v>32</v>
      </c>
      <c r="J654" t="s">
        <v>31</v>
      </c>
      <c r="K654" t="s">
        <v>32</v>
      </c>
      <c r="L654" t="s">
        <v>32</v>
      </c>
      <c r="M654" t="s">
        <v>32</v>
      </c>
      <c r="N654" t="s">
        <v>31</v>
      </c>
      <c r="O654" t="s">
        <v>32</v>
      </c>
      <c r="P654" s="3">
        <v>1</v>
      </c>
      <c r="Q654" t="s">
        <v>151</v>
      </c>
      <c r="R654">
        <v>1</v>
      </c>
      <c r="S654" t="s">
        <v>151</v>
      </c>
      <c r="T654" s="20" t="s">
        <v>4701</v>
      </c>
      <c r="U654">
        <v>0</v>
      </c>
      <c r="V654">
        <v>0</v>
      </c>
      <c r="W654">
        <v>0</v>
      </c>
      <c r="X654" t="s">
        <v>36</v>
      </c>
      <c r="Y654">
        <v>0</v>
      </c>
      <c r="Z654">
        <v>0</v>
      </c>
      <c r="AA654">
        <v>0</v>
      </c>
      <c r="AB654" t="s">
        <v>36</v>
      </c>
      <c r="AC654">
        <f>IF(OR(_04_ReRe_merged_after_coding3[[#This Row],[ab_addressed]],_04_ReRe_merged_after_coding3[[#This Row],[ft_addressed]]), 1, 0)</f>
        <v>0</v>
      </c>
      <c r="AD654">
        <f>IF(OR(_04_ReRe_merged_after_coding3[[#This Row],[ab_justified]],_04_ReRe_merged_after_coding3[[#This Row],[ft_justified]]), 1,0)</f>
        <v>0</v>
      </c>
      <c r="AE654">
        <f>IF(OR(_04_ReRe_merged_after_coding3[[#This Row],[ab_date]],_04_ReRe_merged_after_coding3[[#This Row],[ft_date]]),1,0)</f>
        <v>0</v>
      </c>
      <c r="AF654" t="s">
        <v>36</v>
      </c>
      <c r="AG654">
        <v>0</v>
      </c>
    </row>
    <row r="655" spans="1:34">
      <c r="A655" t="s">
        <v>3226</v>
      </c>
      <c r="B655" t="s">
        <v>3227</v>
      </c>
      <c r="C655" t="s">
        <v>3228</v>
      </c>
      <c r="D655">
        <v>22806399</v>
      </c>
      <c r="E655" s="7">
        <v>39174</v>
      </c>
      <c r="F655" s="7">
        <v>39146</v>
      </c>
      <c r="G655" t="s">
        <v>3229</v>
      </c>
      <c r="H655" t="s">
        <v>32</v>
      </c>
      <c r="I655" t="s">
        <v>32</v>
      </c>
      <c r="J655" t="s">
        <v>31</v>
      </c>
      <c r="K655" t="s">
        <v>32</v>
      </c>
      <c r="L655" t="s">
        <v>32</v>
      </c>
      <c r="M655" t="s">
        <v>32</v>
      </c>
      <c r="N655" t="s">
        <v>32</v>
      </c>
      <c r="O655" t="s">
        <v>32</v>
      </c>
      <c r="P655" s="3">
        <v>1</v>
      </c>
      <c r="Q655" t="s">
        <v>157</v>
      </c>
      <c r="R655">
        <v>1</v>
      </c>
      <c r="S655" t="s">
        <v>157</v>
      </c>
      <c r="T655" t="s">
        <v>4702</v>
      </c>
      <c r="U655">
        <v>0</v>
      </c>
      <c r="V655">
        <v>0</v>
      </c>
      <c r="W655">
        <v>0</v>
      </c>
      <c r="X655" t="s">
        <v>36</v>
      </c>
      <c r="Y655">
        <v>0</v>
      </c>
      <c r="Z655">
        <v>0</v>
      </c>
      <c r="AA655">
        <v>0</v>
      </c>
      <c r="AB655" t="s">
        <v>36</v>
      </c>
      <c r="AC655">
        <f>IF(OR(_04_ReRe_merged_after_coding3[[#This Row],[ab_addressed]],_04_ReRe_merged_after_coding3[[#This Row],[ft_addressed]]), 1, 0)</f>
        <v>0</v>
      </c>
      <c r="AD655">
        <f>IF(OR(_04_ReRe_merged_after_coding3[[#This Row],[ab_justified]],_04_ReRe_merged_after_coding3[[#This Row],[ft_justified]]), 1,0)</f>
        <v>0</v>
      </c>
      <c r="AE655">
        <f>IF(OR(_04_ReRe_merged_after_coding3[[#This Row],[ab_date]],_04_ReRe_merged_after_coding3[[#This Row],[ft_date]]),1,0)</f>
        <v>0</v>
      </c>
      <c r="AF655" t="s">
        <v>36</v>
      </c>
      <c r="AG655">
        <v>0</v>
      </c>
    </row>
    <row r="656" spans="1:34">
      <c r="A656" t="s">
        <v>3230</v>
      </c>
      <c r="B656" t="s">
        <v>3231</v>
      </c>
      <c r="C656" t="s">
        <v>3232</v>
      </c>
      <c r="D656">
        <v>21030409</v>
      </c>
      <c r="E656" s="7">
        <v>39188</v>
      </c>
      <c r="F656" s="7">
        <v>39114</v>
      </c>
      <c r="G656" t="s">
        <v>2862</v>
      </c>
      <c r="H656" t="s">
        <v>32</v>
      </c>
      <c r="I656" t="s">
        <v>32</v>
      </c>
      <c r="J656" t="s">
        <v>31</v>
      </c>
      <c r="K656" t="s">
        <v>32</v>
      </c>
      <c r="L656" t="s">
        <v>32</v>
      </c>
      <c r="M656" t="s">
        <v>32</v>
      </c>
      <c r="N656" t="s">
        <v>32</v>
      </c>
      <c r="O656" t="s">
        <v>32</v>
      </c>
      <c r="P656" s="3">
        <v>1</v>
      </c>
      <c r="Q656" t="s">
        <v>537</v>
      </c>
      <c r="R656">
        <v>1</v>
      </c>
      <c r="S656" t="s">
        <v>537</v>
      </c>
      <c r="T656" s="21" t="s">
        <v>4703</v>
      </c>
      <c r="U656">
        <v>0</v>
      </c>
      <c r="V656">
        <v>0</v>
      </c>
      <c r="W656">
        <v>0</v>
      </c>
      <c r="X656" t="s">
        <v>36</v>
      </c>
      <c r="Y656">
        <v>0</v>
      </c>
      <c r="Z656">
        <v>0</v>
      </c>
      <c r="AA656">
        <v>0</v>
      </c>
      <c r="AB656" t="s">
        <v>36</v>
      </c>
      <c r="AC656">
        <f>IF(OR(_04_ReRe_merged_after_coding3[[#This Row],[ab_addressed]],_04_ReRe_merged_after_coding3[[#This Row],[ft_addressed]]), 1, 0)</f>
        <v>0</v>
      </c>
      <c r="AD656">
        <f>IF(OR(_04_ReRe_merged_after_coding3[[#This Row],[ab_justified]],_04_ReRe_merged_after_coding3[[#This Row],[ft_justified]]), 1,0)</f>
        <v>0</v>
      </c>
      <c r="AE656">
        <f>IF(OR(_04_ReRe_merged_after_coding3[[#This Row],[ab_date]],_04_ReRe_merged_after_coding3[[#This Row],[ft_date]]),1,0)</f>
        <v>0</v>
      </c>
      <c r="AF656" t="s">
        <v>36</v>
      </c>
      <c r="AG656">
        <v>0</v>
      </c>
    </row>
    <row r="657" spans="1:33">
      <c r="A657" t="s">
        <v>3233</v>
      </c>
      <c r="B657" t="s">
        <v>3234</v>
      </c>
      <c r="C657" t="s">
        <v>3235</v>
      </c>
      <c r="D657">
        <v>27895044</v>
      </c>
      <c r="E657" s="7">
        <v>39225</v>
      </c>
      <c r="F657" s="7">
        <v>39114</v>
      </c>
      <c r="G657" t="s">
        <v>333</v>
      </c>
      <c r="H657" t="s">
        <v>31</v>
      </c>
      <c r="I657" t="s">
        <v>31</v>
      </c>
      <c r="J657" t="s">
        <v>31</v>
      </c>
      <c r="K657" t="s">
        <v>32</v>
      </c>
      <c r="L657" t="s">
        <v>32</v>
      </c>
      <c r="M657" t="s">
        <v>32</v>
      </c>
      <c r="N657" t="s">
        <v>32</v>
      </c>
      <c r="O657" t="s">
        <v>32</v>
      </c>
      <c r="P657" s="3">
        <v>1</v>
      </c>
      <c r="Q657" t="s">
        <v>35</v>
      </c>
      <c r="R657">
        <v>1</v>
      </c>
      <c r="S657" t="s">
        <v>35</v>
      </c>
      <c r="T657" t="s">
        <v>4704</v>
      </c>
      <c r="U657">
        <v>0</v>
      </c>
      <c r="V657">
        <v>0</v>
      </c>
      <c r="W657">
        <v>0</v>
      </c>
      <c r="X657" t="s">
        <v>36</v>
      </c>
      <c r="Y657">
        <v>0</v>
      </c>
      <c r="Z657">
        <v>0</v>
      </c>
      <c r="AA657">
        <v>0</v>
      </c>
      <c r="AB657" t="s">
        <v>36</v>
      </c>
      <c r="AC657">
        <f>IF(OR(_04_ReRe_merged_after_coding3[[#This Row],[ab_addressed]],_04_ReRe_merged_after_coding3[[#This Row],[ft_addressed]]), 1, 0)</f>
        <v>0</v>
      </c>
      <c r="AD657">
        <f>IF(OR(_04_ReRe_merged_after_coding3[[#This Row],[ab_justified]],_04_ReRe_merged_after_coding3[[#This Row],[ft_justified]]), 1,0)</f>
        <v>0</v>
      </c>
      <c r="AE657">
        <f>IF(OR(_04_ReRe_merged_after_coding3[[#This Row],[ab_date]],_04_ReRe_merged_after_coding3[[#This Row],[ft_date]]),1,0)</f>
        <v>0</v>
      </c>
      <c r="AF657" t="s">
        <v>36</v>
      </c>
      <c r="AG657">
        <v>0</v>
      </c>
    </row>
    <row r="658" spans="1:33">
      <c r="A658" t="s">
        <v>3236</v>
      </c>
      <c r="B658" t="s">
        <v>3237</v>
      </c>
      <c r="C658" t="s">
        <v>3238</v>
      </c>
      <c r="D658">
        <v>21931078</v>
      </c>
      <c r="E658" s="7">
        <v>39231</v>
      </c>
      <c r="F658" s="7">
        <v>39142</v>
      </c>
      <c r="G658" t="s">
        <v>789</v>
      </c>
      <c r="H658" t="s">
        <v>31</v>
      </c>
      <c r="I658" t="s">
        <v>32</v>
      </c>
      <c r="J658" t="s">
        <v>31</v>
      </c>
      <c r="K658" t="s">
        <v>32</v>
      </c>
      <c r="L658" t="s">
        <v>32</v>
      </c>
      <c r="M658" t="s">
        <v>32</v>
      </c>
      <c r="N658" t="s">
        <v>32</v>
      </c>
      <c r="O658" t="s">
        <v>32</v>
      </c>
      <c r="P658" s="3">
        <v>1</v>
      </c>
      <c r="Q658" t="s">
        <v>35</v>
      </c>
      <c r="R658">
        <v>1</v>
      </c>
      <c r="S658" t="s">
        <v>35</v>
      </c>
      <c r="T658" t="s">
        <v>4705</v>
      </c>
      <c r="U658">
        <v>0</v>
      </c>
      <c r="V658">
        <v>0</v>
      </c>
      <c r="W658">
        <v>0</v>
      </c>
      <c r="X658" t="s">
        <v>36</v>
      </c>
      <c r="Y658">
        <v>0</v>
      </c>
      <c r="Z658">
        <v>0</v>
      </c>
      <c r="AA658">
        <v>0</v>
      </c>
      <c r="AB658" t="s">
        <v>36</v>
      </c>
      <c r="AC658">
        <f>IF(OR(_04_ReRe_merged_after_coding3[[#This Row],[ab_addressed]],_04_ReRe_merged_after_coding3[[#This Row],[ft_addressed]]), 1, 0)</f>
        <v>0</v>
      </c>
      <c r="AD658">
        <f>IF(OR(_04_ReRe_merged_after_coding3[[#This Row],[ab_justified]],_04_ReRe_merged_after_coding3[[#This Row],[ft_justified]]), 1,0)</f>
        <v>0</v>
      </c>
      <c r="AE658">
        <f>IF(OR(_04_ReRe_merged_after_coding3[[#This Row],[ab_date]],_04_ReRe_merged_after_coding3[[#This Row],[ft_date]]),1,0)</f>
        <v>0</v>
      </c>
      <c r="AF658" t="s">
        <v>36</v>
      </c>
      <c r="AG658">
        <v>0</v>
      </c>
    </row>
    <row r="659" spans="1:33">
      <c r="A659" t="s">
        <v>3239</v>
      </c>
      <c r="B659" t="s">
        <v>3240</v>
      </c>
      <c r="C659" t="s">
        <v>3241</v>
      </c>
      <c r="D659">
        <v>23169518</v>
      </c>
      <c r="E659" s="7">
        <v>39261</v>
      </c>
      <c r="F659" s="7">
        <v>39203</v>
      </c>
      <c r="G659" t="s">
        <v>3242</v>
      </c>
      <c r="H659" t="s">
        <v>32</v>
      </c>
      <c r="I659" t="s">
        <v>32</v>
      </c>
      <c r="J659" t="s">
        <v>31</v>
      </c>
      <c r="K659" t="s">
        <v>32</v>
      </c>
      <c r="L659" t="s">
        <v>32</v>
      </c>
      <c r="M659" t="s">
        <v>32</v>
      </c>
      <c r="N659" t="s">
        <v>32</v>
      </c>
      <c r="O659" t="s">
        <v>32</v>
      </c>
      <c r="P659" s="3">
        <v>1</v>
      </c>
      <c r="Q659" t="s">
        <v>157</v>
      </c>
      <c r="R659">
        <v>1</v>
      </c>
      <c r="S659" t="s">
        <v>157</v>
      </c>
      <c r="T659" t="s">
        <v>4706</v>
      </c>
      <c r="U659">
        <v>0</v>
      </c>
      <c r="V659">
        <v>0</v>
      </c>
      <c r="W659">
        <v>0</v>
      </c>
      <c r="X659" t="s">
        <v>36</v>
      </c>
      <c r="Y659">
        <v>0</v>
      </c>
      <c r="Z659">
        <v>0</v>
      </c>
      <c r="AA659">
        <v>0</v>
      </c>
      <c r="AB659" t="s">
        <v>36</v>
      </c>
      <c r="AC659">
        <f>IF(OR(_04_ReRe_merged_after_coding3[[#This Row],[ab_addressed]],_04_ReRe_merged_after_coding3[[#This Row],[ft_addressed]]), 1, 0)</f>
        <v>0</v>
      </c>
      <c r="AD659">
        <f>IF(OR(_04_ReRe_merged_after_coding3[[#This Row],[ab_justified]],_04_ReRe_merged_after_coding3[[#This Row],[ft_justified]]), 1,0)</f>
        <v>0</v>
      </c>
      <c r="AE659">
        <f>IF(OR(_04_ReRe_merged_after_coding3[[#This Row],[ab_date]],_04_ReRe_merged_after_coding3[[#This Row],[ft_date]]),1,0)</f>
        <v>0</v>
      </c>
      <c r="AF659" t="s">
        <v>36</v>
      </c>
      <c r="AG659">
        <v>0</v>
      </c>
    </row>
    <row r="660" spans="1:33">
      <c r="A660" t="s">
        <v>3247</v>
      </c>
      <c r="B660" t="s">
        <v>3248</v>
      </c>
      <c r="C660" t="s">
        <v>3249</v>
      </c>
      <c r="D660">
        <v>23122652</v>
      </c>
      <c r="E660" s="7">
        <v>39338</v>
      </c>
      <c r="F660" s="7">
        <v>39295</v>
      </c>
      <c r="G660" t="s">
        <v>473</v>
      </c>
      <c r="H660" t="s">
        <v>31</v>
      </c>
      <c r="I660" t="s">
        <v>31</v>
      </c>
      <c r="J660" t="s">
        <v>31</v>
      </c>
      <c r="K660" t="s">
        <v>32</v>
      </c>
      <c r="L660" t="s">
        <v>32</v>
      </c>
      <c r="M660" t="s">
        <v>32</v>
      </c>
      <c r="N660" t="s">
        <v>31</v>
      </c>
      <c r="O660" t="s">
        <v>31</v>
      </c>
      <c r="P660" s="3">
        <v>1</v>
      </c>
      <c r="Q660" t="s">
        <v>35</v>
      </c>
      <c r="R660">
        <v>1</v>
      </c>
      <c r="S660" t="s">
        <v>35</v>
      </c>
      <c r="T660" t="s">
        <v>4707</v>
      </c>
      <c r="U660">
        <v>0</v>
      </c>
      <c r="V660">
        <v>0</v>
      </c>
      <c r="W660">
        <v>0</v>
      </c>
      <c r="X660" t="s">
        <v>36</v>
      </c>
      <c r="Y660">
        <v>0</v>
      </c>
      <c r="Z660">
        <v>0</v>
      </c>
      <c r="AA660">
        <v>0</v>
      </c>
      <c r="AB660" t="s">
        <v>36</v>
      </c>
      <c r="AC660">
        <f>IF(OR(_04_ReRe_merged_after_coding3[[#This Row],[ab_addressed]],_04_ReRe_merged_after_coding3[[#This Row],[ft_addressed]]), 1, 0)</f>
        <v>0</v>
      </c>
      <c r="AD660">
        <f>IF(OR(_04_ReRe_merged_after_coding3[[#This Row],[ab_justified]],_04_ReRe_merged_after_coding3[[#This Row],[ft_justified]]), 1,0)</f>
        <v>0</v>
      </c>
      <c r="AE660">
        <f>IF(OR(_04_ReRe_merged_after_coding3[[#This Row],[ab_date]],_04_ReRe_merged_after_coding3[[#This Row],[ft_date]]),1,0)</f>
        <v>0</v>
      </c>
      <c r="AF660" t="s">
        <v>36</v>
      </c>
      <c r="AG660">
        <v>0</v>
      </c>
    </row>
    <row r="661" spans="1:33">
      <c r="A661" t="s">
        <v>3250</v>
      </c>
      <c r="B661" t="s">
        <v>3251</v>
      </c>
      <c r="C661" t="s">
        <v>3252</v>
      </c>
      <c r="D661">
        <v>25131977</v>
      </c>
      <c r="E661" s="7">
        <v>39356</v>
      </c>
      <c r="F661" s="7">
        <v>39264</v>
      </c>
      <c r="G661" t="s">
        <v>88</v>
      </c>
      <c r="H661" t="s">
        <v>31</v>
      </c>
      <c r="I661" t="s">
        <v>31</v>
      </c>
      <c r="J661" t="s">
        <v>31</v>
      </c>
      <c r="K661" t="s">
        <v>32</v>
      </c>
      <c r="L661" t="s">
        <v>32</v>
      </c>
      <c r="M661" t="s">
        <v>32</v>
      </c>
      <c r="N661" t="s">
        <v>32</v>
      </c>
      <c r="O661" t="s">
        <v>32</v>
      </c>
      <c r="P661" s="3">
        <v>1</v>
      </c>
      <c r="Q661" t="s">
        <v>35</v>
      </c>
      <c r="R661">
        <v>1</v>
      </c>
      <c r="S661" t="s">
        <v>35</v>
      </c>
      <c r="T661" t="s">
        <v>4708</v>
      </c>
      <c r="U661">
        <v>0</v>
      </c>
      <c r="V661">
        <v>0</v>
      </c>
      <c r="W661">
        <v>0</v>
      </c>
      <c r="X661" t="s">
        <v>36</v>
      </c>
      <c r="Y661">
        <v>0</v>
      </c>
      <c r="Z661">
        <v>0</v>
      </c>
      <c r="AA661">
        <v>0</v>
      </c>
      <c r="AB661" t="s">
        <v>36</v>
      </c>
      <c r="AC661">
        <f>IF(OR(_04_ReRe_merged_after_coding3[[#This Row],[ab_addressed]],_04_ReRe_merged_after_coding3[[#This Row],[ft_addressed]]), 1, 0)</f>
        <v>0</v>
      </c>
      <c r="AD661">
        <f>IF(OR(_04_ReRe_merged_after_coding3[[#This Row],[ab_justified]],_04_ReRe_merged_after_coding3[[#This Row],[ft_justified]]), 1,0)</f>
        <v>0</v>
      </c>
      <c r="AE661">
        <f>IF(OR(_04_ReRe_merged_after_coding3[[#This Row],[ab_date]],_04_ReRe_merged_after_coding3[[#This Row],[ft_date]]),1,0)</f>
        <v>0</v>
      </c>
      <c r="AF661" t="s">
        <v>36</v>
      </c>
      <c r="AG661">
        <v>0</v>
      </c>
    </row>
    <row r="662" spans="1:33">
      <c r="A662" t="s">
        <v>3253</v>
      </c>
      <c r="B662" t="s">
        <v>3254</v>
      </c>
      <c r="C662" t="s">
        <v>3255</v>
      </c>
      <c r="D662">
        <v>23306584</v>
      </c>
      <c r="E662" s="7">
        <v>39357</v>
      </c>
      <c r="F662" s="7">
        <v>39326</v>
      </c>
      <c r="G662" t="s">
        <v>789</v>
      </c>
      <c r="H662" t="s">
        <v>31</v>
      </c>
      <c r="I662" t="s">
        <v>31</v>
      </c>
      <c r="J662" t="s">
        <v>31</v>
      </c>
      <c r="K662" t="s">
        <v>32</v>
      </c>
      <c r="L662" t="s">
        <v>32</v>
      </c>
      <c r="M662" t="s">
        <v>32</v>
      </c>
      <c r="N662" t="s">
        <v>32</v>
      </c>
      <c r="O662" t="s">
        <v>32</v>
      </c>
      <c r="P662" s="3">
        <v>1</v>
      </c>
      <c r="Q662" t="s">
        <v>35</v>
      </c>
      <c r="R662">
        <v>1</v>
      </c>
      <c r="S662" t="s">
        <v>35</v>
      </c>
      <c r="T662" t="s">
        <v>4709</v>
      </c>
      <c r="U662">
        <v>0</v>
      </c>
      <c r="V662">
        <v>0</v>
      </c>
      <c r="W662">
        <v>0</v>
      </c>
      <c r="X662" t="s">
        <v>36</v>
      </c>
      <c r="Y662">
        <v>0</v>
      </c>
      <c r="Z662">
        <v>0</v>
      </c>
      <c r="AA662">
        <v>0</v>
      </c>
      <c r="AB662" t="s">
        <v>36</v>
      </c>
      <c r="AC662">
        <f>IF(OR(_04_ReRe_merged_after_coding3[[#This Row],[ab_addressed]],_04_ReRe_merged_after_coding3[[#This Row],[ft_addressed]]), 1, 0)</f>
        <v>0</v>
      </c>
      <c r="AD662">
        <f>IF(OR(_04_ReRe_merged_after_coding3[[#This Row],[ab_justified]],_04_ReRe_merged_after_coding3[[#This Row],[ft_justified]]), 1,0)</f>
        <v>0</v>
      </c>
      <c r="AE662">
        <f>IF(OR(_04_ReRe_merged_after_coding3[[#This Row],[ab_date]],_04_ReRe_merged_after_coding3[[#This Row],[ft_date]]),1,0)</f>
        <v>0</v>
      </c>
      <c r="AF662" t="s">
        <v>36</v>
      </c>
      <c r="AG662">
        <v>0</v>
      </c>
    </row>
    <row r="663" spans="1:33">
      <c r="A663" t="s">
        <v>3256</v>
      </c>
      <c r="B663" t="s">
        <v>3257</v>
      </c>
      <c r="C663" t="s">
        <v>3258</v>
      </c>
      <c r="D663">
        <v>20001651</v>
      </c>
      <c r="E663" s="7">
        <v>39366</v>
      </c>
      <c r="F663" s="7">
        <v>39295</v>
      </c>
      <c r="G663" t="s">
        <v>2914</v>
      </c>
      <c r="H663" t="s">
        <v>32</v>
      </c>
      <c r="I663" t="s">
        <v>32</v>
      </c>
      <c r="J663" t="s">
        <v>31</v>
      </c>
      <c r="K663" t="s">
        <v>32</v>
      </c>
      <c r="L663" t="s">
        <v>32</v>
      </c>
      <c r="M663" t="s">
        <v>32</v>
      </c>
      <c r="N663" t="s">
        <v>32</v>
      </c>
      <c r="O663" t="s">
        <v>32</v>
      </c>
      <c r="P663" s="3">
        <v>1</v>
      </c>
      <c r="Q663" t="s">
        <v>35</v>
      </c>
      <c r="R663">
        <v>1</v>
      </c>
      <c r="S663" t="s">
        <v>35</v>
      </c>
      <c r="T663" t="s">
        <v>4710</v>
      </c>
      <c r="U663">
        <v>0</v>
      </c>
      <c r="V663">
        <v>0</v>
      </c>
      <c r="W663">
        <v>0</v>
      </c>
      <c r="X663" t="s">
        <v>36</v>
      </c>
      <c r="Y663">
        <v>0</v>
      </c>
      <c r="Z663">
        <v>0</v>
      </c>
      <c r="AA663">
        <v>0</v>
      </c>
      <c r="AB663" t="s">
        <v>36</v>
      </c>
      <c r="AC663">
        <f>IF(OR(_04_ReRe_merged_after_coding3[[#This Row],[ab_addressed]],_04_ReRe_merged_after_coding3[[#This Row],[ft_addressed]]), 1, 0)</f>
        <v>0</v>
      </c>
      <c r="AD663">
        <f>IF(OR(_04_ReRe_merged_after_coding3[[#This Row],[ab_justified]],_04_ReRe_merged_after_coding3[[#This Row],[ft_justified]]), 1,0)</f>
        <v>0</v>
      </c>
      <c r="AE663">
        <f>IF(OR(_04_ReRe_merged_after_coding3[[#This Row],[ab_date]],_04_ReRe_merged_after_coding3[[#This Row],[ft_date]]),1,0)</f>
        <v>0</v>
      </c>
      <c r="AF663" t="s">
        <v>36</v>
      </c>
      <c r="AG663">
        <v>0</v>
      </c>
    </row>
    <row r="664" spans="1:33">
      <c r="A664" t="s">
        <v>3259</v>
      </c>
      <c r="B664" t="s">
        <v>3260</v>
      </c>
      <c r="C664" t="s">
        <v>3261</v>
      </c>
      <c r="D664">
        <v>25385727</v>
      </c>
      <c r="E664" s="7">
        <v>39373</v>
      </c>
      <c r="F664" s="7">
        <v>39326</v>
      </c>
      <c r="G664" t="s">
        <v>185</v>
      </c>
      <c r="H664" t="s">
        <v>32</v>
      </c>
      <c r="I664" t="s">
        <v>32</v>
      </c>
      <c r="J664" t="s">
        <v>31</v>
      </c>
      <c r="K664" t="s">
        <v>32</v>
      </c>
      <c r="L664" t="s">
        <v>32</v>
      </c>
      <c r="M664" t="s">
        <v>32</v>
      </c>
      <c r="N664" t="s">
        <v>32</v>
      </c>
      <c r="O664" t="s">
        <v>32</v>
      </c>
      <c r="P664" s="3">
        <v>1</v>
      </c>
      <c r="Q664" t="s">
        <v>157</v>
      </c>
      <c r="R664">
        <v>1</v>
      </c>
      <c r="S664" t="s">
        <v>157</v>
      </c>
      <c r="T664" t="s">
        <v>4711</v>
      </c>
      <c r="U664">
        <v>0</v>
      </c>
      <c r="V664">
        <v>0</v>
      </c>
      <c r="W664">
        <v>0</v>
      </c>
      <c r="X664" t="s">
        <v>36</v>
      </c>
      <c r="Y664">
        <v>0</v>
      </c>
      <c r="Z664">
        <v>0</v>
      </c>
      <c r="AA664">
        <v>0</v>
      </c>
      <c r="AB664" t="s">
        <v>36</v>
      </c>
      <c r="AC664">
        <f>IF(OR(_04_ReRe_merged_after_coding3[[#This Row],[ab_addressed]],_04_ReRe_merged_after_coding3[[#This Row],[ft_addressed]]), 1, 0)</f>
        <v>0</v>
      </c>
      <c r="AD664">
        <f>IF(OR(_04_ReRe_merged_after_coding3[[#This Row],[ab_justified]],_04_ReRe_merged_after_coding3[[#This Row],[ft_justified]]), 1,0)</f>
        <v>0</v>
      </c>
      <c r="AE664">
        <f>IF(OR(_04_ReRe_merged_after_coding3[[#This Row],[ab_date]],_04_ReRe_merged_after_coding3[[#This Row],[ft_date]]),1,0)</f>
        <v>0</v>
      </c>
      <c r="AF664" t="s">
        <v>36</v>
      </c>
      <c r="AG664">
        <v>0</v>
      </c>
    </row>
    <row r="665" spans="1:33">
      <c r="A665" t="s">
        <v>3262</v>
      </c>
      <c r="B665" t="s">
        <v>3263</v>
      </c>
      <c r="C665" t="s">
        <v>3264</v>
      </c>
      <c r="D665">
        <v>21833720</v>
      </c>
      <c r="E665" s="7">
        <v>39380</v>
      </c>
      <c r="F665" s="7">
        <v>39326</v>
      </c>
      <c r="G665" t="s">
        <v>781</v>
      </c>
      <c r="H665" t="s">
        <v>31</v>
      </c>
      <c r="I665" t="s">
        <v>31</v>
      </c>
      <c r="J665" t="s">
        <v>31</v>
      </c>
      <c r="K665" t="s">
        <v>32</v>
      </c>
      <c r="L665" t="s">
        <v>32</v>
      </c>
      <c r="M665" t="s">
        <v>32</v>
      </c>
      <c r="N665" t="s">
        <v>32</v>
      </c>
      <c r="O665" t="s">
        <v>32</v>
      </c>
      <c r="P665" s="3">
        <v>1</v>
      </c>
      <c r="Q665" t="s">
        <v>35</v>
      </c>
      <c r="R665">
        <v>1</v>
      </c>
      <c r="S665" t="s">
        <v>35</v>
      </c>
      <c r="T665" t="s">
        <v>4712</v>
      </c>
      <c r="U665">
        <v>0</v>
      </c>
      <c r="V665">
        <v>0</v>
      </c>
      <c r="W665">
        <v>0</v>
      </c>
      <c r="X665" t="s">
        <v>36</v>
      </c>
      <c r="Y665">
        <v>0</v>
      </c>
      <c r="Z665">
        <v>0</v>
      </c>
      <c r="AA665">
        <v>0</v>
      </c>
      <c r="AB665" t="s">
        <v>36</v>
      </c>
      <c r="AC665">
        <f>IF(OR(_04_ReRe_merged_after_coding3[[#This Row],[ab_addressed]],_04_ReRe_merged_after_coding3[[#This Row],[ft_addressed]]), 1, 0)</f>
        <v>0</v>
      </c>
      <c r="AD665">
        <f>IF(OR(_04_ReRe_merged_after_coding3[[#This Row],[ab_justified]],_04_ReRe_merged_after_coding3[[#This Row],[ft_justified]]), 1,0)</f>
        <v>0</v>
      </c>
      <c r="AE665">
        <f>IF(OR(_04_ReRe_merged_after_coding3[[#This Row],[ab_date]],_04_ReRe_merged_after_coding3[[#This Row],[ft_date]]),1,0)</f>
        <v>0</v>
      </c>
      <c r="AF665" t="s">
        <v>36</v>
      </c>
      <c r="AG665">
        <v>0</v>
      </c>
    </row>
    <row r="666" spans="1:33">
      <c r="A666" t="s">
        <v>3265</v>
      </c>
      <c r="B666" t="s">
        <v>3266</v>
      </c>
      <c r="C666" t="s">
        <v>3267</v>
      </c>
      <c r="D666">
        <v>25803140</v>
      </c>
      <c r="E666" s="7">
        <v>39401</v>
      </c>
      <c r="F666" s="7">
        <v>39234</v>
      </c>
      <c r="G666" t="s">
        <v>174</v>
      </c>
      <c r="H666" t="s">
        <v>32</v>
      </c>
      <c r="I666" t="s">
        <v>31</v>
      </c>
      <c r="J666" t="s">
        <v>31</v>
      </c>
      <c r="K666" t="s">
        <v>32</v>
      </c>
      <c r="L666" t="s">
        <v>32</v>
      </c>
      <c r="M666" t="s">
        <v>32</v>
      </c>
      <c r="N666" t="s">
        <v>32</v>
      </c>
      <c r="O666" t="s">
        <v>32</v>
      </c>
      <c r="P666" s="3">
        <v>1</v>
      </c>
      <c r="Q666" t="s">
        <v>108</v>
      </c>
      <c r="R666">
        <v>1</v>
      </c>
      <c r="S666" t="s">
        <v>108</v>
      </c>
      <c r="T666" s="22" t="s">
        <v>4713</v>
      </c>
      <c r="U666">
        <v>0</v>
      </c>
      <c r="V666">
        <v>0</v>
      </c>
      <c r="W666">
        <v>0</v>
      </c>
      <c r="X666" t="s">
        <v>36</v>
      </c>
      <c r="Y666">
        <v>0</v>
      </c>
      <c r="Z666">
        <v>0</v>
      </c>
      <c r="AA666">
        <v>0</v>
      </c>
      <c r="AB666" t="s">
        <v>36</v>
      </c>
      <c r="AC666">
        <f>IF(OR(_04_ReRe_merged_after_coding3[[#This Row],[ab_addressed]],_04_ReRe_merged_after_coding3[[#This Row],[ft_addressed]]), 1, 0)</f>
        <v>0</v>
      </c>
      <c r="AD666">
        <f>IF(OR(_04_ReRe_merged_after_coding3[[#This Row],[ab_justified]],_04_ReRe_merged_after_coding3[[#This Row],[ft_justified]]), 1,0)</f>
        <v>0</v>
      </c>
      <c r="AE666">
        <f>IF(OR(_04_ReRe_merged_after_coding3[[#This Row],[ab_date]],_04_ReRe_merged_after_coding3[[#This Row],[ft_date]]),1,0)</f>
        <v>0</v>
      </c>
      <c r="AF666" t="s">
        <v>36</v>
      </c>
      <c r="AG666">
        <v>0</v>
      </c>
    </row>
    <row r="667" spans="1:33">
      <c r="A667" t="s">
        <v>3268</v>
      </c>
      <c r="B667" t="s">
        <v>3269</v>
      </c>
      <c r="C667" t="s">
        <v>3270</v>
      </c>
      <c r="D667">
        <v>22257523</v>
      </c>
      <c r="E667" s="7">
        <v>39420</v>
      </c>
      <c r="F667" s="7">
        <v>39356</v>
      </c>
      <c r="G667" t="s">
        <v>434</v>
      </c>
      <c r="H667" t="s">
        <v>31</v>
      </c>
      <c r="I667" t="s">
        <v>31</v>
      </c>
      <c r="J667" t="s">
        <v>31</v>
      </c>
      <c r="K667" t="s">
        <v>32</v>
      </c>
      <c r="L667" t="s">
        <v>32</v>
      </c>
      <c r="M667" t="s">
        <v>32</v>
      </c>
      <c r="N667" t="s">
        <v>31</v>
      </c>
      <c r="O667" t="s">
        <v>32</v>
      </c>
      <c r="P667" s="3">
        <v>1</v>
      </c>
      <c r="Q667" t="s">
        <v>35</v>
      </c>
      <c r="R667">
        <v>1</v>
      </c>
      <c r="S667" t="s">
        <v>35</v>
      </c>
      <c r="T667" t="s">
        <v>4714</v>
      </c>
      <c r="U667">
        <v>0</v>
      </c>
      <c r="V667">
        <v>0</v>
      </c>
      <c r="W667">
        <v>0</v>
      </c>
      <c r="X667" t="s">
        <v>36</v>
      </c>
      <c r="Y667">
        <v>0</v>
      </c>
      <c r="Z667">
        <v>0</v>
      </c>
      <c r="AA667">
        <v>0</v>
      </c>
      <c r="AB667" t="s">
        <v>36</v>
      </c>
      <c r="AC667">
        <f>IF(OR(_04_ReRe_merged_after_coding3[[#This Row],[ab_addressed]],_04_ReRe_merged_after_coding3[[#This Row],[ft_addressed]]), 1, 0)</f>
        <v>0</v>
      </c>
      <c r="AD667">
        <f>IF(OR(_04_ReRe_merged_after_coding3[[#This Row],[ab_justified]],_04_ReRe_merged_after_coding3[[#This Row],[ft_justified]]), 1,0)</f>
        <v>0</v>
      </c>
      <c r="AE667">
        <f>IF(OR(_04_ReRe_merged_after_coding3[[#This Row],[ab_date]],_04_ReRe_merged_after_coding3[[#This Row],[ft_date]]),1,0)</f>
        <v>0</v>
      </c>
      <c r="AF667" t="s">
        <v>36</v>
      </c>
      <c r="AG667">
        <v>0</v>
      </c>
    </row>
    <row r="668" spans="1:33">
      <c r="A668" t="s">
        <v>3271</v>
      </c>
      <c r="B668" t="s">
        <v>3272</v>
      </c>
      <c r="C668" t="s">
        <v>3273</v>
      </c>
      <c r="D668">
        <v>22087222</v>
      </c>
      <c r="E668" s="7">
        <v>39420</v>
      </c>
      <c r="F668" s="7">
        <v>39295</v>
      </c>
      <c r="G668" t="s">
        <v>2710</v>
      </c>
      <c r="H668" t="s">
        <v>31</v>
      </c>
      <c r="I668" t="s">
        <v>32</v>
      </c>
      <c r="J668" t="s">
        <v>31</v>
      </c>
      <c r="K668" t="s">
        <v>32</v>
      </c>
      <c r="L668" t="s">
        <v>32</v>
      </c>
      <c r="M668" t="s">
        <v>32</v>
      </c>
      <c r="N668" t="s">
        <v>31</v>
      </c>
      <c r="O668" t="s">
        <v>32</v>
      </c>
      <c r="P668" s="3">
        <v>1</v>
      </c>
      <c r="Q668" t="s">
        <v>35</v>
      </c>
      <c r="R668">
        <v>1</v>
      </c>
      <c r="S668" t="s">
        <v>35</v>
      </c>
      <c r="T668" t="s">
        <v>4715</v>
      </c>
      <c r="U668">
        <v>0</v>
      </c>
      <c r="V668">
        <v>0</v>
      </c>
      <c r="W668">
        <v>0</v>
      </c>
      <c r="X668" t="s">
        <v>36</v>
      </c>
      <c r="Y668">
        <v>0</v>
      </c>
      <c r="Z668">
        <v>0</v>
      </c>
      <c r="AA668">
        <v>0</v>
      </c>
      <c r="AB668" t="s">
        <v>36</v>
      </c>
      <c r="AC668">
        <f>IF(OR(_04_ReRe_merged_after_coding3[[#This Row],[ab_addressed]],_04_ReRe_merged_after_coding3[[#This Row],[ft_addressed]]), 1, 0)</f>
        <v>0</v>
      </c>
      <c r="AD668">
        <f>IF(OR(_04_ReRe_merged_after_coding3[[#This Row],[ab_justified]],_04_ReRe_merged_after_coding3[[#This Row],[ft_justified]]), 1,0)</f>
        <v>0</v>
      </c>
      <c r="AE668">
        <f>IF(OR(_04_ReRe_merged_after_coding3[[#This Row],[ab_date]],_04_ReRe_merged_after_coding3[[#This Row],[ft_date]]),1,0)</f>
        <v>0</v>
      </c>
      <c r="AF668" t="s">
        <v>36</v>
      </c>
      <c r="AG668">
        <v>0</v>
      </c>
    </row>
    <row r="669" spans="1:33">
      <c r="A669" t="s">
        <v>3274</v>
      </c>
      <c r="B669" t="s">
        <v>3275</v>
      </c>
      <c r="C669" t="s">
        <v>3276</v>
      </c>
      <c r="D669">
        <v>23308140</v>
      </c>
      <c r="E669" s="7">
        <v>39421</v>
      </c>
      <c r="F669" s="7">
        <v>39356</v>
      </c>
      <c r="G669" t="s">
        <v>180</v>
      </c>
      <c r="H669" t="s">
        <v>31</v>
      </c>
      <c r="I669" t="s">
        <v>31</v>
      </c>
      <c r="J669" t="s">
        <v>31</v>
      </c>
      <c r="K669" t="s">
        <v>32</v>
      </c>
      <c r="L669" t="s">
        <v>32</v>
      </c>
      <c r="M669" t="s">
        <v>32</v>
      </c>
      <c r="N669" t="s">
        <v>31</v>
      </c>
      <c r="O669" t="s">
        <v>32</v>
      </c>
      <c r="P669" s="3">
        <v>1</v>
      </c>
      <c r="Q669" t="s">
        <v>35</v>
      </c>
      <c r="R669">
        <v>1</v>
      </c>
      <c r="S669" t="s">
        <v>35</v>
      </c>
      <c r="T669" t="s">
        <v>4716</v>
      </c>
      <c r="U669">
        <v>0</v>
      </c>
      <c r="V669">
        <v>0</v>
      </c>
      <c r="W669">
        <v>0</v>
      </c>
      <c r="X669" t="s">
        <v>36</v>
      </c>
      <c r="Y669">
        <v>0</v>
      </c>
      <c r="Z669">
        <v>0</v>
      </c>
      <c r="AA669">
        <v>0</v>
      </c>
      <c r="AB669" t="s">
        <v>36</v>
      </c>
      <c r="AC669">
        <f>IF(OR(_04_ReRe_merged_after_coding3[[#This Row],[ab_addressed]],_04_ReRe_merged_after_coding3[[#This Row],[ft_addressed]]), 1, 0)</f>
        <v>0</v>
      </c>
      <c r="AD669">
        <f>IF(OR(_04_ReRe_merged_after_coding3[[#This Row],[ab_justified]],_04_ReRe_merged_after_coding3[[#This Row],[ft_justified]]), 1,0)</f>
        <v>0</v>
      </c>
      <c r="AE669">
        <f>IF(OR(_04_ReRe_merged_after_coding3[[#This Row],[ab_date]],_04_ReRe_merged_after_coding3[[#This Row],[ft_date]]),1,0)</f>
        <v>0</v>
      </c>
      <c r="AF669" t="s">
        <v>36</v>
      </c>
      <c r="AG669">
        <v>0</v>
      </c>
    </row>
    <row r="670" spans="1:33">
      <c r="A670" t="s">
        <v>3277</v>
      </c>
      <c r="B670" t="s">
        <v>3278</v>
      </c>
      <c r="C670" t="s">
        <v>3279</v>
      </c>
      <c r="D670">
        <v>21633074</v>
      </c>
      <c r="E670" s="7">
        <v>39437</v>
      </c>
      <c r="F670" s="7">
        <v>39295</v>
      </c>
      <c r="G670" t="s">
        <v>94</v>
      </c>
      <c r="H670" t="s">
        <v>31</v>
      </c>
      <c r="I670" t="s">
        <v>31</v>
      </c>
      <c r="J670" t="s">
        <v>31</v>
      </c>
      <c r="K670" t="s">
        <v>32</v>
      </c>
      <c r="L670" t="s">
        <v>32</v>
      </c>
      <c r="M670" t="s">
        <v>32</v>
      </c>
      <c r="N670" t="s">
        <v>32</v>
      </c>
      <c r="O670" t="s">
        <v>32</v>
      </c>
      <c r="P670" s="3">
        <v>1</v>
      </c>
      <c r="Q670" t="s">
        <v>35</v>
      </c>
      <c r="R670">
        <v>1</v>
      </c>
      <c r="S670" t="s">
        <v>35</v>
      </c>
      <c r="T670" t="s">
        <v>4717</v>
      </c>
      <c r="U670">
        <v>0</v>
      </c>
      <c r="V670">
        <v>0</v>
      </c>
      <c r="W670">
        <v>0</v>
      </c>
      <c r="X670" t="s">
        <v>36</v>
      </c>
      <c r="Y670">
        <v>0</v>
      </c>
      <c r="Z670">
        <v>0</v>
      </c>
      <c r="AA670">
        <v>0</v>
      </c>
      <c r="AB670" t="s">
        <v>36</v>
      </c>
      <c r="AC670">
        <f>IF(OR(_04_ReRe_merged_after_coding3[[#This Row],[ab_addressed]],_04_ReRe_merged_after_coding3[[#This Row],[ft_addressed]]), 1, 0)</f>
        <v>0</v>
      </c>
      <c r="AD670">
        <f>IF(OR(_04_ReRe_merged_after_coding3[[#This Row],[ab_justified]],_04_ReRe_merged_after_coding3[[#This Row],[ft_justified]]), 1,0)</f>
        <v>0</v>
      </c>
      <c r="AE670">
        <f>IF(OR(_04_ReRe_merged_after_coding3[[#This Row],[ab_date]],_04_ReRe_merged_after_coding3[[#This Row],[ft_date]]),1,0)</f>
        <v>0</v>
      </c>
      <c r="AF670" t="s">
        <v>36</v>
      </c>
      <c r="AG670">
        <v>0</v>
      </c>
    </row>
    <row r="671" spans="1:33">
      <c r="A671" t="s">
        <v>3280</v>
      </c>
      <c r="B671" t="s">
        <v>3281</v>
      </c>
      <c r="C671" t="s">
        <v>3282</v>
      </c>
      <c r="D671">
        <v>22873533</v>
      </c>
      <c r="E671" s="7">
        <v>39436</v>
      </c>
      <c r="F671" s="7">
        <v>39203</v>
      </c>
      <c r="G671" t="s">
        <v>100</v>
      </c>
      <c r="H671" t="s">
        <v>31</v>
      </c>
      <c r="I671" t="s">
        <v>32</v>
      </c>
      <c r="J671" t="s">
        <v>31</v>
      </c>
      <c r="K671" t="s">
        <v>32</v>
      </c>
      <c r="L671" t="s">
        <v>32</v>
      </c>
      <c r="M671" t="s">
        <v>32</v>
      </c>
      <c r="N671" t="s">
        <v>32</v>
      </c>
      <c r="O671" t="s">
        <v>32</v>
      </c>
      <c r="P671" s="3">
        <v>1</v>
      </c>
      <c r="Q671" t="s">
        <v>35</v>
      </c>
      <c r="R671">
        <v>1</v>
      </c>
      <c r="S671" t="s">
        <v>35</v>
      </c>
      <c r="T671" t="s">
        <v>4718</v>
      </c>
      <c r="U671">
        <v>0</v>
      </c>
      <c r="V671">
        <v>0</v>
      </c>
      <c r="W671">
        <v>0</v>
      </c>
      <c r="X671" t="s">
        <v>36</v>
      </c>
      <c r="Y671">
        <v>0</v>
      </c>
      <c r="Z671">
        <v>0</v>
      </c>
      <c r="AA671">
        <v>0</v>
      </c>
      <c r="AB671" t="s">
        <v>36</v>
      </c>
      <c r="AC671">
        <f>IF(OR(_04_ReRe_merged_after_coding3[[#This Row],[ab_addressed]],_04_ReRe_merged_after_coding3[[#This Row],[ft_addressed]]), 1, 0)</f>
        <v>0</v>
      </c>
      <c r="AD671">
        <f>IF(OR(_04_ReRe_merged_after_coding3[[#This Row],[ab_justified]],_04_ReRe_merged_after_coding3[[#This Row],[ft_justified]]), 1,0)</f>
        <v>0</v>
      </c>
      <c r="AE671">
        <f>IF(OR(_04_ReRe_merged_after_coding3[[#This Row],[ab_date]],_04_ReRe_merged_after_coding3[[#This Row],[ft_date]]),1,0)</f>
        <v>0</v>
      </c>
      <c r="AF671" t="s">
        <v>36</v>
      </c>
      <c r="AG671">
        <v>0</v>
      </c>
    </row>
    <row r="672" spans="1:33">
      <c r="A672" t="s">
        <v>3283</v>
      </c>
      <c r="B672" t="s">
        <v>3284</v>
      </c>
      <c r="C672" t="s">
        <v>3285</v>
      </c>
      <c r="D672">
        <v>24560012</v>
      </c>
      <c r="E672" s="7">
        <v>39436</v>
      </c>
      <c r="F672" s="7">
        <v>39083</v>
      </c>
      <c r="G672" t="s">
        <v>1087</v>
      </c>
      <c r="H672" t="s">
        <v>32</v>
      </c>
      <c r="I672" t="s">
        <v>32</v>
      </c>
      <c r="J672" t="s">
        <v>31</v>
      </c>
      <c r="K672" t="s">
        <v>32</v>
      </c>
      <c r="L672" t="s">
        <v>32</v>
      </c>
      <c r="M672" t="s">
        <v>32</v>
      </c>
      <c r="N672" t="s">
        <v>32</v>
      </c>
      <c r="O672" t="s">
        <v>32</v>
      </c>
      <c r="P672" s="3">
        <v>1</v>
      </c>
      <c r="Q672" t="s">
        <v>157</v>
      </c>
      <c r="R672">
        <v>1</v>
      </c>
      <c r="S672" t="s">
        <v>157</v>
      </c>
      <c r="T672" s="23" t="s">
        <v>5005</v>
      </c>
      <c r="U672">
        <v>0</v>
      </c>
      <c r="V672">
        <v>0</v>
      </c>
      <c r="W672">
        <v>0</v>
      </c>
      <c r="X672" t="s">
        <v>36</v>
      </c>
      <c r="Y672">
        <v>0</v>
      </c>
      <c r="Z672">
        <v>0</v>
      </c>
      <c r="AA672">
        <v>0</v>
      </c>
      <c r="AB672" t="s">
        <v>36</v>
      </c>
      <c r="AC672">
        <f>IF(OR(_04_ReRe_merged_after_coding3[[#This Row],[ab_addressed]],_04_ReRe_merged_after_coding3[[#This Row],[ft_addressed]]), 1, 0)</f>
        <v>0</v>
      </c>
      <c r="AD672">
        <f>IF(OR(_04_ReRe_merged_after_coding3[[#This Row],[ab_justified]],_04_ReRe_merged_after_coding3[[#This Row],[ft_justified]]), 1,0)</f>
        <v>0</v>
      </c>
      <c r="AE672">
        <f>IF(OR(_04_ReRe_merged_after_coding3[[#This Row],[ab_date]],_04_ReRe_merged_after_coding3[[#This Row],[ft_date]]),1,0)</f>
        <v>0</v>
      </c>
      <c r="AF672" t="s">
        <v>36</v>
      </c>
      <c r="AG672">
        <v>0</v>
      </c>
    </row>
    <row r="673" spans="1:34">
      <c r="A673" t="s">
        <v>3286</v>
      </c>
      <c r="B673" t="s">
        <v>3287</v>
      </c>
      <c r="C673" t="s">
        <v>3288</v>
      </c>
      <c r="D673">
        <v>23053062</v>
      </c>
      <c r="E673" s="7">
        <v>39457</v>
      </c>
      <c r="F673" s="7">
        <v>39326</v>
      </c>
      <c r="G673" t="s">
        <v>575</v>
      </c>
      <c r="H673" t="s">
        <v>32</v>
      </c>
      <c r="I673" t="s">
        <v>31</v>
      </c>
      <c r="J673" t="s">
        <v>31</v>
      </c>
      <c r="K673" t="s">
        <v>32</v>
      </c>
      <c r="L673" t="s">
        <v>32</v>
      </c>
      <c r="M673" t="s">
        <v>32</v>
      </c>
      <c r="N673" t="s">
        <v>31</v>
      </c>
      <c r="O673" t="s">
        <v>32</v>
      </c>
      <c r="P673" s="3">
        <v>1</v>
      </c>
      <c r="Q673" t="s">
        <v>108</v>
      </c>
      <c r="R673">
        <v>1</v>
      </c>
      <c r="S673" t="s">
        <v>108</v>
      </c>
      <c r="T673" s="24" t="s">
        <v>4719</v>
      </c>
      <c r="U673">
        <v>0</v>
      </c>
      <c r="V673">
        <v>0</v>
      </c>
      <c r="W673">
        <v>0</v>
      </c>
      <c r="X673" t="s">
        <v>36</v>
      </c>
      <c r="Y673">
        <v>0</v>
      </c>
      <c r="Z673">
        <v>0</v>
      </c>
      <c r="AA673">
        <v>0</v>
      </c>
      <c r="AB673" t="s">
        <v>36</v>
      </c>
      <c r="AC673">
        <f>IF(OR(_04_ReRe_merged_after_coding3[[#This Row],[ab_addressed]],_04_ReRe_merged_after_coding3[[#This Row],[ft_addressed]]), 1, 0)</f>
        <v>0</v>
      </c>
      <c r="AD673">
        <f>IF(OR(_04_ReRe_merged_after_coding3[[#This Row],[ab_justified]],_04_ReRe_merged_after_coding3[[#This Row],[ft_justified]]), 1,0)</f>
        <v>0</v>
      </c>
      <c r="AE673">
        <f>IF(OR(_04_ReRe_merged_after_coding3[[#This Row],[ab_date]],_04_ReRe_merged_after_coding3[[#This Row],[ft_date]]),1,0)</f>
        <v>0</v>
      </c>
      <c r="AF673" t="s">
        <v>36</v>
      </c>
      <c r="AG673">
        <v>0</v>
      </c>
      <c r="AH673" t="s">
        <v>5205</v>
      </c>
    </row>
    <row r="674" spans="1:34">
      <c r="A674" t="s">
        <v>3289</v>
      </c>
      <c r="B674" t="s">
        <v>3290</v>
      </c>
      <c r="C674" t="s">
        <v>3291</v>
      </c>
      <c r="D674">
        <v>23973699</v>
      </c>
      <c r="E674" s="7">
        <v>39457</v>
      </c>
      <c r="F674" s="7">
        <v>39417</v>
      </c>
      <c r="G674" t="s">
        <v>661</v>
      </c>
      <c r="H674" t="s">
        <v>32</v>
      </c>
      <c r="I674" t="s">
        <v>32</v>
      </c>
      <c r="J674" t="s">
        <v>31</v>
      </c>
      <c r="K674" t="s">
        <v>32</v>
      </c>
      <c r="L674" t="s">
        <v>32</v>
      </c>
      <c r="M674" t="s">
        <v>32</v>
      </c>
      <c r="N674" t="s">
        <v>32</v>
      </c>
      <c r="O674" t="s">
        <v>32</v>
      </c>
      <c r="P674" s="3">
        <v>1</v>
      </c>
      <c r="Q674" t="s">
        <v>35</v>
      </c>
      <c r="R674">
        <v>1</v>
      </c>
      <c r="S674" t="s">
        <v>35</v>
      </c>
      <c r="T674" t="s">
        <v>4720</v>
      </c>
      <c r="U674">
        <v>0</v>
      </c>
      <c r="V674">
        <v>0</v>
      </c>
      <c r="W674">
        <v>0</v>
      </c>
      <c r="X674" t="s">
        <v>36</v>
      </c>
      <c r="Y674">
        <v>0</v>
      </c>
      <c r="Z674">
        <v>0</v>
      </c>
      <c r="AA674">
        <v>0</v>
      </c>
      <c r="AB674" t="s">
        <v>36</v>
      </c>
      <c r="AC674">
        <f>IF(OR(_04_ReRe_merged_after_coding3[[#This Row],[ab_addressed]],_04_ReRe_merged_after_coding3[[#This Row],[ft_addressed]]), 1, 0)</f>
        <v>0</v>
      </c>
      <c r="AD674">
        <f>IF(OR(_04_ReRe_merged_after_coding3[[#This Row],[ab_justified]],_04_ReRe_merged_after_coding3[[#This Row],[ft_justified]]), 1,0)</f>
        <v>0</v>
      </c>
      <c r="AE674">
        <f>IF(OR(_04_ReRe_merged_after_coding3[[#This Row],[ab_date]],_04_ReRe_merged_after_coding3[[#This Row],[ft_date]]),1,0)</f>
        <v>0</v>
      </c>
      <c r="AF674" t="s">
        <v>36</v>
      </c>
      <c r="AG674">
        <v>0</v>
      </c>
    </row>
    <row r="675" spans="1:34">
      <c r="A675" t="s">
        <v>3292</v>
      </c>
      <c r="B675" t="s">
        <v>3293</v>
      </c>
      <c r="C675" t="s">
        <v>3294</v>
      </c>
      <c r="D675">
        <v>21400652</v>
      </c>
      <c r="E675" s="7">
        <v>39457</v>
      </c>
      <c r="F675" s="7">
        <v>39326</v>
      </c>
      <c r="G675" t="s">
        <v>723</v>
      </c>
      <c r="H675" t="s">
        <v>32</v>
      </c>
      <c r="I675" t="s">
        <v>32</v>
      </c>
      <c r="J675" t="s">
        <v>31</v>
      </c>
      <c r="K675" t="s">
        <v>32</v>
      </c>
      <c r="L675" t="s">
        <v>32</v>
      </c>
      <c r="M675" t="s">
        <v>32</v>
      </c>
      <c r="N675" t="s">
        <v>32</v>
      </c>
      <c r="O675" t="s">
        <v>32</v>
      </c>
      <c r="P675" s="3">
        <v>1</v>
      </c>
      <c r="Q675" t="s">
        <v>157</v>
      </c>
      <c r="R675">
        <v>1</v>
      </c>
      <c r="S675" t="s">
        <v>157</v>
      </c>
      <c r="T675" s="25" t="s">
        <v>4721</v>
      </c>
      <c r="U675">
        <v>0</v>
      </c>
      <c r="V675">
        <v>0</v>
      </c>
      <c r="W675">
        <v>0</v>
      </c>
      <c r="X675" t="s">
        <v>36</v>
      </c>
      <c r="Y675">
        <v>0</v>
      </c>
      <c r="Z675">
        <v>0</v>
      </c>
      <c r="AA675">
        <v>0</v>
      </c>
      <c r="AB675" t="s">
        <v>36</v>
      </c>
      <c r="AC675">
        <f>IF(OR(_04_ReRe_merged_after_coding3[[#This Row],[ab_addressed]],_04_ReRe_merged_after_coding3[[#This Row],[ft_addressed]]), 1, 0)</f>
        <v>0</v>
      </c>
      <c r="AD675">
        <f>IF(OR(_04_ReRe_merged_after_coding3[[#This Row],[ab_justified]],_04_ReRe_merged_after_coding3[[#This Row],[ft_justified]]), 1,0)</f>
        <v>0</v>
      </c>
      <c r="AE675">
        <f>IF(OR(_04_ReRe_merged_after_coding3[[#This Row],[ab_date]],_04_ReRe_merged_after_coding3[[#This Row],[ft_date]]),1,0)</f>
        <v>0</v>
      </c>
      <c r="AF675" t="s">
        <v>36</v>
      </c>
      <c r="AG675">
        <v>0</v>
      </c>
    </row>
    <row r="676" spans="1:34">
      <c r="A676" t="s">
        <v>3295</v>
      </c>
      <c r="B676" t="s">
        <v>3296</v>
      </c>
      <c r="C676" t="s">
        <v>3297</v>
      </c>
      <c r="D676">
        <v>24684757</v>
      </c>
      <c r="E676" s="7">
        <v>39457</v>
      </c>
      <c r="F676" s="7">
        <v>39356</v>
      </c>
      <c r="G676" t="s">
        <v>575</v>
      </c>
      <c r="H676" t="s">
        <v>32</v>
      </c>
      <c r="I676" t="s">
        <v>32</v>
      </c>
      <c r="J676" t="s">
        <v>31</v>
      </c>
      <c r="K676" t="s">
        <v>32</v>
      </c>
      <c r="L676" t="s">
        <v>32</v>
      </c>
      <c r="M676" t="s">
        <v>32</v>
      </c>
      <c r="N676" t="s">
        <v>32</v>
      </c>
      <c r="O676" t="s">
        <v>32</v>
      </c>
      <c r="P676" s="3">
        <v>1</v>
      </c>
      <c r="Q676" t="s">
        <v>157</v>
      </c>
      <c r="R676">
        <v>1</v>
      </c>
      <c r="S676" t="s">
        <v>157</v>
      </c>
      <c r="T676" t="s">
        <v>4722</v>
      </c>
      <c r="U676">
        <v>0</v>
      </c>
      <c r="V676">
        <v>0</v>
      </c>
      <c r="W676">
        <v>0</v>
      </c>
      <c r="X676" t="s">
        <v>36</v>
      </c>
      <c r="Y676">
        <v>0</v>
      </c>
      <c r="Z676">
        <v>0</v>
      </c>
      <c r="AA676">
        <v>0</v>
      </c>
      <c r="AB676" t="s">
        <v>36</v>
      </c>
      <c r="AC676">
        <f>IF(OR(_04_ReRe_merged_after_coding3[[#This Row],[ab_addressed]],_04_ReRe_merged_after_coding3[[#This Row],[ft_addressed]]), 1, 0)</f>
        <v>0</v>
      </c>
      <c r="AD676">
        <f>IF(OR(_04_ReRe_merged_after_coding3[[#This Row],[ab_justified]],_04_ReRe_merged_after_coding3[[#This Row],[ft_justified]]), 1,0)</f>
        <v>0</v>
      </c>
      <c r="AE676">
        <f>IF(OR(_04_ReRe_merged_after_coding3[[#This Row],[ab_date]],_04_ReRe_merged_after_coding3[[#This Row],[ft_date]]),1,0)</f>
        <v>0</v>
      </c>
      <c r="AF676" t="s">
        <v>36</v>
      </c>
      <c r="AG676">
        <v>0</v>
      </c>
    </row>
    <row r="677" spans="1:34">
      <c r="A677" t="s">
        <v>3298</v>
      </c>
      <c r="B677" t="s">
        <v>3299</v>
      </c>
      <c r="C677" t="s">
        <v>3300</v>
      </c>
      <c r="D677">
        <v>23228190</v>
      </c>
      <c r="E677" s="7">
        <v>39472</v>
      </c>
      <c r="F677" s="7">
        <v>39387</v>
      </c>
      <c r="G677" t="s">
        <v>390</v>
      </c>
      <c r="H677" t="s">
        <v>31</v>
      </c>
      <c r="I677" t="s">
        <v>31</v>
      </c>
      <c r="J677" t="s">
        <v>31</v>
      </c>
      <c r="K677" t="s">
        <v>32</v>
      </c>
      <c r="L677" t="s">
        <v>32</v>
      </c>
      <c r="M677" t="s">
        <v>32</v>
      </c>
      <c r="N677" t="s">
        <v>31</v>
      </c>
      <c r="O677" t="s">
        <v>32</v>
      </c>
      <c r="P677" s="3">
        <v>1</v>
      </c>
      <c r="Q677" t="s">
        <v>35</v>
      </c>
      <c r="R677">
        <v>1</v>
      </c>
      <c r="S677" t="s">
        <v>35</v>
      </c>
      <c r="T677" t="s">
        <v>4723</v>
      </c>
      <c r="U677">
        <v>0</v>
      </c>
      <c r="V677">
        <v>0</v>
      </c>
      <c r="W677">
        <v>0</v>
      </c>
      <c r="X677" t="s">
        <v>36</v>
      </c>
      <c r="Y677">
        <v>0</v>
      </c>
      <c r="Z677">
        <v>0</v>
      </c>
      <c r="AA677">
        <v>0</v>
      </c>
      <c r="AB677" t="s">
        <v>36</v>
      </c>
      <c r="AC677">
        <f>IF(OR(_04_ReRe_merged_after_coding3[[#This Row],[ab_addressed]],_04_ReRe_merged_after_coding3[[#This Row],[ft_addressed]]), 1, 0)</f>
        <v>0</v>
      </c>
      <c r="AD677">
        <f>IF(OR(_04_ReRe_merged_after_coding3[[#This Row],[ab_justified]],_04_ReRe_merged_after_coding3[[#This Row],[ft_justified]]), 1,0)</f>
        <v>0</v>
      </c>
      <c r="AE677">
        <f>IF(OR(_04_ReRe_merged_after_coding3[[#This Row],[ab_date]],_04_ReRe_merged_after_coding3[[#This Row],[ft_date]]),1,0)</f>
        <v>0</v>
      </c>
      <c r="AF677" t="s">
        <v>36</v>
      </c>
      <c r="AG677">
        <v>0</v>
      </c>
      <c r="AH677" t="s">
        <v>5206</v>
      </c>
    </row>
    <row r="678" spans="1:34">
      <c r="A678" t="s">
        <v>3301</v>
      </c>
      <c r="B678" t="s">
        <v>3302</v>
      </c>
      <c r="C678" t="s">
        <v>3303</v>
      </c>
      <c r="D678">
        <v>23670880</v>
      </c>
      <c r="E678" s="7">
        <v>39465</v>
      </c>
      <c r="F678" s="7">
        <v>39417</v>
      </c>
      <c r="G678" t="s">
        <v>180</v>
      </c>
      <c r="H678" t="s">
        <v>32</v>
      </c>
      <c r="I678" t="s">
        <v>31</v>
      </c>
      <c r="J678" t="s">
        <v>31</v>
      </c>
      <c r="K678" t="s">
        <v>32</v>
      </c>
      <c r="L678" t="s">
        <v>32</v>
      </c>
      <c r="M678" t="s">
        <v>32</v>
      </c>
      <c r="N678" t="s">
        <v>32</v>
      </c>
      <c r="O678" t="s">
        <v>32</v>
      </c>
      <c r="P678" s="3">
        <v>1</v>
      </c>
      <c r="Q678" t="s">
        <v>108</v>
      </c>
      <c r="R678">
        <v>1</v>
      </c>
      <c r="S678" t="s">
        <v>108</v>
      </c>
      <c r="T678" s="9" t="s">
        <v>5006</v>
      </c>
      <c r="U678">
        <v>0</v>
      </c>
      <c r="V678">
        <v>0</v>
      </c>
      <c r="W678">
        <v>0</v>
      </c>
      <c r="X678" t="s">
        <v>36</v>
      </c>
      <c r="Y678">
        <v>0</v>
      </c>
      <c r="Z678">
        <v>0</v>
      </c>
      <c r="AA678">
        <v>0</v>
      </c>
      <c r="AB678" t="s">
        <v>36</v>
      </c>
      <c r="AC678">
        <f>IF(OR(_04_ReRe_merged_after_coding3[[#This Row],[ab_addressed]],_04_ReRe_merged_after_coding3[[#This Row],[ft_addressed]]), 1, 0)</f>
        <v>0</v>
      </c>
      <c r="AD678">
        <f>IF(OR(_04_ReRe_merged_after_coding3[[#This Row],[ab_justified]],_04_ReRe_merged_after_coding3[[#This Row],[ft_justified]]), 1,0)</f>
        <v>0</v>
      </c>
      <c r="AE678">
        <f>IF(OR(_04_ReRe_merged_after_coding3[[#This Row],[ab_date]],_04_ReRe_merged_after_coding3[[#This Row],[ft_date]]),1,0)</f>
        <v>0</v>
      </c>
      <c r="AF678" t="s">
        <v>36</v>
      </c>
      <c r="AG678">
        <v>0</v>
      </c>
    </row>
    <row r="679" spans="1:34">
      <c r="A679" t="s">
        <v>3304</v>
      </c>
      <c r="B679" t="s">
        <v>3305</v>
      </c>
      <c r="C679" t="s">
        <v>3306</v>
      </c>
      <c r="D679">
        <v>21872918</v>
      </c>
      <c r="E679" s="7">
        <v>39457</v>
      </c>
      <c r="F679" s="7">
        <v>39387</v>
      </c>
      <c r="G679" t="s">
        <v>82</v>
      </c>
      <c r="H679" t="s">
        <v>31</v>
      </c>
      <c r="I679" t="s">
        <v>31</v>
      </c>
      <c r="J679" t="s">
        <v>31</v>
      </c>
      <c r="K679" t="s">
        <v>32</v>
      </c>
      <c r="L679" t="s">
        <v>32</v>
      </c>
      <c r="M679" t="s">
        <v>32</v>
      </c>
      <c r="N679" t="s">
        <v>32</v>
      </c>
      <c r="O679" t="s">
        <v>32</v>
      </c>
      <c r="P679" s="3">
        <v>1</v>
      </c>
      <c r="Q679" t="s">
        <v>35</v>
      </c>
      <c r="R679">
        <v>1</v>
      </c>
      <c r="S679" t="s">
        <v>35</v>
      </c>
      <c r="T679" t="s">
        <v>4724</v>
      </c>
      <c r="U679">
        <v>0</v>
      </c>
      <c r="V679">
        <v>0</v>
      </c>
      <c r="W679">
        <v>0</v>
      </c>
      <c r="X679" t="s">
        <v>36</v>
      </c>
      <c r="Y679">
        <v>0</v>
      </c>
      <c r="Z679">
        <v>0</v>
      </c>
      <c r="AA679">
        <v>0</v>
      </c>
      <c r="AB679" t="s">
        <v>36</v>
      </c>
      <c r="AC679">
        <f>IF(OR(_04_ReRe_merged_after_coding3[[#This Row],[ab_addressed]],_04_ReRe_merged_after_coding3[[#This Row],[ft_addressed]]), 1, 0)</f>
        <v>0</v>
      </c>
      <c r="AD679">
        <f>IF(OR(_04_ReRe_merged_after_coding3[[#This Row],[ab_justified]],_04_ReRe_merged_after_coding3[[#This Row],[ft_justified]]), 1,0)</f>
        <v>0</v>
      </c>
      <c r="AE679">
        <f>IF(OR(_04_ReRe_merged_after_coding3[[#This Row],[ab_date]],_04_ReRe_merged_after_coding3[[#This Row],[ft_date]]),1,0)</f>
        <v>0</v>
      </c>
      <c r="AF679" t="s">
        <v>36</v>
      </c>
      <c r="AG679">
        <v>0</v>
      </c>
    </row>
    <row r="680" spans="1:34">
      <c r="A680" t="s">
        <v>3310</v>
      </c>
      <c r="B680" t="s">
        <v>3311</v>
      </c>
      <c r="C680" t="s">
        <v>3312</v>
      </c>
      <c r="D680">
        <v>22160487</v>
      </c>
      <c r="E680" s="7">
        <v>39486</v>
      </c>
      <c r="F680" s="7">
        <v>39448</v>
      </c>
      <c r="G680" t="s">
        <v>616</v>
      </c>
      <c r="H680" t="s">
        <v>32</v>
      </c>
      <c r="I680" t="s">
        <v>31</v>
      </c>
      <c r="J680" t="s">
        <v>31</v>
      </c>
      <c r="K680" t="s">
        <v>32</v>
      </c>
      <c r="L680" t="s">
        <v>32</v>
      </c>
      <c r="M680" t="s">
        <v>32</v>
      </c>
      <c r="N680" t="s">
        <v>32</v>
      </c>
      <c r="O680" t="s">
        <v>32</v>
      </c>
      <c r="P680" s="3">
        <v>1</v>
      </c>
      <c r="Q680" t="s">
        <v>108</v>
      </c>
      <c r="R680">
        <v>1</v>
      </c>
      <c r="S680" t="s">
        <v>108</v>
      </c>
      <c r="T680" s="27" t="s">
        <v>4727</v>
      </c>
      <c r="U680">
        <v>0</v>
      </c>
      <c r="V680">
        <v>0</v>
      </c>
      <c r="W680">
        <v>0</v>
      </c>
      <c r="X680" t="s">
        <v>36</v>
      </c>
      <c r="Y680">
        <v>0</v>
      </c>
      <c r="Z680">
        <v>0</v>
      </c>
      <c r="AA680">
        <v>0</v>
      </c>
      <c r="AB680" t="s">
        <v>36</v>
      </c>
      <c r="AC680">
        <f>IF(OR(_04_ReRe_merged_after_coding3[[#This Row],[ab_addressed]],_04_ReRe_merged_after_coding3[[#This Row],[ft_addressed]]), 1, 0)</f>
        <v>0</v>
      </c>
      <c r="AD680">
        <f>IF(OR(_04_ReRe_merged_after_coding3[[#This Row],[ab_justified]],_04_ReRe_merged_after_coding3[[#This Row],[ft_justified]]), 1,0)</f>
        <v>0</v>
      </c>
      <c r="AE680">
        <f>IF(OR(_04_ReRe_merged_after_coding3[[#This Row],[ab_date]],_04_ReRe_merged_after_coding3[[#This Row],[ft_date]]),1,0)</f>
        <v>0</v>
      </c>
      <c r="AF680" t="s">
        <v>36</v>
      </c>
      <c r="AG680">
        <v>0</v>
      </c>
    </row>
    <row r="681" spans="1:34">
      <c r="A681" t="s">
        <v>3313</v>
      </c>
      <c r="B681" t="s">
        <v>3314</v>
      </c>
      <c r="C681" t="s">
        <v>3315</v>
      </c>
      <c r="D681">
        <v>25173458</v>
      </c>
      <c r="E681" s="7">
        <v>39486</v>
      </c>
      <c r="F681" s="7">
        <v>39448</v>
      </c>
      <c r="G681" t="s">
        <v>518</v>
      </c>
      <c r="H681" t="s">
        <v>32</v>
      </c>
      <c r="I681" t="s">
        <v>31</v>
      </c>
      <c r="J681" t="s">
        <v>31</v>
      </c>
      <c r="K681" t="s">
        <v>32</v>
      </c>
      <c r="L681" t="s">
        <v>32</v>
      </c>
      <c r="M681" t="s">
        <v>32</v>
      </c>
      <c r="N681" t="s">
        <v>32</v>
      </c>
      <c r="O681" t="s">
        <v>32</v>
      </c>
      <c r="P681" s="3">
        <v>1</v>
      </c>
      <c r="Q681" t="s">
        <v>108</v>
      </c>
      <c r="R681">
        <v>1</v>
      </c>
      <c r="S681" t="s">
        <v>108</v>
      </c>
      <c r="T681" s="27" t="s">
        <v>4728</v>
      </c>
      <c r="U681">
        <v>0</v>
      </c>
      <c r="V681">
        <v>0</v>
      </c>
      <c r="W681">
        <v>0</v>
      </c>
      <c r="X681" t="s">
        <v>36</v>
      </c>
      <c r="Y681">
        <v>0</v>
      </c>
      <c r="Z681">
        <v>0</v>
      </c>
      <c r="AA681">
        <v>0</v>
      </c>
      <c r="AB681" t="s">
        <v>36</v>
      </c>
      <c r="AC681">
        <f>IF(OR(_04_ReRe_merged_after_coding3[[#This Row],[ab_addressed]],_04_ReRe_merged_after_coding3[[#This Row],[ft_addressed]]), 1, 0)</f>
        <v>0</v>
      </c>
      <c r="AD681">
        <f>IF(OR(_04_ReRe_merged_after_coding3[[#This Row],[ab_justified]],_04_ReRe_merged_after_coding3[[#This Row],[ft_justified]]), 1,0)</f>
        <v>0</v>
      </c>
      <c r="AE681">
        <f>IF(OR(_04_ReRe_merged_after_coding3[[#This Row],[ab_date]],_04_ReRe_merged_after_coding3[[#This Row],[ft_date]]),1,0)</f>
        <v>0</v>
      </c>
      <c r="AF681" t="s">
        <v>36</v>
      </c>
      <c r="AG681">
        <v>0</v>
      </c>
      <c r="AH681" t="s">
        <v>5243</v>
      </c>
    </row>
    <row r="682" spans="1:34">
      <c r="A682" t="s">
        <v>3319</v>
      </c>
      <c r="B682" t="s">
        <v>3320</v>
      </c>
      <c r="C682" t="s">
        <v>3321</v>
      </c>
      <c r="D682">
        <v>21804670</v>
      </c>
      <c r="E682" s="7">
        <v>39484</v>
      </c>
      <c r="F682" s="7">
        <v>39448</v>
      </c>
      <c r="G682" t="s">
        <v>653</v>
      </c>
      <c r="H682" t="s">
        <v>31</v>
      </c>
      <c r="I682" t="s">
        <v>32</v>
      </c>
      <c r="J682" t="s">
        <v>31</v>
      </c>
      <c r="K682" t="s">
        <v>32</v>
      </c>
      <c r="L682" t="s">
        <v>32</v>
      </c>
      <c r="M682" t="s">
        <v>32</v>
      </c>
      <c r="N682" t="s">
        <v>32</v>
      </c>
      <c r="O682" t="s">
        <v>32</v>
      </c>
      <c r="P682" s="3">
        <v>1</v>
      </c>
      <c r="Q682" t="s">
        <v>35</v>
      </c>
      <c r="R682">
        <v>1</v>
      </c>
      <c r="S682" t="s">
        <v>35</v>
      </c>
      <c r="T682" t="s">
        <v>5099</v>
      </c>
      <c r="U682">
        <v>0</v>
      </c>
      <c r="V682">
        <v>0</v>
      </c>
      <c r="W682">
        <v>0</v>
      </c>
      <c r="X682" t="s">
        <v>36</v>
      </c>
      <c r="Y682">
        <v>0</v>
      </c>
      <c r="Z682">
        <v>0</v>
      </c>
      <c r="AA682">
        <v>0</v>
      </c>
      <c r="AB682" t="s">
        <v>36</v>
      </c>
      <c r="AC682">
        <f>IF(OR(_04_ReRe_merged_after_coding3[[#This Row],[ab_addressed]],_04_ReRe_merged_after_coding3[[#This Row],[ft_addressed]]), 1, 0)</f>
        <v>0</v>
      </c>
      <c r="AD682">
        <f>IF(OR(_04_ReRe_merged_after_coding3[[#This Row],[ab_justified]],_04_ReRe_merged_after_coding3[[#This Row],[ft_justified]]), 1,0)</f>
        <v>0</v>
      </c>
      <c r="AE682">
        <f>IF(OR(_04_ReRe_merged_after_coding3[[#This Row],[ab_date]],_04_ReRe_merged_after_coding3[[#This Row],[ft_date]]),1,0)</f>
        <v>0</v>
      </c>
      <c r="AF682" t="s">
        <v>36</v>
      </c>
      <c r="AG682">
        <v>0</v>
      </c>
    </row>
    <row r="683" spans="1:34">
      <c r="A683" t="s">
        <v>3322</v>
      </c>
      <c r="B683" t="s">
        <v>3323</v>
      </c>
      <c r="C683" t="s">
        <v>3324</v>
      </c>
      <c r="D683">
        <v>21995388</v>
      </c>
      <c r="E683" s="7">
        <v>39527</v>
      </c>
      <c r="F683" s="7">
        <v>39387</v>
      </c>
      <c r="G683" t="s">
        <v>616</v>
      </c>
      <c r="H683" t="s">
        <v>31</v>
      </c>
      <c r="I683" t="s">
        <v>32</v>
      </c>
      <c r="J683" t="s">
        <v>31</v>
      </c>
      <c r="K683" t="s">
        <v>32</v>
      </c>
      <c r="L683" t="s">
        <v>32</v>
      </c>
      <c r="M683" t="s">
        <v>32</v>
      </c>
      <c r="N683" t="s">
        <v>31</v>
      </c>
      <c r="O683" t="s">
        <v>32</v>
      </c>
      <c r="P683" s="3">
        <v>1</v>
      </c>
      <c r="Q683" t="s">
        <v>35</v>
      </c>
      <c r="R683">
        <v>1</v>
      </c>
      <c r="S683" t="s">
        <v>35</v>
      </c>
      <c r="T683" t="s">
        <v>4730</v>
      </c>
      <c r="U683">
        <v>0</v>
      </c>
      <c r="V683">
        <v>0</v>
      </c>
      <c r="W683">
        <v>0</v>
      </c>
      <c r="X683" t="s">
        <v>36</v>
      </c>
      <c r="Y683">
        <v>0</v>
      </c>
      <c r="Z683">
        <v>0</v>
      </c>
      <c r="AA683">
        <v>0</v>
      </c>
      <c r="AB683" t="s">
        <v>36</v>
      </c>
      <c r="AC683">
        <f>IF(OR(_04_ReRe_merged_after_coding3[[#This Row],[ab_addressed]],_04_ReRe_merged_after_coding3[[#This Row],[ft_addressed]]), 1, 0)</f>
        <v>0</v>
      </c>
      <c r="AD683">
        <f>IF(OR(_04_ReRe_merged_after_coding3[[#This Row],[ab_justified]],_04_ReRe_merged_after_coding3[[#This Row],[ft_justified]]), 1,0)</f>
        <v>0</v>
      </c>
      <c r="AE683">
        <f>IF(OR(_04_ReRe_merged_after_coding3[[#This Row],[ab_date]],_04_ReRe_merged_after_coding3[[#This Row],[ft_date]]),1,0)</f>
        <v>0</v>
      </c>
      <c r="AF683" t="s">
        <v>36</v>
      </c>
      <c r="AG683">
        <v>0</v>
      </c>
    </row>
    <row r="684" spans="1:34">
      <c r="A684" t="s">
        <v>3325</v>
      </c>
      <c r="B684" t="s">
        <v>3326</v>
      </c>
      <c r="C684" t="s">
        <v>3327</v>
      </c>
      <c r="D684">
        <v>25884452</v>
      </c>
      <c r="E684" s="7">
        <v>39533</v>
      </c>
      <c r="F684" s="7">
        <v>39326</v>
      </c>
      <c r="G684" t="s">
        <v>742</v>
      </c>
      <c r="H684" t="s">
        <v>31</v>
      </c>
      <c r="I684" t="s">
        <v>31</v>
      </c>
      <c r="J684" t="s">
        <v>31</v>
      </c>
      <c r="K684" t="s">
        <v>32</v>
      </c>
      <c r="L684" t="s">
        <v>32</v>
      </c>
      <c r="M684" t="s">
        <v>32</v>
      </c>
      <c r="N684" t="s">
        <v>32</v>
      </c>
      <c r="O684" t="s">
        <v>32</v>
      </c>
      <c r="P684" s="3">
        <v>1</v>
      </c>
      <c r="Q684" t="s">
        <v>35</v>
      </c>
      <c r="R684">
        <v>1</v>
      </c>
      <c r="S684" t="s">
        <v>35</v>
      </c>
      <c r="T684" t="s">
        <v>4731</v>
      </c>
      <c r="U684">
        <v>0</v>
      </c>
      <c r="V684">
        <v>0</v>
      </c>
      <c r="W684">
        <v>0</v>
      </c>
      <c r="X684" t="s">
        <v>36</v>
      </c>
      <c r="Y684">
        <v>0</v>
      </c>
      <c r="Z684">
        <v>0</v>
      </c>
      <c r="AA684">
        <v>0</v>
      </c>
      <c r="AB684" t="s">
        <v>36</v>
      </c>
      <c r="AC684">
        <f>IF(OR(_04_ReRe_merged_after_coding3[[#This Row],[ab_addressed]],_04_ReRe_merged_after_coding3[[#This Row],[ft_addressed]]), 1, 0)</f>
        <v>0</v>
      </c>
      <c r="AD684">
        <f>IF(OR(_04_ReRe_merged_after_coding3[[#This Row],[ab_justified]],_04_ReRe_merged_after_coding3[[#This Row],[ft_justified]]), 1,0)</f>
        <v>0</v>
      </c>
      <c r="AE684">
        <f>IF(OR(_04_ReRe_merged_after_coding3[[#This Row],[ab_date]],_04_ReRe_merged_after_coding3[[#This Row],[ft_date]]),1,0)</f>
        <v>0</v>
      </c>
      <c r="AF684" t="s">
        <v>36</v>
      </c>
      <c r="AG684">
        <v>0</v>
      </c>
    </row>
    <row r="685" spans="1:34">
      <c r="A685" t="s">
        <v>3328</v>
      </c>
      <c r="B685" t="s">
        <v>3329</v>
      </c>
      <c r="C685" t="s">
        <v>3330</v>
      </c>
      <c r="D685">
        <v>22994348</v>
      </c>
      <c r="E685" s="7">
        <v>39574</v>
      </c>
      <c r="F685" s="7">
        <v>39356</v>
      </c>
      <c r="G685" t="s">
        <v>2862</v>
      </c>
      <c r="H685" t="s">
        <v>31</v>
      </c>
      <c r="I685" t="s">
        <v>31</v>
      </c>
      <c r="J685" t="s">
        <v>31</v>
      </c>
      <c r="K685" t="s">
        <v>32</v>
      </c>
      <c r="L685" t="s">
        <v>32</v>
      </c>
      <c r="M685" t="s">
        <v>32</v>
      </c>
      <c r="N685" t="s">
        <v>32</v>
      </c>
      <c r="O685" t="s">
        <v>32</v>
      </c>
      <c r="P685" s="3">
        <v>1</v>
      </c>
      <c r="Q685" t="s">
        <v>35</v>
      </c>
      <c r="R685">
        <v>1</v>
      </c>
      <c r="S685" t="s">
        <v>35</v>
      </c>
      <c r="T685" t="s">
        <v>4732</v>
      </c>
      <c r="U685">
        <v>0</v>
      </c>
      <c r="V685">
        <v>0</v>
      </c>
      <c r="W685">
        <v>0</v>
      </c>
      <c r="X685" t="s">
        <v>36</v>
      </c>
      <c r="Y685">
        <v>0</v>
      </c>
      <c r="Z685">
        <v>0</v>
      </c>
      <c r="AA685">
        <v>0</v>
      </c>
      <c r="AB685" t="s">
        <v>36</v>
      </c>
      <c r="AC685">
        <f>IF(OR(_04_ReRe_merged_after_coding3[[#This Row],[ab_addressed]],_04_ReRe_merged_after_coding3[[#This Row],[ft_addressed]]), 1, 0)</f>
        <v>0</v>
      </c>
      <c r="AD685">
        <f>IF(OR(_04_ReRe_merged_after_coding3[[#This Row],[ab_justified]],_04_ReRe_merged_after_coding3[[#This Row],[ft_justified]]), 1,0)</f>
        <v>0</v>
      </c>
      <c r="AE685">
        <f>IF(OR(_04_ReRe_merged_after_coding3[[#This Row],[ab_date]],_04_ReRe_merged_after_coding3[[#This Row],[ft_date]]),1,0)</f>
        <v>0</v>
      </c>
      <c r="AF685" t="s">
        <v>36</v>
      </c>
      <c r="AG685">
        <v>0</v>
      </c>
    </row>
    <row r="686" spans="1:34">
      <c r="A686" t="s">
        <v>3334</v>
      </c>
      <c r="B686" t="s">
        <v>3335</v>
      </c>
      <c r="C686" t="s">
        <v>3336</v>
      </c>
      <c r="D686">
        <v>22715372</v>
      </c>
      <c r="E686" s="7">
        <v>39601</v>
      </c>
      <c r="F686" s="7">
        <v>39569</v>
      </c>
      <c r="G686" t="s">
        <v>600</v>
      </c>
      <c r="H686" t="s">
        <v>31</v>
      </c>
      <c r="I686" t="s">
        <v>31</v>
      </c>
      <c r="J686" t="s">
        <v>31</v>
      </c>
      <c r="K686" t="s">
        <v>32</v>
      </c>
      <c r="L686" t="s">
        <v>32</v>
      </c>
      <c r="M686" t="s">
        <v>32</v>
      </c>
      <c r="N686" t="s">
        <v>31</v>
      </c>
      <c r="O686" t="s">
        <v>32</v>
      </c>
      <c r="P686" s="3">
        <v>1</v>
      </c>
      <c r="Q686" t="s">
        <v>35</v>
      </c>
      <c r="R686">
        <v>1</v>
      </c>
      <c r="S686" t="s">
        <v>35</v>
      </c>
      <c r="T686" t="s">
        <v>4735</v>
      </c>
      <c r="U686">
        <v>0</v>
      </c>
      <c r="V686">
        <v>0</v>
      </c>
      <c r="W686">
        <v>0</v>
      </c>
      <c r="X686" t="s">
        <v>36</v>
      </c>
      <c r="Y686">
        <v>0</v>
      </c>
      <c r="Z686">
        <v>0</v>
      </c>
      <c r="AA686">
        <v>0</v>
      </c>
      <c r="AB686" t="s">
        <v>36</v>
      </c>
      <c r="AC686">
        <f>IF(OR(_04_ReRe_merged_after_coding3[[#This Row],[ab_addressed]],_04_ReRe_merged_after_coding3[[#This Row],[ft_addressed]]), 1, 0)</f>
        <v>0</v>
      </c>
      <c r="AD686">
        <f>IF(OR(_04_ReRe_merged_after_coding3[[#This Row],[ab_justified]],_04_ReRe_merged_after_coding3[[#This Row],[ft_justified]]), 1,0)</f>
        <v>0</v>
      </c>
      <c r="AE686">
        <f>IF(OR(_04_ReRe_merged_after_coding3[[#This Row],[ab_date]],_04_ReRe_merged_after_coding3[[#This Row],[ft_date]]),1,0)</f>
        <v>0</v>
      </c>
      <c r="AF686" t="s">
        <v>36</v>
      </c>
      <c r="AG686">
        <v>0</v>
      </c>
    </row>
    <row r="687" spans="1:34">
      <c r="A687" t="s">
        <v>3340</v>
      </c>
      <c r="B687" t="s">
        <v>3341</v>
      </c>
      <c r="C687" t="s">
        <v>3342</v>
      </c>
      <c r="D687">
        <v>24423301</v>
      </c>
      <c r="E687" s="7">
        <v>39602</v>
      </c>
      <c r="F687" s="7">
        <v>39569</v>
      </c>
      <c r="G687" t="s">
        <v>914</v>
      </c>
      <c r="H687" t="s">
        <v>32</v>
      </c>
      <c r="I687" t="s">
        <v>31</v>
      </c>
      <c r="J687" t="s">
        <v>31</v>
      </c>
      <c r="K687" t="s">
        <v>32</v>
      </c>
      <c r="L687" t="s">
        <v>32</v>
      </c>
      <c r="M687" t="s">
        <v>32</v>
      </c>
      <c r="N687" t="s">
        <v>31</v>
      </c>
      <c r="O687" t="s">
        <v>32</v>
      </c>
      <c r="P687" s="3">
        <v>1</v>
      </c>
      <c r="Q687" t="s">
        <v>108</v>
      </c>
      <c r="R687">
        <v>1</v>
      </c>
      <c r="S687" t="s">
        <v>108</v>
      </c>
      <c r="T687" s="9" t="s">
        <v>5007</v>
      </c>
      <c r="U687">
        <v>0</v>
      </c>
      <c r="V687">
        <v>0</v>
      </c>
      <c r="W687">
        <v>0</v>
      </c>
      <c r="X687" t="s">
        <v>36</v>
      </c>
      <c r="Y687">
        <v>0</v>
      </c>
      <c r="Z687">
        <v>0</v>
      </c>
      <c r="AA687">
        <v>0</v>
      </c>
      <c r="AB687" t="s">
        <v>36</v>
      </c>
      <c r="AC687">
        <f>IF(OR(_04_ReRe_merged_after_coding3[[#This Row],[ab_addressed]],_04_ReRe_merged_after_coding3[[#This Row],[ft_addressed]]), 1, 0)</f>
        <v>0</v>
      </c>
      <c r="AD687">
        <f>IF(OR(_04_ReRe_merged_after_coding3[[#This Row],[ab_justified]],_04_ReRe_merged_after_coding3[[#This Row],[ft_justified]]), 1,0)</f>
        <v>0</v>
      </c>
      <c r="AE687">
        <f>IF(OR(_04_ReRe_merged_after_coding3[[#This Row],[ab_date]],_04_ReRe_merged_after_coding3[[#This Row],[ft_date]]),1,0)</f>
        <v>0</v>
      </c>
      <c r="AF687" t="s">
        <v>36</v>
      </c>
      <c r="AG687">
        <v>0</v>
      </c>
      <c r="AH687" t="s">
        <v>5207</v>
      </c>
    </row>
    <row r="688" spans="1:34">
      <c r="A688" t="s">
        <v>3346</v>
      </c>
      <c r="B688" t="s">
        <v>3347</v>
      </c>
      <c r="C688" t="s">
        <v>3348</v>
      </c>
      <c r="D688">
        <v>21386089</v>
      </c>
      <c r="E688" s="7">
        <v>39639</v>
      </c>
      <c r="F688" s="7">
        <v>39600</v>
      </c>
      <c r="G688" t="s">
        <v>499</v>
      </c>
      <c r="H688" t="s">
        <v>31</v>
      </c>
      <c r="I688" t="s">
        <v>32</v>
      </c>
      <c r="J688" t="s">
        <v>31</v>
      </c>
      <c r="K688" t="s">
        <v>32</v>
      </c>
      <c r="L688" t="s">
        <v>32</v>
      </c>
      <c r="M688" t="s">
        <v>32</v>
      </c>
      <c r="N688" t="s">
        <v>32</v>
      </c>
      <c r="O688" t="s">
        <v>32</v>
      </c>
      <c r="P688" s="3">
        <v>1</v>
      </c>
      <c r="Q688" t="s">
        <v>35</v>
      </c>
      <c r="R688">
        <v>1</v>
      </c>
      <c r="S688" t="s">
        <v>35</v>
      </c>
      <c r="T688" t="s">
        <v>4739</v>
      </c>
      <c r="U688">
        <v>0</v>
      </c>
      <c r="V688">
        <v>0</v>
      </c>
      <c r="W688">
        <v>0</v>
      </c>
      <c r="X688" t="s">
        <v>36</v>
      </c>
      <c r="Y688">
        <v>0</v>
      </c>
      <c r="Z688">
        <v>0</v>
      </c>
      <c r="AA688">
        <v>0</v>
      </c>
      <c r="AB688" t="s">
        <v>36</v>
      </c>
      <c r="AC688">
        <f>IF(OR(_04_ReRe_merged_after_coding3[[#This Row],[ab_addressed]],_04_ReRe_merged_after_coding3[[#This Row],[ft_addressed]]), 1, 0)</f>
        <v>0</v>
      </c>
      <c r="AD688">
        <f>IF(OR(_04_ReRe_merged_after_coding3[[#This Row],[ab_justified]],_04_ReRe_merged_after_coding3[[#This Row],[ft_justified]]), 1,0)</f>
        <v>0</v>
      </c>
      <c r="AE688">
        <f>IF(OR(_04_ReRe_merged_after_coding3[[#This Row],[ab_date]],_04_ReRe_merged_after_coding3[[#This Row],[ft_date]]),1,0)</f>
        <v>0</v>
      </c>
      <c r="AF688" t="s">
        <v>36</v>
      </c>
      <c r="AG688">
        <v>0</v>
      </c>
    </row>
    <row r="689" spans="1:33">
      <c r="A689" t="s">
        <v>3349</v>
      </c>
      <c r="B689" t="s">
        <v>3350</v>
      </c>
      <c r="C689" t="s">
        <v>3351</v>
      </c>
      <c r="D689">
        <v>21887259</v>
      </c>
      <c r="E689" s="7">
        <v>39639</v>
      </c>
      <c r="F689" s="7">
        <v>39600</v>
      </c>
      <c r="G689" t="s">
        <v>575</v>
      </c>
      <c r="H689" t="s">
        <v>31</v>
      </c>
      <c r="I689" t="s">
        <v>32</v>
      </c>
      <c r="J689" t="s">
        <v>31</v>
      </c>
      <c r="K689" t="s">
        <v>32</v>
      </c>
      <c r="L689" t="s">
        <v>32</v>
      </c>
      <c r="M689" t="s">
        <v>32</v>
      </c>
      <c r="N689" t="s">
        <v>32</v>
      </c>
      <c r="O689" t="s">
        <v>32</v>
      </c>
      <c r="P689" s="3">
        <v>1</v>
      </c>
      <c r="Q689" t="s">
        <v>35</v>
      </c>
      <c r="R689">
        <v>1</v>
      </c>
      <c r="S689" t="s">
        <v>35</v>
      </c>
      <c r="T689" t="s">
        <v>4740</v>
      </c>
      <c r="U689">
        <v>0</v>
      </c>
      <c r="V689">
        <v>0</v>
      </c>
      <c r="W689">
        <v>0</v>
      </c>
      <c r="X689" t="s">
        <v>36</v>
      </c>
      <c r="Y689">
        <v>0</v>
      </c>
      <c r="Z689">
        <v>0</v>
      </c>
      <c r="AA689">
        <v>0</v>
      </c>
      <c r="AB689" t="s">
        <v>36</v>
      </c>
      <c r="AC689">
        <f>IF(OR(_04_ReRe_merged_after_coding3[[#This Row],[ab_addressed]],_04_ReRe_merged_after_coding3[[#This Row],[ft_addressed]]), 1, 0)</f>
        <v>0</v>
      </c>
      <c r="AD689">
        <f>IF(OR(_04_ReRe_merged_after_coding3[[#This Row],[ab_justified]],_04_ReRe_merged_after_coding3[[#This Row],[ft_justified]]), 1,0)</f>
        <v>0</v>
      </c>
      <c r="AE689">
        <f>IF(OR(_04_ReRe_merged_after_coding3[[#This Row],[ab_date]],_04_ReRe_merged_after_coding3[[#This Row],[ft_date]]),1,0)</f>
        <v>0</v>
      </c>
      <c r="AF689" t="s">
        <v>36</v>
      </c>
      <c r="AG689">
        <v>0</v>
      </c>
    </row>
    <row r="690" spans="1:33">
      <c r="A690" t="s">
        <v>3355</v>
      </c>
      <c r="B690" t="s">
        <v>3356</v>
      </c>
      <c r="C690" t="s">
        <v>3357</v>
      </c>
      <c r="D690">
        <v>21412143</v>
      </c>
      <c r="E690" s="7">
        <v>39667</v>
      </c>
      <c r="F690" s="7">
        <v>39508</v>
      </c>
      <c r="G690" t="s">
        <v>100</v>
      </c>
      <c r="H690" t="s">
        <v>31</v>
      </c>
      <c r="I690" t="s">
        <v>32</v>
      </c>
      <c r="J690" t="s">
        <v>31</v>
      </c>
      <c r="K690" t="s">
        <v>32</v>
      </c>
      <c r="L690" t="s">
        <v>32</v>
      </c>
      <c r="M690" t="s">
        <v>32</v>
      </c>
      <c r="N690" t="s">
        <v>32</v>
      </c>
      <c r="O690" t="s">
        <v>32</v>
      </c>
      <c r="P690" s="3">
        <v>1</v>
      </c>
      <c r="Q690" t="s">
        <v>35</v>
      </c>
      <c r="R690">
        <v>1</v>
      </c>
      <c r="S690" t="s">
        <v>35</v>
      </c>
      <c r="T690" t="s">
        <v>4741</v>
      </c>
      <c r="U690">
        <v>0</v>
      </c>
      <c r="V690">
        <v>0</v>
      </c>
      <c r="W690">
        <v>0</v>
      </c>
      <c r="X690" t="s">
        <v>36</v>
      </c>
      <c r="Y690">
        <v>0</v>
      </c>
      <c r="Z690">
        <v>0</v>
      </c>
      <c r="AA690">
        <v>0</v>
      </c>
      <c r="AB690" t="s">
        <v>36</v>
      </c>
      <c r="AC690">
        <f>IF(OR(_04_ReRe_merged_after_coding3[[#This Row],[ab_addressed]],_04_ReRe_merged_after_coding3[[#This Row],[ft_addressed]]), 1, 0)</f>
        <v>0</v>
      </c>
      <c r="AD690">
        <f>IF(OR(_04_ReRe_merged_after_coding3[[#This Row],[ab_justified]],_04_ReRe_merged_after_coding3[[#This Row],[ft_justified]]), 1,0)</f>
        <v>0</v>
      </c>
      <c r="AE690">
        <f>IF(OR(_04_ReRe_merged_after_coding3[[#This Row],[ab_date]],_04_ReRe_merged_after_coding3[[#This Row],[ft_date]]),1,0)</f>
        <v>0</v>
      </c>
      <c r="AF690" t="s">
        <v>36</v>
      </c>
      <c r="AG690">
        <v>0</v>
      </c>
    </row>
    <row r="691" spans="1:33">
      <c r="A691" t="s">
        <v>3358</v>
      </c>
      <c r="B691" t="s">
        <v>3359</v>
      </c>
      <c r="C691" t="s">
        <v>3360</v>
      </c>
      <c r="D691">
        <v>25135443</v>
      </c>
      <c r="E691" s="7">
        <v>39673</v>
      </c>
      <c r="F691" s="7">
        <v>39569</v>
      </c>
      <c r="G691" t="s">
        <v>30</v>
      </c>
      <c r="H691" t="s">
        <v>32</v>
      </c>
      <c r="I691" t="s">
        <v>31</v>
      </c>
      <c r="J691" t="s">
        <v>31</v>
      </c>
      <c r="K691" t="s">
        <v>32</v>
      </c>
      <c r="L691" t="s">
        <v>32</v>
      </c>
      <c r="M691" t="s">
        <v>32</v>
      </c>
      <c r="N691" t="s">
        <v>32</v>
      </c>
      <c r="O691" t="s">
        <v>32</v>
      </c>
      <c r="P691" s="3">
        <v>1</v>
      </c>
      <c r="Q691" t="s">
        <v>108</v>
      </c>
      <c r="R691">
        <v>1</v>
      </c>
      <c r="S691" t="s">
        <v>108</v>
      </c>
      <c r="T691" t="s">
        <v>4742</v>
      </c>
      <c r="U691">
        <v>0</v>
      </c>
      <c r="V691">
        <v>0</v>
      </c>
      <c r="W691">
        <v>0</v>
      </c>
      <c r="X691" t="s">
        <v>36</v>
      </c>
      <c r="Y691">
        <v>0</v>
      </c>
      <c r="Z691">
        <v>0</v>
      </c>
      <c r="AA691">
        <v>0</v>
      </c>
      <c r="AB691" t="s">
        <v>36</v>
      </c>
      <c r="AC691">
        <f>IF(OR(_04_ReRe_merged_after_coding3[[#This Row],[ab_addressed]],_04_ReRe_merged_after_coding3[[#This Row],[ft_addressed]]), 1, 0)</f>
        <v>0</v>
      </c>
      <c r="AD691">
        <f>IF(OR(_04_ReRe_merged_after_coding3[[#This Row],[ab_justified]],_04_ReRe_merged_after_coding3[[#This Row],[ft_justified]]), 1,0)</f>
        <v>0</v>
      </c>
      <c r="AE691">
        <f>IF(OR(_04_ReRe_merged_after_coding3[[#This Row],[ab_date]],_04_ReRe_merged_after_coding3[[#This Row],[ft_date]]),1,0)</f>
        <v>0</v>
      </c>
      <c r="AF691" t="s">
        <v>36</v>
      </c>
      <c r="AG691">
        <v>0</v>
      </c>
    </row>
    <row r="692" spans="1:33">
      <c r="A692" t="s">
        <v>3361</v>
      </c>
      <c r="B692" t="s">
        <v>3362</v>
      </c>
      <c r="C692" t="s">
        <v>3363</v>
      </c>
      <c r="D692">
        <v>24838056</v>
      </c>
      <c r="E692" s="7">
        <v>39693</v>
      </c>
      <c r="F692" s="7">
        <v>39661</v>
      </c>
      <c r="G692" t="s">
        <v>76</v>
      </c>
      <c r="H692" t="s">
        <v>31</v>
      </c>
      <c r="I692" t="s">
        <v>31</v>
      </c>
      <c r="J692" t="s">
        <v>31</v>
      </c>
      <c r="K692" t="s">
        <v>32</v>
      </c>
      <c r="L692" t="s">
        <v>32</v>
      </c>
      <c r="M692" t="s">
        <v>32</v>
      </c>
      <c r="N692" t="s">
        <v>32</v>
      </c>
      <c r="O692" t="s">
        <v>32</v>
      </c>
      <c r="P692" s="3">
        <v>1</v>
      </c>
      <c r="Q692" t="s">
        <v>108</v>
      </c>
      <c r="R692">
        <v>1</v>
      </c>
      <c r="S692" t="s">
        <v>108</v>
      </c>
      <c r="T692" s="28" t="s">
        <v>4743</v>
      </c>
      <c r="U692">
        <v>0</v>
      </c>
      <c r="V692">
        <v>0</v>
      </c>
      <c r="W692">
        <v>0</v>
      </c>
      <c r="X692" t="s">
        <v>36</v>
      </c>
      <c r="Y692">
        <v>0</v>
      </c>
      <c r="Z692">
        <v>0</v>
      </c>
      <c r="AA692">
        <v>0</v>
      </c>
      <c r="AB692" t="s">
        <v>36</v>
      </c>
      <c r="AC692">
        <f>IF(OR(_04_ReRe_merged_after_coding3[[#This Row],[ab_addressed]],_04_ReRe_merged_after_coding3[[#This Row],[ft_addressed]]), 1, 0)</f>
        <v>0</v>
      </c>
      <c r="AD692">
        <f>IF(OR(_04_ReRe_merged_after_coding3[[#This Row],[ab_justified]],_04_ReRe_merged_after_coding3[[#This Row],[ft_justified]]), 1,0)</f>
        <v>0</v>
      </c>
      <c r="AE692">
        <f>IF(OR(_04_ReRe_merged_after_coding3[[#This Row],[ab_date]],_04_ReRe_merged_after_coding3[[#This Row],[ft_date]]),1,0)</f>
        <v>0</v>
      </c>
      <c r="AF692" s="76" t="s">
        <v>36</v>
      </c>
      <c r="AG692">
        <v>0</v>
      </c>
    </row>
    <row r="693" spans="1:33">
      <c r="A693" t="s">
        <v>3364</v>
      </c>
      <c r="B693" t="s">
        <v>3365</v>
      </c>
      <c r="C693" t="s">
        <v>3366</v>
      </c>
      <c r="D693">
        <v>21788663</v>
      </c>
      <c r="E693" s="7">
        <v>39695</v>
      </c>
      <c r="F693" s="7">
        <v>39387</v>
      </c>
      <c r="G693" t="s">
        <v>2862</v>
      </c>
      <c r="H693" t="s">
        <v>32</v>
      </c>
      <c r="I693" t="s">
        <v>31</v>
      </c>
      <c r="J693" t="s">
        <v>31</v>
      </c>
      <c r="K693" t="s">
        <v>32</v>
      </c>
      <c r="L693" t="s">
        <v>32</v>
      </c>
      <c r="M693" t="s">
        <v>32</v>
      </c>
      <c r="N693" t="s">
        <v>32</v>
      </c>
      <c r="O693" t="s">
        <v>32</v>
      </c>
      <c r="P693" s="3">
        <v>1</v>
      </c>
      <c r="Q693" t="s">
        <v>108</v>
      </c>
      <c r="R693">
        <v>1</v>
      </c>
      <c r="S693" t="s">
        <v>108</v>
      </c>
      <c r="T693" t="s">
        <v>4744</v>
      </c>
      <c r="U693">
        <v>0</v>
      </c>
      <c r="V693">
        <v>0</v>
      </c>
      <c r="W693">
        <v>0</v>
      </c>
      <c r="X693" t="s">
        <v>36</v>
      </c>
      <c r="Y693">
        <v>0</v>
      </c>
      <c r="Z693">
        <v>0</v>
      </c>
      <c r="AA693">
        <v>0</v>
      </c>
      <c r="AB693" t="s">
        <v>36</v>
      </c>
      <c r="AC693">
        <f>IF(OR(_04_ReRe_merged_after_coding3[[#This Row],[ab_addressed]],_04_ReRe_merged_after_coding3[[#This Row],[ft_addressed]]), 1, 0)</f>
        <v>0</v>
      </c>
      <c r="AD693">
        <f>IF(OR(_04_ReRe_merged_after_coding3[[#This Row],[ab_justified]],_04_ReRe_merged_after_coding3[[#This Row],[ft_justified]]), 1,0)</f>
        <v>0</v>
      </c>
      <c r="AE693">
        <f>IF(OR(_04_ReRe_merged_after_coding3[[#This Row],[ab_date]],_04_ReRe_merged_after_coding3[[#This Row],[ft_date]]),1,0)</f>
        <v>0</v>
      </c>
      <c r="AF693" s="76" t="s">
        <v>36</v>
      </c>
      <c r="AG693">
        <v>0</v>
      </c>
    </row>
    <row r="694" spans="1:33">
      <c r="A694" t="s">
        <v>3367</v>
      </c>
      <c r="B694" t="s">
        <v>3368</v>
      </c>
      <c r="C694" t="s">
        <v>3369</v>
      </c>
      <c r="D694">
        <v>24689056</v>
      </c>
      <c r="E694" s="7">
        <v>39713</v>
      </c>
      <c r="F694" s="7">
        <v>39661</v>
      </c>
      <c r="G694" t="s">
        <v>390</v>
      </c>
      <c r="H694" t="s">
        <v>31</v>
      </c>
      <c r="I694" t="s">
        <v>32</v>
      </c>
      <c r="J694" t="s">
        <v>31</v>
      </c>
      <c r="K694" t="s">
        <v>32</v>
      </c>
      <c r="L694" t="s">
        <v>32</v>
      </c>
      <c r="M694" t="s">
        <v>32</v>
      </c>
      <c r="N694" t="s">
        <v>32</v>
      </c>
      <c r="O694" t="s">
        <v>32</v>
      </c>
      <c r="P694" s="3">
        <v>1</v>
      </c>
      <c r="Q694" t="s">
        <v>35</v>
      </c>
      <c r="R694">
        <v>1</v>
      </c>
      <c r="S694" t="s">
        <v>35</v>
      </c>
      <c r="T694" t="s">
        <v>4745</v>
      </c>
      <c r="U694">
        <v>0</v>
      </c>
      <c r="V694">
        <v>0</v>
      </c>
      <c r="W694">
        <v>0</v>
      </c>
      <c r="X694" t="s">
        <v>36</v>
      </c>
      <c r="Y694">
        <v>0</v>
      </c>
      <c r="Z694">
        <v>0</v>
      </c>
      <c r="AA694">
        <v>0</v>
      </c>
      <c r="AB694" t="s">
        <v>36</v>
      </c>
      <c r="AC694">
        <f>IF(OR(_04_ReRe_merged_after_coding3[[#This Row],[ab_addressed]],_04_ReRe_merged_after_coding3[[#This Row],[ft_addressed]]), 1, 0)</f>
        <v>0</v>
      </c>
      <c r="AD694">
        <f>IF(OR(_04_ReRe_merged_after_coding3[[#This Row],[ab_justified]],_04_ReRe_merged_after_coding3[[#This Row],[ft_justified]]), 1,0)</f>
        <v>0</v>
      </c>
      <c r="AE694">
        <f>IF(OR(_04_ReRe_merged_after_coding3[[#This Row],[ab_date]],_04_ReRe_merged_after_coding3[[#This Row],[ft_date]]),1,0)</f>
        <v>0</v>
      </c>
      <c r="AF694" s="76" t="s">
        <v>36</v>
      </c>
      <c r="AG694">
        <v>0</v>
      </c>
    </row>
    <row r="695" spans="1:33">
      <c r="A695" t="s">
        <v>3370</v>
      </c>
      <c r="B695" t="s">
        <v>3371</v>
      </c>
      <c r="C695" t="s">
        <v>3372</v>
      </c>
      <c r="D695">
        <v>23519529</v>
      </c>
      <c r="E695" s="7">
        <v>39721</v>
      </c>
      <c r="F695" s="7">
        <v>39569</v>
      </c>
      <c r="G695" t="s">
        <v>595</v>
      </c>
      <c r="H695" t="s">
        <v>31</v>
      </c>
      <c r="I695" t="s">
        <v>32</v>
      </c>
      <c r="J695" t="s">
        <v>31</v>
      </c>
      <c r="K695" t="s">
        <v>32</v>
      </c>
      <c r="L695" t="s">
        <v>32</v>
      </c>
      <c r="M695" t="s">
        <v>32</v>
      </c>
      <c r="N695" t="s">
        <v>32</v>
      </c>
      <c r="O695" t="s">
        <v>32</v>
      </c>
      <c r="P695" s="3">
        <v>1</v>
      </c>
      <c r="Q695" t="s">
        <v>35</v>
      </c>
      <c r="R695">
        <v>1</v>
      </c>
      <c r="S695" t="s">
        <v>35</v>
      </c>
      <c r="T695" s="29" t="s">
        <v>5008</v>
      </c>
      <c r="U695">
        <v>0</v>
      </c>
      <c r="V695">
        <v>0</v>
      </c>
      <c r="W695">
        <v>0</v>
      </c>
      <c r="X695" t="s">
        <v>36</v>
      </c>
      <c r="Y695">
        <v>0</v>
      </c>
      <c r="Z695">
        <v>0</v>
      </c>
      <c r="AA695">
        <v>0</v>
      </c>
      <c r="AB695" t="s">
        <v>36</v>
      </c>
      <c r="AC695">
        <f>IF(OR(_04_ReRe_merged_after_coding3[[#This Row],[ab_addressed]],_04_ReRe_merged_after_coding3[[#This Row],[ft_addressed]]), 1, 0)</f>
        <v>0</v>
      </c>
      <c r="AD695">
        <f>IF(OR(_04_ReRe_merged_after_coding3[[#This Row],[ab_justified]],_04_ReRe_merged_after_coding3[[#This Row],[ft_justified]]), 1,0)</f>
        <v>0</v>
      </c>
      <c r="AE695">
        <f>IF(OR(_04_ReRe_merged_after_coding3[[#This Row],[ab_date]],_04_ReRe_merged_after_coding3[[#This Row],[ft_date]]),1,0)</f>
        <v>0</v>
      </c>
      <c r="AF695" s="76" t="s">
        <v>36</v>
      </c>
      <c r="AG695">
        <v>0</v>
      </c>
    </row>
    <row r="696" spans="1:33">
      <c r="A696" t="s">
        <v>3373</v>
      </c>
      <c r="B696" t="s">
        <v>3374</v>
      </c>
      <c r="C696" t="s">
        <v>3375</v>
      </c>
      <c r="D696">
        <v>25071414</v>
      </c>
      <c r="E696" s="7">
        <v>39722</v>
      </c>
      <c r="F696" s="7">
        <v>39448</v>
      </c>
      <c r="G696" t="s">
        <v>742</v>
      </c>
      <c r="H696" t="s">
        <v>31</v>
      </c>
      <c r="I696" t="s">
        <v>31</v>
      </c>
      <c r="J696" t="s">
        <v>31</v>
      </c>
      <c r="K696" t="s">
        <v>32</v>
      </c>
      <c r="L696" t="s">
        <v>32</v>
      </c>
      <c r="M696" t="s">
        <v>32</v>
      </c>
      <c r="N696" t="s">
        <v>32</v>
      </c>
      <c r="O696" t="s">
        <v>32</v>
      </c>
      <c r="P696" s="3">
        <v>1</v>
      </c>
      <c r="Q696" t="s">
        <v>35</v>
      </c>
      <c r="R696">
        <v>1</v>
      </c>
      <c r="S696" t="s">
        <v>35</v>
      </c>
      <c r="T696" t="s">
        <v>4746</v>
      </c>
      <c r="U696">
        <v>0</v>
      </c>
      <c r="V696">
        <v>0</v>
      </c>
      <c r="W696">
        <v>0</v>
      </c>
      <c r="X696" t="s">
        <v>36</v>
      </c>
      <c r="Y696">
        <v>0</v>
      </c>
      <c r="Z696">
        <v>0</v>
      </c>
      <c r="AA696">
        <v>0</v>
      </c>
      <c r="AB696" t="s">
        <v>36</v>
      </c>
      <c r="AC696">
        <f>IF(OR(_04_ReRe_merged_after_coding3[[#This Row],[ab_addressed]],_04_ReRe_merged_after_coding3[[#This Row],[ft_addressed]]), 1, 0)</f>
        <v>0</v>
      </c>
      <c r="AD696">
        <f>IF(OR(_04_ReRe_merged_after_coding3[[#This Row],[ab_justified]],_04_ReRe_merged_after_coding3[[#This Row],[ft_justified]]), 1,0)</f>
        <v>0</v>
      </c>
      <c r="AE696">
        <f>IF(OR(_04_ReRe_merged_after_coding3[[#This Row],[ab_date]],_04_ReRe_merged_after_coding3[[#This Row],[ft_date]]),1,0)</f>
        <v>0</v>
      </c>
      <c r="AF696" s="75" t="s">
        <v>36</v>
      </c>
      <c r="AG696">
        <v>0</v>
      </c>
    </row>
    <row r="697" spans="1:33">
      <c r="A697" t="s">
        <v>3376</v>
      </c>
      <c r="B697" t="s">
        <v>3377</v>
      </c>
      <c r="C697" t="s">
        <v>3378</v>
      </c>
      <c r="D697">
        <v>23446073</v>
      </c>
      <c r="E697" s="7">
        <v>39729</v>
      </c>
      <c r="F697" s="7">
        <v>39661</v>
      </c>
      <c r="G697" t="s">
        <v>473</v>
      </c>
      <c r="H697" t="s">
        <v>32</v>
      </c>
      <c r="I697" t="s">
        <v>31</v>
      </c>
      <c r="J697" t="s">
        <v>31</v>
      </c>
      <c r="K697" t="s">
        <v>32</v>
      </c>
      <c r="L697" t="s">
        <v>32</v>
      </c>
      <c r="M697" t="s">
        <v>32</v>
      </c>
      <c r="N697" t="s">
        <v>32</v>
      </c>
      <c r="O697" t="s">
        <v>32</v>
      </c>
      <c r="P697" s="3">
        <v>1</v>
      </c>
      <c r="Q697" t="s">
        <v>108</v>
      </c>
      <c r="R697">
        <v>1</v>
      </c>
      <c r="S697" t="s">
        <v>108</v>
      </c>
      <c r="T697" t="s">
        <v>4747</v>
      </c>
      <c r="U697">
        <v>0</v>
      </c>
      <c r="V697">
        <v>0</v>
      </c>
      <c r="W697">
        <v>0</v>
      </c>
      <c r="X697" t="s">
        <v>36</v>
      </c>
      <c r="Y697">
        <v>0</v>
      </c>
      <c r="Z697">
        <v>0</v>
      </c>
      <c r="AA697">
        <v>0</v>
      </c>
      <c r="AB697" t="s">
        <v>36</v>
      </c>
      <c r="AC697">
        <f>IF(OR(_04_ReRe_merged_after_coding3[[#This Row],[ab_addressed]],_04_ReRe_merged_after_coding3[[#This Row],[ft_addressed]]), 1, 0)</f>
        <v>0</v>
      </c>
      <c r="AD697">
        <f>IF(OR(_04_ReRe_merged_after_coding3[[#This Row],[ab_justified]],_04_ReRe_merged_after_coding3[[#This Row],[ft_justified]]), 1,0)</f>
        <v>0</v>
      </c>
      <c r="AE697">
        <f>IF(OR(_04_ReRe_merged_after_coding3[[#This Row],[ab_date]],_04_ReRe_merged_after_coding3[[#This Row],[ft_date]]),1,0)</f>
        <v>0</v>
      </c>
      <c r="AF697" s="73" t="s">
        <v>36</v>
      </c>
      <c r="AG697">
        <v>0</v>
      </c>
    </row>
    <row r="698" spans="1:33">
      <c r="A698" t="s">
        <v>3379</v>
      </c>
      <c r="B698" t="s">
        <v>3380</v>
      </c>
      <c r="C698" t="s">
        <v>3381</v>
      </c>
      <c r="D698">
        <v>25582269</v>
      </c>
      <c r="E698" s="7">
        <v>39751</v>
      </c>
      <c r="F698" s="7">
        <v>39448</v>
      </c>
      <c r="G698" t="s">
        <v>100</v>
      </c>
      <c r="H698" t="s">
        <v>32</v>
      </c>
      <c r="I698" t="s">
        <v>31</v>
      </c>
      <c r="J698" t="s">
        <v>31</v>
      </c>
      <c r="K698" t="s">
        <v>32</v>
      </c>
      <c r="L698" t="s">
        <v>32</v>
      </c>
      <c r="M698" t="s">
        <v>32</v>
      </c>
      <c r="N698" t="s">
        <v>32</v>
      </c>
      <c r="O698" t="s">
        <v>32</v>
      </c>
      <c r="P698" s="3">
        <v>1</v>
      </c>
      <c r="Q698" t="s">
        <v>108</v>
      </c>
      <c r="R698">
        <v>1</v>
      </c>
      <c r="S698" t="s">
        <v>108</v>
      </c>
      <c r="T698" s="28" t="s">
        <v>5009</v>
      </c>
      <c r="U698">
        <v>0</v>
      </c>
      <c r="V698">
        <v>0</v>
      </c>
      <c r="W698">
        <v>0</v>
      </c>
      <c r="X698" t="s">
        <v>36</v>
      </c>
      <c r="Y698">
        <v>0</v>
      </c>
      <c r="Z698">
        <v>0</v>
      </c>
      <c r="AA698">
        <v>0</v>
      </c>
      <c r="AB698" t="s">
        <v>36</v>
      </c>
      <c r="AC698">
        <f>IF(OR(_04_ReRe_merged_after_coding3[[#This Row],[ab_addressed]],_04_ReRe_merged_after_coding3[[#This Row],[ft_addressed]]), 1, 0)</f>
        <v>0</v>
      </c>
      <c r="AD698">
        <f>IF(OR(_04_ReRe_merged_after_coding3[[#This Row],[ab_justified]],_04_ReRe_merged_after_coding3[[#This Row],[ft_justified]]), 1,0)</f>
        <v>0</v>
      </c>
      <c r="AE698">
        <f>IF(OR(_04_ReRe_merged_after_coding3[[#This Row],[ab_date]],_04_ReRe_merged_after_coding3[[#This Row],[ft_date]]),1,0)</f>
        <v>0</v>
      </c>
      <c r="AF698" s="75" t="s">
        <v>36</v>
      </c>
      <c r="AG698">
        <v>0</v>
      </c>
    </row>
    <row r="699" spans="1:33">
      <c r="A699" t="s">
        <v>3382</v>
      </c>
      <c r="B699" t="s">
        <v>3383</v>
      </c>
      <c r="C699" t="s">
        <v>3384</v>
      </c>
      <c r="D699">
        <v>22056537</v>
      </c>
      <c r="E699" s="7">
        <v>39751</v>
      </c>
      <c r="F699" s="7">
        <v>39600</v>
      </c>
      <c r="G699" t="s">
        <v>854</v>
      </c>
      <c r="H699" t="s">
        <v>31</v>
      </c>
      <c r="I699" t="s">
        <v>31</v>
      </c>
      <c r="J699" t="s">
        <v>31</v>
      </c>
      <c r="K699" t="s">
        <v>32</v>
      </c>
      <c r="L699" t="s">
        <v>32</v>
      </c>
      <c r="M699" t="s">
        <v>32</v>
      </c>
      <c r="N699" t="s">
        <v>32</v>
      </c>
      <c r="O699" t="s">
        <v>32</v>
      </c>
      <c r="P699" s="3">
        <v>1</v>
      </c>
      <c r="Q699" t="s">
        <v>35</v>
      </c>
      <c r="R699">
        <v>1</v>
      </c>
      <c r="S699" t="s">
        <v>35</v>
      </c>
      <c r="T699" t="s">
        <v>4748</v>
      </c>
      <c r="U699">
        <v>0</v>
      </c>
      <c r="V699">
        <v>0</v>
      </c>
      <c r="W699">
        <v>0</v>
      </c>
      <c r="X699" t="s">
        <v>36</v>
      </c>
      <c r="Y699">
        <v>0</v>
      </c>
      <c r="Z699">
        <v>0</v>
      </c>
      <c r="AA699">
        <v>0</v>
      </c>
      <c r="AB699" t="s">
        <v>36</v>
      </c>
      <c r="AC699">
        <f>IF(OR(_04_ReRe_merged_after_coding3[[#This Row],[ab_addressed]],_04_ReRe_merged_after_coding3[[#This Row],[ft_addressed]]), 1, 0)</f>
        <v>0</v>
      </c>
      <c r="AD699">
        <f>IF(OR(_04_ReRe_merged_after_coding3[[#This Row],[ab_justified]],_04_ReRe_merged_after_coding3[[#This Row],[ft_justified]]), 1,0)</f>
        <v>0</v>
      </c>
      <c r="AE699">
        <f>IF(OR(_04_ReRe_merged_after_coding3[[#This Row],[ab_date]],_04_ReRe_merged_after_coding3[[#This Row],[ft_date]]),1,0)</f>
        <v>0</v>
      </c>
      <c r="AF699" s="73" t="s">
        <v>36</v>
      </c>
      <c r="AG699">
        <v>0</v>
      </c>
    </row>
    <row r="700" spans="1:33">
      <c r="A700" t="s">
        <v>3391</v>
      </c>
      <c r="B700" t="s">
        <v>3392</v>
      </c>
      <c r="C700" t="s">
        <v>3393</v>
      </c>
      <c r="D700">
        <v>26057627</v>
      </c>
      <c r="E700" s="7">
        <v>39786</v>
      </c>
      <c r="F700" s="7">
        <v>39753</v>
      </c>
      <c r="G700" t="s">
        <v>88</v>
      </c>
      <c r="H700" t="s">
        <v>31</v>
      </c>
      <c r="I700" t="s">
        <v>31</v>
      </c>
      <c r="J700" t="s">
        <v>31</v>
      </c>
      <c r="K700" t="s">
        <v>32</v>
      </c>
      <c r="L700" t="s">
        <v>32</v>
      </c>
      <c r="M700" t="s">
        <v>32</v>
      </c>
      <c r="N700" t="s">
        <v>32</v>
      </c>
      <c r="O700" t="s">
        <v>32</v>
      </c>
      <c r="P700" s="3">
        <v>1</v>
      </c>
      <c r="Q700" t="s">
        <v>35</v>
      </c>
      <c r="R700">
        <v>1</v>
      </c>
      <c r="S700" t="s">
        <v>35</v>
      </c>
      <c r="T700" t="s">
        <v>4750</v>
      </c>
      <c r="U700">
        <v>0</v>
      </c>
      <c r="V700">
        <v>0</v>
      </c>
      <c r="W700">
        <v>0</v>
      </c>
      <c r="X700" t="s">
        <v>36</v>
      </c>
      <c r="Y700">
        <v>0</v>
      </c>
      <c r="Z700">
        <v>0</v>
      </c>
      <c r="AA700">
        <v>0</v>
      </c>
      <c r="AB700" t="s">
        <v>36</v>
      </c>
      <c r="AC700">
        <f>IF(OR(_04_ReRe_merged_after_coding3[[#This Row],[ab_addressed]],_04_ReRe_merged_after_coding3[[#This Row],[ft_addressed]]), 1, 0)</f>
        <v>0</v>
      </c>
      <c r="AD700">
        <f>IF(OR(_04_ReRe_merged_after_coding3[[#This Row],[ab_justified]],_04_ReRe_merged_after_coding3[[#This Row],[ft_justified]]), 1,0)</f>
        <v>0</v>
      </c>
      <c r="AE700">
        <f>IF(OR(_04_ReRe_merged_after_coding3[[#This Row],[ab_date]],_04_ReRe_merged_after_coding3[[#This Row],[ft_date]]),1,0)</f>
        <v>0</v>
      </c>
      <c r="AF700" s="75" t="s">
        <v>36</v>
      </c>
      <c r="AG700">
        <v>0</v>
      </c>
    </row>
    <row r="701" spans="1:33">
      <c r="A701" t="s">
        <v>3394</v>
      </c>
      <c r="B701" t="s">
        <v>3395</v>
      </c>
      <c r="C701" t="s">
        <v>3396</v>
      </c>
      <c r="D701">
        <v>23049087</v>
      </c>
      <c r="E701" s="7">
        <v>39787</v>
      </c>
      <c r="F701" s="7">
        <v>39448</v>
      </c>
      <c r="G701" t="s">
        <v>473</v>
      </c>
      <c r="H701" t="s">
        <v>31</v>
      </c>
      <c r="I701" t="s">
        <v>31</v>
      </c>
      <c r="J701" t="s">
        <v>31</v>
      </c>
      <c r="K701" t="s">
        <v>32</v>
      </c>
      <c r="L701" t="s">
        <v>32</v>
      </c>
      <c r="M701" t="s">
        <v>32</v>
      </c>
      <c r="N701" t="s">
        <v>32</v>
      </c>
      <c r="O701" t="s">
        <v>32</v>
      </c>
      <c r="P701" s="3">
        <v>1</v>
      </c>
      <c r="Q701" t="s">
        <v>35</v>
      </c>
      <c r="R701">
        <v>1</v>
      </c>
      <c r="S701" t="s">
        <v>35</v>
      </c>
      <c r="T701" t="s">
        <v>4751</v>
      </c>
      <c r="U701">
        <v>0</v>
      </c>
      <c r="V701">
        <v>0</v>
      </c>
      <c r="W701">
        <v>0</v>
      </c>
      <c r="X701" t="s">
        <v>36</v>
      </c>
      <c r="Y701">
        <v>0</v>
      </c>
      <c r="Z701">
        <v>0</v>
      </c>
      <c r="AA701">
        <v>0</v>
      </c>
      <c r="AB701" t="s">
        <v>36</v>
      </c>
      <c r="AC701">
        <f>IF(OR(_04_ReRe_merged_after_coding3[[#This Row],[ab_addressed]],_04_ReRe_merged_after_coding3[[#This Row],[ft_addressed]]), 1, 0)</f>
        <v>0</v>
      </c>
      <c r="AD701">
        <f>IF(OR(_04_ReRe_merged_after_coding3[[#This Row],[ab_justified]],_04_ReRe_merged_after_coding3[[#This Row],[ft_justified]]), 1,0)</f>
        <v>0</v>
      </c>
      <c r="AE701">
        <f>IF(OR(_04_ReRe_merged_after_coding3[[#This Row],[ab_date]],_04_ReRe_merged_after_coding3[[#This Row],[ft_date]]),1,0)</f>
        <v>0</v>
      </c>
      <c r="AF701" s="73" t="s">
        <v>36</v>
      </c>
      <c r="AG701">
        <v>0</v>
      </c>
    </row>
    <row r="702" spans="1:33">
      <c r="A702" t="s">
        <v>3397</v>
      </c>
      <c r="B702" t="s">
        <v>3398</v>
      </c>
      <c r="C702" t="s">
        <v>3399</v>
      </c>
      <c r="D702">
        <v>20679548</v>
      </c>
      <c r="E702" s="7">
        <v>39793</v>
      </c>
      <c r="F702" s="7">
        <v>39753</v>
      </c>
      <c r="G702" t="s">
        <v>701</v>
      </c>
      <c r="H702" t="s">
        <v>32</v>
      </c>
      <c r="I702" t="s">
        <v>32</v>
      </c>
      <c r="J702" t="s">
        <v>31</v>
      </c>
      <c r="K702" t="s">
        <v>32</v>
      </c>
      <c r="L702" t="s">
        <v>32</v>
      </c>
      <c r="M702" t="s">
        <v>32</v>
      </c>
      <c r="N702" t="s">
        <v>32</v>
      </c>
      <c r="O702" t="s">
        <v>32</v>
      </c>
      <c r="P702" s="3">
        <v>1</v>
      </c>
      <c r="Q702" t="s">
        <v>35</v>
      </c>
      <c r="R702">
        <v>1</v>
      </c>
      <c r="S702" t="s">
        <v>35</v>
      </c>
      <c r="T702" s="30" t="s">
        <v>5010</v>
      </c>
      <c r="U702">
        <v>0</v>
      </c>
      <c r="V702">
        <v>0</v>
      </c>
      <c r="W702">
        <v>0</v>
      </c>
      <c r="X702" t="s">
        <v>36</v>
      </c>
      <c r="Y702">
        <v>0</v>
      </c>
      <c r="Z702">
        <v>0</v>
      </c>
      <c r="AA702">
        <v>0</v>
      </c>
      <c r="AB702" t="s">
        <v>36</v>
      </c>
      <c r="AC702">
        <f>IF(OR(_04_ReRe_merged_after_coding3[[#This Row],[ab_addressed]],_04_ReRe_merged_after_coding3[[#This Row],[ft_addressed]]), 1, 0)</f>
        <v>0</v>
      </c>
      <c r="AD702">
        <f>IF(OR(_04_ReRe_merged_after_coding3[[#This Row],[ab_justified]],_04_ReRe_merged_after_coding3[[#This Row],[ft_justified]]), 1,0)</f>
        <v>0</v>
      </c>
      <c r="AE702">
        <f>IF(OR(_04_ReRe_merged_after_coding3[[#This Row],[ab_date]],_04_ReRe_merged_after_coding3[[#This Row],[ft_date]]),1,0)</f>
        <v>0</v>
      </c>
      <c r="AF702" s="75" t="s">
        <v>36</v>
      </c>
      <c r="AG702">
        <v>0</v>
      </c>
    </row>
    <row r="703" spans="1:33">
      <c r="A703" t="s">
        <v>3400</v>
      </c>
      <c r="B703" t="s">
        <v>3401</v>
      </c>
      <c r="C703" t="s">
        <v>3402</v>
      </c>
      <c r="D703">
        <v>23777763</v>
      </c>
      <c r="E703" s="7">
        <v>39815</v>
      </c>
      <c r="F703" s="7">
        <v>39783</v>
      </c>
      <c r="G703" t="s">
        <v>1114</v>
      </c>
      <c r="H703" t="s">
        <v>32</v>
      </c>
      <c r="I703" t="s">
        <v>32</v>
      </c>
      <c r="J703" t="s">
        <v>31</v>
      </c>
      <c r="K703" t="s">
        <v>32</v>
      </c>
      <c r="L703" t="s">
        <v>32</v>
      </c>
      <c r="M703" t="s">
        <v>32</v>
      </c>
      <c r="N703" t="s">
        <v>32</v>
      </c>
      <c r="O703" t="s">
        <v>32</v>
      </c>
      <c r="P703" s="3">
        <v>1</v>
      </c>
      <c r="Q703" t="s">
        <v>35</v>
      </c>
      <c r="R703">
        <v>1</v>
      </c>
      <c r="S703" t="s">
        <v>35</v>
      </c>
      <c r="T703" s="9" t="s">
        <v>5011</v>
      </c>
      <c r="U703">
        <v>0</v>
      </c>
      <c r="V703">
        <v>0</v>
      </c>
      <c r="W703">
        <v>0</v>
      </c>
      <c r="X703" t="s">
        <v>36</v>
      </c>
      <c r="Y703">
        <v>0</v>
      </c>
      <c r="Z703">
        <v>0</v>
      </c>
      <c r="AA703">
        <v>0</v>
      </c>
      <c r="AB703" t="s">
        <v>36</v>
      </c>
      <c r="AC703">
        <f>IF(OR(_04_ReRe_merged_after_coding3[[#This Row],[ab_addressed]],_04_ReRe_merged_after_coding3[[#This Row],[ft_addressed]]), 1, 0)</f>
        <v>0</v>
      </c>
      <c r="AD703">
        <f>IF(OR(_04_ReRe_merged_after_coding3[[#This Row],[ab_justified]],_04_ReRe_merged_after_coding3[[#This Row],[ft_justified]]), 1,0)</f>
        <v>0</v>
      </c>
      <c r="AE703">
        <f>IF(OR(_04_ReRe_merged_after_coding3[[#This Row],[ab_date]],_04_ReRe_merged_after_coding3[[#This Row],[ft_date]]),1,0)</f>
        <v>0</v>
      </c>
      <c r="AF703" s="73" t="s">
        <v>36</v>
      </c>
      <c r="AG703">
        <v>0</v>
      </c>
    </row>
    <row r="704" spans="1:33">
      <c r="A704" t="s">
        <v>3403</v>
      </c>
      <c r="B704" t="s">
        <v>3404</v>
      </c>
      <c r="C704" t="s">
        <v>3405</v>
      </c>
      <c r="D704">
        <v>24484754</v>
      </c>
      <c r="E704" s="7">
        <v>39841</v>
      </c>
      <c r="F704" s="7">
        <v>39753</v>
      </c>
      <c r="G704" t="s">
        <v>477</v>
      </c>
      <c r="H704" t="s">
        <v>32</v>
      </c>
      <c r="I704" t="s">
        <v>31</v>
      </c>
      <c r="J704" t="s">
        <v>31</v>
      </c>
      <c r="K704" t="s">
        <v>32</v>
      </c>
      <c r="L704" t="s">
        <v>32</v>
      </c>
      <c r="M704" t="s">
        <v>32</v>
      </c>
      <c r="N704" t="s">
        <v>32</v>
      </c>
      <c r="O704" t="s">
        <v>32</v>
      </c>
      <c r="P704" s="3">
        <v>1</v>
      </c>
      <c r="Q704" t="s">
        <v>108</v>
      </c>
      <c r="R704">
        <v>1</v>
      </c>
      <c r="S704" t="s">
        <v>108</v>
      </c>
      <c r="T704" s="28" t="s">
        <v>5012</v>
      </c>
      <c r="U704">
        <v>0</v>
      </c>
      <c r="V704">
        <v>0</v>
      </c>
      <c r="W704">
        <v>0</v>
      </c>
      <c r="X704" t="s">
        <v>36</v>
      </c>
      <c r="Y704">
        <v>0</v>
      </c>
      <c r="Z704">
        <v>0</v>
      </c>
      <c r="AA704">
        <v>0</v>
      </c>
      <c r="AB704" t="s">
        <v>36</v>
      </c>
      <c r="AC704">
        <f>IF(OR(_04_ReRe_merged_after_coding3[[#This Row],[ab_addressed]],_04_ReRe_merged_after_coding3[[#This Row],[ft_addressed]]), 1, 0)</f>
        <v>0</v>
      </c>
      <c r="AD704">
        <f>IF(OR(_04_ReRe_merged_after_coding3[[#This Row],[ab_justified]],_04_ReRe_merged_after_coding3[[#This Row],[ft_justified]]), 1,0)</f>
        <v>0</v>
      </c>
      <c r="AE704">
        <f>IF(OR(_04_ReRe_merged_after_coding3[[#This Row],[ab_date]],_04_ReRe_merged_after_coding3[[#This Row],[ft_date]]),1,0)</f>
        <v>0</v>
      </c>
      <c r="AF704" s="75" t="s">
        <v>36</v>
      </c>
      <c r="AG704">
        <v>0</v>
      </c>
    </row>
    <row r="705" spans="1:33">
      <c r="A705" t="s">
        <v>3406</v>
      </c>
      <c r="B705" t="s">
        <v>3407</v>
      </c>
      <c r="C705" t="s">
        <v>3408</v>
      </c>
      <c r="D705">
        <v>21878431</v>
      </c>
      <c r="E705" s="7">
        <v>39840</v>
      </c>
      <c r="F705" s="7">
        <v>39783</v>
      </c>
      <c r="G705" t="s">
        <v>82</v>
      </c>
      <c r="H705" t="s">
        <v>31</v>
      </c>
      <c r="I705" t="s">
        <v>32</v>
      </c>
      <c r="J705" t="s">
        <v>31</v>
      </c>
      <c r="K705" t="s">
        <v>32</v>
      </c>
      <c r="L705" t="s">
        <v>32</v>
      </c>
      <c r="M705" t="s">
        <v>32</v>
      </c>
      <c r="N705" t="s">
        <v>32</v>
      </c>
      <c r="O705" t="s">
        <v>32</v>
      </c>
      <c r="P705" s="3">
        <v>1</v>
      </c>
      <c r="Q705" t="s">
        <v>35</v>
      </c>
      <c r="R705">
        <v>1</v>
      </c>
      <c r="S705" t="s">
        <v>35</v>
      </c>
      <c r="T705" t="s">
        <v>4752</v>
      </c>
      <c r="U705">
        <v>0</v>
      </c>
      <c r="V705">
        <v>0</v>
      </c>
      <c r="W705">
        <v>0</v>
      </c>
      <c r="X705" t="s">
        <v>36</v>
      </c>
      <c r="Y705">
        <v>0</v>
      </c>
      <c r="Z705">
        <v>0</v>
      </c>
      <c r="AA705">
        <v>0</v>
      </c>
      <c r="AB705" t="s">
        <v>36</v>
      </c>
      <c r="AC705">
        <f>IF(OR(_04_ReRe_merged_after_coding3[[#This Row],[ab_addressed]],_04_ReRe_merged_after_coding3[[#This Row],[ft_addressed]]), 1, 0)</f>
        <v>0</v>
      </c>
      <c r="AD705">
        <f>IF(OR(_04_ReRe_merged_after_coding3[[#This Row],[ab_justified]],_04_ReRe_merged_after_coding3[[#This Row],[ft_justified]]), 1,0)</f>
        <v>0</v>
      </c>
      <c r="AE705">
        <f>IF(OR(_04_ReRe_merged_after_coding3[[#This Row],[ab_date]],_04_ReRe_merged_after_coding3[[#This Row],[ft_date]]),1,0)</f>
        <v>0</v>
      </c>
      <c r="AF705" s="73" t="s">
        <v>36</v>
      </c>
      <c r="AG705">
        <v>0</v>
      </c>
    </row>
    <row r="706" spans="1:33">
      <c r="A706" t="s">
        <v>3409</v>
      </c>
      <c r="B706" t="s">
        <v>3410</v>
      </c>
      <c r="C706" t="s">
        <v>3411</v>
      </c>
      <c r="D706">
        <v>22105801</v>
      </c>
      <c r="E706" s="7">
        <v>39864</v>
      </c>
      <c r="F706" s="7">
        <v>39814</v>
      </c>
      <c r="G706" t="s">
        <v>532</v>
      </c>
      <c r="H706" t="s">
        <v>32</v>
      </c>
      <c r="I706" t="s">
        <v>31</v>
      </c>
      <c r="J706" t="s">
        <v>31</v>
      </c>
      <c r="K706" t="s">
        <v>32</v>
      </c>
      <c r="L706" t="s">
        <v>32</v>
      </c>
      <c r="M706" t="s">
        <v>32</v>
      </c>
      <c r="N706" t="s">
        <v>32</v>
      </c>
      <c r="O706" t="s">
        <v>32</v>
      </c>
      <c r="P706" s="3">
        <v>1</v>
      </c>
      <c r="Q706" t="s">
        <v>357</v>
      </c>
      <c r="R706">
        <v>1</v>
      </c>
      <c r="S706" t="s">
        <v>357</v>
      </c>
      <c r="T706" s="28" t="s">
        <v>5013</v>
      </c>
      <c r="U706">
        <v>0</v>
      </c>
      <c r="V706">
        <v>0</v>
      </c>
      <c r="W706">
        <v>0</v>
      </c>
      <c r="X706" t="s">
        <v>36</v>
      </c>
      <c r="Y706">
        <v>0</v>
      </c>
      <c r="Z706">
        <v>0</v>
      </c>
      <c r="AA706">
        <v>0</v>
      </c>
      <c r="AB706" t="s">
        <v>36</v>
      </c>
      <c r="AC706">
        <f>IF(OR(_04_ReRe_merged_after_coding3[[#This Row],[ab_addressed]],_04_ReRe_merged_after_coding3[[#This Row],[ft_addressed]]), 1, 0)</f>
        <v>0</v>
      </c>
      <c r="AD706">
        <f>IF(OR(_04_ReRe_merged_after_coding3[[#This Row],[ab_justified]],_04_ReRe_merged_after_coding3[[#This Row],[ft_justified]]), 1,0)</f>
        <v>0</v>
      </c>
      <c r="AE706">
        <f>IF(OR(_04_ReRe_merged_after_coding3[[#This Row],[ab_date]],_04_ReRe_merged_after_coding3[[#This Row],[ft_date]]),1,0)</f>
        <v>0</v>
      </c>
      <c r="AF706" s="75" t="s">
        <v>36</v>
      </c>
      <c r="AG706">
        <v>0</v>
      </c>
    </row>
    <row r="707" spans="1:33">
      <c r="A707" t="s">
        <v>3412</v>
      </c>
      <c r="B707" t="s">
        <v>3413</v>
      </c>
      <c r="C707" t="s">
        <v>3414</v>
      </c>
      <c r="D707">
        <v>23583249</v>
      </c>
      <c r="E707" s="7">
        <v>39868</v>
      </c>
      <c r="F707" s="7">
        <v>39814</v>
      </c>
      <c r="G707" t="s">
        <v>194</v>
      </c>
      <c r="H707" t="s">
        <v>31</v>
      </c>
      <c r="I707" t="s">
        <v>32</v>
      </c>
      <c r="J707" t="s">
        <v>31</v>
      </c>
      <c r="K707" t="s">
        <v>32</v>
      </c>
      <c r="L707" t="s">
        <v>32</v>
      </c>
      <c r="M707" t="s">
        <v>32</v>
      </c>
      <c r="N707" t="s">
        <v>32</v>
      </c>
      <c r="O707" t="s">
        <v>32</v>
      </c>
      <c r="P707" s="3">
        <v>1</v>
      </c>
      <c r="Q707" t="s">
        <v>35</v>
      </c>
      <c r="R707">
        <v>1</v>
      </c>
      <c r="S707" t="s">
        <v>35</v>
      </c>
      <c r="T707" t="s">
        <v>4753</v>
      </c>
      <c r="U707">
        <v>0</v>
      </c>
      <c r="V707">
        <v>0</v>
      </c>
      <c r="W707">
        <v>0</v>
      </c>
      <c r="X707" t="s">
        <v>36</v>
      </c>
      <c r="Y707">
        <v>0</v>
      </c>
      <c r="Z707">
        <v>0</v>
      </c>
      <c r="AA707">
        <v>0</v>
      </c>
      <c r="AB707" t="s">
        <v>36</v>
      </c>
      <c r="AC707">
        <f>IF(OR(_04_ReRe_merged_after_coding3[[#This Row],[ab_addressed]],_04_ReRe_merged_after_coding3[[#This Row],[ft_addressed]]), 1, 0)</f>
        <v>0</v>
      </c>
      <c r="AD707">
        <f>IF(OR(_04_ReRe_merged_after_coding3[[#This Row],[ab_justified]],_04_ReRe_merged_after_coding3[[#This Row],[ft_justified]]), 1,0)</f>
        <v>0</v>
      </c>
      <c r="AE707">
        <f>IF(OR(_04_ReRe_merged_after_coding3[[#This Row],[ab_date]],_04_ReRe_merged_after_coding3[[#This Row],[ft_date]]),1,0)</f>
        <v>0</v>
      </c>
      <c r="AF707" s="73" t="s">
        <v>36</v>
      </c>
      <c r="AG707">
        <v>0</v>
      </c>
    </row>
    <row r="708" spans="1:33">
      <c r="A708" t="s">
        <v>3415</v>
      </c>
      <c r="B708" t="s">
        <v>3416</v>
      </c>
      <c r="C708" t="s">
        <v>3417</v>
      </c>
      <c r="D708">
        <v>26764413</v>
      </c>
      <c r="E708" s="7">
        <v>39890</v>
      </c>
      <c r="F708" s="7">
        <v>39753</v>
      </c>
      <c r="G708" t="s">
        <v>168</v>
      </c>
      <c r="H708" t="s">
        <v>31</v>
      </c>
      <c r="I708" t="s">
        <v>31</v>
      </c>
      <c r="J708" t="s">
        <v>31</v>
      </c>
      <c r="K708" t="s">
        <v>32</v>
      </c>
      <c r="L708" t="s">
        <v>32</v>
      </c>
      <c r="M708" t="s">
        <v>32</v>
      </c>
      <c r="N708" t="s">
        <v>32</v>
      </c>
      <c r="O708" t="s">
        <v>32</v>
      </c>
      <c r="P708" s="3">
        <v>1</v>
      </c>
      <c r="Q708" t="s">
        <v>35</v>
      </c>
      <c r="R708">
        <v>1</v>
      </c>
      <c r="S708" t="s">
        <v>35</v>
      </c>
      <c r="T708" s="9" t="s">
        <v>5014</v>
      </c>
      <c r="U708">
        <v>0</v>
      </c>
      <c r="V708">
        <v>0</v>
      </c>
      <c r="W708">
        <v>0</v>
      </c>
      <c r="X708" t="s">
        <v>36</v>
      </c>
      <c r="Y708">
        <v>0</v>
      </c>
      <c r="Z708">
        <v>0</v>
      </c>
      <c r="AA708">
        <v>0</v>
      </c>
      <c r="AB708" t="s">
        <v>36</v>
      </c>
      <c r="AC708">
        <f>IF(OR(_04_ReRe_merged_after_coding3[[#This Row],[ab_addressed]],_04_ReRe_merged_after_coding3[[#This Row],[ft_addressed]]), 1, 0)</f>
        <v>0</v>
      </c>
      <c r="AD708">
        <f>IF(OR(_04_ReRe_merged_after_coding3[[#This Row],[ab_justified]],_04_ReRe_merged_after_coding3[[#This Row],[ft_justified]]), 1,0)</f>
        <v>0</v>
      </c>
      <c r="AE708">
        <f>IF(OR(_04_ReRe_merged_after_coding3[[#This Row],[ab_date]],_04_ReRe_merged_after_coding3[[#This Row],[ft_date]]),1,0)</f>
        <v>0</v>
      </c>
      <c r="AF708" s="75" t="s">
        <v>36</v>
      </c>
      <c r="AG708">
        <v>0</v>
      </c>
    </row>
    <row r="709" spans="1:33">
      <c r="A709" t="s">
        <v>3418</v>
      </c>
      <c r="B709" t="s">
        <v>3419</v>
      </c>
      <c r="C709" t="s">
        <v>3420</v>
      </c>
      <c r="D709">
        <v>22523363</v>
      </c>
      <c r="E709" s="7">
        <v>39918</v>
      </c>
      <c r="F709" s="7">
        <v>39873</v>
      </c>
      <c r="G709" t="s">
        <v>600</v>
      </c>
      <c r="H709" t="s">
        <v>32</v>
      </c>
      <c r="I709" t="s">
        <v>32</v>
      </c>
      <c r="J709" t="s">
        <v>31</v>
      </c>
      <c r="K709" t="s">
        <v>32</v>
      </c>
      <c r="L709" t="s">
        <v>32</v>
      </c>
      <c r="M709" t="s">
        <v>32</v>
      </c>
      <c r="N709" t="s">
        <v>31</v>
      </c>
      <c r="O709" t="s">
        <v>32</v>
      </c>
      <c r="P709" s="3">
        <v>1</v>
      </c>
      <c r="Q709" t="s">
        <v>157</v>
      </c>
      <c r="R709">
        <v>1</v>
      </c>
      <c r="S709" t="s">
        <v>157</v>
      </c>
      <c r="T709" s="31" t="s">
        <v>5015</v>
      </c>
      <c r="U709">
        <v>0</v>
      </c>
      <c r="V709">
        <v>0</v>
      </c>
      <c r="W709">
        <v>0</v>
      </c>
      <c r="X709" t="s">
        <v>36</v>
      </c>
      <c r="Y709">
        <v>0</v>
      </c>
      <c r="Z709">
        <v>0</v>
      </c>
      <c r="AA709">
        <v>0</v>
      </c>
      <c r="AB709" t="s">
        <v>36</v>
      </c>
      <c r="AC709">
        <f>IF(OR(_04_ReRe_merged_after_coding3[[#This Row],[ab_addressed]],_04_ReRe_merged_after_coding3[[#This Row],[ft_addressed]]), 1, 0)</f>
        <v>0</v>
      </c>
      <c r="AD709">
        <f>IF(OR(_04_ReRe_merged_after_coding3[[#This Row],[ab_justified]],_04_ReRe_merged_after_coding3[[#This Row],[ft_justified]]), 1,0)</f>
        <v>0</v>
      </c>
      <c r="AE709">
        <f>IF(OR(_04_ReRe_merged_after_coding3[[#This Row],[ab_date]],_04_ReRe_merged_after_coding3[[#This Row],[ft_date]]),1,0)</f>
        <v>0</v>
      </c>
      <c r="AF709" s="73" t="s">
        <v>36</v>
      </c>
      <c r="AG709">
        <v>0</v>
      </c>
    </row>
    <row r="710" spans="1:33">
      <c r="A710" t="s">
        <v>3421</v>
      </c>
      <c r="B710" t="s">
        <v>3422</v>
      </c>
      <c r="C710" t="s">
        <v>3423</v>
      </c>
      <c r="D710">
        <v>22374920</v>
      </c>
      <c r="E710" s="7">
        <v>39923</v>
      </c>
      <c r="F710" s="7">
        <v>39783</v>
      </c>
      <c r="G710" t="s">
        <v>854</v>
      </c>
      <c r="H710" t="s">
        <v>31</v>
      </c>
      <c r="I710" t="s">
        <v>31</v>
      </c>
      <c r="J710" t="s">
        <v>31</v>
      </c>
      <c r="K710" t="s">
        <v>32</v>
      </c>
      <c r="L710" t="s">
        <v>32</v>
      </c>
      <c r="M710" t="s">
        <v>32</v>
      </c>
      <c r="N710" t="s">
        <v>32</v>
      </c>
      <c r="O710" t="s">
        <v>32</v>
      </c>
      <c r="P710" s="3">
        <v>1</v>
      </c>
      <c r="Q710" t="s">
        <v>35</v>
      </c>
      <c r="R710">
        <v>1</v>
      </c>
      <c r="S710" t="s">
        <v>35</v>
      </c>
      <c r="T710" s="32" t="s">
        <v>5100</v>
      </c>
      <c r="U710">
        <v>0</v>
      </c>
      <c r="V710">
        <v>0</v>
      </c>
      <c r="W710">
        <v>0</v>
      </c>
      <c r="X710" t="s">
        <v>36</v>
      </c>
      <c r="Y710">
        <v>0</v>
      </c>
      <c r="Z710">
        <v>0</v>
      </c>
      <c r="AA710">
        <v>0</v>
      </c>
      <c r="AB710" t="s">
        <v>36</v>
      </c>
      <c r="AC710">
        <f>IF(OR(_04_ReRe_merged_after_coding3[[#This Row],[ab_addressed]],_04_ReRe_merged_after_coding3[[#This Row],[ft_addressed]]), 1, 0)</f>
        <v>0</v>
      </c>
      <c r="AD710">
        <f>IF(OR(_04_ReRe_merged_after_coding3[[#This Row],[ab_justified]],_04_ReRe_merged_after_coding3[[#This Row],[ft_justified]]), 1,0)</f>
        <v>0</v>
      </c>
      <c r="AE710">
        <f>IF(OR(_04_ReRe_merged_after_coding3[[#This Row],[ab_date]],_04_ReRe_merged_after_coding3[[#This Row],[ft_date]]),1,0)</f>
        <v>0</v>
      </c>
      <c r="AF710" s="6" t="s">
        <v>36</v>
      </c>
      <c r="AG710">
        <v>0</v>
      </c>
    </row>
    <row r="711" spans="1:33">
      <c r="A711" t="s">
        <v>3424</v>
      </c>
      <c r="B711" t="s">
        <v>3425</v>
      </c>
      <c r="C711" t="s">
        <v>3426</v>
      </c>
      <c r="D711">
        <v>25125097</v>
      </c>
      <c r="E711" s="7">
        <v>39932</v>
      </c>
      <c r="F711" s="7">
        <v>39873</v>
      </c>
      <c r="G711" t="s">
        <v>333</v>
      </c>
      <c r="H711" t="s">
        <v>31</v>
      </c>
      <c r="I711" t="s">
        <v>31</v>
      </c>
      <c r="J711" t="s">
        <v>31</v>
      </c>
      <c r="K711" t="s">
        <v>32</v>
      </c>
      <c r="L711" t="s">
        <v>32</v>
      </c>
      <c r="M711" t="s">
        <v>32</v>
      </c>
      <c r="N711" t="s">
        <v>32</v>
      </c>
      <c r="O711" t="s">
        <v>32</v>
      </c>
      <c r="P711" s="3">
        <v>1</v>
      </c>
      <c r="Q711" t="s">
        <v>35</v>
      </c>
      <c r="R711">
        <v>1</v>
      </c>
      <c r="S711" t="s">
        <v>35</v>
      </c>
      <c r="T711" t="s">
        <v>4754</v>
      </c>
      <c r="U711">
        <v>0</v>
      </c>
      <c r="V711">
        <v>0</v>
      </c>
      <c r="W711">
        <v>0</v>
      </c>
      <c r="X711" t="s">
        <v>36</v>
      </c>
      <c r="Y711">
        <v>0</v>
      </c>
      <c r="Z711">
        <v>0</v>
      </c>
      <c r="AA711">
        <v>0</v>
      </c>
      <c r="AB711" t="s">
        <v>36</v>
      </c>
      <c r="AC711">
        <f>IF(OR(_04_ReRe_merged_after_coding3[[#This Row],[ab_addressed]],_04_ReRe_merged_after_coding3[[#This Row],[ft_addressed]]), 1, 0)</f>
        <v>0</v>
      </c>
      <c r="AD711">
        <f>IF(OR(_04_ReRe_merged_after_coding3[[#This Row],[ab_justified]],_04_ReRe_merged_after_coding3[[#This Row],[ft_justified]]), 1,0)</f>
        <v>0</v>
      </c>
      <c r="AE711">
        <f>IF(OR(_04_ReRe_merged_after_coding3[[#This Row],[ab_date]],_04_ReRe_merged_after_coding3[[#This Row],[ft_date]]),1,0)</f>
        <v>0</v>
      </c>
      <c r="AF711" s="77" t="s">
        <v>36</v>
      </c>
      <c r="AG711">
        <v>0</v>
      </c>
    </row>
    <row r="712" spans="1:33">
      <c r="A712" t="s">
        <v>3427</v>
      </c>
      <c r="B712" t="s">
        <v>3428</v>
      </c>
      <c r="C712" t="s">
        <v>3429</v>
      </c>
      <c r="D712">
        <v>23129601</v>
      </c>
      <c r="E712" s="7">
        <v>39939</v>
      </c>
      <c r="F712" s="7">
        <v>39904</v>
      </c>
      <c r="G712" t="s">
        <v>612</v>
      </c>
      <c r="H712" t="s">
        <v>32</v>
      </c>
      <c r="I712" t="s">
        <v>32</v>
      </c>
      <c r="J712" t="s">
        <v>31</v>
      </c>
      <c r="K712" t="s">
        <v>32</v>
      </c>
      <c r="L712" t="s">
        <v>32</v>
      </c>
      <c r="M712" t="s">
        <v>32</v>
      </c>
      <c r="N712" t="s">
        <v>32</v>
      </c>
      <c r="O712" t="s">
        <v>32</v>
      </c>
      <c r="P712" s="3">
        <v>1</v>
      </c>
      <c r="Q712" t="s">
        <v>35</v>
      </c>
      <c r="R712">
        <v>1</v>
      </c>
      <c r="S712" t="s">
        <v>35</v>
      </c>
      <c r="T712" t="s">
        <v>4755</v>
      </c>
      <c r="U712">
        <v>0</v>
      </c>
      <c r="V712">
        <v>0</v>
      </c>
      <c r="W712">
        <v>0</v>
      </c>
      <c r="X712" t="s">
        <v>36</v>
      </c>
      <c r="Y712">
        <v>0</v>
      </c>
      <c r="Z712">
        <v>0</v>
      </c>
      <c r="AA712">
        <v>0</v>
      </c>
      <c r="AB712" t="s">
        <v>36</v>
      </c>
      <c r="AC712">
        <f>IF(OR(_04_ReRe_merged_after_coding3[[#This Row],[ab_addressed]],_04_ReRe_merged_after_coding3[[#This Row],[ft_addressed]]), 1, 0)</f>
        <v>0</v>
      </c>
      <c r="AD712">
        <f>IF(OR(_04_ReRe_merged_after_coding3[[#This Row],[ab_justified]],_04_ReRe_merged_after_coding3[[#This Row],[ft_justified]]), 1,0)</f>
        <v>0</v>
      </c>
      <c r="AE712">
        <f>IF(OR(_04_ReRe_merged_after_coding3[[#This Row],[ab_date]],_04_ReRe_merged_after_coding3[[#This Row],[ft_date]]),1,0)</f>
        <v>0</v>
      </c>
      <c r="AF712" s="6" t="s">
        <v>36</v>
      </c>
      <c r="AG712">
        <v>0</v>
      </c>
    </row>
    <row r="713" spans="1:33">
      <c r="A713" t="s">
        <v>3430</v>
      </c>
      <c r="B713" t="s">
        <v>3431</v>
      </c>
      <c r="C713" t="s">
        <v>3432</v>
      </c>
      <c r="D713">
        <v>24452726</v>
      </c>
      <c r="E713" s="7">
        <v>39965</v>
      </c>
      <c r="F713" s="7">
        <v>39934</v>
      </c>
      <c r="G713" t="s">
        <v>395</v>
      </c>
      <c r="H713" t="s">
        <v>32</v>
      </c>
      <c r="I713" t="s">
        <v>31</v>
      </c>
      <c r="J713" t="s">
        <v>31</v>
      </c>
      <c r="K713" t="s">
        <v>32</v>
      </c>
      <c r="L713" t="s">
        <v>32</v>
      </c>
      <c r="M713" t="s">
        <v>32</v>
      </c>
      <c r="N713" t="s">
        <v>32</v>
      </c>
      <c r="O713" t="s">
        <v>32</v>
      </c>
      <c r="P713" s="3">
        <v>1</v>
      </c>
      <c r="Q713" t="s">
        <v>157</v>
      </c>
      <c r="R713">
        <v>1</v>
      </c>
      <c r="S713" t="s">
        <v>157</v>
      </c>
      <c r="T713" t="s">
        <v>4756</v>
      </c>
      <c r="U713">
        <v>0</v>
      </c>
      <c r="V713">
        <v>0</v>
      </c>
      <c r="W713">
        <v>0</v>
      </c>
      <c r="X713" t="s">
        <v>36</v>
      </c>
      <c r="Y713">
        <v>0</v>
      </c>
      <c r="Z713">
        <v>0</v>
      </c>
      <c r="AA713">
        <v>0</v>
      </c>
      <c r="AB713" t="s">
        <v>36</v>
      </c>
      <c r="AC713">
        <f>IF(OR(_04_ReRe_merged_after_coding3[[#This Row],[ab_addressed]],_04_ReRe_merged_after_coding3[[#This Row],[ft_addressed]]), 1, 0)</f>
        <v>0</v>
      </c>
      <c r="AD713">
        <f>IF(OR(_04_ReRe_merged_after_coding3[[#This Row],[ab_justified]],_04_ReRe_merged_after_coding3[[#This Row],[ft_justified]]), 1,0)</f>
        <v>0</v>
      </c>
      <c r="AE713">
        <f>IF(OR(_04_ReRe_merged_after_coding3[[#This Row],[ab_date]],_04_ReRe_merged_after_coding3[[#This Row],[ft_date]]),1,0)</f>
        <v>0</v>
      </c>
      <c r="AF713" s="77" t="s">
        <v>36</v>
      </c>
      <c r="AG713">
        <v>0</v>
      </c>
    </row>
    <row r="714" spans="1:33">
      <c r="A714" t="s">
        <v>3436</v>
      </c>
      <c r="B714" t="s">
        <v>3437</v>
      </c>
      <c r="C714" t="s">
        <v>3438</v>
      </c>
      <c r="D714">
        <v>23760766</v>
      </c>
      <c r="E714" s="7">
        <v>39973</v>
      </c>
      <c r="F714" s="7">
        <v>39814</v>
      </c>
      <c r="G714" t="s">
        <v>94</v>
      </c>
      <c r="H714" t="s">
        <v>32</v>
      </c>
      <c r="I714" t="s">
        <v>32</v>
      </c>
      <c r="J714" t="s">
        <v>31</v>
      </c>
      <c r="K714" t="s">
        <v>32</v>
      </c>
      <c r="L714" t="s">
        <v>32</v>
      </c>
      <c r="M714" t="s">
        <v>32</v>
      </c>
      <c r="N714" t="s">
        <v>32</v>
      </c>
      <c r="O714" t="s">
        <v>32</v>
      </c>
      <c r="P714" s="3">
        <v>1</v>
      </c>
      <c r="Q714" t="s">
        <v>357</v>
      </c>
      <c r="R714">
        <v>1</v>
      </c>
      <c r="S714" t="s">
        <v>357</v>
      </c>
      <c r="T714" t="s">
        <v>4757</v>
      </c>
      <c r="U714">
        <v>0</v>
      </c>
      <c r="V714">
        <v>0</v>
      </c>
      <c r="W714">
        <v>0</v>
      </c>
      <c r="X714" t="s">
        <v>36</v>
      </c>
      <c r="Y714">
        <v>0</v>
      </c>
      <c r="Z714">
        <v>0</v>
      </c>
      <c r="AA714">
        <v>0</v>
      </c>
      <c r="AB714" t="s">
        <v>36</v>
      </c>
      <c r="AC714">
        <f>IF(OR(_04_ReRe_merged_after_coding3[[#This Row],[ab_addressed]],_04_ReRe_merged_after_coding3[[#This Row],[ft_addressed]]), 1, 0)</f>
        <v>0</v>
      </c>
      <c r="AD714">
        <f>IF(OR(_04_ReRe_merged_after_coding3[[#This Row],[ab_justified]],_04_ReRe_merged_after_coding3[[#This Row],[ft_justified]]), 1,0)</f>
        <v>0</v>
      </c>
      <c r="AE714">
        <f>IF(OR(_04_ReRe_merged_after_coding3[[#This Row],[ab_date]],_04_ReRe_merged_after_coding3[[#This Row],[ft_date]]),1,0)</f>
        <v>0</v>
      </c>
      <c r="AF714" s="6" t="s">
        <v>36</v>
      </c>
      <c r="AG714">
        <v>0</v>
      </c>
    </row>
    <row r="715" spans="1:33">
      <c r="A715" t="s">
        <v>3439</v>
      </c>
      <c r="B715" t="s">
        <v>3440</v>
      </c>
      <c r="C715" t="s">
        <v>3441</v>
      </c>
      <c r="D715">
        <v>28082387</v>
      </c>
      <c r="E715" s="7">
        <v>39972</v>
      </c>
      <c r="F715" s="7">
        <v>39814</v>
      </c>
      <c r="G715" t="s">
        <v>51</v>
      </c>
      <c r="H715" t="s">
        <v>31</v>
      </c>
      <c r="I715" t="s">
        <v>32</v>
      </c>
      <c r="J715" t="s">
        <v>31</v>
      </c>
      <c r="K715" t="s">
        <v>32</v>
      </c>
      <c r="L715" t="s">
        <v>32</v>
      </c>
      <c r="M715" t="s">
        <v>32</v>
      </c>
      <c r="N715" t="s">
        <v>32</v>
      </c>
      <c r="O715" t="s">
        <v>32</v>
      </c>
      <c r="P715" s="3">
        <v>1</v>
      </c>
      <c r="Q715" t="s">
        <v>35</v>
      </c>
      <c r="R715">
        <v>1</v>
      </c>
      <c r="S715" t="s">
        <v>35</v>
      </c>
      <c r="T715" s="9" t="s">
        <v>5016</v>
      </c>
      <c r="U715">
        <v>0</v>
      </c>
      <c r="V715">
        <v>0</v>
      </c>
      <c r="W715">
        <v>0</v>
      </c>
      <c r="X715" t="s">
        <v>36</v>
      </c>
      <c r="Y715">
        <v>0</v>
      </c>
      <c r="Z715">
        <v>0</v>
      </c>
      <c r="AA715">
        <v>0</v>
      </c>
      <c r="AB715" t="s">
        <v>36</v>
      </c>
      <c r="AC715">
        <f>IF(OR(_04_ReRe_merged_after_coding3[[#This Row],[ab_addressed]],_04_ReRe_merged_after_coding3[[#This Row],[ft_addressed]]), 1, 0)</f>
        <v>0</v>
      </c>
      <c r="AD715">
        <f>IF(OR(_04_ReRe_merged_after_coding3[[#This Row],[ab_justified]],_04_ReRe_merged_after_coding3[[#This Row],[ft_justified]]), 1,0)</f>
        <v>0</v>
      </c>
      <c r="AE715">
        <f>IF(OR(_04_ReRe_merged_after_coding3[[#This Row],[ab_date]],_04_ReRe_merged_after_coding3[[#This Row],[ft_date]]),1,0)</f>
        <v>0</v>
      </c>
      <c r="AF715" s="77" t="s">
        <v>36</v>
      </c>
      <c r="AG715">
        <v>0</v>
      </c>
    </row>
    <row r="716" spans="1:33">
      <c r="A716" t="s">
        <v>3445</v>
      </c>
      <c r="B716" t="s">
        <v>3446</v>
      </c>
      <c r="C716" t="s">
        <v>3447</v>
      </c>
      <c r="D716">
        <v>23963331</v>
      </c>
      <c r="E716" s="7">
        <v>39988</v>
      </c>
      <c r="F716" s="7">
        <v>39934</v>
      </c>
      <c r="G716" t="s">
        <v>477</v>
      </c>
      <c r="H716" t="s">
        <v>31</v>
      </c>
      <c r="I716" t="s">
        <v>32</v>
      </c>
      <c r="J716" t="s">
        <v>31</v>
      </c>
      <c r="K716" t="s">
        <v>32</v>
      </c>
      <c r="L716" t="s">
        <v>32</v>
      </c>
      <c r="M716" t="s">
        <v>32</v>
      </c>
      <c r="N716" t="s">
        <v>31</v>
      </c>
      <c r="O716" t="s">
        <v>32</v>
      </c>
      <c r="P716" s="3">
        <v>1</v>
      </c>
      <c r="Q716" t="s">
        <v>35</v>
      </c>
      <c r="R716">
        <v>1</v>
      </c>
      <c r="S716" t="s">
        <v>35</v>
      </c>
      <c r="T716" t="s">
        <v>4761</v>
      </c>
      <c r="U716">
        <v>0</v>
      </c>
      <c r="V716">
        <v>0</v>
      </c>
      <c r="W716">
        <v>0</v>
      </c>
      <c r="X716" t="s">
        <v>36</v>
      </c>
      <c r="Y716">
        <v>0</v>
      </c>
      <c r="Z716">
        <v>0</v>
      </c>
      <c r="AA716">
        <v>0</v>
      </c>
      <c r="AB716" t="s">
        <v>36</v>
      </c>
      <c r="AC716">
        <f>IF(OR(_04_ReRe_merged_after_coding3[[#This Row],[ab_addressed]],_04_ReRe_merged_after_coding3[[#This Row],[ft_addressed]]), 1, 0)</f>
        <v>0</v>
      </c>
      <c r="AD716">
        <f>IF(OR(_04_ReRe_merged_after_coding3[[#This Row],[ab_justified]],_04_ReRe_merged_after_coding3[[#This Row],[ft_justified]]), 1,0)</f>
        <v>0</v>
      </c>
      <c r="AE716">
        <f>IF(OR(_04_ReRe_merged_after_coding3[[#This Row],[ab_date]],_04_ReRe_merged_after_coding3[[#This Row],[ft_date]]),1,0)</f>
        <v>0</v>
      </c>
      <c r="AF716" t="s">
        <v>36</v>
      </c>
      <c r="AG716">
        <v>0</v>
      </c>
    </row>
    <row r="717" spans="1:33">
      <c r="A717" t="s">
        <v>3448</v>
      </c>
      <c r="B717" t="s">
        <v>3449</v>
      </c>
      <c r="C717" t="s">
        <v>3450</v>
      </c>
      <c r="D717">
        <v>25185255</v>
      </c>
      <c r="E717" s="7">
        <v>39967</v>
      </c>
      <c r="F717" s="7">
        <v>39630</v>
      </c>
      <c r="G717" t="s">
        <v>333</v>
      </c>
      <c r="H717" t="s">
        <v>31</v>
      </c>
      <c r="I717" t="s">
        <v>32</v>
      </c>
      <c r="J717" t="s">
        <v>31</v>
      </c>
      <c r="K717" t="s">
        <v>32</v>
      </c>
      <c r="L717" t="s">
        <v>32</v>
      </c>
      <c r="M717" t="s">
        <v>32</v>
      </c>
      <c r="N717" t="s">
        <v>32</v>
      </c>
      <c r="O717" t="s">
        <v>32</v>
      </c>
      <c r="P717" s="3">
        <v>1</v>
      </c>
      <c r="Q717" t="s">
        <v>35</v>
      </c>
      <c r="R717">
        <v>1</v>
      </c>
      <c r="S717" t="s">
        <v>35</v>
      </c>
      <c r="T717" s="32" t="s">
        <v>5101</v>
      </c>
      <c r="U717">
        <v>0</v>
      </c>
      <c r="V717">
        <v>0</v>
      </c>
      <c r="W717">
        <v>0</v>
      </c>
      <c r="X717" t="s">
        <v>36</v>
      </c>
      <c r="Y717">
        <v>0</v>
      </c>
      <c r="Z717">
        <v>0</v>
      </c>
      <c r="AA717">
        <v>0</v>
      </c>
      <c r="AB717" t="s">
        <v>36</v>
      </c>
      <c r="AC717">
        <f>IF(OR(_04_ReRe_merged_after_coding3[[#This Row],[ab_addressed]],_04_ReRe_merged_after_coding3[[#This Row],[ft_addressed]]), 1, 0)</f>
        <v>0</v>
      </c>
      <c r="AD717">
        <f>IF(OR(_04_ReRe_merged_after_coding3[[#This Row],[ab_justified]],_04_ReRe_merged_after_coding3[[#This Row],[ft_justified]]), 1,0)</f>
        <v>0</v>
      </c>
      <c r="AE717">
        <f>IF(OR(_04_ReRe_merged_after_coding3[[#This Row],[ab_date]],_04_ReRe_merged_after_coding3[[#This Row],[ft_date]]),1,0)</f>
        <v>0</v>
      </c>
      <c r="AF717" t="s">
        <v>36</v>
      </c>
      <c r="AG717">
        <v>0</v>
      </c>
    </row>
    <row r="718" spans="1:33">
      <c r="A718" t="s">
        <v>3451</v>
      </c>
      <c r="B718" t="s">
        <v>3452</v>
      </c>
      <c r="C718" t="s">
        <v>3453</v>
      </c>
      <c r="D718">
        <v>25403217</v>
      </c>
      <c r="E718" s="7">
        <v>40007</v>
      </c>
      <c r="F718" s="7">
        <v>39965</v>
      </c>
      <c r="G718" t="s">
        <v>460</v>
      </c>
      <c r="H718" t="s">
        <v>32</v>
      </c>
      <c r="I718" t="s">
        <v>32</v>
      </c>
      <c r="J718" t="s">
        <v>31</v>
      </c>
      <c r="K718" t="s">
        <v>32</v>
      </c>
      <c r="L718" t="s">
        <v>32</v>
      </c>
      <c r="M718" t="s">
        <v>32</v>
      </c>
      <c r="N718" t="s">
        <v>31</v>
      </c>
      <c r="O718" t="s">
        <v>32</v>
      </c>
      <c r="P718" s="3">
        <v>1</v>
      </c>
      <c r="Q718" t="s">
        <v>157</v>
      </c>
      <c r="R718">
        <v>1</v>
      </c>
      <c r="S718" t="s">
        <v>157</v>
      </c>
      <c r="T718" t="s">
        <v>4762</v>
      </c>
      <c r="U718">
        <v>0</v>
      </c>
      <c r="V718">
        <v>0</v>
      </c>
      <c r="W718">
        <v>0</v>
      </c>
      <c r="X718" t="s">
        <v>36</v>
      </c>
      <c r="Y718">
        <v>0</v>
      </c>
      <c r="Z718">
        <v>0</v>
      </c>
      <c r="AA718">
        <v>0</v>
      </c>
      <c r="AB718" t="s">
        <v>36</v>
      </c>
      <c r="AC718">
        <f>IF(OR(_04_ReRe_merged_after_coding3[[#This Row],[ab_addressed]],_04_ReRe_merged_after_coding3[[#This Row],[ft_addressed]]), 1, 0)</f>
        <v>0</v>
      </c>
      <c r="AD718">
        <f>IF(OR(_04_ReRe_merged_after_coding3[[#This Row],[ab_justified]],_04_ReRe_merged_after_coding3[[#This Row],[ft_justified]]), 1,0)</f>
        <v>0</v>
      </c>
      <c r="AE718">
        <f>IF(OR(_04_ReRe_merged_after_coding3[[#This Row],[ab_date]],_04_ReRe_merged_after_coding3[[#This Row],[ft_date]]),1,0)</f>
        <v>0</v>
      </c>
      <c r="AF718" t="s">
        <v>36</v>
      </c>
      <c r="AG718">
        <v>0</v>
      </c>
    </row>
    <row r="719" spans="1:33">
      <c r="A719" t="s">
        <v>3454</v>
      </c>
      <c r="B719" t="s">
        <v>3455</v>
      </c>
      <c r="C719" t="s">
        <v>3456</v>
      </c>
      <c r="D719">
        <v>21281873</v>
      </c>
      <c r="E719" s="7">
        <v>40021</v>
      </c>
      <c r="F719" s="7">
        <v>39965</v>
      </c>
      <c r="G719" t="s">
        <v>600</v>
      </c>
      <c r="H719" t="s">
        <v>31</v>
      </c>
      <c r="I719" t="s">
        <v>31</v>
      </c>
      <c r="J719" t="s">
        <v>31</v>
      </c>
      <c r="K719" t="s">
        <v>32</v>
      </c>
      <c r="L719" t="s">
        <v>32</v>
      </c>
      <c r="M719" t="s">
        <v>32</v>
      </c>
      <c r="N719" t="s">
        <v>32</v>
      </c>
      <c r="O719" t="s">
        <v>32</v>
      </c>
      <c r="P719" s="3">
        <v>1</v>
      </c>
      <c r="Q719" t="s">
        <v>35</v>
      </c>
      <c r="R719">
        <v>1</v>
      </c>
      <c r="S719" t="s">
        <v>35</v>
      </c>
      <c r="T719" t="s">
        <v>4763</v>
      </c>
      <c r="U719">
        <v>0</v>
      </c>
      <c r="V719">
        <v>0</v>
      </c>
      <c r="W719">
        <v>0</v>
      </c>
      <c r="X719" t="s">
        <v>36</v>
      </c>
      <c r="Y719">
        <v>0</v>
      </c>
      <c r="Z719">
        <v>0</v>
      </c>
      <c r="AA719">
        <v>0</v>
      </c>
      <c r="AB719" t="s">
        <v>36</v>
      </c>
      <c r="AC719">
        <f>IF(OR(_04_ReRe_merged_after_coding3[[#This Row],[ab_addressed]],_04_ReRe_merged_after_coding3[[#This Row],[ft_addressed]]), 1, 0)</f>
        <v>0</v>
      </c>
      <c r="AD719">
        <f>IF(OR(_04_ReRe_merged_after_coding3[[#This Row],[ab_justified]],_04_ReRe_merged_after_coding3[[#This Row],[ft_justified]]), 1,0)</f>
        <v>0</v>
      </c>
      <c r="AE719">
        <f>IF(OR(_04_ReRe_merged_after_coding3[[#This Row],[ab_date]],_04_ReRe_merged_after_coding3[[#This Row],[ft_date]]),1,0)</f>
        <v>0</v>
      </c>
      <c r="AF719" t="s">
        <v>36</v>
      </c>
      <c r="AG719">
        <v>0</v>
      </c>
    </row>
    <row r="720" spans="1:33">
      <c r="A720" t="s">
        <v>3457</v>
      </c>
      <c r="B720" t="s">
        <v>3458</v>
      </c>
      <c r="C720" t="s">
        <v>3459</v>
      </c>
      <c r="D720">
        <v>22261747</v>
      </c>
      <c r="E720" s="7">
        <v>40027</v>
      </c>
      <c r="F720" s="7">
        <v>39995</v>
      </c>
      <c r="G720" t="s">
        <v>854</v>
      </c>
      <c r="H720" t="s">
        <v>32</v>
      </c>
      <c r="I720" t="s">
        <v>31</v>
      </c>
      <c r="J720" t="s">
        <v>32</v>
      </c>
      <c r="K720" t="s">
        <v>32</v>
      </c>
      <c r="L720" t="s">
        <v>32</v>
      </c>
      <c r="M720" t="s">
        <v>32</v>
      </c>
      <c r="N720" t="s">
        <v>32</v>
      </c>
      <c r="O720" t="s">
        <v>32</v>
      </c>
      <c r="P720" s="3">
        <v>1</v>
      </c>
      <c r="Q720" t="s">
        <v>108</v>
      </c>
      <c r="R720">
        <v>1</v>
      </c>
      <c r="S720" t="s">
        <v>108</v>
      </c>
      <c r="T720" s="33" t="s">
        <v>4764</v>
      </c>
      <c r="U720">
        <v>0</v>
      </c>
      <c r="V720">
        <v>0</v>
      </c>
      <c r="W720">
        <v>0</v>
      </c>
      <c r="X720" t="s">
        <v>36</v>
      </c>
      <c r="Y720">
        <v>0</v>
      </c>
      <c r="Z720">
        <v>0</v>
      </c>
      <c r="AA720">
        <v>0</v>
      </c>
      <c r="AB720" t="s">
        <v>36</v>
      </c>
      <c r="AC720">
        <f>IF(OR(_04_ReRe_merged_after_coding3[[#This Row],[ab_addressed]],_04_ReRe_merged_after_coding3[[#This Row],[ft_addressed]]), 1, 0)</f>
        <v>0</v>
      </c>
      <c r="AD720">
        <f>IF(OR(_04_ReRe_merged_after_coding3[[#This Row],[ab_justified]],_04_ReRe_merged_after_coding3[[#This Row],[ft_justified]]), 1,0)</f>
        <v>0</v>
      </c>
      <c r="AE720">
        <f>IF(OR(_04_ReRe_merged_after_coding3[[#This Row],[ab_date]],_04_ReRe_merged_after_coding3[[#This Row],[ft_date]]),1,0)</f>
        <v>0</v>
      </c>
      <c r="AF720" t="s">
        <v>36</v>
      </c>
      <c r="AG720">
        <v>0</v>
      </c>
    </row>
    <row r="721" spans="1:33">
      <c r="A721" t="s">
        <v>3460</v>
      </c>
      <c r="B721" t="s">
        <v>3461</v>
      </c>
      <c r="C721" t="s">
        <v>3462</v>
      </c>
      <c r="D721">
        <v>23791392</v>
      </c>
      <c r="E721" s="7">
        <v>40036</v>
      </c>
      <c r="F721" s="7">
        <v>39722</v>
      </c>
      <c r="G721" t="s">
        <v>82</v>
      </c>
      <c r="H721" t="s">
        <v>31</v>
      </c>
      <c r="I721" t="s">
        <v>32</v>
      </c>
      <c r="J721" t="s">
        <v>31</v>
      </c>
      <c r="K721" t="s">
        <v>32</v>
      </c>
      <c r="L721" t="s">
        <v>32</v>
      </c>
      <c r="M721" t="s">
        <v>32</v>
      </c>
      <c r="N721" t="s">
        <v>32</v>
      </c>
      <c r="O721" t="s">
        <v>32</v>
      </c>
      <c r="P721" s="3">
        <v>1</v>
      </c>
      <c r="Q721" t="s">
        <v>35</v>
      </c>
      <c r="R721">
        <v>1</v>
      </c>
      <c r="S721" t="s">
        <v>35</v>
      </c>
      <c r="T721" t="s">
        <v>4765</v>
      </c>
      <c r="U721">
        <v>0</v>
      </c>
      <c r="V721">
        <v>0</v>
      </c>
      <c r="W721">
        <v>0</v>
      </c>
      <c r="X721" t="s">
        <v>36</v>
      </c>
      <c r="Y721">
        <v>0</v>
      </c>
      <c r="Z721">
        <v>0</v>
      </c>
      <c r="AA721">
        <v>0</v>
      </c>
      <c r="AB721" t="s">
        <v>36</v>
      </c>
      <c r="AC721">
        <f>IF(OR(_04_ReRe_merged_after_coding3[[#This Row],[ab_addressed]],_04_ReRe_merged_after_coding3[[#This Row],[ft_addressed]]), 1, 0)</f>
        <v>0</v>
      </c>
      <c r="AD721">
        <f>IF(OR(_04_ReRe_merged_after_coding3[[#This Row],[ab_justified]],_04_ReRe_merged_after_coding3[[#This Row],[ft_justified]]), 1,0)</f>
        <v>0</v>
      </c>
      <c r="AE721">
        <f>IF(OR(_04_ReRe_merged_after_coding3[[#This Row],[ab_date]],_04_ReRe_merged_after_coding3[[#This Row],[ft_date]]),1,0)</f>
        <v>0</v>
      </c>
      <c r="AF721" t="s">
        <v>36</v>
      </c>
      <c r="AG721">
        <v>0</v>
      </c>
    </row>
    <row r="722" spans="1:33">
      <c r="A722" t="s">
        <v>3463</v>
      </c>
      <c r="B722" t="s">
        <v>3464</v>
      </c>
      <c r="C722" t="s">
        <v>3465</v>
      </c>
      <c r="D722">
        <v>23288588</v>
      </c>
      <c r="E722" s="7">
        <v>40045</v>
      </c>
      <c r="F722" s="7">
        <v>39904</v>
      </c>
      <c r="G722" t="s">
        <v>620</v>
      </c>
      <c r="H722" t="s">
        <v>32</v>
      </c>
      <c r="I722" t="s">
        <v>32</v>
      </c>
      <c r="J722" t="s">
        <v>31</v>
      </c>
      <c r="K722" t="s">
        <v>32</v>
      </c>
      <c r="L722" t="s">
        <v>32</v>
      </c>
      <c r="M722" t="s">
        <v>32</v>
      </c>
      <c r="N722" t="s">
        <v>32</v>
      </c>
      <c r="O722" t="s">
        <v>32</v>
      </c>
      <c r="P722" s="3">
        <v>1</v>
      </c>
      <c r="Q722" t="s">
        <v>357</v>
      </c>
      <c r="R722">
        <v>1</v>
      </c>
      <c r="S722" t="s">
        <v>357</v>
      </c>
      <c r="T722" s="15" t="s">
        <v>4766</v>
      </c>
      <c r="U722">
        <v>0</v>
      </c>
      <c r="V722">
        <v>0</v>
      </c>
      <c r="W722">
        <v>0</v>
      </c>
      <c r="X722" t="s">
        <v>36</v>
      </c>
      <c r="Y722">
        <v>0</v>
      </c>
      <c r="Z722">
        <v>0</v>
      </c>
      <c r="AA722">
        <v>0</v>
      </c>
      <c r="AB722" t="s">
        <v>36</v>
      </c>
      <c r="AC722">
        <f>IF(OR(_04_ReRe_merged_after_coding3[[#This Row],[ab_addressed]],_04_ReRe_merged_after_coding3[[#This Row],[ft_addressed]]), 1, 0)</f>
        <v>0</v>
      </c>
      <c r="AD722">
        <f>IF(OR(_04_ReRe_merged_after_coding3[[#This Row],[ab_justified]],_04_ReRe_merged_after_coding3[[#This Row],[ft_justified]]), 1,0)</f>
        <v>0</v>
      </c>
      <c r="AE722">
        <f>IF(OR(_04_ReRe_merged_after_coding3[[#This Row],[ab_date]],_04_ReRe_merged_after_coding3[[#This Row],[ft_date]]),1,0)</f>
        <v>0</v>
      </c>
      <c r="AF722" t="s">
        <v>36</v>
      </c>
      <c r="AG722">
        <v>0</v>
      </c>
    </row>
    <row r="723" spans="1:33">
      <c r="A723" t="s">
        <v>3469</v>
      </c>
      <c r="B723" t="s">
        <v>3470</v>
      </c>
      <c r="C723" t="s">
        <v>3471</v>
      </c>
      <c r="D723">
        <v>21889833</v>
      </c>
      <c r="E723" s="7">
        <v>40078</v>
      </c>
      <c r="F723" s="7">
        <v>40026</v>
      </c>
      <c r="G723" t="s">
        <v>678</v>
      </c>
      <c r="H723" t="s">
        <v>32</v>
      </c>
      <c r="I723" t="s">
        <v>31</v>
      </c>
      <c r="J723" t="s">
        <v>31</v>
      </c>
      <c r="K723" t="s">
        <v>32</v>
      </c>
      <c r="L723" t="s">
        <v>32</v>
      </c>
      <c r="M723" t="s">
        <v>32</v>
      </c>
      <c r="N723" t="s">
        <v>32</v>
      </c>
      <c r="O723" t="s">
        <v>32</v>
      </c>
      <c r="P723" s="3">
        <v>1</v>
      </c>
      <c r="Q723" t="s">
        <v>35</v>
      </c>
      <c r="R723">
        <v>1</v>
      </c>
      <c r="S723" t="s">
        <v>35</v>
      </c>
      <c r="T723" s="34" t="s">
        <v>5017</v>
      </c>
      <c r="U723">
        <v>0</v>
      </c>
      <c r="V723">
        <v>0</v>
      </c>
      <c r="W723">
        <v>0</v>
      </c>
      <c r="X723" t="s">
        <v>36</v>
      </c>
      <c r="Y723">
        <v>0</v>
      </c>
      <c r="Z723">
        <v>0</v>
      </c>
      <c r="AA723">
        <v>0</v>
      </c>
      <c r="AB723" t="s">
        <v>36</v>
      </c>
      <c r="AC723">
        <f>IF(OR(_04_ReRe_merged_after_coding3[[#This Row],[ab_addressed]],_04_ReRe_merged_after_coding3[[#This Row],[ft_addressed]]), 1, 0)</f>
        <v>0</v>
      </c>
      <c r="AD723">
        <f>IF(OR(_04_ReRe_merged_after_coding3[[#This Row],[ab_justified]],_04_ReRe_merged_after_coding3[[#This Row],[ft_justified]]), 1,0)</f>
        <v>0</v>
      </c>
      <c r="AE723">
        <f>IF(OR(_04_ReRe_merged_after_coding3[[#This Row],[ab_date]],_04_ReRe_merged_after_coding3[[#This Row],[ft_date]]),1,0)</f>
        <v>0</v>
      </c>
      <c r="AF723" t="s">
        <v>36</v>
      </c>
      <c r="AG723">
        <v>0</v>
      </c>
    </row>
    <row r="724" spans="1:33">
      <c r="A724" t="s">
        <v>3472</v>
      </c>
      <c r="B724" t="s">
        <v>3473</v>
      </c>
      <c r="C724" t="s">
        <v>3474</v>
      </c>
      <c r="D724">
        <v>23206837</v>
      </c>
      <c r="E724" s="7">
        <v>40052</v>
      </c>
      <c r="F724" s="7">
        <v>39995</v>
      </c>
      <c r="G724" t="s">
        <v>532</v>
      </c>
      <c r="H724" t="s">
        <v>31</v>
      </c>
      <c r="I724" t="s">
        <v>31</v>
      </c>
      <c r="J724" t="s">
        <v>31</v>
      </c>
      <c r="K724" t="s">
        <v>32</v>
      </c>
      <c r="L724" t="s">
        <v>32</v>
      </c>
      <c r="M724" t="s">
        <v>32</v>
      </c>
      <c r="N724" t="s">
        <v>32</v>
      </c>
      <c r="O724" t="s">
        <v>32</v>
      </c>
      <c r="P724" s="3">
        <v>1</v>
      </c>
      <c r="Q724" t="s">
        <v>35</v>
      </c>
      <c r="R724">
        <v>1</v>
      </c>
      <c r="S724" t="s">
        <v>35</v>
      </c>
      <c r="T724" t="s">
        <v>4767</v>
      </c>
      <c r="U724">
        <v>0</v>
      </c>
      <c r="V724">
        <v>0</v>
      </c>
      <c r="W724">
        <v>0</v>
      </c>
      <c r="X724" t="s">
        <v>36</v>
      </c>
      <c r="Y724">
        <v>0</v>
      </c>
      <c r="Z724">
        <v>0</v>
      </c>
      <c r="AA724">
        <v>0</v>
      </c>
      <c r="AB724" t="s">
        <v>36</v>
      </c>
      <c r="AC724">
        <f>IF(OR(_04_ReRe_merged_after_coding3[[#This Row],[ab_addressed]],_04_ReRe_merged_after_coding3[[#This Row],[ft_addressed]]), 1, 0)</f>
        <v>0</v>
      </c>
      <c r="AD724">
        <f>IF(OR(_04_ReRe_merged_after_coding3[[#This Row],[ab_justified]],_04_ReRe_merged_after_coding3[[#This Row],[ft_justified]]), 1,0)</f>
        <v>0</v>
      </c>
      <c r="AE724">
        <f>IF(OR(_04_ReRe_merged_after_coding3[[#This Row],[ab_date]],_04_ReRe_merged_after_coding3[[#This Row],[ft_date]]),1,0)</f>
        <v>0</v>
      </c>
      <c r="AF724" t="s">
        <v>36</v>
      </c>
      <c r="AG724">
        <v>0</v>
      </c>
    </row>
    <row r="725" spans="1:33">
      <c r="A725" t="s">
        <v>3475</v>
      </c>
      <c r="B725" t="s">
        <v>3476</v>
      </c>
      <c r="C725" t="s">
        <v>3477</v>
      </c>
      <c r="D725">
        <v>22459779</v>
      </c>
      <c r="E725" s="7">
        <v>40100</v>
      </c>
      <c r="F725" s="7">
        <v>40057</v>
      </c>
      <c r="G725" t="s">
        <v>185</v>
      </c>
      <c r="H725" t="s">
        <v>32</v>
      </c>
      <c r="I725" t="s">
        <v>32</v>
      </c>
      <c r="J725" t="s">
        <v>31</v>
      </c>
      <c r="K725" t="s">
        <v>32</v>
      </c>
      <c r="L725" t="s">
        <v>32</v>
      </c>
      <c r="M725" t="s">
        <v>32</v>
      </c>
      <c r="N725" t="s">
        <v>32</v>
      </c>
      <c r="O725" t="s">
        <v>32</v>
      </c>
      <c r="P725" s="3">
        <v>1</v>
      </c>
      <c r="Q725" t="s">
        <v>35</v>
      </c>
      <c r="R725">
        <v>1</v>
      </c>
      <c r="S725" t="s">
        <v>35</v>
      </c>
      <c r="T725" s="35" t="s">
        <v>5018</v>
      </c>
      <c r="U725">
        <v>0</v>
      </c>
      <c r="V725">
        <v>0</v>
      </c>
      <c r="W725">
        <v>0</v>
      </c>
      <c r="X725" t="s">
        <v>36</v>
      </c>
      <c r="Y725">
        <v>0</v>
      </c>
      <c r="Z725">
        <v>0</v>
      </c>
      <c r="AA725">
        <v>0</v>
      </c>
      <c r="AB725" t="s">
        <v>36</v>
      </c>
      <c r="AC725">
        <f>IF(OR(_04_ReRe_merged_after_coding3[[#This Row],[ab_addressed]],_04_ReRe_merged_after_coding3[[#This Row],[ft_addressed]]), 1, 0)</f>
        <v>0</v>
      </c>
      <c r="AD725">
        <f>IF(OR(_04_ReRe_merged_after_coding3[[#This Row],[ab_justified]],_04_ReRe_merged_after_coding3[[#This Row],[ft_justified]]), 1,0)</f>
        <v>0</v>
      </c>
      <c r="AE725">
        <f>IF(OR(_04_ReRe_merged_after_coding3[[#This Row],[ab_date]],_04_ReRe_merged_after_coding3[[#This Row],[ft_date]]),1,0)</f>
        <v>0</v>
      </c>
      <c r="AF725" t="s">
        <v>36</v>
      </c>
      <c r="AG725">
        <v>0</v>
      </c>
    </row>
    <row r="726" spans="1:33">
      <c r="A726" t="s">
        <v>3478</v>
      </c>
      <c r="B726" t="s">
        <v>3479</v>
      </c>
      <c r="C726" t="s">
        <v>3480</v>
      </c>
      <c r="D726">
        <v>24438203</v>
      </c>
      <c r="E726" s="7">
        <v>40102</v>
      </c>
      <c r="F726" s="7">
        <v>40081</v>
      </c>
      <c r="G726" t="s">
        <v>3481</v>
      </c>
      <c r="H726" t="s">
        <v>32</v>
      </c>
      <c r="I726" t="s">
        <v>31</v>
      </c>
      <c r="J726" t="s">
        <v>32</v>
      </c>
      <c r="K726" t="s">
        <v>32</v>
      </c>
      <c r="L726" t="s">
        <v>32</v>
      </c>
      <c r="M726" t="s">
        <v>32</v>
      </c>
      <c r="N726" t="s">
        <v>31</v>
      </c>
      <c r="O726" t="s">
        <v>32</v>
      </c>
      <c r="P726" s="3">
        <v>1</v>
      </c>
      <c r="Q726" t="s">
        <v>1120</v>
      </c>
      <c r="R726">
        <v>1</v>
      </c>
      <c r="S726" t="s">
        <v>1120</v>
      </c>
      <c r="T726" t="s">
        <v>4768</v>
      </c>
      <c r="U726">
        <v>0</v>
      </c>
      <c r="V726">
        <v>0</v>
      </c>
      <c r="W726">
        <v>0</v>
      </c>
      <c r="X726" t="s">
        <v>36</v>
      </c>
      <c r="Y726">
        <v>0</v>
      </c>
      <c r="Z726">
        <v>0</v>
      </c>
      <c r="AA726">
        <v>0</v>
      </c>
      <c r="AB726" t="s">
        <v>36</v>
      </c>
      <c r="AC726">
        <f>IF(OR(_04_ReRe_merged_after_coding3[[#This Row],[ab_addressed]],_04_ReRe_merged_after_coding3[[#This Row],[ft_addressed]]), 1, 0)</f>
        <v>0</v>
      </c>
      <c r="AD726">
        <f>IF(OR(_04_ReRe_merged_after_coding3[[#This Row],[ab_justified]],_04_ReRe_merged_after_coding3[[#This Row],[ft_justified]]), 1,0)</f>
        <v>0</v>
      </c>
      <c r="AE726">
        <f>IF(OR(_04_ReRe_merged_after_coding3[[#This Row],[ab_date]],_04_ReRe_merged_after_coding3[[#This Row],[ft_date]]),1,0)</f>
        <v>0</v>
      </c>
      <c r="AF726" t="s">
        <v>36</v>
      </c>
      <c r="AG726">
        <v>0</v>
      </c>
    </row>
    <row r="727" spans="1:33">
      <c r="A727" t="s">
        <v>3482</v>
      </c>
      <c r="B727" t="s">
        <v>3483</v>
      </c>
      <c r="C727" t="s">
        <v>3484</v>
      </c>
      <c r="D727">
        <v>22914710</v>
      </c>
      <c r="E727" s="7">
        <v>40104</v>
      </c>
      <c r="F727" s="7">
        <v>39965</v>
      </c>
      <c r="G727" t="s">
        <v>455</v>
      </c>
      <c r="H727" t="s">
        <v>32</v>
      </c>
      <c r="I727" t="s">
        <v>31</v>
      </c>
      <c r="J727" t="s">
        <v>31</v>
      </c>
      <c r="K727" t="s">
        <v>32</v>
      </c>
      <c r="L727" t="s">
        <v>32</v>
      </c>
      <c r="M727" t="s">
        <v>32</v>
      </c>
      <c r="N727" t="s">
        <v>32</v>
      </c>
      <c r="O727" t="s">
        <v>32</v>
      </c>
      <c r="P727" s="3">
        <v>1</v>
      </c>
      <c r="Q727" t="s">
        <v>108</v>
      </c>
      <c r="R727">
        <v>1</v>
      </c>
      <c r="S727" t="s">
        <v>108</v>
      </c>
      <c r="T727" s="36" t="s">
        <v>4769</v>
      </c>
      <c r="U727">
        <v>0</v>
      </c>
      <c r="V727">
        <v>0</v>
      </c>
      <c r="W727">
        <v>0</v>
      </c>
      <c r="X727" t="s">
        <v>36</v>
      </c>
      <c r="Y727">
        <v>0</v>
      </c>
      <c r="Z727">
        <v>0</v>
      </c>
      <c r="AA727">
        <v>0</v>
      </c>
      <c r="AB727" t="s">
        <v>36</v>
      </c>
      <c r="AC727">
        <f>IF(OR(_04_ReRe_merged_after_coding3[[#This Row],[ab_addressed]],_04_ReRe_merged_after_coding3[[#This Row],[ft_addressed]]), 1, 0)</f>
        <v>0</v>
      </c>
      <c r="AD727">
        <f>IF(OR(_04_ReRe_merged_after_coding3[[#This Row],[ab_justified]],_04_ReRe_merged_after_coding3[[#This Row],[ft_justified]]), 1,0)</f>
        <v>0</v>
      </c>
      <c r="AE727">
        <f>IF(OR(_04_ReRe_merged_after_coding3[[#This Row],[ab_date]],_04_ReRe_merged_after_coding3[[#This Row],[ft_date]]),1,0)</f>
        <v>0</v>
      </c>
      <c r="AF727" t="s">
        <v>36</v>
      </c>
      <c r="AG727">
        <v>0</v>
      </c>
    </row>
    <row r="728" spans="1:33">
      <c r="A728" t="s">
        <v>3485</v>
      </c>
      <c r="B728" t="s">
        <v>3486</v>
      </c>
      <c r="C728" t="s">
        <v>3487</v>
      </c>
      <c r="D728">
        <v>23859304</v>
      </c>
      <c r="E728" s="7">
        <v>40106</v>
      </c>
      <c r="F728" s="7">
        <v>40057</v>
      </c>
      <c r="G728" t="s">
        <v>390</v>
      </c>
      <c r="H728" t="s">
        <v>32</v>
      </c>
      <c r="I728" t="s">
        <v>31</v>
      </c>
      <c r="J728" t="s">
        <v>31</v>
      </c>
      <c r="K728" t="s">
        <v>32</v>
      </c>
      <c r="L728" t="s">
        <v>32</v>
      </c>
      <c r="M728" t="s">
        <v>32</v>
      </c>
      <c r="N728" t="s">
        <v>32</v>
      </c>
      <c r="O728" t="s">
        <v>32</v>
      </c>
      <c r="P728" s="3">
        <v>1</v>
      </c>
      <c r="Q728" t="s">
        <v>151</v>
      </c>
      <c r="R728">
        <v>1</v>
      </c>
      <c r="S728" t="s">
        <v>151</v>
      </c>
      <c r="T728" s="37" t="s">
        <v>3485</v>
      </c>
      <c r="U728">
        <v>0</v>
      </c>
      <c r="V728">
        <v>0</v>
      </c>
      <c r="W728">
        <v>0</v>
      </c>
      <c r="X728" t="s">
        <v>36</v>
      </c>
      <c r="Y728">
        <v>0</v>
      </c>
      <c r="Z728">
        <v>0</v>
      </c>
      <c r="AA728">
        <v>0</v>
      </c>
      <c r="AB728" t="s">
        <v>36</v>
      </c>
      <c r="AC728">
        <f>IF(OR(_04_ReRe_merged_after_coding3[[#This Row],[ab_addressed]],_04_ReRe_merged_after_coding3[[#This Row],[ft_addressed]]), 1, 0)</f>
        <v>0</v>
      </c>
      <c r="AD728">
        <f>IF(OR(_04_ReRe_merged_after_coding3[[#This Row],[ab_justified]],_04_ReRe_merged_after_coding3[[#This Row],[ft_justified]]), 1,0)</f>
        <v>0</v>
      </c>
      <c r="AE728">
        <f>IF(OR(_04_ReRe_merged_after_coding3[[#This Row],[ab_date]],_04_ReRe_merged_after_coding3[[#This Row],[ft_date]]),1,0)</f>
        <v>0</v>
      </c>
      <c r="AF728" t="s">
        <v>36</v>
      </c>
      <c r="AG728">
        <v>0</v>
      </c>
    </row>
    <row r="729" spans="1:33">
      <c r="A729" t="s">
        <v>3488</v>
      </c>
      <c r="B729" t="s">
        <v>3489</v>
      </c>
      <c r="C729" t="s">
        <v>3490</v>
      </c>
      <c r="D729">
        <v>21382172</v>
      </c>
      <c r="E729" s="7">
        <v>40129</v>
      </c>
      <c r="F729" s="7">
        <v>39904</v>
      </c>
      <c r="G729" t="s">
        <v>180</v>
      </c>
      <c r="H729" t="s">
        <v>31</v>
      </c>
      <c r="I729" t="s">
        <v>31</v>
      </c>
      <c r="J729" t="s">
        <v>31</v>
      </c>
      <c r="K729" t="s">
        <v>32</v>
      </c>
      <c r="L729" t="s">
        <v>32</v>
      </c>
      <c r="M729" t="s">
        <v>32</v>
      </c>
      <c r="N729" t="s">
        <v>32</v>
      </c>
      <c r="O729" t="s">
        <v>32</v>
      </c>
      <c r="P729" s="3">
        <v>1</v>
      </c>
      <c r="Q729" t="s">
        <v>35</v>
      </c>
      <c r="R729">
        <v>1</v>
      </c>
      <c r="S729" t="s">
        <v>35</v>
      </c>
      <c r="T729" t="s">
        <v>4770</v>
      </c>
      <c r="U729">
        <v>0</v>
      </c>
      <c r="V729">
        <v>0</v>
      </c>
      <c r="W729">
        <v>0</v>
      </c>
      <c r="X729" t="s">
        <v>36</v>
      </c>
      <c r="Y729">
        <v>0</v>
      </c>
      <c r="Z729">
        <v>0</v>
      </c>
      <c r="AA729">
        <v>0</v>
      </c>
      <c r="AB729" t="s">
        <v>36</v>
      </c>
      <c r="AC729">
        <f>IF(OR(_04_ReRe_merged_after_coding3[[#This Row],[ab_addressed]],_04_ReRe_merged_after_coding3[[#This Row],[ft_addressed]]), 1, 0)</f>
        <v>0</v>
      </c>
      <c r="AD729">
        <f>IF(OR(_04_ReRe_merged_after_coding3[[#This Row],[ab_justified]],_04_ReRe_merged_after_coding3[[#This Row],[ft_justified]]), 1,0)</f>
        <v>0</v>
      </c>
      <c r="AE729">
        <f>IF(OR(_04_ReRe_merged_after_coding3[[#This Row],[ab_date]],_04_ReRe_merged_after_coding3[[#This Row],[ft_date]]),1,0)</f>
        <v>0</v>
      </c>
      <c r="AF729" t="s">
        <v>36</v>
      </c>
      <c r="AG729">
        <v>0</v>
      </c>
    </row>
    <row r="730" spans="1:33">
      <c r="A730" t="s">
        <v>3494</v>
      </c>
      <c r="B730" t="s">
        <v>3422</v>
      </c>
      <c r="C730" t="s">
        <v>3423</v>
      </c>
      <c r="D730">
        <v>22374920</v>
      </c>
      <c r="E730" s="7">
        <v>40192</v>
      </c>
      <c r="F730" s="7">
        <v>40118</v>
      </c>
      <c r="G730" t="s">
        <v>328</v>
      </c>
      <c r="H730" t="s">
        <v>31</v>
      </c>
      <c r="I730" t="s">
        <v>31</v>
      </c>
      <c r="J730" t="s">
        <v>31</v>
      </c>
      <c r="K730" t="s">
        <v>32</v>
      </c>
      <c r="L730" t="s">
        <v>32</v>
      </c>
      <c r="M730" t="s">
        <v>32</v>
      </c>
      <c r="N730" t="s">
        <v>32</v>
      </c>
      <c r="O730" t="s">
        <v>32</v>
      </c>
      <c r="P730" s="3">
        <v>1</v>
      </c>
      <c r="Q730" t="s">
        <v>35</v>
      </c>
      <c r="R730">
        <v>1</v>
      </c>
      <c r="S730" t="s">
        <v>35</v>
      </c>
      <c r="T730" s="32" t="s">
        <v>5100</v>
      </c>
      <c r="U730">
        <v>0</v>
      </c>
      <c r="V730">
        <v>0</v>
      </c>
      <c r="W730">
        <v>0</v>
      </c>
      <c r="X730" t="s">
        <v>36</v>
      </c>
      <c r="Y730">
        <v>0</v>
      </c>
      <c r="Z730">
        <v>0</v>
      </c>
      <c r="AA730">
        <v>0</v>
      </c>
      <c r="AB730" t="s">
        <v>36</v>
      </c>
      <c r="AC730">
        <f>IF(OR(_04_ReRe_merged_after_coding3[[#This Row],[ab_addressed]],_04_ReRe_merged_after_coding3[[#This Row],[ft_addressed]]), 1, 0)</f>
        <v>0</v>
      </c>
      <c r="AD730">
        <f>IF(OR(_04_ReRe_merged_after_coding3[[#This Row],[ab_justified]],_04_ReRe_merged_after_coding3[[#This Row],[ft_justified]]), 1,0)</f>
        <v>0</v>
      </c>
      <c r="AE730">
        <f>IF(OR(_04_ReRe_merged_after_coding3[[#This Row],[ab_date]],_04_ReRe_merged_after_coding3[[#This Row],[ft_date]]),1,0)</f>
        <v>0</v>
      </c>
      <c r="AF730" t="s">
        <v>36</v>
      </c>
      <c r="AG730">
        <v>0</v>
      </c>
    </row>
    <row r="731" spans="1:33">
      <c r="A731" t="s">
        <v>3495</v>
      </c>
      <c r="B731" t="s">
        <v>3496</v>
      </c>
      <c r="C731" t="s">
        <v>3497</v>
      </c>
      <c r="D731">
        <v>25371536</v>
      </c>
      <c r="E731" s="7">
        <v>40203</v>
      </c>
      <c r="F731" s="7">
        <v>39965</v>
      </c>
      <c r="G731" t="s">
        <v>1035</v>
      </c>
      <c r="H731" t="s">
        <v>31</v>
      </c>
      <c r="I731" t="s">
        <v>32</v>
      </c>
      <c r="J731" t="s">
        <v>31</v>
      </c>
      <c r="K731" t="s">
        <v>32</v>
      </c>
      <c r="L731" t="s">
        <v>32</v>
      </c>
      <c r="M731" t="s">
        <v>32</v>
      </c>
      <c r="N731" t="s">
        <v>32</v>
      </c>
      <c r="O731" t="s">
        <v>32</v>
      </c>
      <c r="P731" s="3">
        <v>1</v>
      </c>
      <c r="Q731" t="s">
        <v>35</v>
      </c>
      <c r="R731">
        <v>1</v>
      </c>
      <c r="S731" t="s">
        <v>35</v>
      </c>
      <c r="T731" t="s">
        <v>4771</v>
      </c>
      <c r="U731">
        <v>0</v>
      </c>
      <c r="V731">
        <v>0</v>
      </c>
      <c r="W731">
        <v>0</v>
      </c>
      <c r="X731" t="s">
        <v>36</v>
      </c>
      <c r="Y731">
        <v>0</v>
      </c>
      <c r="Z731">
        <v>0</v>
      </c>
      <c r="AA731">
        <v>0</v>
      </c>
      <c r="AB731" t="s">
        <v>36</v>
      </c>
      <c r="AC731">
        <f>IF(OR(_04_ReRe_merged_after_coding3[[#This Row],[ab_addressed]],_04_ReRe_merged_after_coding3[[#This Row],[ft_addressed]]), 1, 0)</f>
        <v>0</v>
      </c>
      <c r="AD731">
        <f>IF(OR(_04_ReRe_merged_after_coding3[[#This Row],[ab_justified]],_04_ReRe_merged_after_coding3[[#This Row],[ft_justified]]), 1,0)</f>
        <v>0</v>
      </c>
      <c r="AE731">
        <f>IF(OR(_04_ReRe_merged_after_coding3[[#This Row],[ab_date]],_04_ReRe_merged_after_coding3[[#This Row],[ft_date]]),1,0)</f>
        <v>0</v>
      </c>
      <c r="AF731" t="s">
        <v>36</v>
      </c>
      <c r="AG731">
        <v>0</v>
      </c>
    </row>
    <row r="732" spans="1:33">
      <c r="A732" t="s">
        <v>3498</v>
      </c>
      <c r="B732" t="s">
        <v>3499</v>
      </c>
      <c r="C732" t="s">
        <v>3500</v>
      </c>
      <c r="D732">
        <v>26211828</v>
      </c>
      <c r="E732" s="7">
        <v>40206</v>
      </c>
      <c r="F732" s="7">
        <v>40148</v>
      </c>
      <c r="G732" t="s">
        <v>194</v>
      </c>
      <c r="H732" t="s">
        <v>31</v>
      </c>
      <c r="I732" t="s">
        <v>31</v>
      </c>
      <c r="J732" t="s">
        <v>31</v>
      </c>
      <c r="K732" t="s">
        <v>32</v>
      </c>
      <c r="L732" t="s">
        <v>32</v>
      </c>
      <c r="M732" t="s">
        <v>32</v>
      </c>
      <c r="N732" t="s">
        <v>32</v>
      </c>
      <c r="O732" t="s">
        <v>32</v>
      </c>
      <c r="P732" s="38">
        <v>1</v>
      </c>
      <c r="Q732" s="12" t="s">
        <v>35</v>
      </c>
      <c r="R732" s="12">
        <v>1</v>
      </c>
      <c r="S732" s="12" t="s">
        <v>35</v>
      </c>
      <c r="T732" t="s">
        <v>4772</v>
      </c>
      <c r="U732">
        <v>0</v>
      </c>
      <c r="V732">
        <v>0</v>
      </c>
      <c r="W732">
        <v>0</v>
      </c>
      <c r="X732" t="s">
        <v>36</v>
      </c>
      <c r="Y732">
        <v>0</v>
      </c>
      <c r="Z732">
        <v>0</v>
      </c>
      <c r="AA732">
        <v>0</v>
      </c>
      <c r="AB732" t="s">
        <v>36</v>
      </c>
      <c r="AC732">
        <f>IF(OR(_04_ReRe_merged_after_coding3[[#This Row],[ab_addressed]],_04_ReRe_merged_after_coding3[[#This Row],[ft_addressed]]), 1, 0)</f>
        <v>0</v>
      </c>
      <c r="AD732">
        <f>IF(OR(_04_ReRe_merged_after_coding3[[#This Row],[ab_justified]],_04_ReRe_merged_after_coding3[[#This Row],[ft_justified]]), 1,0)</f>
        <v>0</v>
      </c>
      <c r="AE732">
        <f>IF(OR(_04_ReRe_merged_after_coding3[[#This Row],[ab_date]],_04_ReRe_merged_after_coding3[[#This Row],[ft_date]]),1,0)</f>
        <v>0</v>
      </c>
      <c r="AF732" t="s">
        <v>36</v>
      </c>
      <c r="AG732">
        <v>0</v>
      </c>
    </row>
    <row r="733" spans="1:33">
      <c r="A733" t="s">
        <v>3504</v>
      </c>
      <c r="B733" t="s">
        <v>3505</v>
      </c>
      <c r="C733" t="s">
        <v>3506</v>
      </c>
      <c r="D733">
        <v>21083918</v>
      </c>
      <c r="E733" s="7">
        <v>40226</v>
      </c>
      <c r="F733" s="7">
        <v>40118</v>
      </c>
      <c r="G733" t="s">
        <v>691</v>
      </c>
      <c r="H733" t="s">
        <v>32</v>
      </c>
      <c r="I733" t="s">
        <v>31</v>
      </c>
      <c r="J733" t="s">
        <v>31</v>
      </c>
      <c r="K733" t="s">
        <v>32</v>
      </c>
      <c r="L733" t="s">
        <v>32</v>
      </c>
      <c r="M733" t="s">
        <v>32</v>
      </c>
      <c r="N733" t="s">
        <v>32</v>
      </c>
      <c r="O733" t="s">
        <v>32</v>
      </c>
      <c r="P733" s="38">
        <v>1</v>
      </c>
      <c r="Q733" s="12" t="s">
        <v>35</v>
      </c>
      <c r="R733" s="12">
        <v>1</v>
      </c>
      <c r="S733" s="12" t="s">
        <v>35</v>
      </c>
      <c r="T733" t="s">
        <v>4774</v>
      </c>
      <c r="U733">
        <v>0</v>
      </c>
      <c r="V733">
        <v>0</v>
      </c>
      <c r="W733">
        <v>0</v>
      </c>
      <c r="X733" t="s">
        <v>36</v>
      </c>
      <c r="Y733">
        <v>0</v>
      </c>
      <c r="Z733">
        <v>0</v>
      </c>
      <c r="AA733">
        <v>0</v>
      </c>
      <c r="AB733" t="s">
        <v>36</v>
      </c>
      <c r="AC733">
        <f>IF(OR(_04_ReRe_merged_after_coding3[[#This Row],[ab_addressed]],_04_ReRe_merged_after_coding3[[#This Row],[ft_addressed]]), 1, 0)</f>
        <v>0</v>
      </c>
      <c r="AD733">
        <f>IF(OR(_04_ReRe_merged_after_coding3[[#This Row],[ab_justified]],_04_ReRe_merged_after_coding3[[#This Row],[ft_justified]]), 1,0)</f>
        <v>0</v>
      </c>
      <c r="AE733">
        <f>IF(OR(_04_ReRe_merged_after_coding3[[#This Row],[ab_date]],_04_ReRe_merged_after_coding3[[#This Row],[ft_date]]),1,0)</f>
        <v>0</v>
      </c>
      <c r="AF733" t="s">
        <v>36</v>
      </c>
      <c r="AG733">
        <v>0</v>
      </c>
    </row>
    <row r="734" spans="1:33">
      <c r="A734" t="s">
        <v>3507</v>
      </c>
      <c r="B734" t="s">
        <v>3508</v>
      </c>
      <c r="C734" t="s">
        <v>3509</v>
      </c>
      <c r="D734">
        <v>27803655</v>
      </c>
      <c r="E734" s="7">
        <v>40239</v>
      </c>
      <c r="F734" s="7">
        <v>40210</v>
      </c>
      <c r="G734" t="s">
        <v>82</v>
      </c>
      <c r="H734" t="s">
        <v>31</v>
      </c>
      <c r="I734" t="s">
        <v>31</v>
      </c>
      <c r="J734" t="s">
        <v>31</v>
      </c>
      <c r="K734" t="s">
        <v>32</v>
      </c>
      <c r="L734" t="s">
        <v>32</v>
      </c>
      <c r="M734" t="s">
        <v>32</v>
      </c>
      <c r="N734" t="s">
        <v>32</v>
      </c>
      <c r="O734" t="s">
        <v>32</v>
      </c>
      <c r="P734" s="38">
        <v>1</v>
      </c>
      <c r="Q734" s="12" t="s">
        <v>35</v>
      </c>
      <c r="R734" s="12">
        <v>1</v>
      </c>
      <c r="S734" s="12" t="s">
        <v>35</v>
      </c>
      <c r="T734" t="s">
        <v>4775</v>
      </c>
      <c r="U734">
        <v>0</v>
      </c>
      <c r="V734">
        <v>0</v>
      </c>
      <c r="W734">
        <v>0</v>
      </c>
      <c r="X734" t="s">
        <v>36</v>
      </c>
      <c r="Y734">
        <v>0</v>
      </c>
      <c r="Z734">
        <v>0</v>
      </c>
      <c r="AA734">
        <v>0</v>
      </c>
      <c r="AB734" t="s">
        <v>36</v>
      </c>
      <c r="AC734">
        <f>IF(OR(_04_ReRe_merged_after_coding3[[#This Row],[ab_addressed]],_04_ReRe_merged_after_coding3[[#This Row],[ft_addressed]]), 1, 0)</f>
        <v>0</v>
      </c>
      <c r="AD734">
        <f>IF(OR(_04_ReRe_merged_after_coding3[[#This Row],[ab_justified]],_04_ReRe_merged_after_coding3[[#This Row],[ft_justified]]), 1,0)</f>
        <v>0</v>
      </c>
      <c r="AE734">
        <f>IF(OR(_04_ReRe_merged_after_coding3[[#This Row],[ab_date]],_04_ReRe_merged_after_coding3[[#This Row],[ft_date]]),1,0)</f>
        <v>0</v>
      </c>
      <c r="AF734" t="s">
        <v>36</v>
      </c>
      <c r="AG734">
        <v>0</v>
      </c>
    </row>
    <row r="735" spans="1:33">
      <c r="A735" t="s">
        <v>3513</v>
      </c>
      <c r="B735" t="s">
        <v>3514</v>
      </c>
      <c r="C735" t="s">
        <v>3515</v>
      </c>
      <c r="D735">
        <v>24798585</v>
      </c>
      <c r="E735" s="7">
        <v>40262</v>
      </c>
      <c r="F735" s="7">
        <v>40179</v>
      </c>
      <c r="G735" t="s">
        <v>76</v>
      </c>
      <c r="H735" t="s">
        <v>32</v>
      </c>
      <c r="I735" t="s">
        <v>31</v>
      </c>
      <c r="J735" t="s">
        <v>32</v>
      </c>
      <c r="K735" t="s">
        <v>32</v>
      </c>
      <c r="L735" t="s">
        <v>32</v>
      </c>
      <c r="M735" t="s">
        <v>32</v>
      </c>
      <c r="N735" t="s">
        <v>32</v>
      </c>
      <c r="O735" t="s">
        <v>32</v>
      </c>
      <c r="P735" s="3">
        <v>1</v>
      </c>
      <c r="Q735" t="s">
        <v>108</v>
      </c>
      <c r="R735">
        <v>1</v>
      </c>
      <c r="S735" t="s">
        <v>108</v>
      </c>
      <c r="T735" t="s">
        <v>4776</v>
      </c>
      <c r="U735">
        <v>0</v>
      </c>
      <c r="V735">
        <v>0</v>
      </c>
      <c r="W735">
        <v>0</v>
      </c>
      <c r="X735" t="s">
        <v>36</v>
      </c>
      <c r="Y735">
        <v>0</v>
      </c>
      <c r="Z735">
        <v>0</v>
      </c>
      <c r="AA735">
        <v>0</v>
      </c>
      <c r="AB735" t="s">
        <v>36</v>
      </c>
      <c r="AC735">
        <f>IF(OR(_04_ReRe_merged_after_coding3[[#This Row],[ab_addressed]],_04_ReRe_merged_after_coding3[[#This Row],[ft_addressed]]), 1, 0)</f>
        <v>0</v>
      </c>
      <c r="AD735">
        <f>IF(OR(_04_ReRe_merged_after_coding3[[#This Row],[ab_justified]],_04_ReRe_merged_after_coding3[[#This Row],[ft_justified]]), 1,0)</f>
        <v>0</v>
      </c>
      <c r="AE735">
        <f>IF(OR(_04_ReRe_merged_after_coding3[[#This Row],[ab_date]],_04_ReRe_merged_after_coding3[[#This Row],[ft_date]]),1,0)</f>
        <v>0</v>
      </c>
      <c r="AF735" t="s">
        <v>36</v>
      </c>
      <c r="AG735">
        <v>0</v>
      </c>
    </row>
    <row r="736" spans="1:33">
      <c r="A736" t="s">
        <v>3516</v>
      </c>
      <c r="B736" t="s">
        <v>3517</v>
      </c>
      <c r="C736" t="s">
        <v>3518</v>
      </c>
      <c r="D736">
        <v>22075481</v>
      </c>
      <c r="E736" s="7">
        <v>40276</v>
      </c>
      <c r="F736" s="7">
        <v>40118</v>
      </c>
      <c r="G736" t="s">
        <v>518</v>
      </c>
      <c r="H736" t="s">
        <v>32</v>
      </c>
      <c r="I736" t="s">
        <v>31</v>
      </c>
      <c r="J736" t="s">
        <v>31</v>
      </c>
      <c r="K736" t="s">
        <v>32</v>
      </c>
      <c r="L736" t="s">
        <v>32</v>
      </c>
      <c r="M736" t="s">
        <v>32</v>
      </c>
      <c r="N736" t="s">
        <v>32</v>
      </c>
      <c r="O736" t="s">
        <v>32</v>
      </c>
      <c r="P736" s="3">
        <v>1</v>
      </c>
      <c r="Q736" t="s">
        <v>157</v>
      </c>
      <c r="R736">
        <v>1</v>
      </c>
      <c r="S736" t="s">
        <v>157</v>
      </c>
      <c r="T736" s="31" t="s">
        <v>5019</v>
      </c>
      <c r="U736">
        <v>0</v>
      </c>
      <c r="V736">
        <v>0</v>
      </c>
      <c r="W736">
        <v>0</v>
      </c>
      <c r="X736" t="s">
        <v>36</v>
      </c>
      <c r="Y736">
        <v>0</v>
      </c>
      <c r="Z736">
        <v>0</v>
      </c>
      <c r="AA736">
        <v>0</v>
      </c>
      <c r="AB736" t="s">
        <v>36</v>
      </c>
      <c r="AC736">
        <f>IF(OR(_04_ReRe_merged_after_coding3[[#This Row],[ab_addressed]],_04_ReRe_merged_after_coding3[[#This Row],[ft_addressed]]), 1, 0)</f>
        <v>0</v>
      </c>
      <c r="AD736">
        <f>IF(OR(_04_ReRe_merged_after_coding3[[#This Row],[ab_justified]],_04_ReRe_merged_after_coding3[[#This Row],[ft_justified]]), 1,0)</f>
        <v>0</v>
      </c>
      <c r="AE736">
        <f>IF(OR(_04_ReRe_merged_after_coding3[[#This Row],[ab_date]],_04_ReRe_merged_after_coding3[[#This Row],[ft_date]]),1,0)</f>
        <v>0</v>
      </c>
      <c r="AF736" t="s">
        <v>36</v>
      </c>
      <c r="AG736">
        <v>0</v>
      </c>
    </row>
    <row r="737" spans="1:34">
      <c r="A737" t="s">
        <v>3519</v>
      </c>
      <c r="B737" t="s">
        <v>3520</v>
      </c>
      <c r="C737" t="s">
        <v>3521</v>
      </c>
      <c r="D737">
        <v>21700609</v>
      </c>
      <c r="E737" s="7">
        <v>40336</v>
      </c>
      <c r="F737" s="7">
        <v>40179</v>
      </c>
      <c r="G737" t="s">
        <v>616</v>
      </c>
      <c r="H737" t="s">
        <v>32</v>
      </c>
      <c r="I737" t="s">
        <v>31</v>
      </c>
      <c r="J737" t="s">
        <v>31</v>
      </c>
      <c r="K737" t="s">
        <v>32</v>
      </c>
      <c r="L737" t="s">
        <v>32</v>
      </c>
      <c r="M737" t="s">
        <v>32</v>
      </c>
      <c r="N737" t="s">
        <v>32</v>
      </c>
      <c r="O737" t="s">
        <v>32</v>
      </c>
      <c r="P737" s="3">
        <v>1</v>
      </c>
      <c r="Q737" t="s">
        <v>157</v>
      </c>
      <c r="R737">
        <v>1</v>
      </c>
      <c r="S737" t="s">
        <v>157</v>
      </c>
      <c r="T737" s="31" t="s">
        <v>5020</v>
      </c>
      <c r="U737">
        <v>0</v>
      </c>
      <c r="V737">
        <v>0</v>
      </c>
      <c r="W737">
        <v>0</v>
      </c>
      <c r="X737" t="s">
        <v>36</v>
      </c>
      <c r="Y737">
        <v>0</v>
      </c>
      <c r="Z737">
        <v>0</v>
      </c>
      <c r="AA737">
        <v>0</v>
      </c>
      <c r="AB737" t="s">
        <v>36</v>
      </c>
      <c r="AC737">
        <f>IF(OR(_04_ReRe_merged_after_coding3[[#This Row],[ab_addressed]],_04_ReRe_merged_after_coding3[[#This Row],[ft_addressed]]), 1, 0)</f>
        <v>0</v>
      </c>
      <c r="AD737">
        <f>IF(OR(_04_ReRe_merged_after_coding3[[#This Row],[ab_justified]],_04_ReRe_merged_after_coding3[[#This Row],[ft_justified]]), 1,0)</f>
        <v>0</v>
      </c>
      <c r="AE737">
        <f>IF(OR(_04_ReRe_merged_after_coding3[[#This Row],[ab_date]],_04_ReRe_merged_after_coding3[[#This Row],[ft_date]]),1,0)</f>
        <v>0</v>
      </c>
      <c r="AF737" t="s">
        <v>36</v>
      </c>
      <c r="AG737">
        <v>0</v>
      </c>
    </row>
    <row r="738" spans="1:34">
      <c r="A738" t="s">
        <v>3522</v>
      </c>
      <c r="B738" t="s">
        <v>3523</v>
      </c>
      <c r="C738" t="s">
        <v>3524</v>
      </c>
      <c r="D738">
        <v>24621836</v>
      </c>
      <c r="E738" s="7">
        <v>40371</v>
      </c>
      <c r="F738" s="7">
        <v>40269</v>
      </c>
      <c r="G738" t="s">
        <v>1087</v>
      </c>
      <c r="H738" t="s">
        <v>31</v>
      </c>
      <c r="I738" t="s">
        <v>31</v>
      </c>
      <c r="J738" t="s">
        <v>31</v>
      </c>
      <c r="K738" t="s">
        <v>32</v>
      </c>
      <c r="L738" t="s">
        <v>32</v>
      </c>
      <c r="M738" t="s">
        <v>32</v>
      </c>
      <c r="N738" t="s">
        <v>32</v>
      </c>
      <c r="O738" t="s">
        <v>32</v>
      </c>
      <c r="P738" s="3">
        <v>1</v>
      </c>
      <c r="Q738" t="s">
        <v>35</v>
      </c>
      <c r="R738">
        <v>1</v>
      </c>
      <c r="S738" t="s">
        <v>35</v>
      </c>
      <c r="T738" t="s">
        <v>4777</v>
      </c>
      <c r="U738">
        <v>0</v>
      </c>
      <c r="V738">
        <v>0</v>
      </c>
      <c r="W738">
        <v>0</v>
      </c>
      <c r="X738" t="s">
        <v>36</v>
      </c>
      <c r="Y738">
        <v>0</v>
      </c>
      <c r="Z738">
        <v>0</v>
      </c>
      <c r="AA738">
        <v>0</v>
      </c>
      <c r="AB738" t="s">
        <v>36</v>
      </c>
      <c r="AC738">
        <f>IF(OR(_04_ReRe_merged_after_coding3[[#This Row],[ab_addressed]],_04_ReRe_merged_after_coding3[[#This Row],[ft_addressed]]), 1, 0)</f>
        <v>0</v>
      </c>
      <c r="AD738">
        <f>IF(OR(_04_ReRe_merged_after_coding3[[#This Row],[ab_justified]],_04_ReRe_merged_after_coding3[[#This Row],[ft_justified]]), 1,0)</f>
        <v>0</v>
      </c>
      <c r="AE738">
        <f>IF(OR(_04_ReRe_merged_after_coding3[[#This Row],[ab_date]],_04_ReRe_merged_after_coding3[[#This Row],[ft_date]]),1,0)</f>
        <v>0</v>
      </c>
      <c r="AF738" s="76" t="s">
        <v>36</v>
      </c>
      <c r="AG738">
        <v>0</v>
      </c>
    </row>
    <row r="739" spans="1:34">
      <c r="A739" t="s">
        <v>3525</v>
      </c>
      <c r="B739" t="s">
        <v>3526</v>
      </c>
      <c r="C739" t="s">
        <v>3527</v>
      </c>
      <c r="D739">
        <v>27265548</v>
      </c>
      <c r="E739" s="7">
        <v>40365</v>
      </c>
      <c r="F739" s="7">
        <v>40210</v>
      </c>
      <c r="G739" t="s">
        <v>1564</v>
      </c>
      <c r="H739" t="s">
        <v>31</v>
      </c>
      <c r="I739" t="s">
        <v>31</v>
      </c>
      <c r="J739" t="s">
        <v>31</v>
      </c>
      <c r="K739" t="s">
        <v>32</v>
      </c>
      <c r="L739" t="s">
        <v>32</v>
      </c>
      <c r="M739" t="s">
        <v>32</v>
      </c>
      <c r="N739" t="s">
        <v>31</v>
      </c>
      <c r="O739" t="s">
        <v>32</v>
      </c>
      <c r="P739" s="3">
        <v>1</v>
      </c>
      <c r="Q739" t="s">
        <v>35</v>
      </c>
      <c r="R739">
        <v>1</v>
      </c>
      <c r="S739" t="s">
        <v>35</v>
      </c>
      <c r="T739" t="s">
        <v>4778</v>
      </c>
      <c r="U739">
        <v>0</v>
      </c>
      <c r="V739">
        <v>0</v>
      </c>
      <c r="W739">
        <v>0</v>
      </c>
      <c r="X739" t="s">
        <v>36</v>
      </c>
      <c r="Y739">
        <v>0</v>
      </c>
      <c r="Z739">
        <v>0</v>
      </c>
      <c r="AA739">
        <v>0</v>
      </c>
      <c r="AB739" t="s">
        <v>36</v>
      </c>
      <c r="AC739">
        <f>IF(OR(_04_ReRe_merged_after_coding3[[#This Row],[ab_addressed]],_04_ReRe_merged_after_coding3[[#This Row],[ft_addressed]]), 1, 0)</f>
        <v>0</v>
      </c>
      <c r="AD739">
        <f>IF(OR(_04_ReRe_merged_after_coding3[[#This Row],[ab_justified]],_04_ReRe_merged_after_coding3[[#This Row],[ft_justified]]), 1,0)</f>
        <v>0</v>
      </c>
      <c r="AE739">
        <f>IF(OR(_04_ReRe_merged_after_coding3[[#This Row],[ab_date]],_04_ReRe_merged_after_coding3[[#This Row],[ft_date]]),1,0)</f>
        <v>0</v>
      </c>
      <c r="AF739" s="76" t="s">
        <v>36</v>
      </c>
      <c r="AG739">
        <v>0</v>
      </c>
      <c r="AH739" t="s">
        <v>5208</v>
      </c>
    </row>
    <row r="740" spans="1:34">
      <c r="A740" t="s">
        <v>3528</v>
      </c>
      <c r="B740" t="s">
        <v>3529</v>
      </c>
      <c r="C740" t="s">
        <v>3530</v>
      </c>
      <c r="D740">
        <v>25527417</v>
      </c>
      <c r="E740" s="7">
        <v>40366</v>
      </c>
      <c r="F740" s="7">
        <v>40330</v>
      </c>
      <c r="G740" t="s">
        <v>490</v>
      </c>
      <c r="H740" t="s">
        <v>31</v>
      </c>
      <c r="I740" t="s">
        <v>31</v>
      </c>
      <c r="J740" t="s">
        <v>31</v>
      </c>
      <c r="K740" t="s">
        <v>32</v>
      </c>
      <c r="L740" t="s">
        <v>32</v>
      </c>
      <c r="M740" t="s">
        <v>32</v>
      </c>
      <c r="N740" t="s">
        <v>32</v>
      </c>
      <c r="O740" t="s">
        <v>32</v>
      </c>
      <c r="P740" s="3">
        <v>1</v>
      </c>
      <c r="Q740" t="s">
        <v>35</v>
      </c>
      <c r="R740">
        <v>1</v>
      </c>
      <c r="S740" t="s">
        <v>35</v>
      </c>
      <c r="T740" s="28" t="s">
        <v>4779</v>
      </c>
      <c r="U740">
        <v>0</v>
      </c>
      <c r="V740">
        <v>0</v>
      </c>
      <c r="W740">
        <v>0</v>
      </c>
      <c r="X740" t="s">
        <v>36</v>
      </c>
      <c r="Y740">
        <v>0</v>
      </c>
      <c r="Z740">
        <v>0</v>
      </c>
      <c r="AA740">
        <v>0</v>
      </c>
      <c r="AB740" t="s">
        <v>36</v>
      </c>
      <c r="AC740">
        <f>IF(OR(_04_ReRe_merged_after_coding3[[#This Row],[ab_addressed]],_04_ReRe_merged_after_coding3[[#This Row],[ft_addressed]]), 1, 0)</f>
        <v>0</v>
      </c>
      <c r="AD740">
        <f>IF(OR(_04_ReRe_merged_after_coding3[[#This Row],[ab_justified]],_04_ReRe_merged_after_coding3[[#This Row],[ft_justified]]), 1,0)</f>
        <v>0</v>
      </c>
      <c r="AE740">
        <f>IF(OR(_04_ReRe_merged_after_coding3[[#This Row],[ab_date]],_04_ReRe_merged_after_coding3[[#This Row],[ft_date]]),1,0)</f>
        <v>0</v>
      </c>
      <c r="AF740" s="76" t="s">
        <v>36</v>
      </c>
      <c r="AG740">
        <v>0</v>
      </c>
    </row>
    <row r="741" spans="1:34">
      <c r="A741" t="s">
        <v>3531</v>
      </c>
      <c r="B741" t="s">
        <v>3532</v>
      </c>
      <c r="C741" t="s">
        <v>3533</v>
      </c>
      <c r="D741">
        <v>24595547</v>
      </c>
      <c r="E741" s="7">
        <v>40365</v>
      </c>
      <c r="F741" s="7">
        <v>40331</v>
      </c>
      <c r="G741" t="s">
        <v>3534</v>
      </c>
      <c r="H741" t="s">
        <v>31</v>
      </c>
      <c r="I741" t="s">
        <v>31</v>
      </c>
      <c r="J741" t="s">
        <v>31</v>
      </c>
      <c r="K741" t="s">
        <v>32</v>
      </c>
      <c r="L741" t="s">
        <v>32</v>
      </c>
      <c r="M741" t="s">
        <v>32</v>
      </c>
      <c r="N741" t="s">
        <v>32</v>
      </c>
      <c r="O741" t="s">
        <v>32</v>
      </c>
      <c r="P741" s="3">
        <v>1</v>
      </c>
      <c r="Q741" t="s">
        <v>35</v>
      </c>
      <c r="R741">
        <v>1</v>
      </c>
      <c r="S741" t="s">
        <v>35</v>
      </c>
      <c r="T741" t="s">
        <v>4780</v>
      </c>
      <c r="U741">
        <v>0</v>
      </c>
      <c r="V741">
        <v>0</v>
      </c>
      <c r="W741">
        <v>0</v>
      </c>
      <c r="X741" t="s">
        <v>36</v>
      </c>
      <c r="Y741">
        <v>0</v>
      </c>
      <c r="Z741">
        <v>0</v>
      </c>
      <c r="AA741">
        <v>0</v>
      </c>
      <c r="AB741" t="s">
        <v>36</v>
      </c>
      <c r="AC741">
        <f>IF(OR(_04_ReRe_merged_after_coding3[[#This Row],[ab_addressed]],_04_ReRe_merged_after_coding3[[#This Row],[ft_addressed]]), 1, 0)</f>
        <v>0</v>
      </c>
      <c r="AD741">
        <f>IF(OR(_04_ReRe_merged_after_coding3[[#This Row],[ab_justified]],_04_ReRe_merged_after_coding3[[#This Row],[ft_justified]]), 1,0)</f>
        <v>0</v>
      </c>
      <c r="AE741">
        <f>IF(OR(_04_ReRe_merged_after_coding3[[#This Row],[ab_date]],_04_ReRe_merged_after_coding3[[#This Row],[ft_date]]),1,0)</f>
        <v>0</v>
      </c>
      <c r="AF741" s="76" t="s">
        <v>36</v>
      </c>
      <c r="AG741">
        <v>0</v>
      </c>
    </row>
    <row r="742" spans="1:34">
      <c r="A742" t="s">
        <v>3535</v>
      </c>
      <c r="B742" t="s">
        <v>3536</v>
      </c>
      <c r="C742" t="s">
        <v>3537</v>
      </c>
      <c r="D742">
        <v>24996510</v>
      </c>
      <c r="E742" s="7">
        <v>40395</v>
      </c>
      <c r="F742" s="7">
        <v>40179</v>
      </c>
      <c r="G742" t="s">
        <v>400</v>
      </c>
      <c r="H742" t="s">
        <v>31</v>
      </c>
      <c r="I742" t="s">
        <v>31</v>
      </c>
      <c r="J742" t="s">
        <v>31</v>
      </c>
      <c r="K742" t="s">
        <v>32</v>
      </c>
      <c r="L742" t="s">
        <v>32</v>
      </c>
      <c r="M742" t="s">
        <v>32</v>
      </c>
      <c r="N742" t="s">
        <v>32</v>
      </c>
      <c r="O742" t="s">
        <v>32</v>
      </c>
      <c r="P742" s="3">
        <v>1</v>
      </c>
      <c r="Q742" t="s">
        <v>35</v>
      </c>
      <c r="R742">
        <v>1</v>
      </c>
      <c r="S742" t="s">
        <v>35</v>
      </c>
      <c r="T742" t="s">
        <v>4781</v>
      </c>
      <c r="U742">
        <v>0</v>
      </c>
      <c r="V742">
        <v>0</v>
      </c>
      <c r="W742">
        <v>0</v>
      </c>
      <c r="X742" t="s">
        <v>36</v>
      </c>
      <c r="Y742">
        <v>0</v>
      </c>
      <c r="Z742">
        <v>0</v>
      </c>
      <c r="AA742">
        <v>0</v>
      </c>
      <c r="AB742" t="s">
        <v>36</v>
      </c>
      <c r="AC742">
        <f>IF(OR(_04_ReRe_merged_after_coding3[[#This Row],[ab_addressed]],_04_ReRe_merged_after_coding3[[#This Row],[ft_addressed]]), 1, 0)</f>
        <v>0</v>
      </c>
      <c r="AD742">
        <f>IF(OR(_04_ReRe_merged_after_coding3[[#This Row],[ab_justified]],_04_ReRe_merged_after_coding3[[#This Row],[ft_justified]]), 1,0)</f>
        <v>0</v>
      </c>
      <c r="AE742">
        <f>IF(OR(_04_ReRe_merged_after_coding3[[#This Row],[ab_date]],_04_ReRe_merged_after_coding3[[#This Row],[ft_date]]),1,0)</f>
        <v>0</v>
      </c>
      <c r="AF742" s="76" t="s">
        <v>36</v>
      </c>
      <c r="AG742">
        <v>0</v>
      </c>
    </row>
    <row r="743" spans="1:34">
      <c r="A743" t="s">
        <v>3538</v>
      </c>
      <c r="B743" t="s">
        <v>3539</v>
      </c>
      <c r="C743" t="s">
        <v>3540</v>
      </c>
      <c r="D743">
        <v>25453395</v>
      </c>
      <c r="E743" s="7">
        <v>40395</v>
      </c>
      <c r="F743" s="7">
        <v>40087</v>
      </c>
      <c r="G743" t="s">
        <v>705</v>
      </c>
      <c r="H743" t="s">
        <v>31</v>
      </c>
      <c r="I743" t="s">
        <v>31</v>
      </c>
      <c r="J743" t="s">
        <v>31</v>
      </c>
      <c r="K743" t="s">
        <v>32</v>
      </c>
      <c r="L743" t="s">
        <v>32</v>
      </c>
      <c r="M743" t="s">
        <v>32</v>
      </c>
      <c r="N743" t="s">
        <v>32</v>
      </c>
      <c r="O743" t="s">
        <v>32</v>
      </c>
      <c r="P743" s="3">
        <v>1</v>
      </c>
      <c r="Q743" t="s">
        <v>35</v>
      </c>
      <c r="R743">
        <v>1</v>
      </c>
      <c r="S743" t="s">
        <v>35</v>
      </c>
      <c r="T743" s="4" t="s">
        <v>5021</v>
      </c>
      <c r="U743">
        <v>0</v>
      </c>
      <c r="V743">
        <v>0</v>
      </c>
      <c r="W743">
        <v>0</v>
      </c>
      <c r="X743" t="s">
        <v>36</v>
      </c>
      <c r="Y743">
        <v>0</v>
      </c>
      <c r="Z743">
        <v>0</v>
      </c>
      <c r="AA743">
        <v>0</v>
      </c>
      <c r="AB743" t="s">
        <v>36</v>
      </c>
      <c r="AC743">
        <f>IF(OR(_04_ReRe_merged_after_coding3[[#This Row],[ab_addressed]],_04_ReRe_merged_after_coding3[[#This Row],[ft_addressed]]), 1, 0)</f>
        <v>0</v>
      </c>
      <c r="AD743">
        <f>IF(OR(_04_ReRe_merged_after_coding3[[#This Row],[ab_justified]],_04_ReRe_merged_after_coding3[[#This Row],[ft_justified]]), 1,0)</f>
        <v>0</v>
      </c>
      <c r="AE743">
        <f>IF(OR(_04_ReRe_merged_after_coding3[[#This Row],[ab_date]],_04_ReRe_merged_after_coding3[[#This Row],[ft_date]]),1,0)</f>
        <v>0</v>
      </c>
      <c r="AF743" s="76" t="s">
        <v>36</v>
      </c>
      <c r="AG743">
        <v>0</v>
      </c>
    </row>
    <row r="744" spans="1:34">
      <c r="A744" t="s">
        <v>3541</v>
      </c>
      <c r="B744" t="s">
        <v>3542</v>
      </c>
      <c r="C744" t="s">
        <v>3543</v>
      </c>
      <c r="D744">
        <v>24970708</v>
      </c>
      <c r="E744" s="7">
        <v>40438</v>
      </c>
      <c r="F744" s="7">
        <v>40299</v>
      </c>
      <c r="G744" t="s">
        <v>490</v>
      </c>
      <c r="H744" t="s">
        <v>32</v>
      </c>
      <c r="I744" t="s">
        <v>31</v>
      </c>
      <c r="J744" t="s">
        <v>32</v>
      </c>
      <c r="K744" t="s">
        <v>32</v>
      </c>
      <c r="L744" t="s">
        <v>32</v>
      </c>
      <c r="M744" t="s">
        <v>32</v>
      </c>
      <c r="N744" t="s">
        <v>32</v>
      </c>
      <c r="O744" t="s">
        <v>32</v>
      </c>
      <c r="P744" s="3">
        <v>1</v>
      </c>
      <c r="Q744" t="s">
        <v>108</v>
      </c>
      <c r="R744">
        <v>1</v>
      </c>
      <c r="S744" t="s">
        <v>108</v>
      </c>
      <c r="T744" s="39" t="s">
        <v>4782</v>
      </c>
      <c r="U744">
        <v>0</v>
      </c>
      <c r="V744">
        <v>0</v>
      </c>
      <c r="W744">
        <v>0</v>
      </c>
      <c r="X744" t="s">
        <v>36</v>
      </c>
      <c r="Y744">
        <v>0</v>
      </c>
      <c r="Z744">
        <v>0</v>
      </c>
      <c r="AA744">
        <v>0</v>
      </c>
      <c r="AB744" t="s">
        <v>36</v>
      </c>
      <c r="AC744">
        <f>IF(OR(_04_ReRe_merged_after_coding3[[#This Row],[ab_addressed]],_04_ReRe_merged_after_coding3[[#This Row],[ft_addressed]]), 1, 0)</f>
        <v>0</v>
      </c>
      <c r="AD744">
        <f>IF(OR(_04_ReRe_merged_after_coding3[[#This Row],[ab_justified]],_04_ReRe_merged_after_coding3[[#This Row],[ft_justified]]), 1,0)</f>
        <v>0</v>
      </c>
      <c r="AE744">
        <f>IF(OR(_04_ReRe_merged_after_coding3[[#This Row],[ab_date]],_04_ReRe_merged_after_coding3[[#This Row],[ft_date]]),1,0)</f>
        <v>0</v>
      </c>
      <c r="AF744" s="76" t="s">
        <v>36</v>
      </c>
      <c r="AG744">
        <v>0</v>
      </c>
    </row>
    <row r="745" spans="1:34">
      <c r="A745" t="s">
        <v>3544</v>
      </c>
      <c r="B745" t="s">
        <v>3545</v>
      </c>
      <c r="C745" t="s">
        <v>3546</v>
      </c>
      <c r="D745">
        <v>26867083</v>
      </c>
      <c r="E745" s="7">
        <v>40438</v>
      </c>
      <c r="F745" s="7">
        <v>40299</v>
      </c>
      <c r="G745" t="s">
        <v>691</v>
      </c>
      <c r="H745" t="s">
        <v>31</v>
      </c>
      <c r="I745" t="s">
        <v>31</v>
      </c>
      <c r="J745" t="s">
        <v>31</v>
      </c>
      <c r="K745" t="s">
        <v>32</v>
      </c>
      <c r="L745" t="s">
        <v>32</v>
      </c>
      <c r="M745" t="s">
        <v>32</v>
      </c>
      <c r="N745" t="s">
        <v>32</v>
      </c>
      <c r="O745" t="s">
        <v>32</v>
      </c>
      <c r="P745" s="3">
        <v>1</v>
      </c>
      <c r="Q745" t="s">
        <v>35</v>
      </c>
      <c r="R745">
        <v>1</v>
      </c>
      <c r="S745" t="s">
        <v>35</v>
      </c>
      <c r="T745" s="40" t="s">
        <v>5022</v>
      </c>
      <c r="U745">
        <v>0</v>
      </c>
      <c r="V745">
        <v>0</v>
      </c>
      <c r="W745">
        <v>0</v>
      </c>
      <c r="X745" t="s">
        <v>36</v>
      </c>
      <c r="Y745">
        <v>0</v>
      </c>
      <c r="Z745">
        <v>0</v>
      </c>
      <c r="AA745">
        <v>0</v>
      </c>
      <c r="AB745" t="s">
        <v>36</v>
      </c>
      <c r="AC745">
        <f>IF(OR(_04_ReRe_merged_after_coding3[[#This Row],[ab_addressed]],_04_ReRe_merged_after_coding3[[#This Row],[ft_addressed]]), 1, 0)</f>
        <v>0</v>
      </c>
      <c r="AD745">
        <f>IF(OR(_04_ReRe_merged_after_coding3[[#This Row],[ab_justified]],_04_ReRe_merged_after_coding3[[#This Row],[ft_justified]]), 1,0)</f>
        <v>0</v>
      </c>
      <c r="AE745">
        <f>IF(OR(_04_ReRe_merged_after_coding3[[#This Row],[ab_date]],_04_ReRe_merged_after_coding3[[#This Row],[ft_date]]),1,0)</f>
        <v>0</v>
      </c>
      <c r="AF745" s="76" t="s">
        <v>36</v>
      </c>
      <c r="AG745">
        <v>0</v>
      </c>
    </row>
    <row r="746" spans="1:34">
      <c r="A746" t="s">
        <v>3547</v>
      </c>
      <c r="B746" t="s">
        <v>3548</v>
      </c>
      <c r="C746" t="s">
        <v>3549</v>
      </c>
      <c r="D746">
        <v>26979085</v>
      </c>
      <c r="E746" s="7">
        <v>40445</v>
      </c>
      <c r="F746" s="7">
        <v>40238</v>
      </c>
      <c r="G746" t="s">
        <v>333</v>
      </c>
      <c r="H746" t="s">
        <v>31</v>
      </c>
      <c r="I746" t="s">
        <v>31</v>
      </c>
      <c r="J746" t="s">
        <v>31</v>
      </c>
      <c r="K746" t="s">
        <v>32</v>
      </c>
      <c r="L746" t="s">
        <v>32</v>
      </c>
      <c r="M746" t="s">
        <v>32</v>
      </c>
      <c r="N746" t="s">
        <v>32</v>
      </c>
      <c r="O746" t="s">
        <v>32</v>
      </c>
      <c r="P746" s="3">
        <v>1</v>
      </c>
      <c r="Q746" t="s">
        <v>35</v>
      </c>
      <c r="R746">
        <v>1</v>
      </c>
      <c r="S746" t="s">
        <v>35</v>
      </c>
      <c r="T746" t="s">
        <v>4783</v>
      </c>
      <c r="U746">
        <v>0</v>
      </c>
      <c r="V746">
        <v>0</v>
      </c>
      <c r="W746">
        <v>0</v>
      </c>
      <c r="X746" t="s">
        <v>36</v>
      </c>
      <c r="Y746">
        <v>0</v>
      </c>
      <c r="Z746">
        <v>0</v>
      </c>
      <c r="AA746">
        <v>0</v>
      </c>
      <c r="AB746" t="s">
        <v>36</v>
      </c>
      <c r="AC746">
        <f>IF(OR(_04_ReRe_merged_after_coding3[[#This Row],[ab_addressed]],_04_ReRe_merged_after_coding3[[#This Row],[ft_addressed]]), 1, 0)</f>
        <v>0</v>
      </c>
      <c r="AD746">
        <f>IF(OR(_04_ReRe_merged_after_coding3[[#This Row],[ab_justified]],_04_ReRe_merged_after_coding3[[#This Row],[ft_justified]]), 1,0)</f>
        <v>0</v>
      </c>
      <c r="AE746">
        <f>IF(OR(_04_ReRe_merged_after_coding3[[#This Row],[ab_date]],_04_ReRe_merged_after_coding3[[#This Row],[ft_date]]),1,0)</f>
        <v>0</v>
      </c>
      <c r="AF746" s="76" t="s">
        <v>36</v>
      </c>
      <c r="AG746">
        <v>0</v>
      </c>
    </row>
    <row r="747" spans="1:34">
      <c r="A747" t="s">
        <v>3550</v>
      </c>
      <c r="B747" t="s">
        <v>3551</v>
      </c>
      <c r="C747" t="s">
        <v>3552</v>
      </c>
      <c r="D747">
        <v>23900983</v>
      </c>
      <c r="E747" s="7">
        <v>40465</v>
      </c>
      <c r="F747" s="7">
        <v>40269</v>
      </c>
      <c r="G747" t="s">
        <v>168</v>
      </c>
      <c r="H747" t="s">
        <v>32</v>
      </c>
      <c r="I747" t="s">
        <v>31</v>
      </c>
      <c r="J747" t="s">
        <v>31</v>
      </c>
      <c r="K747" t="s">
        <v>32</v>
      </c>
      <c r="L747" t="s">
        <v>32</v>
      </c>
      <c r="M747" t="s">
        <v>32</v>
      </c>
      <c r="N747" t="s">
        <v>32</v>
      </c>
      <c r="O747" t="s">
        <v>32</v>
      </c>
      <c r="P747" s="3">
        <v>1</v>
      </c>
      <c r="Q747" t="s">
        <v>157</v>
      </c>
      <c r="R747">
        <v>1</v>
      </c>
      <c r="S747" t="s">
        <v>157</v>
      </c>
      <c r="T747" t="s">
        <v>4784</v>
      </c>
      <c r="U747">
        <v>0</v>
      </c>
      <c r="V747">
        <v>0</v>
      </c>
      <c r="W747">
        <v>0</v>
      </c>
      <c r="X747" t="s">
        <v>36</v>
      </c>
      <c r="Y747">
        <v>0</v>
      </c>
      <c r="Z747">
        <v>0</v>
      </c>
      <c r="AA747">
        <v>0</v>
      </c>
      <c r="AB747" t="s">
        <v>36</v>
      </c>
      <c r="AC747">
        <f>IF(OR(_04_ReRe_merged_after_coding3[[#This Row],[ab_addressed]],_04_ReRe_merged_after_coding3[[#This Row],[ft_addressed]]), 1, 0)</f>
        <v>0</v>
      </c>
      <c r="AD747">
        <f>IF(OR(_04_ReRe_merged_after_coding3[[#This Row],[ab_justified]],_04_ReRe_merged_after_coding3[[#This Row],[ft_justified]]), 1,0)</f>
        <v>0</v>
      </c>
      <c r="AE747">
        <f>IF(OR(_04_ReRe_merged_after_coding3[[#This Row],[ab_date]],_04_ReRe_merged_after_coding3[[#This Row],[ft_date]]),1,0)</f>
        <v>0</v>
      </c>
      <c r="AF747" t="s">
        <v>36</v>
      </c>
      <c r="AG747">
        <v>0</v>
      </c>
    </row>
    <row r="748" spans="1:34">
      <c r="A748" t="s">
        <v>3556</v>
      </c>
      <c r="B748" t="s">
        <v>3557</v>
      </c>
      <c r="C748" t="s">
        <v>3558</v>
      </c>
      <c r="D748">
        <v>22037543</v>
      </c>
      <c r="E748" s="7">
        <v>40430</v>
      </c>
      <c r="F748" s="7">
        <v>40238</v>
      </c>
      <c r="G748" t="s">
        <v>185</v>
      </c>
      <c r="H748" t="s">
        <v>32</v>
      </c>
      <c r="I748" t="s">
        <v>31</v>
      </c>
      <c r="J748" t="s">
        <v>31</v>
      </c>
      <c r="K748" t="s">
        <v>32</v>
      </c>
      <c r="L748" t="s">
        <v>32</v>
      </c>
      <c r="M748" t="s">
        <v>32</v>
      </c>
      <c r="N748" t="s">
        <v>32</v>
      </c>
      <c r="O748" t="s">
        <v>32</v>
      </c>
      <c r="P748" s="3">
        <v>1</v>
      </c>
      <c r="Q748" t="s">
        <v>35</v>
      </c>
      <c r="R748">
        <v>1</v>
      </c>
      <c r="S748" t="s">
        <v>35</v>
      </c>
      <c r="T748" s="41" t="s">
        <v>4786</v>
      </c>
      <c r="U748">
        <v>0</v>
      </c>
      <c r="V748">
        <v>0</v>
      </c>
      <c r="W748">
        <v>0</v>
      </c>
      <c r="X748" t="s">
        <v>36</v>
      </c>
      <c r="Y748">
        <v>0</v>
      </c>
      <c r="Z748">
        <v>0</v>
      </c>
      <c r="AA748">
        <v>0</v>
      </c>
      <c r="AB748" t="s">
        <v>36</v>
      </c>
      <c r="AC748">
        <f>IF(OR(_04_ReRe_merged_after_coding3[[#This Row],[ab_addressed]],_04_ReRe_merged_after_coding3[[#This Row],[ft_addressed]]), 1, 0)</f>
        <v>0</v>
      </c>
      <c r="AD748">
        <f>IF(OR(_04_ReRe_merged_after_coding3[[#This Row],[ab_justified]],_04_ReRe_merged_after_coding3[[#This Row],[ft_justified]]), 1,0)</f>
        <v>0</v>
      </c>
      <c r="AE748">
        <f>IF(OR(_04_ReRe_merged_after_coding3[[#This Row],[ab_date]],_04_ReRe_merged_after_coding3[[#This Row],[ft_date]]),1,0)</f>
        <v>0</v>
      </c>
      <c r="AF748" t="s">
        <v>36</v>
      </c>
      <c r="AG748">
        <v>0</v>
      </c>
    </row>
    <row r="749" spans="1:34">
      <c r="A749" t="s">
        <v>3559</v>
      </c>
      <c r="B749" t="s">
        <v>3560</v>
      </c>
      <c r="C749" t="s">
        <v>3561</v>
      </c>
      <c r="D749">
        <v>24643960</v>
      </c>
      <c r="E749" s="7">
        <v>40525</v>
      </c>
      <c r="F749" s="7">
        <v>40483</v>
      </c>
      <c r="G749" t="s">
        <v>527</v>
      </c>
      <c r="H749" t="s">
        <v>31</v>
      </c>
      <c r="I749" t="s">
        <v>32</v>
      </c>
      <c r="J749" t="s">
        <v>31</v>
      </c>
      <c r="K749" t="s">
        <v>32</v>
      </c>
      <c r="L749" t="s">
        <v>32</v>
      </c>
      <c r="M749" t="s">
        <v>32</v>
      </c>
      <c r="N749" t="s">
        <v>32</v>
      </c>
      <c r="O749" t="s">
        <v>32</v>
      </c>
      <c r="P749" s="3">
        <v>1</v>
      </c>
      <c r="Q749" t="s">
        <v>35</v>
      </c>
      <c r="R749">
        <v>1</v>
      </c>
      <c r="S749" t="s">
        <v>35</v>
      </c>
      <c r="T749" t="s">
        <v>4787</v>
      </c>
      <c r="U749">
        <v>0</v>
      </c>
      <c r="V749">
        <v>0</v>
      </c>
      <c r="W749">
        <v>0</v>
      </c>
      <c r="X749" t="s">
        <v>36</v>
      </c>
      <c r="Y749">
        <v>0</v>
      </c>
      <c r="Z749">
        <v>0</v>
      </c>
      <c r="AA749">
        <v>0</v>
      </c>
      <c r="AB749" t="s">
        <v>36</v>
      </c>
      <c r="AC749">
        <f>IF(OR(_04_ReRe_merged_after_coding3[[#This Row],[ab_addressed]],_04_ReRe_merged_after_coding3[[#This Row],[ft_addressed]]), 1, 0)</f>
        <v>0</v>
      </c>
      <c r="AD749">
        <f>IF(OR(_04_ReRe_merged_after_coding3[[#This Row],[ab_justified]],_04_ReRe_merged_after_coding3[[#This Row],[ft_justified]]), 1,0)</f>
        <v>0</v>
      </c>
      <c r="AE749">
        <f>IF(OR(_04_ReRe_merged_after_coding3[[#This Row],[ab_date]],_04_ReRe_merged_after_coding3[[#This Row],[ft_date]]),1,0)</f>
        <v>0</v>
      </c>
      <c r="AF749" t="s">
        <v>36</v>
      </c>
      <c r="AG749">
        <v>0</v>
      </c>
    </row>
    <row r="750" spans="1:34">
      <c r="A750" t="s">
        <v>3562</v>
      </c>
      <c r="B750" t="s">
        <v>3563</v>
      </c>
      <c r="C750" t="s">
        <v>3564</v>
      </c>
      <c r="D750">
        <v>23396493</v>
      </c>
      <c r="E750" s="7">
        <v>40548</v>
      </c>
      <c r="F750" s="7">
        <v>40483</v>
      </c>
      <c r="G750" t="s">
        <v>333</v>
      </c>
      <c r="H750" t="s">
        <v>32</v>
      </c>
      <c r="I750" t="s">
        <v>31</v>
      </c>
      <c r="J750" t="s">
        <v>32</v>
      </c>
      <c r="K750" t="s">
        <v>32</v>
      </c>
      <c r="L750" t="s">
        <v>32</v>
      </c>
      <c r="M750" t="s">
        <v>32</v>
      </c>
      <c r="N750" t="s">
        <v>32</v>
      </c>
      <c r="O750" t="s">
        <v>32</v>
      </c>
      <c r="P750" s="3">
        <v>1</v>
      </c>
      <c r="Q750" t="s">
        <v>1120</v>
      </c>
      <c r="R750">
        <v>1</v>
      </c>
      <c r="S750" t="s">
        <v>1120</v>
      </c>
      <c r="T750" s="21" t="s">
        <v>4788</v>
      </c>
      <c r="U750">
        <v>0</v>
      </c>
      <c r="V750">
        <v>0</v>
      </c>
      <c r="W750">
        <v>0</v>
      </c>
      <c r="X750" t="s">
        <v>36</v>
      </c>
      <c r="Y750">
        <v>0</v>
      </c>
      <c r="Z750">
        <v>0</v>
      </c>
      <c r="AA750">
        <v>0</v>
      </c>
      <c r="AB750" t="s">
        <v>36</v>
      </c>
      <c r="AC750">
        <f>IF(OR(_04_ReRe_merged_after_coding3[[#This Row],[ab_addressed]],_04_ReRe_merged_after_coding3[[#This Row],[ft_addressed]]), 1, 0)</f>
        <v>0</v>
      </c>
      <c r="AD750">
        <f>IF(OR(_04_ReRe_merged_after_coding3[[#This Row],[ab_justified]],_04_ReRe_merged_after_coding3[[#This Row],[ft_justified]]), 1,0)</f>
        <v>0</v>
      </c>
      <c r="AE750">
        <f>IF(OR(_04_ReRe_merged_after_coding3[[#This Row],[ab_date]],_04_ReRe_merged_after_coding3[[#This Row],[ft_date]]),1,0)</f>
        <v>0</v>
      </c>
      <c r="AF750" t="s">
        <v>36</v>
      </c>
      <c r="AG750">
        <v>0</v>
      </c>
    </row>
    <row r="751" spans="1:34">
      <c r="A751" t="s">
        <v>3571</v>
      </c>
      <c r="B751" t="s">
        <v>3572</v>
      </c>
      <c r="C751" t="s">
        <v>3573</v>
      </c>
      <c r="D751">
        <v>24438153</v>
      </c>
      <c r="E751" s="7">
        <v>40589</v>
      </c>
      <c r="F751" s="7">
        <v>40544</v>
      </c>
      <c r="G751" t="s">
        <v>185</v>
      </c>
      <c r="H751" t="s">
        <v>31</v>
      </c>
      <c r="I751" t="s">
        <v>32</v>
      </c>
      <c r="J751" t="s">
        <v>31</v>
      </c>
      <c r="K751" t="s">
        <v>32</v>
      </c>
      <c r="L751" t="s">
        <v>32</v>
      </c>
      <c r="M751" t="s">
        <v>32</v>
      </c>
      <c r="N751" t="s">
        <v>32</v>
      </c>
      <c r="O751" t="s">
        <v>32</v>
      </c>
      <c r="P751" s="3">
        <v>1</v>
      </c>
      <c r="Q751" t="s">
        <v>35</v>
      </c>
      <c r="R751">
        <v>1</v>
      </c>
      <c r="S751" t="s">
        <v>35</v>
      </c>
      <c r="T751" t="s">
        <v>3571</v>
      </c>
      <c r="U751">
        <v>0</v>
      </c>
      <c r="V751">
        <v>0</v>
      </c>
      <c r="W751">
        <v>0</v>
      </c>
      <c r="X751" t="s">
        <v>36</v>
      </c>
      <c r="Y751">
        <v>0</v>
      </c>
      <c r="Z751">
        <v>0</v>
      </c>
      <c r="AA751">
        <v>0</v>
      </c>
      <c r="AB751" t="s">
        <v>36</v>
      </c>
      <c r="AC751">
        <f>IF(OR(_04_ReRe_merged_after_coding3[[#This Row],[ab_addressed]],_04_ReRe_merged_after_coding3[[#This Row],[ft_addressed]]), 1, 0)</f>
        <v>0</v>
      </c>
      <c r="AD751">
        <f>IF(OR(_04_ReRe_merged_after_coding3[[#This Row],[ab_justified]],_04_ReRe_merged_after_coding3[[#This Row],[ft_justified]]), 1,0)</f>
        <v>0</v>
      </c>
      <c r="AE751">
        <f>IF(OR(_04_ReRe_merged_after_coding3[[#This Row],[ab_date]],_04_ReRe_merged_after_coding3[[#This Row],[ft_date]]),1,0)</f>
        <v>0</v>
      </c>
      <c r="AF751" t="s">
        <v>36</v>
      </c>
      <c r="AG751">
        <v>0</v>
      </c>
    </row>
    <row r="752" spans="1:34">
      <c r="A752" t="s">
        <v>3574</v>
      </c>
      <c r="B752" t="s">
        <v>3575</v>
      </c>
      <c r="C752" t="s">
        <v>3576</v>
      </c>
      <c r="D752">
        <v>27196574</v>
      </c>
      <c r="E752" s="7">
        <v>40597</v>
      </c>
      <c r="F752" s="7">
        <v>40452</v>
      </c>
      <c r="G752" t="s">
        <v>106</v>
      </c>
      <c r="H752" t="s">
        <v>31</v>
      </c>
      <c r="I752" t="s">
        <v>31</v>
      </c>
      <c r="J752" t="s">
        <v>31</v>
      </c>
      <c r="K752" t="s">
        <v>32</v>
      </c>
      <c r="L752" t="s">
        <v>32</v>
      </c>
      <c r="M752" t="s">
        <v>32</v>
      </c>
      <c r="N752" t="s">
        <v>31</v>
      </c>
      <c r="O752" t="s">
        <v>32</v>
      </c>
      <c r="P752" s="3">
        <v>1</v>
      </c>
      <c r="Q752" t="s">
        <v>35</v>
      </c>
      <c r="R752">
        <v>1</v>
      </c>
      <c r="S752" t="s">
        <v>35</v>
      </c>
      <c r="T752" s="32" t="s">
        <v>5102</v>
      </c>
      <c r="U752">
        <v>0</v>
      </c>
      <c r="V752">
        <v>0</v>
      </c>
      <c r="W752">
        <v>0</v>
      </c>
      <c r="X752" t="s">
        <v>36</v>
      </c>
      <c r="Y752">
        <v>0</v>
      </c>
      <c r="Z752">
        <v>0</v>
      </c>
      <c r="AA752">
        <v>0</v>
      </c>
      <c r="AB752" t="s">
        <v>36</v>
      </c>
      <c r="AC752">
        <f>IF(OR(_04_ReRe_merged_after_coding3[[#This Row],[ab_addressed]],_04_ReRe_merged_after_coding3[[#This Row],[ft_addressed]]), 1, 0)</f>
        <v>0</v>
      </c>
      <c r="AD752">
        <f>IF(OR(_04_ReRe_merged_after_coding3[[#This Row],[ab_justified]],_04_ReRe_merged_after_coding3[[#This Row],[ft_justified]]), 1,0)</f>
        <v>0</v>
      </c>
      <c r="AE752">
        <f>IF(OR(_04_ReRe_merged_after_coding3[[#This Row],[ab_date]],_04_ReRe_merged_after_coding3[[#This Row],[ft_date]]),1,0)</f>
        <v>0</v>
      </c>
      <c r="AF752" t="s">
        <v>36</v>
      </c>
      <c r="AG752">
        <v>0</v>
      </c>
    </row>
    <row r="753" spans="1:34">
      <c r="A753" t="s">
        <v>3580</v>
      </c>
      <c r="B753" t="s">
        <v>3581</v>
      </c>
      <c r="C753" t="s">
        <v>3582</v>
      </c>
      <c r="D753">
        <v>26398851</v>
      </c>
      <c r="E753" s="7">
        <v>40619</v>
      </c>
      <c r="F753" s="7">
        <v>40299</v>
      </c>
      <c r="G753" t="s">
        <v>696</v>
      </c>
      <c r="H753" t="s">
        <v>31</v>
      </c>
      <c r="I753" t="s">
        <v>31</v>
      </c>
      <c r="J753" t="s">
        <v>31</v>
      </c>
      <c r="K753" t="s">
        <v>32</v>
      </c>
      <c r="L753" t="s">
        <v>32</v>
      </c>
      <c r="M753" t="s">
        <v>32</v>
      </c>
      <c r="N753" t="s">
        <v>32</v>
      </c>
      <c r="O753" t="s">
        <v>32</v>
      </c>
      <c r="P753" s="3">
        <v>1</v>
      </c>
      <c r="Q753" t="s">
        <v>35</v>
      </c>
      <c r="R753">
        <v>1</v>
      </c>
      <c r="S753" t="s">
        <v>35</v>
      </c>
      <c r="T753" t="s">
        <v>4793</v>
      </c>
      <c r="U753">
        <v>0</v>
      </c>
      <c r="V753">
        <v>0</v>
      </c>
      <c r="W753">
        <v>0</v>
      </c>
      <c r="X753" t="s">
        <v>36</v>
      </c>
      <c r="Y753">
        <v>0</v>
      </c>
      <c r="Z753">
        <v>0</v>
      </c>
      <c r="AA753">
        <v>0</v>
      </c>
      <c r="AB753" t="s">
        <v>36</v>
      </c>
      <c r="AC753">
        <f>IF(OR(_04_ReRe_merged_after_coding3[[#This Row],[ab_addressed]],_04_ReRe_merged_after_coding3[[#This Row],[ft_addressed]]), 1, 0)</f>
        <v>0</v>
      </c>
      <c r="AD753">
        <f>IF(OR(_04_ReRe_merged_after_coding3[[#This Row],[ab_justified]],_04_ReRe_merged_after_coding3[[#This Row],[ft_justified]]), 1,0)</f>
        <v>0</v>
      </c>
      <c r="AE753">
        <f>IF(OR(_04_ReRe_merged_after_coding3[[#This Row],[ab_date]],_04_ReRe_merged_after_coding3[[#This Row],[ft_date]]),1,0)</f>
        <v>0</v>
      </c>
      <c r="AF753" t="s">
        <v>36</v>
      </c>
      <c r="AG753">
        <v>0</v>
      </c>
    </row>
    <row r="754" spans="1:34">
      <c r="A754" t="s">
        <v>3583</v>
      </c>
      <c r="B754" t="s">
        <v>3584</v>
      </c>
      <c r="C754" t="s">
        <v>3585</v>
      </c>
      <c r="D754">
        <v>24423149</v>
      </c>
      <c r="E754" s="7">
        <v>40619</v>
      </c>
      <c r="F754" s="7">
        <v>40452</v>
      </c>
      <c r="G754" t="s">
        <v>328</v>
      </c>
      <c r="H754" t="s">
        <v>31</v>
      </c>
      <c r="I754" t="s">
        <v>31</v>
      </c>
      <c r="J754" t="s">
        <v>31</v>
      </c>
      <c r="K754" t="s">
        <v>32</v>
      </c>
      <c r="L754" t="s">
        <v>32</v>
      </c>
      <c r="M754" t="s">
        <v>32</v>
      </c>
      <c r="N754" t="s">
        <v>32</v>
      </c>
      <c r="O754" t="s">
        <v>32</v>
      </c>
      <c r="P754" s="3">
        <v>1</v>
      </c>
      <c r="Q754" t="s">
        <v>35</v>
      </c>
      <c r="R754">
        <v>1</v>
      </c>
      <c r="S754" t="s">
        <v>35</v>
      </c>
      <c r="T754" t="s">
        <v>4795</v>
      </c>
      <c r="U754">
        <v>0</v>
      </c>
      <c r="V754">
        <v>0</v>
      </c>
      <c r="W754">
        <v>0</v>
      </c>
      <c r="X754" t="s">
        <v>36</v>
      </c>
      <c r="Y754">
        <v>0</v>
      </c>
      <c r="Z754">
        <v>0</v>
      </c>
      <c r="AA754">
        <v>0</v>
      </c>
      <c r="AB754" t="s">
        <v>36</v>
      </c>
      <c r="AC754">
        <f>IF(OR(_04_ReRe_merged_after_coding3[[#This Row],[ab_addressed]],_04_ReRe_merged_after_coding3[[#This Row],[ft_addressed]]), 1, 0)</f>
        <v>0</v>
      </c>
      <c r="AD754">
        <f>IF(OR(_04_ReRe_merged_after_coding3[[#This Row],[ab_justified]],_04_ReRe_merged_after_coding3[[#This Row],[ft_justified]]), 1,0)</f>
        <v>0</v>
      </c>
      <c r="AE754">
        <f>IF(OR(_04_ReRe_merged_after_coding3[[#This Row],[ab_date]],_04_ReRe_merged_after_coding3[[#This Row],[ft_date]]),1,0)</f>
        <v>0</v>
      </c>
      <c r="AF754" t="s">
        <v>36</v>
      </c>
      <c r="AG754">
        <v>0</v>
      </c>
    </row>
    <row r="755" spans="1:34">
      <c r="A755" t="s">
        <v>3586</v>
      </c>
      <c r="B755" t="s">
        <v>3587</v>
      </c>
      <c r="C755" t="s">
        <v>3588</v>
      </c>
      <c r="D755">
        <v>24251855</v>
      </c>
      <c r="E755" s="7">
        <v>40667</v>
      </c>
      <c r="F755" s="7">
        <v>40575</v>
      </c>
      <c r="G755" t="s">
        <v>100</v>
      </c>
      <c r="H755" t="s">
        <v>32</v>
      </c>
      <c r="I755" t="s">
        <v>32</v>
      </c>
      <c r="J755" t="s">
        <v>31</v>
      </c>
      <c r="K755" t="s">
        <v>32</v>
      </c>
      <c r="L755" t="s">
        <v>32</v>
      </c>
      <c r="M755" t="s">
        <v>32</v>
      </c>
      <c r="N755" t="s">
        <v>32</v>
      </c>
      <c r="O755" t="s">
        <v>32</v>
      </c>
      <c r="P755" s="3">
        <v>1</v>
      </c>
      <c r="Q755" t="s">
        <v>157</v>
      </c>
      <c r="R755">
        <v>1</v>
      </c>
      <c r="S755" t="s">
        <v>157</v>
      </c>
      <c r="T755" t="s">
        <v>4796</v>
      </c>
      <c r="U755">
        <v>0</v>
      </c>
      <c r="V755">
        <v>0</v>
      </c>
      <c r="W755">
        <v>0</v>
      </c>
      <c r="X755" t="s">
        <v>36</v>
      </c>
      <c r="Y755">
        <v>0</v>
      </c>
      <c r="Z755">
        <v>0</v>
      </c>
      <c r="AA755">
        <v>0</v>
      </c>
      <c r="AB755" t="s">
        <v>36</v>
      </c>
      <c r="AC755">
        <f>IF(OR(_04_ReRe_merged_after_coding3[[#This Row],[ab_addressed]],_04_ReRe_merged_after_coding3[[#This Row],[ft_addressed]]), 1, 0)</f>
        <v>0</v>
      </c>
      <c r="AD755">
        <f>IF(OR(_04_ReRe_merged_after_coding3[[#This Row],[ab_justified]],_04_ReRe_merged_after_coding3[[#This Row],[ft_justified]]), 1,0)</f>
        <v>0</v>
      </c>
      <c r="AE755">
        <f>IF(OR(_04_ReRe_merged_after_coding3[[#This Row],[ab_date]],_04_ReRe_merged_after_coding3[[#This Row],[ft_date]]),1,0)</f>
        <v>0</v>
      </c>
      <c r="AF755" t="s">
        <v>36</v>
      </c>
      <c r="AG755">
        <v>0</v>
      </c>
    </row>
    <row r="756" spans="1:34">
      <c r="A756" t="s">
        <v>3592</v>
      </c>
      <c r="B756" t="s">
        <v>3593</v>
      </c>
      <c r="C756" t="s">
        <v>3594</v>
      </c>
      <c r="D756">
        <v>25530111</v>
      </c>
      <c r="E756" s="7">
        <v>40694</v>
      </c>
      <c r="F756" s="7">
        <v>40514</v>
      </c>
      <c r="G756" t="s">
        <v>3595</v>
      </c>
      <c r="H756" t="s">
        <v>31</v>
      </c>
      <c r="I756" t="s">
        <v>31</v>
      </c>
      <c r="J756" t="s">
        <v>32</v>
      </c>
      <c r="K756" t="s">
        <v>32</v>
      </c>
      <c r="L756" t="s">
        <v>32</v>
      </c>
      <c r="M756" t="s">
        <v>32</v>
      </c>
      <c r="N756" t="s">
        <v>31</v>
      </c>
      <c r="O756" t="s">
        <v>32</v>
      </c>
      <c r="P756" s="3">
        <v>1</v>
      </c>
      <c r="Q756" t="s">
        <v>35</v>
      </c>
      <c r="R756">
        <v>1</v>
      </c>
      <c r="S756" t="s">
        <v>35</v>
      </c>
      <c r="T756" s="9" t="s">
        <v>5024</v>
      </c>
      <c r="U756">
        <v>0</v>
      </c>
      <c r="V756">
        <v>0</v>
      </c>
      <c r="W756">
        <v>0</v>
      </c>
      <c r="X756" t="s">
        <v>36</v>
      </c>
      <c r="Y756">
        <v>0</v>
      </c>
      <c r="Z756">
        <v>0</v>
      </c>
      <c r="AA756">
        <v>0</v>
      </c>
      <c r="AB756" t="s">
        <v>36</v>
      </c>
      <c r="AC756">
        <f>IF(OR(_04_ReRe_merged_after_coding3[[#This Row],[ab_addressed]],_04_ReRe_merged_after_coding3[[#This Row],[ft_addressed]]), 1, 0)</f>
        <v>0</v>
      </c>
      <c r="AD756">
        <f>IF(OR(_04_ReRe_merged_after_coding3[[#This Row],[ab_justified]],_04_ReRe_merged_after_coding3[[#This Row],[ft_justified]]), 1,0)</f>
        <v>0</v>
      </c>
      <c r="AE756">
        <f>IF(OR(_04_ReRe_merged_after_coding3[[#This Row],[ab_date]],_04_ReRe_merged_after_coding3[[#This Row],[ft_date]]),1,0)</f>
        <v>0</v>
      </c>
      <c r="AF756" t="s">
        <v>36</v>
      </c>
      <c r="AG756">
        <v>0</v>
      </c>
    </row>
    <row r="757" spans="1:34">
      <c r="A757" t="s">
        <v>3596</v>
      </c>
      <c r="B757" t="s">
        <v>3597</v>
      </c>
      <c r="C757" t="s">
        <v>3598</v>
      </c>
      <c r="D757">
        <v>25208030</v>
      </c>
      <c r="E757" s="7">
        <v>40716</v>
      </c>
      <c r="F757" s="7">
        <v>40452</v>
      </c>
      <c r="G757" t="s">
        <v>532</v>
      </c>
      <c r="H757" t="s">
        <v>31</v>
      </c>
      <c r="I757" t="s">
        <v>31</v>
      </c>
      <c r="J757" t="s">
        <v>31</v>
      </c>
      <c r="K757" t="s">
        <v>32</v>
      </c>
      <c r="L757" t="s">
        <v>32</v>
      </c>
      <c r="M757" t="s">
        <v>32</v>
      </c>
      <c r="N757" t="s">
        <v>32</v>
      </c>
      <c r="O757" t="s">
        <v>32</v>
      </c>
      <c r="P757" s="3">
        <v>1</v>
      </c>
      <c r="Q757" t="s">
        <v>35</v>
      </c>
      <c r="R757">
        <v>1</v>
      </c>
      <c r="S757" t="s">
        <v>35</v>
      </c>
      <c r="T757" t="s">
        <v>4798</v>
      </c>
      <c r="U757">
        <v>0</v>
      </c>
      <c r="V757">
        <v>0</v>
      </c>
      <c r="W757">
        <v>0</v>
      </c>
      <c r="X757" t="s">
        <v>36</v>
      </c>
      <c r="Y757">
        <v>0</v>
      </c>
      <c r="Z757">
        <v>0</v>
      </c>
      <c r="AA757">
        <v>0</v>
      </c>
      <c r="AB757" t="s">
        <v>36</v>
      </c>
      <c r="AC757">
        <f>IF(OR(_04_ReRe_merged_after_coding3[[#This Row],[ab_addressed]],_04_ReRe_merged_after_coding3[[#This Row],[ft_addressed]]), 1, 0)</f>
        <v>0</v>
      </c>
      <c r="AD757">
        <f>IF(OR(_04_ReRe_merged_after_coding3[[#This Row],[ab_justified]],_04_ReRe_merged_after_coding3[[#This Row],[ft_justified]]), 1,0)</f>
        <v>0</v>
      </c>
      <c r="AE757">
        <f>IF(OR(_04_ReRe_merged_after_coding3[[#This Row],[ab_date]],_04_ReRe_merged_after_coding3[[#This Row],[ft_date]]),1,0)</f>
        <v>0</v>
      </c>
      <c r="AF757" t="s">
        <v>36</v>
      </c>
      <c r="AG757">
        <v>0</v>
      </c>
    </row>
    <row r="758" spans="1:34">
      <c r="A758" t="s">
        <v>3599</v>
      </c>
      <c r="B758" t="s">
        <v>3600</v>
      </c>
      <c r="C758" t="s">
        <v>3601</v>
      </c>
      <c r="D758">
        <v>24696010</v>
      </c>
      <c r="E758" s="7">
        <v>40745</v>
      </c>
      <c r="F758" s="7">
        <v>40391</v>
      </c>
      <c r="G758" t="s">
        <v>661</v>
      </c>
      <c r="H758" t="s">
        <v>31</v>
      </c>
      <c r="I758" t="s">
        <v>31</v>
      </c>
      <c r="J758" t="s">
        <v>31</v>
      </c>
      <c r="K758" t="s">
        <v>32</v>
      </c>
      <c r="L758" t="s">
        <v>32</v>
      </c>
      <c r="M758" t="s">
        <v>32</v>
      </c>
      <c r="N758" t="s">
        <v>32</v>
      </c>
      <c r="O758" t="s">
        <v>32</v>
      </c>
      <c r="P758" s="3">
        <v>1</v>
      </c>
      <c r="Q758" t="s">
        <v>35</v>
      </c>
      <c r="R758">
        <v>1</v>
      </c>
      <c r="S758" t="s">
        <v>35</v>
      </c>
      <c r="T758" t="s">
        <v>4799</v>
      </c>
      <c r="U758">
        <v>0</v>
      </c>
      <c r="V758">
        <v>0</v>
      </c>
      <c r="W758">
        <v>0</v>
      </c>
      <c r="X758" t="s">
        <v>36</v>
      </c>
      <c r="Y758">
        <v>0</v>
      </c>
      <c r="Z758">
        <v>0</v>
      </c>
      <c r="AA758">
        <v>0</v>
      </c>
      <c r="AB758" t="s">
        <v>36</v>
      </c>
      <c r="AC758">
        <f>IF(OR(_04_ReRe_merged_after_coding3[[#This Row],[ab_addressed]],_04_ReRe_merged_after_coding3[[#This Row],[ft_addressed]]), 1, 0)</f>
        <v>0</v>
      </c>
      <c r="AD758">
        <f>IF(OR(_04_ReRe_merged_after_coding3[[#This Row],[ab_justified]],_04_ReRe_merged_after_coding3[[#This Row],[ft_justified]]), 1,0)</f>
        <v>0</v>
      </c>
      <c r="AE758">
        <f>IF(OR(_04_ReRe_merged_after_coding3[[#This Row],[ab_date]],_04_ReRe_merged_after_coding3[[#This Row],[ft_date]]),1,0)</f>
        <v>0</v>
      </c>
      <c r="AF758" s="76" t="s">
        <v>36</v>
      </c>
      <c r="AG758">
        <v>0</v>
      </c>
    </row>
    <row r="759" spans="1:34">
      <c r="A759" t="s">
        <v>3605</v>
      </c>
      <c r="B759" t="s">
        <v>3606</v>
      </c>
      <c r="C759" t="s">
        <v>3607</v>
      </c>
      <c r="D759">
        <v>25425219</v>
      </c>
      <c r="E759" s="7">
        <v>40702</v>
      </c>
      <c r="F759" s="7">
        <v>40575</v>
      </c>
      <c r="G759" t="s">
        <v>194</v>
      </c>
      <c r="H759" t="s">
        <v>31</v>
      </c>
      <c r="I759" t="s">
        <v>31</v>
      </c>
      <c r="J759" t="s">
        <v>31</v>
      </c>
      <c r="K759" t="s">
        <v>32</v>
      </c>
      <c r="L759" t="s">
        <v>32</v>
      </c>
      <c r="M759" t="s">
        <v>32</v>
      </c>
      <c r="N759" t="s">
        <v>32</v>
      </c>
      <c r="O759" t="s">
        <v>32</v>
      </c>
      <c r="P759" s="3">
        <v>1</v>
      </c>
      <c r="Q759" t="s">
        <v>35</v>
      </c>
      <c r="R759">
        <v>1</v>
      </c>
      <c r="S759" t="s">
        <v>35</v>
      </c>
      <c r="T759" s="42" t="s">
        <v>5025</v>
      </c>
      <c r="U759">
        <v>0</v>
      </c>
      <c r="V759">
        <v>0</v>
      </c>
      <c r="W759">
        <v>0</v>
      </c>
      <c r="X759" t="s">
        <v>36</v>
      </c>
      <c r="Y759">
        <v>0</v>
      </c>
      <c r="Z759">
        <v>0</v>
      </c>
      <c r="AA759">
        <v>0</v>
      </c>
      <c r="AB759" t="s">
        <v>36</v>
      </c>
      <c r="AC759">
        <f>IF(OR(_04_ReRe_merged_after_coding3[[#This Row],[ab_addressed]],_04_ReRe_merged_after_coding3[[#This Row],[ft_addressed]]), 1, 0)</f>
        <v>0</v>
      </c>
      <c r="AD759">
        <f>IF(OR(_04_ReRe_merged_after_coding3[[#This Row],[ab_justified]],_04_ReRe_merged_after_coding3[[#This Row],[ft_justified]]), 1,0)</f>
        <v>0</v>
      </c>
      <c r="AE759">
        <f>IF(OR(_04_ReRe_merged_after_coding3[[#This Row],[ab_date]],_04_ReRe_merged_after_coding3[[#This Row],[ft_date]]),1,0)</f>
        <v>0</v>
      </c>
      <c r="AF759" s="76" t="s">
        <v>36</v>
      </c>
      <c r="AG759">
        <v>0</v>
      </c>
    </row>
    <row r="760" spans="1:34">
      <c r="A760" t="s">
        <v>3608</v>
      </c>
      <c r="B760" t="s">
        <v>3609</v>
      </c>
      <c r="C760" t="s">
        <v>3610</v>
      </c>
      <c r="D760">
        <v>24666170</v>
      </c>
      <c r="E760" s="7">
        <v>40766</v>
      </c>
      <c r="F760" s="7">
        <v>40634</v>
      </c>
      <c r="G760" t="s">
        <v>504</v>
      </c>
      <c r="H760" t="s">
        <v>32</v>
      </c>
      <c r="I760" t="s">
        <v>31</v>
      </c>
      <c r="J760" t="s">
        <v>31</v>
      </c>
      <c r="K760" t="s">
        <v>32</v>
      </c>
      <c r="L760" t="s">
        <v>32</v>
      </c>
      <c r="M760" t="s">
        <v>32</v>
      </c>
      <c r="N760" t="s">
        <v>32</v>
      </c>
      <c r="O760" t="s">
        <v>32</v>
      </c>
      <c r="P760" s="3">
        <v>1</v>
      </c>
      <c r="Q760" t="s">
        <v>151</v>
      </c>
      <c r="R760">
        <v>1</v>
      </c>
      <c r="S760" t="s">
        <v>151</v>
      </c>
      <c r="T760" s="37" t="s">
        <v>3608</v>
      </c>
      <c r="U760">
        <v>0</v>
      </c>
      <c r="V760">
        <v>0</v>
      </c>
      <c r="W760">
        <v>0</v>
      </c>
      <c r="X760" t="s">
        <v>36</v>
      </c>
      <c r="Y760">
        <v>0</v>
      </c>
      <c r="Z760">
        <v>0</v>
      </c>
      <c r="AA760">
        <v>0</v>
      </c>
      <c r="AB760" t="s">
        <v>36</v>
      </c>
      <c r="AC760">
        <f>IF(OR(_04_ReRe_merged_after_coding3[[#This Row],[ab_addressed]],_04_ReRe_merged_after_coding3[[#This Row],[ft_addressed]]), 1, 0)</f>
        <v>0</v>
      </c>
      <c r="AD760">
        <f>IF(OR(_04_ReRe_merged_after_coding3[[#This Row],[ab_justified]],_04_ReRe_merged_after_coding3[[#This Row],[ft_justified]]), 1,0)</f>
        <v>0</v>
      </c>
      <c r="AE760">
        <f>IF(OR(_04_ReRe_merged_after_coding3[[#This Row],[ab_date]],_04_ReRe_merged_after_coding3[[#This Row],[ft_date]]),1,0)</f>
        <v>0</v>
      </c>
      <c r="AF760" t="s">
        <v>36</v>
      </c>
      <c r="AG760">
        <v>0</v>
      </c>
    </row>
    <row r="761" spans="1:34">
      <c r="A761" t="s">
        <v>3611</v>
      </c>
      <c r="B761" t="s">
        <v>3612</v>
      </c>
      <c r="C761" t="s">
        <v>3613</v>
      </c>
      <c r="D761">
        <v>25733633</v>
      </c>
      <c r="E761" s="7">
        <v>40770</v>
      </c>
      <c r="F761" s="7">
        <v>40725</v>
      </c>
      <c r="G761" t="s">
        <v>76</v>
      </c>
      <c r="H761" t="s">
        <v>32</v>
      </c>
      <c r="I761" t="s">
        <v>31</v>
      </c>
      <c r="J761" t="s">
        <v>32</v>
      </c>
      <c r="K761" t="s">
        <v>32</v>
      </c>
      <c r="L761" t="s">
        <v>32</v>
      </c>
      <c r="M761" t="s">
        <v>32</v>
      </c>
      <c r="N761" t="s">
        <v>32</v>
      </c>
      <c r="O761" t="s">
        <v>32</v>
      </c>
      <c r="P761" s="3">
        <v>1</v>
      </c>
      <c r="Q761" t="s">
        <v>35</v>
      </c>
      <c r="R761">
        <v>1</v>
      </c>
      <c r="S761" t="s">
        <v>35</v>
      </c>
      <c r="T761" t="s">
        <v>4800</v>
      </c>
      <c r="U761">
        <v>0</v>
      </c>
      <c r="V761">
        <v>0</v>
      </c>
      <c r="W761">
        <v>0</v>
      </c>
      <c r="X761" t="s">
        <v>36</v>
      </c>
      <c r="Y761">
        <v>0</v>
      </c>
      <c r="Z761">
        <v>0</v>
      </c>
      <c r="AA761">
        <v>0</v>
      </c>
      <c r="AB761" t="s">
        <v>36</v>
      </c>
      <c r="AC761">
        <f>IF(OR(_04_ReRe_merged_after_coding3[[#This Row],[ab_addressed]],_04_ReRe_merged_after_coding3[[#This Row],[ft_addressed]]), 1, 0)</f>
        <v>0</v>
      </c>
      <c r="AD761">
        <f>IF(OR(_04_ReRe_merged_after_coding3[[#This Row],[ab_justified]],_04_ReRe_merged_after_coding3[[#This Row],[ft_justified]]), 1,0)</f>
        <v>0</v>
      </c>
      <c r="AE761">
        <f>IF(OR(_04_ReRe_merged_after_coding3[[#This Row],[ab_date]],_04_ReRe_merged_after_coding3[[#This Row],[ft_date]]),1,0)</f>
        <v>0</v>
      </c>
      <c r="AF761" t="s">
        <v>36</v>
      </c>
      <c r="AG761">
        <v>0</v>
      </c>
    </row>
    <row r="762" spans="1:34">
      <c r="A762" t="s">
        <v>3617</v>
      </c>
      <c r="B762" t="s">
        <v>3618</v>
      </c>
      <c r="C762" t="s">
        <v>3619</v>
      </c>
      <c r="D762">
        <v>23665341</v>
      </c>
      <c r="E762" s="7">
        <v>40899</v>
      </c>
      <c r="F762" s="7">
        <v>40603</v>
      </c>
      <c r="G762" t="s">
        <v>2163</v>
      </c>
      <c r="H762" t="s">
        <v>31</v>
      </c>
      <c r="I762" t="s">
        <v>31</v>
      </c>
      <c r="J762" t="s">
        <v>31</v>
      </c>
      <c r="K762" t="s">
        <v>32</v>
      </c>
      <c r="L762" t="s">
        <v>32</v>
      </c>
      <c r="M762" t="s">
        <v>32</v>
      </c>
      <c r="N762" t="s">
        <v>31</v>
      </c>
      <c r="O762" t="s">
        <v>32</v>
      </c>
      <c r="P762" s="3">
        <v>1</v>
      </c>
      <c r="Q762" t="s">
        <v>35</v>
      </c>
      <c r="R762">
        <v>1</v>
      </c>
      <c r="S762" t="s">
        <v>35</v>
      </c>
      <c r="T762" t="s">
        <v>4802</v>
      </c>
      <c r="U762">
        <v>0</v>
      </c>
      <c r="V762">
        <v>0</v>
      </c>
      <c r="W762">
        <v>0</v>
      </c>
      <c r="X762" t="s">
        <v>36</v>
      </c>
      <c r="Y762">
        <v>0</v>
      </c>
      <c r="Z762">
        <v>0</v>
      </c>
      <c r="AA762">
        <v>0</v>
      </c>
      <c r="AB762" t="s">
        <v>36</v>
      </c>
      <c r="AC762">
        <f>IF(OR(_04_ReRe_merged_after_coding3[[#This Row],[ab_addressed]],_04_ReRe_merged_after_coding3[[#This Row],[ft_addressed]]), 1, 0)</f>
        <v>0</v>
      </c>
      <c r="AD762">
        <f>IF(OR(_04_ReRe_merged_after_coding3[[#This Row],[ab_justified]],_04_ReRe_merged_after_coding3[[#This Row],[ft_justified]]), 1,0)</f>
        <v>0</v>
      </c>
      <c r="AE762">
        <f>IF(OR(_04_ReRe_merged_after_coding3[[#This Row],[ab_date]],_04_ReRe_merged_after_coding3[[#This Row],[ft_date]]),1,0)</f>
        <v>0</v>
      </c>
      <c r="AF762" t="s">
        <v>36</v>
      </c>
      <c r="AG762">
        <v>0</v>
      </c>
    </row>
    <row r="763" spans="1:34">
      <c r="A763" t="s">
        <v>3620</v>
      </c>
      <c r="B763" t="s">
        <v>3621</v>
      </c>
      <c r="C763" t="s">
        <v>36</v>
      </c>
      <c r="D763">
        <v>23340184</v>
      </c>
      <c r="E763" s="7">
        <v>40946</v>
      </c>
      <c r="F763" s="7">
        <v>40787</v>
      </c>
      <c r="G763" t="s">
        <v>490</v>
      </c>
      <c r="H763" t="s">
        <v>31</v>
      </c>
      <c r="I763" t="s">
        <v>31</v>
      </c>
      <c r="J763" t="s">
        <v>31</v>
      </c>
      <c r="K763" t="s">
        <v>32</v>
      </c>
      <c r="L763" t="s">
        <v>32</v>
      </c>
      <c r="M763" t="s">
        <v>32</v>
      </c>
      <c r="N763" t="s">
        <v>32</v>
      </c>
      <c r="O763" t="s">
        <v>32</v>
      </c>
      <c r="P763" s="3">
        <v>1</v>
      </c>
      <c r="Q763" t="s">
        <v>35</v>
      </c>
      <c r="R763">
        <v>1</v>
      </c>
      <c r="S763" t="s">
        <v>35</v>
      </c>
      <c r="T763" s="43" t="s">
        <v>4803</v>
      </c>
      <c r="U763">
        <v>0</v>
      </c>
      <c r="V763">
        <v>0</v>
      </c>
      <c r="W763">
        <v>0</v>
      </c>
      <c r="X763" t="s">
        <v>36</v>
      </c>
      <c r="Y763">
        <v>0</v>
      </c>
      <c r="Z763">
        <v>0</v>
      </c>
      <c r="AA763">
        <v>0</v>
      </c>
      <c r="AB763" t="s">
        <v>36</v>
      </c>
      <c r="AC763">
        <f>IF(OR(_04_ReRe_merged_after_coding3[[#This Row],[ab_addressed]],_04_ReRe_merged_after_coding3[[#This Row],[ft_addressed]]), 1, 0)</f>
        <v>0</v>
      </c>
      <c r="AD763">
        <f>IF(OR(_04_ReRe_merged_after_coding3[[#This Row],[ab_justified]],_04_ReRe_merged_after_coding3[[#This Row],[ft_justified]]), 1,0)</f>
        <v>0</v>
      </c>
      <c r="AE763">
        <f>IF(OR(_04_ReRe_merged_after_coding3[[#This Row],[ab_date]],_04_ReRe_merged_after_coding3[[#This Row],[ft_date]]),1,0)</f>
        <v>0</v>
      </c>
      <c r="AF763" t="s">
        <v>36</v>
      </c>
      <c r="AG763">
        <v>0</v>
      </c>
    </row>
    <row r="764" spans="1:34">
      <c r="A764" t="s">
        <v>3622</v>
      </c>
      <c r="B764" t="s">
        <v>3623</v>
      </c>
      <c r="C764" t="s">
        <v>3624</v>
      </c>
      <c r="D764">
        <v>25602175</v>
      </c>
      <c r="E764" s="7">
        <v>40949</v>
      </c>
      <c r="F764" s="7">
        <v>40909</v>
      </c>
      <c r="G764" t="s">
        <v>1564</v>
      </c>
      <c r="H764" t="s">
        <v>32</v>
      </c>
      <c r="I764" t="s">
        <v>32</v>
      </c>
      <c r="J764" t="s">
        <v>31</v>
      </c>
      <c r="K764" t="s">
        <v>32</v>
      </c>
      <c r="L764" t="s">
        <v>32</v>
      </c>
      <c r="M764" t="s">
        <v>32</v>
      </c>
      <c r="N764" t="s">
        <v>31</v>
      </c>
      <c r="O764" t="s">
        <v>32</v>
      </c>
      <c r="P764" s="3">
        <v>1</v>
      </c>
      <c r="Q764" t="s">
        <v>902</v>
      </c>
      <c r="R764">
        <v>1</v>
      </c>
      <c r="S764" t="s">
        <v>902</v>
      </c>
      <c r="T764" s="44" t="s">
        <v>4804</v>
      </c>
      <c r="U764">
        <v>0</v>
      </c>
      <c r="V764">
        <v>0</v>
      </c>
      <c r="W764">
        <v>0</v>
      </c>
      <c r="X764" t="s">
        <v>36</v>
      </c>
      <c r="Y764">
        <v>0</v>
      </c>
      <c r="Z764">
        <v>0</v>
      </c>
      <c r="AA764">
        <v>0</v>
      </c>
      <c r="AB764" t="s">
        <v>36</v>
      </c>
      <c r="AC764">
        <f>IF(OR(_04_ReRe_merged_after_coding3[[#This Row],[ab_addressed]],_04_ReRe_merged_after_coding3[[#This Row],[ft_addressed]]), 1, 0)</f>
        <v>0</v>
      </c>
      <c r="AD764">
        <f>IF(OR(_04_ReRe_merged_after_coding3[[#This Row],[ab_justified]],_04_ReRe_merged_after_coding3[[#This Row],[ft_justified]]), 1,0)</f>
        <v>0</v>
      </c>
      <c r="AE764">
        <f>IF(OR(_04_ReRe_merged_after_coding3[[#This Row],[ab_date]],_04_ReRe_merged_after_coding3[[#This Row],[ft_date]]),1,0)</f>
        <v>0</v>
      </c>
      <c r="AF764" s="6" t="s">
        <v>36</v>
      </c>
      <c r="AG764">
        <v>0</v>
      </c>
    </row>
    <row r="765" spans="1:34">
      <c r="A765" t="s">
        <v>3628</v>
      </c>
      <c r="B765" t="s">
        <v>3629</v>
      </c>
      <c r="C765" t="s">
        <v>3630</v>
      </c>
      <c r="D765">
        <v>26643449</v>
      </c>
      <c r="E765" s="7">
        <v>40682</v>
      </c>
      <c r="F765" s="7">
        <v>40575</v>
      </c>
      <c r="G765" t="s">
        <v>128</v>
      </c>
      <c r="H765" t="s">
        <v>32</v>
      </c>
      <c r="I765" t="s">
        <v>31</v>
      </c>
      <c r="J765" t="s">
        <v>31</v>
      </c>
      <c r="K765" t="s">
        <v>32</v>
      </c>
      <c r="L765" t="s">
        <v>32</v>
      </c>
      <c r="M765" t="s">
        <v>32</v>
      </c>
      <c r="N765" t="s">
        <v>31</v>
      </c>
      <c r="O765" t="s">
        <v>32</v>
      </c>
      <c r="P765" s="3">
        <v>1</v>
      </c>
      <c r="Q765" t="s">
        <v>108</v>
      </c>
      <c r="R765">
        <v>1</v>
      </c>
      <c r="S765" t="s">
        <v>108</v>
      </c>
      <c r="T765" s="15" t="s">
        <v>4805</v>
      </c>
      <c r="U765">
        <v>0</v>
      </c>
      <c r="V765">
        <v>0</v>
      </c>
      <c r="W765">
        <v>0</v>
      </c>
      <c r="X765" t="s">
        <v>36</v>
      </c>
      <c r="Y765">
        <v>0</v>
      </c>
      <c r="Z765">
        <v>0</v>
      </c>
      <c r="AA765">
        <v>0</v>
      </c>
      <c r="AB765" t="s">
        <v>36</v>
      </c>
      <c r="AC765">
        <f>IF(OR(_04_ReRe_merged_after_coding3[[#This Row],[ab_addressed]],_04_ReRe_merged_after_coding3[[#This Row],[ft_addressed]]), 1, 0)</f>
        <v>0</v>
      </c>
      <c r="AD765">
        <f>IF(OR(_04_ReRe_merged_after_coding3[[#This Row],[ab_justified]],_04_ReRe_merged_after_coding3[[#This Row],[ft_justified]]), 1,0)</f>
        <v>0</v>
      </c>
      <c r="AE765">
        <f>IF(OR(_04_ReRe_merged_after_coding3[[#This Row],[ab_date]],_04_ReRe_merged_after_coding3[[#This Row],[ft_date]]),1,0)</f>
        <v>0</v>
      </c>
      <c r="AF765" s="6" t="s">
        <v>36</v>
      </c>
      <c r="AG765">
        <v>0</v>
      </c>
    </row>
    <row r="766" spans="1:34">
      <c r="A766" t="s">
        <v>3631</v>
      </c>
      <c r="B766" t="s">
        <v>3632</v>
      </c>
      <c r="C766" t="s">
        <v>3633</v>
      </c>
      <c r="D766">
        <v>27500266</v>
      </c>
      <c r="E766" s="7">
        <v>40982</v>
      </c>
      <c r="F766" s="7">
        <v>40817</v>
      </c>
      <c r="G766" t="s">
        <v>94</v>
      </c>
      <c r="H766" t="s">
        <v>32</v>
      </c>
      <c r="I766" t="s">
        <v>31</v>
      </c>
      <c r="J766" t="s">
        <v>31</v>
      </c>
      <c r="K766" t="s">
        <v>32</v>
      </c>
      <c r="L766" t="s">
        <v>32</v>
      </c>
      <c r="M766" t="s">
        <v>32</v>
      </c>
      <c r="N766" t="s">
        <v>32</v>
      </c>
      <c r="O766" t="s">
        <v>32</v>
      </c>
      <c r="P766" s="3">
        <v>1</v>
      </c>
      <c r="Q766" t="s">
        <v>157</v>
      </c>
      <c r="R766">
        <v>1</v>
      </c>
      <c r="S766" t="s">
        <v>157</v>
      </c>
      <c r="T766" s="4" t="s">
        <v>4806</v>
      </c>
      <c r="U766">
        <v>0</v>
      </c>
      <c r="V766">
        <v>0</v>
      </c>
      <c r="W766">
        <v>0</v>
      </c>
      <c r="X766" t="s">
        <v>36</v>
      </c>
      <c r="Y766">
        <v>0</v>
      </c>
      <c r="Z766">
        <v>0</v>
      </c>
      <c r="AA766">
        <v>0</v>
      </c>
      <c r="AB766" t="s">
        <v>36</v>
      </c>
      <c r="AC766">
        <f>IF(OR(_04_ReRe_merged_after_coding3[[#This Row],[ab_addressed]],_04_ReRe_merged_after_coding3[[#This Row],[ft_addressed]]), 1, 0)</f>
        <v>0</v>
      </c>
      <c r="AD766">
        <f>IF(OR(_04_ReRe_merged_after_coding3[[#This Row],[ab_justified]],_04_ReRe_merged_after_coding3[[#This Row],[ft_justified]]), 1,0)</f>
        <v>0</v>
      </c>
      <c r="AE766">
        <f>IF(OR(_04_ReRe_merged_after_coding3[[#This Row],[ab_date]],_04_ReRe_merged_after_coding3[[#This Row],[ft_date]]),1,0)</f>
        <v>0</v>
      </c>
      <c r="AF766" t="s">
        <v>36</v>
      </c>
      <c r="AG766">
        <v>0</v>
      </c>
      <c r="AH766" t="s">
        <v>5209</v>
      </c>
    </row>
    <row r="767" spans="1:34">
      <c r="A767" t="s">
        <v>3634</v>
      </c>
      <c r="B767" t="s">
        <v>3635</v>
      </c>
      <c r="C767" t="s">
        <v>3636</v>
      </c>
      <c r="D767">
        <v>26157075</v>
      </c>
      <c r="E767" s="7">
        <v>41044</v>
      </c>
      <c r="F767" s="7">
        <v>40816</v>
      </c>
      <c r="G767" t="s">
        <v>3637</v>
      </c>
      <c r="H767" t="s">
        <v>31</v>
      </c>
      <c r="I767" t="s">
        <v>32</v>
      </c>
      <c r="J767" t="s">
        <v>31</v>
      </c>
      <c r="K767" t="s">
        <v>32</v>
      </c>
      <c r="L767" t="s">
        <v>32</v>
      </c>
      <c r="M767" t="s">
        <v>32</v>
      </c>
      <c r="N767" t="s">
        <v>31</v>
      </c>
      <c r="O767" t="s">
        <v>32</v>
      </c>
      <c r="P767" s="3">
        <v>1</v>
      </c>
      <c r="Q767" t="s">
        <v>35</v>
      </c>
      <c r="R767">
        <v>1</v>
      </c>
      <c r="S767" t="s">
        <v>35</v>
      </c>
      <c r="T767" s="4" t="s">
        <v>5026</v>
      </c>
      <c r="U767">
        <v>0</v>
      </c>
      <c r="V767">
        <v>0</v>
      </c>
      <c r="W767">
        <v>0</v>
      </c>
      <c r="X767" t="s">
        <v>36</v>
      </c>
      <c r="Y767">
        <v>0</v>
      </c>
      <c r="Z767">
        <v>0</v>
      </c>
      <c r="AA767">
        <v>0</v>
      </c>
      <c r="AB767" t="s">
        <v>36</v>
      </c>
      <c r="AC767">
        <f>IF(OR(_04_ReRe_merged_after_coding3[[#This Row],[ab_addressed]],_04_ReRe_merged_after_coding3[[#This Row],[ft_addressed]]), 1, 0)</f>
        <v>0</v>
      </c>
      <c r="AD767">
        <f>IF(OR(_04_ReRe_merged_after_coding3[[#This Row],[ab_justified]],_04_ReRe_merged_after_coding3[[#This Row],[ft_justified]]), 1,0)</f>
        <v>0</v>
      </c>
      <c r="AE767">
        <f>IF(OR(_04_ReRe_merged_after_coding3[[#This Row],[ab_date]],_04_ReRe_merged_after_coding3[[#This Row],[ft_date]]),1,0)</f>
        <v>0</v>
      </c>
      <c r="AF767" t="s">
        <v>36</v>
      </c>
      <c r="AG767">
        <v>0</v>
      </c>
    </row>
    <row r="768" spans="1:34">
      <c r="A768" t="s">
        <v>3638</v>
      </c>
      <c r="B768" t="s">
        <v>3639</v>
      </c>
      <c r="C768" t="s">
        <v>3640</v>
      </c>
      <c r="D768">
        <v>22996098</v>
      </c>
      <c r="E768" s="7">
        <v>41071</v>
      </c>
      <c r="F768" s="7">
        <v>41000</v>
      </c>
      <c r="G768" t="s">
        <v>333</v>
      </c>
      <c r="H768" t="s">
        <v>31</v>
      </c>
      <c r="I768" t="s">
        <v>32</v>
      </c>
      <c r="J768" t="s">
        <v>31</v>
      </c>
      <c r="K768" t="s">
        <v>32</v>
      </c>
      <c r="L768" t="s">
        <v>32</v>
      </c>
      <c r="M768" t="s">
        <v>32</v>
      </c>
      <c r="N768" t="s">
        <v>32</v>
      </c>
      <c r="O768" t="s">
        <v>32</v>
      </c>
      <c r="P768" s="3">
        <v>1</v>
      </c>
      <c r="Q768" t="s">
        <v>35</v>
      </c>
      <c r="R768">
        <v>1</v>
      </c>
      <c r="S768" t="s">
        <v>35</v>
      </c>
      <c r="T768" t="s">
        <v>4807</v>
      </c>
      <c r="U768">
        <v>0</v>
      </c>
      <c r="V768">
        <v>0</v>
      </c>
      <c r="W768">
        <v>0</v>
      </c>
      <c r="X768" t="s">
        <v>36</v>
      </c>
      <c r="Y768">
        <v>0</v>
      </c>
      <c r="Z768">
        <v>0</v>
      </c>
      <c r="AA768">
        <v>0</v>
      </c>
      <c r="AB768" t="s">
        <v>36</v>
      </c>
      <c r="AC768">
        <f>IF(OR(_04_ReRe_merged_after_coding3[[#This Row],[ab_addressed]],_04_ReRe_merged_after_coding3[[#This Row],[ft_addressed]]), 1, 0)</f>
        <v>0</v>
      </c>
      <c r="AD768">
        <f>IF(OR(_04_ReRe_merged_after_coding3[[#This Row],[ab_justified]],_04_ReRe_merged_after_coding3[[#This Row],[ft_justified]]), 1,0)</f>
        <v>0</v>
      </c>
      <c r="AE768">
        <f>IF(OR(_04_ReRe_merged_after_coding3[[#This Row],[ab_date]],_04_ReRe_merged_after_coding3[[#This Row],[ft_date]]),1,0)</f>
        <v>0</v>
      </c>
      <c r="AF768" t="s">
        <v>36</v>
      </c>
      <c r="AG768">
        <v>0</v>
      </c>
    </row>
    <row r="769" spans="1:34">
      <c r="A769" t="s">
        <v>3641</v>
      </c>
      <c r="B769" t="s">
        <v>3642</v>
      </c>
      <c r="C769" t="s">
        <v>3643</v>
      </c>
      <c r="D769">
        <v>27083332</v>
      </c>
      <c r="E769" s="7">
        <v>41108</v>
      </c>
      <c r="F769" s="7">
        <v>41061</v>
      </c>
      <c r="G769" t="s">
        <v>532</v>
      </c>
      <c r="H769" t="s">
        <v>31</v>
      </c>
      <c r="I769" t="s">
        <v>31</v>
      </c>
      <c r="J769" t="s">
        <v>31</v>
      </c>
      <c r="K769" t="s">
        <v>32</v>
      </c>
      <c r="L769" t="s">
        <v>32</v>
      </c>
      <c r="M769" t="s">
        <v>32</v>
      </c>
      <c r="N769" t="s">
        <v>32</v>
      </c>
      <c r="O769" t="s">
        <v>32</v>
      </c>
      <c r="P769" s="3">
        <v>1</v>
      </c>
      <c r="Q769" t="s">
        <v>35</v>
      </c>
      <c r="R769">
        <v>1</v>
      </c>
      <c r="S769" t="s">
        <v>35</v>
      </c>
      <c r="T769" t="s">
        <v>4808</v>
      </c>
      <c r="U769">
        <v>0</v>
      </c>
      <c r="V769">
        <v>0</v>
      </c>
      <c r="W769">
        <v>0</v>
      </c>
      <c r="X769" t="s">
        <v>36</v>
      </c>
      <c r="Y769">
        <v>0</v>
      </c>
      <c r="Z769">
        <v>0</v>
      </c>
      <c r="AA769">
        <v>0</v>
      </c>
      <c r="AB769" t="s">
        <v>36</v>
      </c>
      <c r="AC769">
        <f>IF(OR(_04_ReRe_merged_after_coding3[[#This Row],[ab_addressed]],_04_ReRe_merged_after_coding3[[#This Row],[ft_addressed]]), 1, 0)</f>
        <v>0</v>
      </c>
      <c r="AD769">
        <f>IF(OR(_04_ReRe_merged_after_coding3[[#This Row],[ab_justified]],_04_ReRe_merged_after_coding3[[#This Row],[ft_justified]]), 1,0)</f>
        <v>0</v>
      </c>
      <c r="AE769">
        <f>IF(OR(_04_ReRe_merged_after_coding3[[#This Row],[ab_date]],_04_ReRe_merged_after_coding3[[#This Row],[ft_date]]),1,0)</f>
        <v>0</v>
      </c>
      <c r="AF769" t="s">
        <v>36</v>
      </c>
      <c r="AG769">
        <v>0</v>
      </c>
    </row>
    <row r="770" spans="1:34">
      <c r="A770" t="s">
        <v>3644</v>
      </c>
      <c r="B770" t="s">
        <v>3645</v>
      </c>
      <c r="C770" t="s">
        <v>3646</v>
      </c>
      <c r="D770">
        <v>24725326</v>
      </c>
      <c r="E770" s="7">
        <v>41285</v>
      </c>
      <c r="F770" s="7">
        <v>41000</v>
      </c>
      <c r="G770" t="s">
        <v>696</v>
      </c>
      <c r="H770" t="s">
        <v>32</v>
      </c>
      <c r="I770" t="s">
        <v>31</v>
      </c>
      <c r="J770" t="s">
        <v>31</v>
      </c>
      <c r="K770" t="s">
        <v>32</v>
      </c>
      <c r="L770" t="s">
        <v>32</v>
      </c>
      <c r="M770" t="s">
        <v>32</v>
      </c>
      <c r="N770" t="s">
        <v>32</v>
      </c>
      <c r="O770" t="s">
        <v>32</v>
      </c>
      <c r="P770" s="3">
        <v>1</v>
      </c>
      <c r="Q770" t="s">
        <v>108</v>
      </c>
      <c r="R770">
        <v>1</v>
      </c>
      <c r="S770" t="s">
        <v>108</v>
      </c>
      <c r="T770" s="45" t="s">
        <v>5027</v>
      </c>
      <c r="U770">
        <v>0</v>
      </c>
      <c r="V770">
        <v>0</v>
      </c>
      <c r="W770">
        <v>0</v>
      </c>
      <c r="X770" t="s">
        <v>36</v>
      </c>
      <c r="Y770">
        <v>0</v>
      </c>
      <c r="Z770">
        <v>0</v>
      </c>
      <c r="AA770">
        <v>0</v>
      </c>
      <c r="AB770" t="s">
        <v>36</v>
      </c>
      <c r="AC770">
        <f>IF(OR(_04_ReRe_merged_after_coding3[[#This Row],[ab_addressed]],_04_ReRe_merged_after_coding3[[#This Row],[ft_addressed]]), 1, 0)</f>
        <v>0</v>
      </c>
      <c r="AD770">
        <f>IF(OR(_04_ReRe_merged_after_coding3[[#This Row],[ab_justified]],_04_ReRe_merged_after_coding3[[#This Row],[ft_justified]]), 1,0)</f>
        <v>0</v>
      </c>
      <c r="AE770">
        <f>IF(OR(_04_ReRe_merged_after_coding3[[#This Row],[ab_date]],_04_ReRe_merged_after_coding3[[#This Row],[ft_date]]),1,0)</f>
        <v>0</v>
      </c>
      <c r="AF770" s="76" t="s">
        <v>36</v>
      </c>
      <c r="AG770">
        <v>0</v>
      </c>
    </row>
    <row r="771" spans="1:34">
      <c r="A771" t="s">
        <v>3647</v>
      </c>
      <c r="B771" t="s">
        <v>3648</v>
      </c>
      <c r="C771" t="s">
        <v>3649</v>
      </c>
      <c r="D771">
        <v>24553695</v>
      </c>
      <c r="E771" s="7">
        <v>40876</v>
      </c>
      <c r="F771" s="7">
        <v>40603</v>
      </c>
      <c r="G771" t="s">
        <v>620</v>
      </c>
      <c r="H771" t="s">
        <v>32</v>
      </c>
      <c r="I771" t="s">
        <v>31</v>
      </c>
      <c r="J771" t="s">
        <v>31</v>
      </c>
      <c r="K771" t="s">
        <v>32</v>
      </c>
      <c r="L771" t="s">
        <v>32</v>
      </c>
      <c r="M771" t="s">
        <v>32</v>
      </c>
      <c r="N771" t="s">
        <v>32</v>
      </c>
      <c r="O771" t="s">
        <v>32</v>
      </c>
      <c r="P771" s="3">
        <v>1</v>
      </c>
      <c r="Q771" t="s">
        <v>35</v>
      </c>
      <c r="R771">
        <v>1</v>
      </c>
      <c r="S771" t="s">
        <v>35</v>
      </c>
      <c r="T771" s="9" t="s">
        <v>5028</v>
      </c>
      <c r="U771">
        <v>0</v>
      </c>
      <c r="V771">
        <v>0</v>
      </c>
      <c r="W771">
        <v>0</v>
      </c>
      <c r="X771" t="s">
        <v>36</v>
      </c>
      <c r="Y771">
        <v>0</v>
      </c>
      <c r="Z771">
        <v>0</v>
      </c>
      <c r="AA771">
        <v>0</v>
      </c>
      <c r="AB771" t="s">
        <v>36</v>
      </c>
      <c r="AC771">
        <f>IF(OR(_04_ReRe_merged_after_coding3[[#This Row],[ab_addressed]],_04_ReRe_merged_after_coding3[[#This Row],[ft_addressed]]), 1, 0)</f>
        <v>0</v>
      </c>
      <c r="AD771">
        <f>IF(OR(_04_ReRe_merged_after_coding3[[#This Row],[ab_justified]],_04_ReRe_merged_after_coding3[[#This Row],[ft_justified]]), 1,0)</f>
        <v>0</v>
      </c>
      <c r="AE771">
        <f>IF(OR(_04_ReRe_merged_after_coding3[[#This Row],[ab_date]],_04_ReRe_merged_after_coding3[[#This Row],[ft_date]]),1,0)</f>
        <v>0</v>
      </c>
      <c r="AF771" s="76" t="s">
        <v>36</v>
      </c>
      <c r="AG771">
        <v>0</v>
      </c>
    </row>
    <row r="772" spans="1:34">
      <c r="A772" t="s">
        <v>3650</v>
      </c>
      <c r="B772" t="s">
        <v>3651</v>
      </c>
      <c r="C772" t="s">
        <v>3652</v>
      </c>
      <c r="D772">
        <v>24297647</v>
      </c>
      <c r="E772" s="7">
        <v>40021</v>
      </c>
      <c r="F772" s="7">
        <v>39965</v>
      </c>
      <c r="G772" t="s">
        <v>691</v>
      </c>
      <c r="H772" t="s">
        <v>32</v>
      </c>
      <c r="I772" t="s">
        <v>32</v>
      </c>
      <c r="J772" t="s">
        <v>32</v>
      </c>
      <c r="K772" t="s">
        <v>32</v>
      </c>
      <c r="L772" t="s">
        <v>32</v>
      </c>
      <c r="M772" t="s">
        <v>32</v>
      </c>
      <c r="N772" t="s">
        <v>32</v>
      </c>
      <c r="O772" t="s">
        <v>32</v>
      </c>
      <c r="P772" s="3">
        <v>1</v>
      </c>
      <c r="Q772" t="s">
        <v>108</v>
      </c>
      <c r="R772">
        <v>1</v>
      </c>
      <c r="S772" t="s">
        <v>108</v>
      </c>
      <c r="T772" t="s">
        <v>4809</v>
      </c>
      <c r="U772">
        <v>0</v>
      </c>
      <c r="V772">
        <v>0</v>
      </c>
      <c r="W772">
        <v>0</v>
      </c>
      <c r="X772" t="s">
        <v>36</v>
      </c>
      <c r="Y772">
        <v>0</v>
      </c>
      <c r="Z772">
        <v>0</v>
      </c>
      <c r="AA772">
        <v>0</v>
      </c>
      <c r="AB772" t="s">
        <v>36</v>
      </c>
      <c r="AC772">
        <f>IF(OR(_04_ReRe_merged_after_coding3[[#This Row],[ab_addressed]],_04_ReRe_merged_after_coding3[[#This Row],[ft_addressed]]), 1, 0)</f>
        <v>0</v>
      </c>
      <c r="AD772">
        <f>IF(OR(_04_ReRe_merged_after_coding3[[#This Row],[ab_justified]],_04_ReRe_merged_after_coding3[[#This Row],[ft_justified]]), 1,0)</f>
        <v>0</v>
      </c>
      <c r="AE772">
        <f>IF(OR(_04_ReRe_merged_after_coding3[[#This Row],[ab_date]],_04_ReRe_merged_after_coding3[[#This Row],[ft_date]]),1,0)</f>
        <v>0</v>
      </c>
      <c r="AF772" s="76" t="s">
        <v>36</v>
      </c>
      <c r="AG772">
        <v>0</v>
      </c>
    </row>
    <row r="773" spans="1:34">
      <c r="A773" t="s">
        <v>3653</v>
      </c>
      <c r="B773" t="s">
        <v>3654</v>
      </c>
      <c r="C773" t="s">
        <v>3655</v>
      </c>
      <c r="D773">
        <v>21275083</v>
      </c>
      <c r="E773" s="7">
        <v>40152</v>
      </c>
      <c r="F773" s="7">
        <v>40057</v>
      </c>
      <c r="G773" t="s">
        <v>194</v>
      </c>
      <c r="H773" t="s">
        <v>31</v>
      </c>
      <c r="I773" t="s">
        <v>31</v>
      </c>
      <c r="J773" t="s">
        <v>32</v>
      </c>
      <c r="K773" t="s">
        <v>32</v>
      </c>
      <c r="L773" t="s">
        <v>32</v>
      </c>
      <c r="M773" t="s">
        <v>32</v>
      </c>
      <c r="N773" t="s">
        <v>32</v>
      </c>
      <c r="O773" t="s">
        <v>32</v>
      </c>
      <c r="P773" s="3">
        <v>1</v>
      </c>
      <c r="Q773" t="s">
        <v>35</v>
      </c>
      <c r="R773">
        <v>1</v>
      </c>
      <c r="S773" t="s">
        <v>35</v>
      </c>
      <c r="T773" t="s">
        <v>4810</v>
      </c>
      <c r="U773">
        <v>0</v>
      </c>
      <c r="V773">
        <v>0</v>
      </c>
      <c r="W773">
        <v>0</v>
      </c>
      <c r="X773" t="s">
        <v>36</v>
      </c>
      <c r="Y773">
        <v>0</v>
      </c>
      <c r="Z773">
        <v>0</v>
      </c>
      <c r="AA773">
        <v>0</v>
      </c>
      <c r="AB773" t="s">
        <v>36</v>
      </c>
      <c r="AC773">
        <f>IF(OR(_04_ReRe_merged_after_coding3[[#This Row],[ab_addressed]],_04_ReRe_merged_after_coding3[[#This Row],[ft_addressed]]), 1, 0)</f>
        <v>0</v>
      </c>
      <c r="AD773">
        <f>IF(OR(_04_ReRe_merged_after_coding3[[#This Row],[ab_justified]],_04_ReRe_merged_after_coding3[[#This Row],[ft_justified]]), 1,0)</f>
        <v>0</v>
      </c>
      <c r="AE773">
        <f>IF(OR(_04_ReRe_merged_after_coding3[[#This Row],[ab_date]],_04_ReRe_merged_after_coding3[[#This Row],[ft_date]]),1,0)</f>
        <v>0</v>
      </c>
      <c r="AF773" s="76" t="s">
        <v>36</v>
      </c>
      <c r="AG773">
        <v>0</v>
      </c>
    </row>
    <row r="774" spans="1:34">
      <c r="A774" t="s">
        <v>3656</v>
      </c>
      <c r="B774" t="s">
        <v>3657</v>
      </c>
      <c r="C774" t="s">
        <v>3658</v>
      </c>
      <c r="D774">
        <v>22523379</v>
      </c>
      <c r="E774" s="7">
        <v>40211</v>
      </c>
      <c r="F774" s="7">
        <v>39873</v>
      </c>
      <c r="G774" t="s">
        <v>477</v>
      </c>
      <c r="H774" t="s">
        <v>31</v>
      </c>
      <c r="I774" t="s">
        <v>31</v>
      </c>
      <c r="J774" t="s">
        <v>31</v>
      </c>
      <c r="K774" t="s">
        <v>32</v>
      </c>
      <c r="L774" t="s">
        <v>32</v>
      </c>
      <c r="M774" t="s">
        <v>32</v>
      </c>
      <c r="N774" t="s">
        <v>32</v>
      </c>
      <c r="O774" t="s">
        <v>32</v>
      </c>
      <c r="P774" s="3">
        <v>1</v>
      </c>
      <c r="Q774" t="s">
        <v>35</v>
      </c>
      <c r="R774">
        <v>1</v>
      </c>
      <c r="S774" t="s">
        <v>35</v>
      </c>
      <c r="T774" t="s">
        <v>4811</v>
      </c>
      <c r="U774">
        <v>0</v>
      </c>
      <c r="V774">
        <v>0</v>
      </c>
      <c r="W774">
        <v>0</v>
      </c>
      <c r="X774" t="s">
        <v>36</v>
      </c>
      <c r="Y774">
        <v>0</v>
      </c>
      <c r="Z774">
        <v>0</v>
      </c>
      <c r="AA774">
        <v>0</v>
      </c>
      <c r="AB774" t="s">
        <v>36</v>
      </c>
      <c r="AC774">
        <f>IF(OR(_04_ReRe_merged_after_coding3[[#This Row],[ab_addressed]],_04_ReRe_merged_after_coding3[[#This Row],[ft_addressed]]), 1, 0)</f>
        <v>0</v>
      </c>
      <c r="AD774">
        <f>IF(OR(_04_ReRe_merged_after_coding3[[#This Row],[ab_justified]],_04_ReRe_merged_after_coding3[[#This Row],[ft_justified]]), 1,0)</f>
        <v>0</v>
      </c>
      <c r="AE774">
        <f>IF(OR(_04_ReRe_merged_after_coding3[[#This Row],[ab_date]],_04_ReRe_merged_after_coding3[[#This Row],[ft_date]]),1,0)</f>
        <v>0</v>
      </c>
      <c r="AF774" s="76" t="s">
        <v>36</v>
      </c>
      <c r="AG774">
        <v>0</v>
      </c>
    </row>
    <row r="775" spans="1:34">
      <c r="A775" t="s">
        <v>3659</v>
      </c>
      <c r="B775" t="s">
        <v>3660</v>
      </c>
      <c r="C775" t="s">
        <v>3661</v>
      </c>
      <c r="D775">
        <v>24643119</v>
      </c>
      <c r="E775" s="7">
        <v>40284</v>
      </c>
      <c r="F775" s="7">
        <v>40210</v>
      </c>
      <c r="G775" t="s">
        <v>333</v>
      </c>
      <c r="H775" t="s">
        <v>31</v>
      </c>
      <c r="I775" t="s">
        <v>31</v>
      </c>
      <c r="J775" t="s">
        <v>32</v>
      </c>
      <c r="K775" t="s">
        <v>32</v>
      </c>
      <c r="L775" t="s">
        <v>32</v>
      </c>
      <c r="M775" t="s">
        <v>32</v>
      </c>
      <c r="N775" t="s">
        <v>32</v>
      </c>
      <c r="O775" t="s">
        <v>32</v>
      </c>
      <c r="P775" s="3">
        <v>1</v>
      </c>
      <c r="Q775" t="s">
        <v>35</v>
      </c>
      <c r="R775">
        <v>1</v>
      </c>
      <c r="S775" t="s">
        <v>35</v>
      </c>
      <c r="T775" t="s">
        <v>4812</v>
      </c>
      <c r="U775">
        <v>0</v>
      </c>
      <c r="V775">
        <v>0</v>
      </c>
      <c r="W775">
        <v>0</v>
      </c>
      <c r="X775" t="s">
        <v>36</v>
      </c>
      <c r="Y775">
        <v>0</v>
      </c>
      <c r="Z775">
        <v>0</v>
      </c>
      <c r="AA775">
        <v>0</v>
      </c>
      <c r="AB775" t="s">
        <v>36</v>
      </c>
      <c r="AC775">
        <f>IF(OR(_04_ReRe_merged_after_coding3[[#This Row],[ab_addressed]],_04_ReRe_merged_after_coding3[[#This Row],[ft_addressed]]), 1, 0)</f>
        <v>0</v>
      </c>
      <c r="AD775">
        <f>IF(OR(_04_ReRe_merged_after_coding3[[#This Row],[ab_justified]],_04_ReRe_merged_after_coding3[[#This Row],[ft_justified]]), 1,0)</f>
        <v>0</v>
      </c>
      <c r="AE775">
        <f>IF(OR(_04_ReRe_merged_after_coding3[[#This Row],[ab_date]],_04_ReRe_merged_after_coding3[[#This Row],[ft_date]]),1,0)</f>
        <v>0</v>
      </c>
      <c r="AF775" t="s">
        <v>36</v>
      </c>
      <c r="AG775">
        <v>0</v>
      </c>
    </row>
    <row r="776" spans="1:34">
      <c r="A776" t="s">
        <v>3662</v>
      </c>
      <c r="B776" t="s">
        <v>3663</v>
      </c>
      <c r="C776" t="s">
        <v>3664</v>
      </c>
      <c r="D776">
        <v>28460889</v>
      </c>
      <c r="E776" s="7">
        <v>40592</v>
      </c>
      <c r="F776" s="7">
        <v>40483</v>
      </c>
      <c r="G776" t="s">
        <v>532</v>
      </c>
      <c r="H776" t="s">
        <v>31</v>
      </c>
      <c r="I776" t="s">
        <v>31</v>
      </c>
      <c r="J776" t="s">
        <v>31</v>
      </c>
      <c r="K776" t="s">
        <v>32</v>
      </c>
      <c r="L776" t="s">
        <v>32</v>
      </c>
      <c r="M776" t="s">
        <v>32</v>
      </c>
      <c r="N776" t="s">
        <v>32</v>
      </c>
      <c r="O776" t="s">
        <v>32</v>
      </c>
      <c r="P776" s="3">
        <v>1</v>
      </c>
      <c r="Q776" t="s">
        <v>35</v>
      </c>
      <c r="R776">
        <v>1</v>
      </c>
      <c r="S776" t="s">
        <v>35</v>
      </c>
      <c r="T776" t="s">
        <v>4813</v>
      </c>
      <c r="U776">
        <v>0</v>
      </c>
      <c r="V776">
        <v>0</v>
      </c>
      <c r="W776">
        <v>0</v>
      </c>
      <c r="X776" t="s">
        <v>36</v>
      </c>
      <c r="Y776">
        <v>0</v>
      </c>
      <c r="Z776">
        <v>0</v>
      </c>
      <c r="AA776">
        <v>0</v>
      </c>
      <c r="AB776" t="s">
        <v>36</v>
      </c>
      <c r="AC776">
        <f>IF(OR(_04_ReRe_merged_after_coding3[[#This Row],[ab_addressed]],_04_ReRe_merged_after_coding3[[#This Row],[ft_addressed]]), 1, 0)</f>
        <v>0</v>
      </c>
      <c r="AD776">
        <f>IF(OR(_04_ReRe_merged_after_coding3[[#This Row],[ab_justified]],_04_ReRe_merged_after_coding3[[#This Row],[ft_justified]]), 1,0)</f>
        <v>0</v>
      </c>
      <c r="AE776">
        <f>IF(OR(_04_ReRe_merged_after_coding3[[#This Row],[ab_date]],_04_ReRe_merged_after_coding3[[#This Row],[ft_date]]),1,0)</f>
        <v>0</v>
      </c>
      <c r="AF776" s="75" t="s">
        <v>36</v>
      </c>
      <c r="AG776">
        <v>0</v>
      </c>
    </row>
    <row r="777" spans="1:34">
      <c r="A777" t="s">
        <v>3668</v>
      </c>
      <c r="B777" t="s">
        <v>3669</v>
      </c>
      <c r="C777" t="s">
        <v>3670</v>
      </c>
      <c r="D777">
        <v>27702806</v>
      </c>
      <c r="E777" s="7">
        <v>40634</v>
      </c>
      <c r="F777" s="7">
        <v>40603</v>
      </c>
      <c r="G777" t="s">
        <v>532</v>
      </c>
      <c r="H777" t="s">
        <v>31</v>
      </c>
      <c r="I777" t="s">
        <v>31</v>
      </c>
      <c r="J777" t="s">
        <v>31</v>
      </c>
      <c r="K777" t="s">
        <v>32</v>
      </c>
      <c r="L777" t="s">
        <v>32</v>
      </c>
      <c r="M777" t="s">
        <v>32</v>
      </c>
      <c r="N777" t="s">
        <v>31</v>
      </c>
      <c r="O777" t="s">
        <v>32</v>
      </c>
      <c r="P777" s="3">
        <v>1</v>
      </c>
      <c r="Q777" t="s">
        <v>35</v>
      </c>
      <c r="R777">
        <v>1</v>
      </c>
      <c r="S777" t="s">
        <v>35</v>
      </c>
      <c r="T777" t="s">
        <v>4815</v>
      </c>
      <c r="U777">
        <v>0</v>
      </c>
      <c r="V777">
        <v>0</v>
      </c>
      <c r="W777">
        <v>0</v>
      </c>
      <c r="X777" t="s">
        <v>36</v>
      </c>
      <c r="Y777">
        <v>0</v>
      </c>
      <c r="Z777">
        <v>0</v>
      </c>
      <c r="AA777">
        <v>0</v>
      </c>
      <c r="AB777" t="s">
        <v>36</v>
      </c>
      <c r="AC777">
        <f>IF(OR(_04_ReRe_merged_after_coding3[[#This Row],[ab_addressed]],_04_ReRe_merged_after_coding3[[#This Row],[ft_addressed]]), 1, 0)</f>
        <v>0</v>
      </c>
      <c r="AD777">
        <f>IF(OR(_04_ReRe_merged_after_coding3[[#This Row],[ab_justified]],_04_ReRe_merged_after_coding3[[#This Row],[ft_justified]]), 1,0)</f>
        <v>0</v>
      </c>
      <c r="AE777">
        <f>IF(OR(_04_ReRe_merged_after_coding3[[#This Row],[ab_date]],_04_ReRe_merged_after_coding3[[#This Row],[ft_date]]),1,0)</f>
        <v>0</v>
      </c>
      <c r="AF777" s="73" t="s">
        <v>36</v>
      </c>
      <c r="AG777">
        <v>0</v>
      </c>
    </row>
    <row r="778" spans="1:34">
      <c r="A778" t="s">
        <v>3671</v>
      </c>
      <c r="B778" t="s">
        <v>3672</v>
      </c>
      <c r="C778" t="s">
        <v>3673</v>
      </c>
      <c r="D778">
        <v>22677231</v>
      </c>
      <c r="E778" s="7">
        <v>40744</v>
      </c>
      <c r="F778" s="7">
        <v>40664</v>
      </c>
      <c r="G778" t="s">
        <v>460</v>
      </c>
      <c r="H778" t="s">
        <v>31</v>
      </c>
      <c r="I778" t="s">
        <v>31</v>
      </c>
      <c r="J778" t="s">
        <v>32</v>
      </c>
      <c r="K778" t="s">
        <v>32</v>
      </c>
      <c r="L778" t="s">
        <v>32</v>
      </c>
      <c r="M778" t="s">
        <v>32</v>
      </c>
      <c r="N778" t="s">
        <v>32</v>
      </c>
      <c r="O778" t="s">
        <v>32</v>
      </c>
      <c r="P778" s="3">
        <v>1</v>
      </c>
      <c r="Q778" t="s">
        <v>35</v>
      </c>
      <c r="R778">
        <v>1</v>
      </c>
      <c r="S778" t="s">
        <v>35</v>
      </c>
      <c r="T778" t="s">
        <v>4816</v>
      </c>
      <c r="U778">
        <v>0</v>
      </c>
      <c r="V778">
        <v>0</v>
      </c>
      <c r="W778">
        <v>0</v>
      </c>
      <c r="X778" t="s">
        <v>36</v>
      </c>
      <c r="Y778">
        <v>0</v>
      </c>
      <c r="Z778">
        <v>0</v>
      </c>
      <c r="AA778">
        <v>0</v>
      </c>
      <c r="AB778" t="s">
        <v>36</v>
      </c>
      <c r="AC778">
        <f>IF(OR(_04_ReRe_merged_after_coding3[[#This Row],[ab_addressed]],_04_ReRe_merged_after_coding3[[#This Row],[ft_addressed]]), 1, 0)</f>
        <v>0</v>
      </c>
      <c r="AD778">
        <f>IF(OR(_04_ReRe_merged_after_coding3[[#This Row],[ab_justified]],_04_ReRe_merged_after_coding3[[#This Row],[ft_justified]]), 1,0)</f>
        <v>0</v>
      </c>
      <c r="AE778">
        <f>IF(OR(_04_ReRe_merged_after_coding3[[#This Row],[ab_date]],_04_ReRe_merged_after_coding3[[#This Row],[ft_date]]),1,0)</f>
        <v>0</v>
      </c>
      <c r="AF778" s="75" t="s">
        <v>36</v>
      </c>
      <c r="AG778">
        <v>0</v>
      </c>
    </row>
    <row r="779" spans="1:34">
      <c r="A779" t="s">
        <v>3680</v>
      </c>
      <c r="B779" t="s">
        <v>3681</v>
      </c>
      <c r="C779" t="s">
        <v>3682</v>
      </c>
      <c r="D779">
        <v>26277604</v>
      </c>
      <c r="E779" s="7">
        <v>38608</v>
      </c>
      <c r="F779" s="7">
        <v>38353</v>
      </c>
      <c r="G779" t="s">
        <v>827</v>
      </c>
      <c r="H779" t="s">
        <v>32</v>
      </c>
      <c r="I779" t="s">
        <v>31</v>
      </c>
      <c r="J779" t="s">
        <v>32</v>
      </c>
      <c r="K779" t="s">
        <v>32</v>
      </c>
      <c r="L779" t="s">
        <v>32</v>
      </c>
      <c r="M779" t="s">
        <v>32</v>
      </c>
      <c r="N779" t="s">
        <v>32</v>
      </c>
      <c r="O779" t="s">
        <v>32</v>
      </c>
      <c r="P779" s="3">
        <v>1</v>
      </c>
      <c r="Q779" t="s">
        <v>108</v>
      </c>
      <c r="R779">
        <v>1</v>
      </c>
      <c r="S779" t="s">
        <v>108</v>
      </c>
      <c r="T779" s="15" t="s">
        <v>4817</v>
      </c>
      <c r="U779">
        <v>0</v>
      </c>
      <c r="V779">
        <v>0</v>
      </c>
      <c r="W779">
        <v>0</v>
      </c>
      <c r="X779" t="s">
        <v>36</v>
      </c>
      <c r="Y779">
        <v>0</v>
      </c>
      <c r="Z779">
        <v>0</v>
      </c>
      <c r="AA779">
        <v>0</v>
      </c>
      <c r="AB779" t="s">
        <v>36</v>
      </c>
      <c r="AC779">
        <f>IF(OR(_04_ReRe_merged_after_coding3[[#This Row],[ab_addressed]],_04_ReRe_merged_after_coding3[[#This Row],[ft_addressed]]), 1, 0)</f>
        <v>0</v>
      </c>
      <c r="AD779">
        <f>IF(OR(_04_ReRe_merged_after_coding3[[#This Row],[ab_justified]],_04_ReRe_merged_after_coding3[[#This Row],[ft_justified]]), 1,0)</f>
        <v>0</v>
      </c>
      <c r="AE779">
        <f>IF(OR(_04_ReRe_merged_after_coding3[[#This Row],[ab_date]],_04_ReRe_merged_after_coding3[[#This Row],[ft_date]]),1,0)</f>
        <v>0</v>
      </c>
      <c r="AF779" s="73" t="s">
        <v>36</v>
      </c>
      <c r="AG779">
        <v>0</v>
      </c>
    </row>
    <row r="780" spans="1:34">
      <c r="A780" t="s">
        <v>3683</v>
      </c>
      <c r="B780" t="s">
        <v>3684</v>
      </c>
      <c r="C780" t="s">
        <v>3685</v>
      </c>
      <c r="D780">
        <v>23038220</v>
      </c>
      <c r="E780" s="7">
        <v>38607</v>
      </c>
      <c r="F780" s="7">
        <v>38504</v>
      </c>
      <c r="G780" t="s">
        <v>752</v>
      </c>
      <c r="H780" t="s">
        <v>32</v>
      </c>
      <c r="I780" t="s">
        <v>31</v>
      </c>
      <c r="J780" t="s">
        <v>32</v>
      </c>
      <c r="K780" t="s">
        <v>32</v>
      </c>
      <c r="L780" t="s">
        <v>32</v>
      </c>
      <c r="M780" t="s">
        <v>32</v>
      </c>
      <c r="N780" t="s">
        <v>32</v>
      </c>
      <c r="O780" t="s">
        <v>32</v>
      </c>
      <c r="P780" s="3">
        <v>1</v>
      </c>
      <c r="Q780" t="s">
        <v>108</v>
      </c>
      <c r="R780">
        <v>1</v>
      </c>
      <c r="S780" t="s">
        <v>108</v>
      </c>
      <c r="T780" s="39" t="s">
        <v>4818</v>
      </c>
      <c r="U780">
        <v>0</v>
      </c>
      <c r="V780">
        <v>0</v>
      </c>
      <c r="W780">
        <v>0</v>
      </c>
      <c r="X780" t="s">
        <v>36</v>
      </c>
      <c r="Y780">
        <v>0</v>
      </c>
      <c r="Z780">
        <v>0</v>
      </c>
      <c r="AA780">
        <v>0</v>
      </c>
      <c r="AB780" t="s">
        <v>36</v>
      </c>
      <c r="AC780">
        <f>IF(OR(_04_ReRe_merged_after_coding3[[#This Row],[ab_addressed]],_04_ReRe_merged_after_coding3[[#This Row],[ft_addressed]]), 1, 0)</f>
        <v>0</v>
      </c>
      <c r="AD780">
        <f>IF(OR(_04_ReRe_merged_after_coding3[[#This Row],[ab_justified]],_04_ReRe_merged_after_coding3[[#This Row],[ft_justified]]), 1,0)</f>
        <v>0</v>
      </c>
      <c r="AE780">
        <f>IF(OR(_04_ReRe_merged_after_coding3[[#This Row],[ab_date]],_04_ReRe_merged_after_coding3[[#This Row],[ft_date]]),1,0)</f>
        <v>0</v>
      </c>
      <c r="AF780" s="75" t="s">
        <v>36</v>
      </c>
      <c r="AG780">
        <v>0</v>
      </c>
    </row>
    <row r="781" spans="1:34">
      <c r="A781" t="s">
        <v>3686</v>
      </c>
      <c r="B781" t="s">
        <v>3687</v>
      </c>
      <c r="C781" t="s">
        <v>3688</v>
      </c>
      <c r="D781">
        <v>21414035</v>
      </c>
      <c r="E781" s="7">
        <v>38608</v>
      </c>
      <c r="F781" s="7">
        <v>38504</v>
      </c>
      <c r="G781" t="s">
        <v>168</v>
      </c>
      <c r="H781" t="s">
        <v>32</v>
      </c>
      <c r="I781" t="s">
        <v>31</v>
      </c>
      <c r="J781" t="s">
        <v>32</v>
      </c>
      <c r="K781" t="s">
        <v>32</v>
      </c>
      <c r="L781" t="s">
        <v>32</v>
      </c>
      <c r="M781" t="s">
        <v>32</v>
      </c>
      <c r="N781" t="s">
        <v>31</v>
      </c>
      <c r="O781" t="s">
        <v>32</v>
      </c>
      <c r="P781" s="3">
        <v>1</v>
      </c>
      <c r="Q781" t="s">
        <v>108</v>
      </c>
      <c r="R781">
        <v>1</v>
      </c>
      <c r="S781" t="s">
        <v>108</v>
      </c>
      <c r="T781" s="15" t="s">
        <v>4819</v>
      </c>
      <c r="U781">
        <v>0</v>
      </c>
      <c r="V781">
        <v>0</v>
      </c>
      <c r="W781">
        <v>0</v>
      </c>
      <c r="X781" t="s">
        <v>36</v>
      </c>
      <c r="Y781">
        <v>0</v>
      </c>
      <c r="Z781">
        <v>0</v>
      </c>
      <c r="AA781">
        <v>0</v>
      </c>
      <c r="AB781" t="s">
        <v>36</v>
      </c>
      <c r="AC781">
        <f>IF(OR(_04_ReRe_merged_after_coding3[[#This Row],[ab_addressed]],_04_ReRe_merged_after_coding3[[#This Row],[ft_addressed]]), 1, 0)</f>
        <v>0</v>
      </c>
      <c r="AD781">
        <f>IF(OR(_04_ReRe_merged_after_coding3[[#This Row],[ab_justified]],_04_ReRe_merged_after_coding3[[#This Row],[ft_justified]]), 1,0)</f>
        <v>0</v>
      </c>
      <c r="AE781">
        <f>IF(OR(_04_ReRe_merged_after_coding3[[#This Row],[ab_date]],_04_ReRe_merged_after_coding3[[#This Row],[ft_date]]),1,0)</f>
        <v>0</v>
      </c>
      <c r="AF781" s="77" t="s">
        <v>36</v>
      </c>
      <c r="AG781">
        <v>0</v>
      </c>
      <c r="AH781" t="s">
        <v>5210</v>
      </c>
    </row>
    <row r="782" spans="1:34">
      <c r="A782" t="s">
        <v>3689</v>
      </c>
      <c r="B782" t="s">
        <v>3690</v>
      </c>
      <c r="C782" t="s">
        <v>3691</v>
      </c>
      <c r="D782">
        <v>23946328</v>
      </c>
      <c r="E782" s="7">
        <v>38707</v>
      </c>
      <c r="F782" s="7">
        <v>38657</v>
      </c>
      <c r="G782" t="s">
        <v>949</v>
      </c>
      <c r="H782" t="s">
        <v>32</v>
      </c>
      <c r="I782" t="s">
        <v>31</v>
      </c>
      <c r="J782" t="s">
        <v>31</v>
      </c>
      <c r="K782" t="s">
        <v>32</v>
      </c>
      <c r="L782" t="s">
        <v>32</v>
      </c>
      <c r="M782" t="s">
        <v>32</v>
      </c>
      <c r="N782" t="s">
        <v>32</v>
      </c>
      <c r="O782" t="s">
        <v>32</v>
      </c>
      <c r="P782" s="3">
        <v>1</v>
      </c>
      <c r="Q782" t="s">
        <v>108</v>
      </c>
      <c r="R782">
        <v>1</v>
      </c>
      <c r="S782" t="s">
        <v>108</v>
      </c>
      <c r="T782" s="28" t="s">
        <v>4820</v>
      </c>
      <c r="U782">
        <v>0</v>
      </c>
      <c r="V782">
        <v>0</v>
      </c>
      <c r="W782">
        <v>0</v>
      </c>
      <c r="X782" t="s">
        <v>36</v>
      </c>
      <c r="Y782">
        <v>0</v>
      </c>
      <c r="Z782">
        <v>0</v>
      </c>
      <c r="AA782">
        <v>0</v>
      </c>
      <c r="AB782" t="s">
        <v>36</v>
      </c>
      <c r="AC782">
        <f>IF(OR(_04_ReRe_merged_after_coding3[[#This Row],[ab_addressed]],_04_ReRe_merged_after_coding3[[#This Row],[ft_addressed]]), 1, 0)</f>
        <v>0</v>
      </c>
      <c r="AD782">
        <f>IF(OR(_04_ReRe_merged_after_coding3[[#This Row],[ab_justified]],_04_ReRe_merged_after_coding3[[#This Row],[ft_justified]]), 1,0)</f>
        <v>0</v>
      </c>
      <c r="AE782">
        <f>IF(OR(_04_ReRe_merged_after_coding3[[#This Row],[ab_date]],_04_ReRe_merged_after_coding3[[#This Row],[ft_date]]),1,0)</f>
        <v>0</v>
      </c>
      <c r="AF782" s="6" t="s">
        <v>36</v>
      </c>
      <c r="AG782">
        <v>0</v>
      </c>
    </row>
    <row r="783" spans="1:34">
      <c r="A783" t="s">
        <v>3695</v>
      </c>
      <c r="B783" t="s">
        <v>3696</v>
      </c>
      <c r="C783" t="s">
        <v>3697</v>
      </c>
      <c r="D783">
        <v>23786783</v>
      </c>
      <c r="E783" s="7">
        <v>38890</v>
      </c>
      <c r="F783" s="7">
        <v>38777</v>
      </c>
      <c r="G783" t="s">
        <v>390</v>
      </c>
      <c r="H783" t="s">
        <v>32</v>
      </c>
      <c r="I783" t="s">
        <v>31</v>
      </c>
      <c r="J783" t="s">
        <v>32</v>
      </c>
      <c r="K783" t="s">
        <v>32</v>
      </c>
      <c r="L783" t="s">
        <v>32</v>
      </c>
      <c r="M783" t="s">
        <v>32</v>
      </c>
      <c r="N783" t="s">
        <v>31</v>
      </c>
      <c r="O783" t="s">
        <v>32</v>
      </c>
      <c r="P783" s="3">
        <v>1</v>
      </c>
      <c r="Q783" t="s">
        <v>108</v>
      </c>
      <c r="R783">
        <v>1</v>
      </c>
      <c r="S783" t="s">
        <v>108</v>
      </c>
      <c r="T783" s="28" t="s">
        <v>5030</v>
      </c>
      <c r="U783">
        <v>0</v>
      </c>
      <c r="V783">
        <v>0</v>
      </c>
      <c r="W783">
        <v>0</v>
      </c>
      <c r="X783" t="s">
        <v>36</v>
      </c>
      <c r="Y783">
        <v>0</v>
      </c>
      <c r="Z783">
        <v>0</v>
      </c>
      <c r="AA783">
        <v>0</v>
      </c>
      <c r="AB783" t="s">
        <v>36</v>
      </c>
      <c r="AC783">
        <f>IF(OR(_04_ReRe_merged_after_coding3[[#This Row],[ab_addressed]],_04_ReRe_merged_after_coding3[[#This Row],[ft_addressed]]), 1, 0)</f>
        <v>0</v>
      </c>
      <c r="AD783">
        <f>IF(OR(_04_ReRe_merged_after_coding3[[#This Row],[ab_justified]],_04_ReRe_merged_after_coding3[[#This Row],[ft_justified]]), 1,0)</f>
        <v>0</v>
      </c>
      <c r="AE783">
        <f>IF(OR(_04_ReRe_merged_after_coding3[[#This Row],[ab_date]],_04_ReRe_merged_after_coding3[[#This Row],[ft_date]]),1,0)</f>
        <v>0</v>
      </c>
      <c r="AF783" s="6" t="s">
        <v>36</v>
      </c>
      <c r="AG783">
        <v>0</v>
      </c>
      <c r="AH783" t="s">
        <v>5211</v>
      </c>
    </row>
    <row r="784" spans="1:34">
      <c r="A784" t="s">
        <v>3698</v>
      </c>
      <c r="B784" t="s">
        <v>3699</v>
      </c>
      <c r="C784" t="s">
        <v>3700</v>
      </c>
      <c r="D784">
        <v>21075062</v>
      </c>
      <c r="E784" s="7">
        <v>39006</v>
      </c>
      <c r="F784" s="7">
        <v>38749</v>
      </c>
      <c r="G784" t="s">
        <v>653</v>
      </c>
      <c r="H784" t="s">
        <v>32</v>
      </c>
      <c r="I784" t="s">
        <v>32</v>
      </c>
      <c r="J784" t="s">
        <v>32</v>
      </c>
      <c r="K784" t="s">
        <v>32</v>
      </c>
      <c r="L784" t="s">
        <v>32</v>
      </c>
      <c r="M784" t="s">
        <v>32</v>
      </c>
      <c r="N784" t="s">
        <v>32</v>
      </c>
      <c r="O784" t="s">
        <v>32</v>
      </c>
      <c r="P784" s="3">
        <v>1</v>
      </c>
      <c r="Q784" t="s">
        <v>157</v>
      </c>
      <c r="R784">
        <v>1</v>
      </c>
      <c r="S784" t="s">
        <v>157</v>
      </c>
      <c r="T784" t="s">
        <v>4822</v>
      </c>
      <c r="U784">
        <v>0</v>
      </c>
      <c r="V784">
        <v>0</v>
      </c>
      <c r="W784">
        <v>0</v>
      </c>
      <c r="X784" t="s">
        <v>36</v>
      </c>
      <c r="Y784">
        <v>0</v>
      </c>
      <c r="Z784">
        <v>0</v>
      </c>
      <c r="AA784">
        <v>0</v>
      </c>
      <c r="AB784" t="s">
        <v>36</v>
      </c>
      <c r="AC784">
        <f>IF(OR(_04_ReRe_merged_after_coding3[[#This Row],[ab_addressed]],_04_ReRe_merged_after_coding3[[#This Row],[ft_addressed]]), 1, 0)</f>
        <v>0</v>
      </c>
      <c r="AD784">
        <f>IF(OR(_04_ReRe_merged_after_coding3[[#This Row],[ab_justified]],_04_ReRe_merged_after_coding3[[#This Row],[ft_justified]]), 1,0)</f>
        <v>0</v>
      </c>
      <c r="AE784">
        <f>IF(OR(_04_ReRe_merged_after_coding3[[#This Row],[ab_date]],_04_ReRe_merged_after_coding3[[#This Row],[ft_date]]),1,0)</f>
        <v>0</v>
      </c>
      <c r="AF784" t="s">
        <v>36</v>
      </c>
      <c r="AG784">
        <v>0</v>
      </c>
    </row>
    <row r="785" spans="1:34">
      <c r="A785" t="s">
        <v>3701</v>
      </c>
      <c r="B785" t="s">
        <v>3702</v>
      </c>
      <c r="C785" t="s">
        <v>3703</v>
      </c>
      <c r="D785">
        <v>20881001</v>
      </c>
      <c r="E785" s="7">
        <v>39029</v>
      </c>
      <c r="F785" s="7">
        <v>38961</v>
      </c>
      <c r="G785" t="s">
        <v>180</v>
      </c>
      <c r="H785" t="s">
        <v>32</v>
      </c>
      <c r="I785" t="s">
        <v>31</v>
      </c>
      <c r="J785" t="s">
        <v>31</v>
      </c>
      <c r="K785" t="s">
        <v>32</v>
      </c>
      <c r="L785" t="s">
        <v>32</v>
      </c>
      <c r="M785" t="s">
        <v>32</v>
      </c>
      <c r="N785" t="s">
        <v>32</v>
      </c>
      <c r="O785" t="s">
        <v>32</v>
      </c>
      <c r="P785" s="3">
        <v>1</v>
      </c>
      <c r="Q785" t="s">
        <v>108</v>
      </c>
      <c r="R785">
        <v>1</v>
      </c>
      <c r="S785" t="s">
        <v>108</v>
      </c>
      <c r="T785" s="46" t="s">
        <v>4823</v>
      </c>
      <c r="U785">
        <v>0</v>
      </c>
      <c r="V785">
        <v>0</v>
      </c>
      <c r="W785">
        <v>0</v>
      </c>
      <c r="X785" t="s">
        <v>36</v>
      </c>
      <c r="Y785">
        <v>0</v>
      </c>
      <c r="Z785">
        <v>0</v>
      </c>
      <c r="AA785">
        <v>0</v>
      </c>
      <c r="AB785" t="s">
        <v>36</v>
      </c>
      <c r="AC785">
        <f>IF(OR(_04_ReRe_merged_after_coding3[[#This Row],[ab_addressed]],_04_ReRe_merged_after_coding3[[#This Row],[ft_addressed]]), 1, 0)</f>
        <v>0</v>
      </c>
      <c r="AD785">
        <f>IF(OR(_04_ReRe_merged_after_coding3[[#This Row],[ab_justified]],_04_ReRe_merged_after_coding3[[#This Row],[ft_justified]]), 1,0)</f>
        <v>0</v>
      </c>
      <c r="AE785">
        <f>IF(OR(_04_ReRe_merged_after_coding3[[#This Row],[ab_date]],_04_ReRe_merged_after_coding3[[#This Row],[ft_date]]),1,0)</f>
        <v>0</v>
      </c>
      <c r="AF785" t="s">
        <v>36</v>
      </c>
      <c r="AG785">
        <v>0</v>
      </c>
    </row>
    <row r="786" spans="1:34">
      <c r="A786" t="s">
        <v>3704</v>
      </c>
      <c r="B786" t="s">
        <v>3705</v>
      </c>
      <c r="C786" t="s">
        <v>3706</v>
      </c>
      <c r="D786">
        <v>22226018</v>
      </c>
      <c r="E786" s="7">
        <v>39050</v>
      </c>
      <c r="F786" s="7">
        <v>38838</v>
      </c>
      <c r="G786" t="s">
        <v>854</v>
      </c>
      <c r="H786" t="s">
        <v>32</v>
      </c>
      <c r="I786" t="s">
        <v>31</v>
      </c>
      <c r="J786" t="s">
        <v>32</v>
      </c>
      <c r="K786" t="s">
        <v>32</v>
      </c>
      <c r="L786" t="s">
        <v>32</v>
      </c>
      <c r="M786" t="s">
        <v>32</v>
      </c>
      <c r="N786" t="s">
        <v>32</v>
      </c>
      <c r="O786" t="s">
        <v>32</v>
      </c>
      <c r="P786" s="3">
        <v>1</v>
      </c>
      <c r="Q786" t="s">
        <v>108</v>
      </c>
      <c r="R786">
        <v>1</v>
      </c>
      <c r="S786" t="s">
        <v>108</v>
      </c>
      <c r="T786" t="s">
        <v>4824</v>
      </c>
      <c r="U786">
        <v>0</v>
      </c>
      <c r="V786">
        <v>0</v>
      </c>
      <c r="W786">
        <v>0</v>
      </c>
      <c r="X786" t="s">
        <v>36</v>
      </c>
      <c r="Y786">
        <v>0</v>
      </c>
      <c r="Z786">
        <v>0</v>
      </c>
      <c r="AA786">
        <v>0</v>
      </c>
      <c r="AB786" t="s">
        <v>36</v>
      </c>
      <c r="AC786">
        <f>IF(OR(_04_ReRe_merged_after_coding3[[#This Row],[ab_addressed]],_04_ReRe_merged_after_coding3[[#This Row],[ft_addressed]]), 1, 0)</f>
        <v>0</v>
      </c>
      <c r="AD786">
        <f>IF(OR(_04_ReRe_merged_after_coding3[[#This Row],[ab_justified]],_04_ReRe_merged_after_coding3[[#This Row],[ft_justified]]), 1,0)</f>
        <v>0</v>
      </c>
      <c r="AE786">
        <f>IF(OR(_04_ReRe_merged_after_coding3[[#This Row],[ab_date]],_04_ReRe_merged_after_coding3[[#This Row],[ft_date]]),1,0)</f>
        <v>0</v>
      </c>
      <c r="AF786" t="s">
        <v>36</v>
      </c>
      <c r="AG786">
        <v>0</v>
      </c>
    </row>
    <row r="787" spans="1:34">
      <c r="A787" t="s">
        <v>3707</v>
      </c>
      <c r="B787" t="s">
        <v>3708</v>
      </c>
      <c r="C787" t="s">
        <v>3709</v>
      </c>
      <c r="D787">
        <v>24112756</v>
      </c>
      <c r="E787" s="7">
        <v>39107</v>
      </c>
      <c r="F787" s="7">
        <v>39052</v>
      </c>
      <c r="G787" t="s">
        <v>168</v>
      </c>
      <c r="H787" t="s">
        <v>32</v>
      </c>
      <c r="I787" t="s">
        <v>31</v>
      </c>
      <c r="J787" t="s">
        <v>32</v>
      </c>
      <c r="K787" t="s">
        <v>32</v>
      </c>
      <c r="L787" t="s">
        <v>32</v>
      </c>
      <c r="M787" t="s">
        <v>32</v>
      </c>
      <c r="N787" t="s">
        <v>32</v>
      </c>
      <c r="O787" t="s">
        <v>32</v>
      </c>
      <c r="P787" s="3">
        <v>1</v>
      </c>
      <c r="Q787" t="s">
        <v>108</v>
      </c>
      <c r="R787">
        <v>1</v>
      </c>
      <c r="S787" t="s">
        <v>108</v>
      </c>
      <c r="T787" s="15" t="s">
        <v>4825</v>
      </c>
      <c r="U787">
        <v>0</v>
      </c>
      <c r="V787">
        <v>0</v>
      </c>
      <c r="W787">
        <v>0</v>
      </c>
      <c r="X787" t="s">
        <v>36</v>
      </c>
      <c r="Y787">
        <v>0</v>
      </c>
      <c r="Z787">
        <v>0</v>
      </c>
      <c r="AA787">
        <v>0</v>
      </c>
      <c r="AB787" t="s">
        <v>36</v>
      </c>
      <c r="AC787">
        <f>IF(OR(_04_ReRe_merged_after_coding3[[#This Row],[ab_addressed]],_04_ReRe_merged_after_coding3[[#This Row],[ft_addressed]]), 1, 0)</f>
        <v>0</v>
      </c>
      <c r="AD787">
        <f>IF(OR(_04_ReRe_merged_after_coding3[[#This Row],[ab_justified]],_04_ReRe_merged_after_coding3[[#This Row],[ft_justified]]), 1,0)</f>
        <v>0</v>
      </c>
      <c r="AE787">
        <f>IF(OR(_04_ReRe_merged_after_coding3[[#This Row],[ab_date]],_04_ReRe_merged_after_coding3[[#This Row],[ft_date]]),1,0)</f>
        <v>0</v>
      </c>
      <c r="AF787" t="s">
        <v>36</v>
      </c>
      <c r="AG787">
        <v>0</v>
      </c>
    </row>
    <row r="788" spans="1:34">
      <c r="A788" t="s">
        <v>3713</v>
      </c>
      <c r="B788" t="s">
        <v>3714</v>
      </c>
      <c r="C788" t="s">
        <v>3715</v>
      </c>
      <c r="D788">
        <v>24072232</v>
      </c>
      <c r="E788" s="7">
        <v>39197</v>
      </c>
      <c r="F788" s="7">
        <v>39052</v>
      </c>
      <c r="G788" t="s">
        <v>333</v>
      </c>
      <c r="H788" t="s">
        <v>32</v>
      </c>
      <c r="I788" t="s">
        <v>31</v>
      </c>
      <c r="J788" t="s">
        <v>32</v>
      </c>
      <c r="K788" t="s">
        <v>32</v>
      </c>
      <c r="L788" t="s">
        <v>32</v>
      </c>
      <c r="M788" t="s">
        <v>32</v>
      </c>
      <c r="N788" t="s">
        <v>32</v>
      </c>
      <c r="O788" t="s">
        <v>32</v>
      </c>
      <c r="P788" s="3">
        <v>1</v>
      </c>
      <c r="Q788" t="s">
        <v>108</v>
      </c>
      <c r="R788">
        <v>1</v>
      </c>
      <c r="S788" t="s">
        <v>108</v>
      </c>
      <c r="T788" t="s">
        <v>4826</v>
      </c>
      <c r="U788">
        <v>0</v>
      </c>
      <c r="V788">
        <v>0</v>
      </c>
      <c r="W788">
        <v>0</v>
      </c>
      <c r="X788" t="s">
        <v>36</v>
      </c>
      <c r="Y788">
        <v>0</v>
      </c>
      <c r="Z788">
        <v>0</v>
      </c>
      <c r="AA788">
        <v>0</v>
      </c>
      <c r="AB788" t="s">
        <v>36</v>
      </c>
      <c r="AC788">
        <f>IF(OR(_04_ReRe_merged_after_coding3[[#This Row],[ab_addressed]],_04_ReRe_merged_after_coding3[[#This Row],[ft_addressed]]), 1, 0)</f>
        <v>0</v>
      </c>
      <c r="AD788">
        <f>IF(OR(_04_ReRe_merged_after_coding3[[#This Row],[ab_justified]],_04_ReRe_merged_after_coding3[[#This Row],[ft_justified]]), 1,0)</f>
        <v>0</v>
      </c>
      <c r="AE788">
        <f>IF(OR(_04_ReRe_merged_after_coding3[[#This Row],[ab_date]],_04_ReRe_merged_after_coding3[[#This Row],[ft_date]]),1,0)</f>
        <v>0</v>
      </c>
      <c r="AF788" t="s">
        <v>36</v>
      </c>
      <c r="AG788">
        <v>0</v>
      </c>
    </row>
    <row r="789" spans="1:34">
      <c r="A789" t="s">
        <v>3719</v>
      </c>
      <c r="B789" t="s">
        <v>3720</v>
      </c>
      <c r="C789" t="s">
        <v>3721</v>
      </c>
      <c r="D789">
        <v>23412098</v>
      </c>
      <c r="E789" s="7">
        <v>39273</v>
      </c>
      <c r="F789" s="7">
        <v>39173</v>
      </c>
      <c r="G789" t="s">
        <v>854</v>
      </c>
      <c r="H789" t="s">
        <v>32</v>
      </c>
      <c r="I789" t="s">
        <v>31</v>
      </c>
      <c r="J789" t="s">
        <v>32</v>
      </c>
      <c r="K789" t="s">
        <v>32</v>
      </c>
      <c r="L789" t="s">
        <v>32</v>
      </c>
      <c r="M789" t="s">
        <v>32</v>
      </c>
      <c r="N789" t="s">
        <v>32</v>
      </c>
      <c r="O789" t="s">
        <v>32</v>
      </c>
      <c r="P789" s="3">
        <v>1</v>
      </c>
      <c r="Q789" t="s">
        <v>108</v>
      </c>
      <c r="R789">
        <v>1</v>
      </c>
      <c r="S789" t="s">
        <v>108</v>
      </c>
      <c r="T789" t="s">
        <v>4827</v>
      </c>
      <c r="U789">
        <v>0</v>
      </c>
      <c r="V789">
        <v>0</v>
      </c>
      <c r="W789">
        <v>0</v>
      </c>
      <c r="X789" t="s">
        <v>36</v>
      </c>
      <c r="Y789">
        <v>0</v>
      </c>
      <c r="Z789">
        <v>0</v>
      </c>
      <c r="AA789">
        <v>0</v>
      </c>
      <c r="AB789" t="s">
        <v>36</v>
      </c>
      <c r="AC789">
        <f>IF(OR(_04_ReRe_merged_after_coding3[[#This Row],[ab_addressed]],_04_ReRe_merged_after_coding3[[#This Row],[ft_addressed]]), 1, 0)</f>
        <v>0</v>
      </c>
      <c r="AD789">
        <f>IF(OR(_04_ReRe_merged_after_coding3[[#This Row],[ab_justified]],_04_ReRe_merged_after_coding3[[#This Row],[ft_justified]]), 1,0)</f>
        <v>0</v>
      </c>
      <c r="AE789">
        <f>IF(OR(_04_ReRe_merged_after_coding3[[#This Row],[ab_date]],_04_ReRe_merged_after_coding3[[#This Row],[ft_date]]),1,0)</f>
        <v>0</v>
      </c>
      <c r="AF789" t="s">
        <v>36</v>
      </c>
      <c r="AG789">
        <v>0</v>
      </c>
    </row>
    <row r="790" spans="1:34">
      <c r="A790" t="s">
        <v>3722</v>
      </c>
      <c r="B790" t="s">
        <v>3723</v>
      </c>
      <c r="C790" t="s">
        <v>3724</v>
      </c>
      <c r="D790">
        <v>24281309</v>
      </c>
      <c r="E790" s="7">
        <v>39289</v>
      </c>
      <c r="F790" s="7">
        <v>39173</v>
      </c>
      <c r="G790" t="s">
        <v>781</v>
      </c>
      <c r="H790" t="s">
        <v>32</v>
      </c>
      <c r="I790" t="s">
        <v>31</v>
      </c>
      <c r="J790" t="s">
        <v>32</v>
      </c>
      <c r="K790" t="s">
        <v>32</v>
      </c>
      <c r="L790" t="s">
        <v>32</v>
      </c>
      <c r="M790" t="s">
        <v>32</v>
      </c>
      <c r="N790" t="s">
        <v>32</v>
      </c>
      <c r="O790" t="s">
        <v>32</v>
      </c>
      <c r="P790" s="3">
        <v>1</v>
      </c>
      <c r="Q790" t="s">
        <v>108</v>
      </c>
      <c r="R790">
        <v>1</v>
      </c>
      <c r="S790" t="s">
        <v>108</v>
      </c>
      <c r="T790" s="39" t="s">
        <v>4828</v>
      </c>
      <c r="U790">
        <v>0</v>
      </c>
      <c r="V790">
        <v>0</v>
      </c>
      <c r="W790">
        <v>0</v>
      </c>
      <c r="X790" t="s">
        <v>36</v>
      </c>
      <c r="Y790">
        <v>0</v>
      </c>
      <c r="Z790">
        <v>0</v>
      </c>
      <c r="AA790">
        <v>0</v>
      </c>
      <c r="AB790" t="s">
        <v>36</v>
      </c>
      <c r="AC790">
        <f>IF(OR(_04_ReRe_merged_after_coding3[[#This Row],[ab_addressed]],_04_ReRe_merged_after_coding3[[#This Row],[ft_addressed]]), 1, 0)</f>
        <v>0</v>
      </c>
      <c r="AD790">
        <f>IF(OR(_04_ReRe_merged_after_coding3[[#This Row],[ab_justified]],_04_ReRe_merged_after_coding3[[#This Row],[ft_justified]]), 1,0)</f>
        <v>0</v>
      </c>
      <c r="AE790">
        <f>IF(OR(_04_ReRe_merged_after_coding3[[#This Row],[ab_date]],_04_ReRe_merged_after_coding3[[#This Row],[ft_date]]),1,0)</f>
        <v>0</v>
      </c>
      <c r="AF790" t="s">
        <v>36</v>
      </c>
      <c r="AG790">
        <v>0</v>
      </c>
      <c r="AH790" t="s">
        <v>5212</v>
      </c>
    </row>
    <row r="791" spans="1:34">
      <c r="A791" t="s">
        <v>3737</v>
      </c>
      <c r="B791" t="s">
        <v>3738</v>
      </c>
      <c r="C791" t="s">
        <v>3739</v>
      </c>
      <c r="D791">
        <v>20970174</v>
      </c>
      <c r="E791" s="7">
        <v>39482</v>
      </c>
      <c r="F791" s="7">
        <v>39448</v>
      </c>
      <c r="G791" t="s">
        <v>180</v>
      </c>
      <c r="H791" t="s">
        <v>32</v>
      </c>
      <c r="I791" t="s">
        <v>31</v>
      </c>
      <c r="J791" t="s">
        <v>32</v>
      </c>
      <c r="K791" t="s">
        <v>32</v>
      </c>
      <c r="L791" t="s">
        <v>32</v>
      </c>
      <c r="M791" t="s">
        <v>32</v>
      </c>
      <c r="N791" t="s">
        <v>32</v>
      </c>
      <c r="O791" t="s">
        <v>32</v>
      </c>
      <c r="P791" s="3">
        <v>1</v>
      </c>
      <c r="Q791" t="s">
        <v>108</v>
      </c>
      <c r="R791">
        <v>1</v>
      </c>
      <c r="S791" t="s">
        <v>108</v>
      </c>
      <c r="T791" s="28" t="s">
        <v>5031</v>
      </c>
      <c r="U791">
        <v>0</v>
      </c>
      <c r="V791">
        <v>0</v>
      </c>
      <c r="W791">
        <v>0</v>
      </c>
      <c r="X791" t="s">
        <v>36</v>
      </c>
      <c r="Y791">
        <v>0</v>
      </c>
      <c r="Z791">
        <v>0</v>
      </c>
      <c r="AA791">
        <v>0</v>
      </c>
      <c r="AB791" t="s">
        <v>36</v>
      </c>
      <c r="AC791">
        <f>IF(OR(_04_ReRe_merged_after_coding3[[#This Row],[ab_addressed]],_04_ReRe_merged_after_coding3[[#This Row],[ft_addressed]]), 1, 0)</f>
        <v>0</v>
      </c>
      <c r="AD791">
        <f>IF(OR(_04_ReRe_merged_after_coding3[[#This Row],[ab_justified]],_04_ReRe_merged_after_coding3[[#This Row],[ft_justified]]), 1,0)</f>
        <v>0</v>
      </c>
      <c r="AE791">
        <f>IF(OR(_04_ReRe_merged_after_coding3[[#This Row],[ab_date]],_04_ReRe_merged_after_coding3[[#This Row],[ft_date]]),1,0)</f>
        <v>0</v>
      </c>
      <c r="AF791" t="s">
        <v>36</v>
      </c>
      <c r="AG791">
        <v>0</v>
      </c>
    </row>
    <row r="792" spans="1:34">
      <c r="A792" t="s">
        <v>3740</v>
      </c>
      <c r="B792" t="s">
        <v>3741</v>
      </c>
      <c r="C792" t="s">
        <v>3742</v>
      </c>
      <c r="D792">
        <v>21910700</v>
      </c>
      <c r="E792" s="7">
        <v>39545</v>
      </c>
      <c r="F792" s="7">
        <v>39448</v>
      </c>
      <c r="G792" t="s">
        <v>174</v>
      </c>
      <c r="H792" t="s">
        <v>32</v>
      </c>
      <c r="I792" t="s">
        <v>31</v>
      </c>
      <c r="J792" t="s">
        <v>32</v>
      </c>
      <c r="K792" t="s">
        <v>32</v>
      </c>
      <c r="L792" t="s">
        <v>32</v>
      </c>
      <c r="M792" t="s">
        <v>32</v>
      </c>
      <c r="N792" t="s">
        <v>32</v>
      </c>
      <c r="O792" t="s">
        <v>32</v>
      </c>
      <c r="P792" s="3">
        <v>1</v>
      </c>
      <c r="Q792" t="s">
        <v>108</v>
      </c>
      <c r="R792">
        <v>1</v>
      </c>
      <c r="S792" t="s">
        <v>108</v>
      </c>
      <c r="T792" t="s">
        <v>4829</v>
      </c>
      <c r="U792">
        <v>0</v>
      </c>
      <c r="V792">
        <v>0</v>
      </c>
      <c r="W792">
        <v>0</v>
      </c>
      <c r="X792" t="s">
        <v>36</v>
      </c>
      <c r="Y792">
        <v>0</v>
      </c>
      <c r="Z792">
        <v>0</v>
      </c>
      <c r="AA792">
        <v>0</v>
      </c>
      <c r="AB792" t="s">
        <v>36</v>
      </c>
      <c r="AC792">
        <f>IF(OR(_04_ReRe_merged_after_coding3[[#This Row],[ab_addressed]],_04_ReRe_merged_after_coding3[[#This Row],[ft_addressed]]), 1, 0)</f>
        <v>0</v>
      </c>
      <c r="AD792">
        <f>IF(OR(_04_ReRe_merged_after_coding3[[#This Row],[ab_justified]],_04_ReRe_merged_after_coding3[[#This Row],[ft_justified]]), 1,0)</f>
        <v>0</v>
      </c>
      <c r="AE792">
        <f>IF(OR(_04_ReRe_merged_after_coding3[[#This Row],[ab_date]],_04_ReRe_merged_after_coding3[[#This Row],[ft_date]]),1,0)</f>
        <v>0</v>
      </c>
      <c r="AF792" t="s">
        <v>36</v>
      </c>
      <c r="AG792">
        <v>0</v>
      </c>
    </row>
    <row r="793" spans="1:34">
      <c r="A793" t="s">
        <v>3746</v>
      </c>
      <c r="B793" t="s">
        <v>3747</v>
      </c>
      <c r="C793" t="s">
        <v>3748</v>
      </c>
      <c r="D793">
        <v>22909165</v>
      </c>
      <c r="E793" s="7">
        <v>39559</v>
      </c>
      <c r="F793" s="7">
        <v>39326</v>
      </c>
      <c r="G793" t="s">
        <v>854</v>
      </c>
      <c r="H793" t="s">
        <v>32</v>
      </c>
      <c r="I793" t="s">
        <v>32</v>
      </c>
      <c r="J793" t="s">
        <v>32</v>
      </c>
      <c r="K793" t="s">
        <v>32</v>
      </c>
      <c r="L793" t="s">
        <v>32</v>
      </c>
      <c r="M793" t="s">
        <v>32</v>
      </c>
      <c r="N793" t="s">
        <v>31</v>
      </c>
      <c r="O793" t="s">
        <v>32</v>
      </c>
      <c r="P793" s="3">
        <v>1</v>
      </c>
      <c r="Q793" t="s">
        <v>35</v>
      </c>
      <c r="R793">
        <v>1</v>
      </c>
      <c r="S793" t="s">
        <v>35</v>
      </c>
      <c r="T793" s="15" t="s">
        <v>4830</v>
      </c>
      <c r="U793">
        <v>0</v>
      </c>
      <c r="V793">
        <v>0</v>
      </c>
      <c r="W793">
        <v>0</v>
      </c>
      <c r="X793" t="s">
        <v>36</v>
      </c>
      <c r="Y793">
        <v>0</v>
      </c>
      <c r="Z793">
        <v>0</v>
      </c>
      <c r="AA793">
        <v>0</v>
      </c>
      <c r="AB793" t="s">
        <v>36</v>
      </c>
      <c r="AC793">
        <f>IF(OR(_04_ReRe_merged_after_coding3[[#This Row],[ab_addressed]],_04_ReRe_merged_after_coding3[[#This Row],[ft_addressed]]), 1, 0)</f>
        <v>0</v>
      </c>
      <c r="AD793">
        <f>IF(OR(_04_ReRe_merged_after_coding3[[#This Row],[ab_justified]],_04_ReRe_merged_after_coding3[[#This Row],[ft_justified]]), 1,0)</f>
        <v>0</v>
      </c>
      <c r="AE793">
        <f>IF(OR(_04_ReRe_merged_after_coding3[[#This Row],[ab_date]],_04_ReRe_merged_after_coding3[[#This Row],[ft_date]]),1,0)</f>
        <v>0</v>
      </c>
      <c r="AF793" t="s">
        <v>36</v>
      </c>
      <c r="AG793">
        <v>0</v>
      </c>
      <c r="AH793" t="s">
        <v>5213</v>
      </c>
    </row>
    <row r="794" spans="1:34">
      <c r="A794" t="s">
        <v>3749</v>
      </c>
      <c r="B794" t="s">
        <v>3750</v>
      </c>
      <c r="C794" t="s">
        <v>3751</v>
      </c>
      <c r="D794">
        <v>23825160</v>
      </c>
      <c r="E794" s="7">
        <v>39584</v>
      </c>
      <c r="F794" s="7">
        <v>39539</v>
      </c>
      <c r="G794" t="s">
        <v>473</v>
      </c>
      <c r="H794" t="s">
        <v>32</v>
      </c>
      <c r="I794" t="s">
        <v>31</v>
      </c>
      <c r="J794" t="s">
        <v>32</v>
      </c>
      <c r="K794" t="s">
        <v>32</v>
      </c>
      <c r="L794" t="s">
        <v>32</v>
      </c>
      <c r="M794" t="s">
        <v>32</v>
      </c>
      <c r="N794" t="s">
        <v>32</v>
      </c>
      <c r="O794" t="s">
        <v>32</v>
      </c>
      <c r="P794" s="3">
        <v>1</v>
      </c>
      <c r="Q794" t="s">
        <v>108</v>
      </c>
      <c r="R794">
        <v>1</v>
      </c>
      <c r="S794" t="s">
        <v>108</v>
      </c>
      <c r="T794" s="21" t="s">
        <v>4831</v>
      </c>
      <c r="U794">
        <v>0</v>
      </c>
      <c r="V794">
        <v>0</v>
      </c>
      <c r="W794">
        <v>0</v>
      </c>
      <c r="X794" t="s">
        <v>36</v>
      </c>
      <c r="Y794">
        <v>0</v>
      </c>
      <c r="Z794">
        <v>0</v>
      </c>
      <c r="AA794">
        <v>0</v>
      </c>
      <c r="AB794" t="s">
        <v>36</v>
      </c>
      <c r="AC794">
        <f>IF(OR(_04_ReRe_merged_after_coding3[[#This Row],[ab_addressed]],_04_ReRe_merged_after_coding3[[#This Row],[ft_addressed]]), 1, 0)</f>
        <v>0</v>
      </c>
      <c r="AD794">
        <f>IF(OR(_04_ReRe_merged_after_coding3[[#This Row],[ab_justified]],_04_ReRe_merged_after_coding3[[#This Row],[ft_justified]]), 1,0)</f>
        <v>0</v>
      </c>
      <c r="AE794">
        <f>IF(OR(_04_ReRe_merged_after_coding3[[#This Row],[ab_date]],_04_ReRe_merged_after_coding3[[#This Row],[ft_date]]),1,0)</f>
        <v>0</v>
      </c>
      <c r="AF794" t="s">
        <v>36</v>
      </c>
      <c r="AG794">
        <v>0</v>
      </c>
    </row>
    <row r="795" spans="1:34">
      <c r="A795" t="s">
        <v>3758</v>
      </c>
      <c r="B795" t="s">
        <v>3759</v>
      </c>
      <c r="C795" t="s">
        <v>3760</v>
      </c>
      <c r="D795">
        <v>22952334</v>
      </c>
      <c r="E795" s="7">
        <v>39646</v>
      </c>
      <c r="F795" s="7">
        <v>39539</v>
      </c>
      <c r="G795" t="s">
        <v>789</v>
      </c>
      <c r="H795" t="s">
        <v>32</v>
      </c>
      <c r="I795" t="s">
        <v>32</v>
      </c>
      <c r="J795" t="s">
        <v>32</v>
      </c>
      <c r="K795" t="s">
        <v>32</v>
      </c>
      <c r="L795" t="s">
        <v>32</v>
      </c>
      <c r="M795" t="s">
        <v>32</v>
      </c>
      <c r="N795" t="s">
        <v>32</v>
      </c>
      <c r="O795" t="s">
        <v>32</v>
      </c>
      <c r="P795" s="3">
        <v>1</v>
      </c>
      <c r="Q795" t="s">
        <v>357</v>
      </c>
      <c r="R795">
        <v>1</v>
      </c>
      <c r="S795" t="s">
        <v>357</v>
      </c>
      <c r="T795" t="s">
        <v>4832</v>
      </c>
      <c r="U795">
        <v>0</v>
      </c>
      <c r="V795">
        <v>0</v>
      </c>
      <c r="W795">
        <v>0</v>
      </c>
      <c r="X795" t="s">
        <v>36</v>
      </c>
      <c r="Y795">
        <v>0</v>
      </c>
      <c r="Z795">
        <v>0</v>
      </c>
      <c r="AA795">
        <v>0</v>
      </c>
      <c r="AB795" t="s">
        <v>36</v>
      </c>
      <c r="AC795">
        <f>IF(OR(_04_ReRe_merged_after_coding3[[#This Row],[ab_addressed]],_04_ReRe_merged_after_coding3[[#This Row],[ft_addressed]]), 1, 0)</f>
        <v>0</v>
      </c>
      <c r="AD795">
        <f>IF(OR(_04_ReRe_merged_after_coding3[[#This Row],[ab_justified]],_04_ReRe_merged_after_coding3[[#This Row],[ft_justified]]), 1,0)</f>
        <v>0</v>
      </c>
      <c r="AE795">
        <f>IF(OR(_04_ReRe_merged_after_coding3[[#This Row],[ab_date]],_04_ReRe_merged_after_coding3[[#This Row],[ft_date]]),1,0)</f>
        <v>0</v>
      </c>
      <c r="AF795" t="s">
        <v>36</v>
      </c>
      <c r="AG795">
        <v>0</v>
      </c>
    </row>
    <row r="796" spans="1:34">
      <c r="A796" t="s">
        <v>3764</v>
      </c>
      <c r="B796" t="s">
        <v>3765</v>
      </c>
      <c r="C796" t="s">
        <v>3766</v>
      </c>
      <c r="D796">
        <v>23963139</v>
      </c>
      <c r="E796" s="7">
        <v>39755</v>
      </c>
      <c r="F796" s="7">
        <v>39539</v>
      </c>
      <c r="G796" t="s">
        <v>333</v>
      </c>
      <c r="H796" t="s">
        <v>32</v>
      </c>
      <c r="I796" t="s">
        <v>31</v>
      </c>
      <c r="J796" t="s">
        <v>32</v>
      </c>
      <c r="K796" t="s">
        <v>32</v>
      </c>
      <c r="L796" t="s">
        <v>32</v>
      </c>
      <c r="M796" t="s">
        <v>32</v>
      </c>
      <c r="N796" t="s">
        <v>32</v>
      </c>
      <c r="O796" t="s">
        <v>32</v>
      </c>
      <c r="P796" s="3">
        <v>1</v>
      </c>
      <c r="Q796" t="s">
        <v>108</v>
      </c>
      <c r="R796">
        <v>1</v>
      </c>
      <c r="S796" t="s">
        <v>108</v>
      </c>
      <c r="T796" t="s">
        <v>4833</v>
      </c>
      <c r="U796">
        <v>0</v>
      </c>
      <c r="V796">
        <v>0</v>
      </c>
      <c r="W796">
        <v>0</v>
      </c>
      <c r="X796" t="s">
        <v>36</v>
      </c>
      <c r="Y796">
        <v>0</v>
      </c>
      <c r="Z796">
        <v>0</v>
      </c>
      <c r="AA796">
        <v>0</v>
      </c>
      <c r="AB796" t="s">
        <v>36</v>
      </c>
      <c r="AC796">
        <f>IF(OR(_04_ReRe_merged_after_coding3[[#This Row],[ab_addressed]],_04_ReRe_merged_after_coding3[[#This Row],[ft_addressed]]), 1, 0)</f>
        <v>0</v>
      </c>
      <c r="AD796">
        <f>IF(OR(_04_ReRe_merged_after_coding3[[#This Row],[ab_justified]],_04_ReRe_merged_after_coding3[[#This Row],[ft_justified]]), 1,0)</f>
        <v>0</v>
      </c>
      <c r="AE796">
        <f>IF(OR(_04_ReRe_merged_after_coding3[[#This Row],[ab_date]],_04_ReRe_merged_after_coding3[[#This Row],[ft_date]]),1,0)</f>
        <v>0</v>
      </c>
      <c r="AF796" t="s">
        <v>36</v>
      </c>
      <c r="AG796">
        <v>0</v>
      </c>
    </row>
    <row r="797" spans="1:34">
      <c r="A797" t="s">
        <v>3767</v>
      </c>
      <c r="B797" t="s">
        <v>3768</v>
      </c>
      <c r="C797" t="s">
        <v>3769</v>
      </c>
      <c r="D797">
        <v>22661750</v>
      </c>
      <c r="E797" s="7">
        <v>39772</v>
      </c>
      <c r="F797" s="7">
        <v>39692</v>
      </c>
      <c r="G797" t="s">
        <v>678</v>
      </c>
      <c r="H797" t="s">
        <v>32</v>
      </c>
      <c r="I797" t="s">
        <v>32</v>
      </c>
      <c r="J797" t="s">
        <v>32</v>
      </c>
      <c r="K797" t="s">
        <v>32</v>
      </c>
      <c r="L797" t="s">
        <v>32</v>
      </c>
      <c r="M797" t="s">
        <v>32</v>
      </c>
      <c r="N797" t="s">
        <v>32</v>
      </c>
      <c r="O797" t="s">
        <v>32</v>
      </c>
      <c r="P797" s="3">
        <v>1</v>
      </c>
      <c r="Q797" t="s">
        <v>108</v>
      </c>
      <c r="R797">
        <v>1</v>
      </c>
      <c r="S797" t="s">
        <v>108</v>
      </c>
      <c r="T797" t="s">
        <v>4834</v>
      </c>
      <c r="U797">
        <v>0</v>
      </c>
      <c r="V797">
        <v>0</v>
      </c>
      <c r="W797">
        <v>0</v>
      </c>
      <c r="X797" t="s">
        <v>36</v>
      </c>
      <c r="Y797">
        <v>0</v>
      </c>
      <c r="Z797">
        <v>0</v>
      </c>
      <c r="AA797">
        <v>0</v>
      </c>
      <c r="AB797" t="s">
        <v>36</v>
      </c>
      <c r="AC797">
        <f>IF(OR(_04_ReRe_merged_after_coding3[[#This Row],[ab_addressed]],_04_ReRe_merged_after_coding3[[#This Row],[ft_addressed]]), 1, 0)</f>
        <v>0</v>
      </c>
      <c r="AD797">
        <f>IF(OR(_04_ReRe_merged_after_coding3[[#This Row],[ab_justified]],_04_ReRe_merged_after_coding3[[#This Row],[ft_justified]]), 1,0)</f>
        <v>0</v>
      </c>
      <c r="AE797">
        <f>IF(OR(_04_ReRe_merged_after_coding3[[#This Row],[ab_date]],_04_ReRe_merged_after_coding3[[#This Row],[ft_date]]),1,0)</f>
        <v>0</v>
      </c>
      <c r="AF797" t="s">
        <v>4835</v>
      </c>
      <c r="AG797">
        <v>0</v>
      </c>
    </row>
    <row r="798" spans="1:34">
      <c r="A798" t="s">
        <v>3779</v>
      </c>
      <c r="B798" t="s">
        <v>3780</v>
      </c>
      <c r="C798" t="s">
        <v>3781</v>
      </c>
      <c r="D798">
        <v>24481688</v>
      </c>
      <c r="E798" s="7">
        <v>39799</v>
      </c>
      <c r="F798" s="7">
        <v>39692</v>
      </c>
      <c r="G798" t="s">
        <v>100</v>
      </c>
      <c r="H798" t="s">
        <v>32</v>
      </c>
      <c r="I798" t="s">
        <v>31</v>
      </c>
      <c r="J798" t="s">
        <v>32</v>
      </c>
      <c r="K798" t="s">
        <v>32</v>
      </c>
      <c r="L798" t="s">
        <v>32</v>
      </c>
      <c r="M798" t="s">
        <v>32</v>
      </c>
      <c r="N798" t="s">
        <v>32</v>
      </c>
      <c r="O798" t="s">
        <v>32</v>
      </c>
      <c r="P798" s="3">
        <v>1</v>
      </c>
      <c r="Q798" t="s">
        <v>108</v>
      </c>
      <c r="R798">
        <v>1</v>
      </c>
      <c r="S798" t="s">
        <v>108</v>
      </c>
      <c r="T798" s="27" t="s">
        <v>4837</v>
      </c>
      <c r="U798">
        <v>0</v>
      </c>
      <c r="V798">
        <v>0</v>
      </c>
      <c r="W798">
        <v>0</v>
      </c>
      <c r="X798" t="s">
        <v>36</v>
      </c>
      <c r="Y798">
        <v>0</v>
      </c>
      <c r="Z798">
        <v>0</v>
      </c>
      <c r="AA798">
        <v>0</v>
      </c>
      <c r="AB798" t="s">
        <v>36</v>
      </c>
      <c r="AC798">
        <f>IF(OR(_04_ReRe_merged_after_coding3[[#This Row],[ab_addressed]],_04_ReRe_merged_after_coding3[[#This Row],[ft_addressed]]), 1, 0)</f>
        <v>0</v>
      </c>
      <c r="AD798">
        <f>IF(OR(_04_ReRe_merged_after_coding3[[#This Row],[ab_justified]],_04_ReRe_merged_after_coding3[[#This Row],[ft_justified]]), 1,0)</f>
        <v>0</v>
      </c>
      <c r="AE798">
        <f>IF(OR(_04_ReRe_merged_after_coding3[[#This Row],[ab_date]],_04_ReRe_merged_after_coding3[[#This Row],[ft_date]]),1,0)</f>
        <v>0</v>
      </c>
      <c r="AF798" t="s">
        <v>36</v>
      </c>
      <c r="AG798">
        <v>0</v>
      </c>
    </row>
    <row r="799" spans="1:34">
      <c r="A799" t="s">
        <v>3782</v>
      </c>
      <c r="B799" t="s">
        <v>3783</v>
      </c>
      <c r="C799" t="s">
        <v>3784</v>
      </c>
      <c r="D799">
        <v>24841107</v>
      </c>
      <c r="E799" s="7">
        <v>39800</v>
      </c>
      <c r="F799" s="7">
        <v>39569</v>
      </c>
      <c r="G799" t="s">
        <v>781</v>
      </c>
      <c r="H799" t="s">
        <v>32</v>
      </c>
      <c r="I799" t="s">
        <v>31</v>
      </c>
      <c r="J799" t="s">
        <v>32</v>
      </c>
      <c r="K799" t="s">
        <v>32</v>
      </c>
      <c r="L799" t="s">
        <v>32</v>
      </c>
      <c r="M799" t="s">
        <v>32</v>
      </c>
      <c r="N799" t="s">
        <v>32</v>
      </c>
      <c r="O799" t="s">
        <v>32</v>
      </c>
      <c r="P799" s="3">
        <v>1</v>
      </c>
      <c r="Q799" t="s">
        <v>108</v>
      </c>
      <c r="R799">
        <v>1</v>
      </c>
      <c r="S799" t="s">
        <v>108</v>
      </c>
      <c r="T799" s="47" t="s">
        <v>4838</v>
      </c>
      <c r="U799">
        <v>0</v>
      </c>
      <c r="V799">
        <v>0</v>
      </c>
      <c r="W799">
        <v>0</v>
      </c>
      <c r="X799" t="s">
        <v>36</v>
      </c>
      <c r="Y799">
        <v>0</v>
      </c>
      <c r="Z799">
        <v>0</v>
      </c>
      <c r="AA799">
        <v>0</v>
      </c>
      <c r="AB799" t="s">
        <v>36</v>
      </c>
      <c r="AC799">
        <f>IF(OR(_04_ReRe_merged_after_coding3[[#This Row],[ab_addressed]],_04_ReRe_merged_after_coding3[[#This Row],[ft_addressed]]), 1, 0)</f>
        <v>0</v>
      </c>
      <c r="AD799">
        <f>IF(OR(_04_ReRe_merged_after_coding3[[#This Row],[ab_justified]],_04_ReRe_merged_after_coding3[[#This Row],[ft_justified]]), 1,0)</f>
        <v>0</v>
      </c>
      <c r="AE799">
        <f>IF(OR(_04_ReRe_merged_after_coding3[[#This Row],[ab_date]],_04_ReRe_merged_after_coding3[[#This Row],[ft_date]]),1,0)</f>
        <v>0</v>
      </c>
      <c r="AF799" t="s">
        <v>36</v>
      </c>
      <c r="AG799">
        <v>0</v>
      </c>
    </row>
    <row r="800" spans="1:34">
      <c r="A800" t="s">
        <v>3785</v>
      </c>
      <c r="B800" t="s">
        <v>3786</v>
      </c>
      <c r="C800" t="s">
        <v>3787</v>
      </c>
      <c r="D800">
        <v>27654266</v>
      </c>
      <c r="E800" s="7">
        <v>39812</v>
      </c>
      <c r="F800" s="7">
        <v>39600</v>
      </c>
      <c r="G800" t="s">
        <v>390</v>
      </c>
      <c r="H800" t="s">
        <v>32</v>
      </c>
      <c r="I800" t="s">
        <v>31</v>
      </c>
      <c r="J800" t="s">
        <v>32</v>
      </c>
      <c r="K800" t="s">
        <v>32</v>
      </c>
      <c r="L800" t="s">
        <v>32</v>
      </c>
      <c r="M800" t="s">
        <v>32</v>
      </c>
      <c r="N800" t="s">
        <v>32</v>
      </c>
      <c r="O800" t="s">
        <v>32</v>
      </c>
      <c r="P800" s="3">
        <v>1</v>
      </c>
      <c r="Q800" t="s">
        <v>108</v>
      </c>
      <c r="R800">
        <v>1</v>
      </c>
      <c r="S800" t="s">
        <v>108</v>
      </c>
      <c r="T800" s="48" t="s">
        <v>4839</v>
      </c>
      <c r="U800">
        <v>0</v>
      </c>
      <c r="V800">
        <v>0</v>
      </c>
      <c r="W800">
        <v>0</v>
      </c>
      <c r="X800" t="s">
        <v>36</v>
      </c>
      <c r="Y800">
        <v>0</v>
      </c>
      <c r="Z800">
        <v>0</v>
      </c>
      <c r="AA800">
        <v>0</v>
      </c>
      <c r="AB800" t="s">
        <v>36</v>
      </c>
      <c r="AC800">
        <f>IF(OR(_04_ReRe_merged_after_coding3[[#This Row],[ab_addressed]],_04_ReRe_merged_after_coding3[[#This Row],[ft_addressed]]), 1, 0)</f>
        <v>0</v>
      </c>
      <c r="AD800">
        <f>IF(OR(_04_ReRe_merged_after_coding3[[#This Row],[ab_justified]],_04_ReRe_merged_after_coding3[[#This Row],[ft_justified]]), 1,0)</f>
        <v>0</v>
      </c>
      <c r="AE800">
        <f>IF(OR(_04_ReRe_merged_after_coding3[[#This Row],[ab_date]],_04_ReRe_merged_after_coding3[[#This Row],[ft_date]]),1,0)</f>
        <v>0</v>
      </c>
      <c r="AF800" t="s">
        <v>36</v>
      </c>
      <c r="AG800">
        <v>0</v>
      </c>
      <c r="AH800" t="s">
        <v>5214</v>
      </c>
    </row>
    <row r="801" spans="1:34">
      <c r="A801" t="s">
        <v>3788</v>
      </c>
      <c r="B801" t="s">
        <v>3789</v>
      </c>
      <c r="C801" t="s">
        <v>3790</v>
      </c>
      <c r="D801">
        <v>23103010</v>
      </c>
      <c r="E801" s="7">
        <v>39819</v>
      </c>
      <c r="F801" s="7">
        <v>39753</v>
      </c>
      <c r="G801" t="s">
        <v>100</v>
      </c>
      <c r="H801" t="s">
        <v>32</v>
      </c>
      <c r="I801" t="s">
        <v>32</v>
      </c>
      <c r="J801" t="s">
        <v>32</v>
      </c>
      <c r="K801" t="s">
        <v>32</v>
      </c>
      <c r="L801" t="s">
        <v>32</v>
      </c>
      <c r="M801" t="s">
        <v>32</v>
      </c>
      <c r="N801" t="s">
        <v>32</v>
      </c>
      <c r="O801" t="s">
        <v>32</v>
      </c>
      <c r="P801" s="3">
        <v>1</v>
      </c>
      <c r="Q801" t="s">
        <v>108</v>
      </c>
      <c r="R801">
        <v>1</v>
      </c>
      <c r="S801" t="s">
        <v>108</v>
      </c>
      <c r="T801" s="28" t="s">
        <v>5032</v>
      </c>
      <c r="U801">
        <v>0</v>
      </c>
      <c r="V801">
        <v>0</v>
      </c>
      <c r="W801">
        <v>0</v>
      </c>
      <c r="X801" t="s">
        <v>36</v>
      </c>
      <c r="Y801">
        <v>0</v>
      </c>
      <c r="Z801">
        <v>0</v>
      </c>
      <c r="AA801">
        <v>0</v>
      </c>
      <c r="AB801" t="s">
        <v>36</v>
      </c>
      <c r="AC801">
        <f>IF(OR(_04_ReRe_merged_after_coding3[[#This Row],[ab_addressed]],_04_ReRe_merged_after_coding3[[#This Row],[ft_addressed]]), 1, 0)</f>
        <v>0</v>
      </c>
      <c r="AD801">
        <f>IF(OR(_04_ReRe_merged_after_coding3[[#This Row],[ab_justified]],_04_ReRe_merged_after_coding3[[#This Row],[ft_justified]]), 1,0)</f>
        <v>0</v>
      </c>
      <c r="AE801">
        <f>IF(OR(_04_ReRe_merged_after_coding3[[#This Row],[ab_date]],_04_ReRe_merged_after_coding3[[#This Row],[ft_date]]),1,0)</f>
        <v>0</v>
      </c>
      <c r="AF801" t="s">
        <v>36</v>
      </c>
      <c r="AG801">
        <v>0</v>
      </c>
    </row>
    <row r="802" spans="1:34">
      <c r="A802" t="s">
        <v>3791</v>
      </c>
      <c r="B802" t="s">
        <v>3792</v>
      </c>
      <c r="C802" t="s">
        <v>3793</v>
      </c>
      <c r="D802">
        <v>25929756</v>
      </c>
      <c r="E802" s="7">
        <v>39826</v>
      </c>
      <c r="F802" s="7">
        <v>39753</v>
      </c>
      <c r="G802" t="s">
        <v>595</v>
      </c>
      <c r="H802" t="s">
        <v>32</v>
      </c>
      <c r="I802" t="s">
        <v>31</v>
      </c>
      <c r="J802" t="s">
        <v>32</v>
      </c>
      <c r="K802" t="s">
        <v>32</v>
      </c>
      <c r="L802" t="s">
        <v>32</v>
      </c>
      <c r="M802" t="s">
        <v>32</v>
      </c>
      <c r="N802" t="s">
        <v>32</v>
      </c>
      <c r="O802" t="s">
        <v>32</v>
      </c>
      <c r="P802" s="3">
        <v>1</v>
      </c>
      <c r="Q802" t="s">
        <v>108</v>
      </c>
      <c r="R802">
        <v>1</v>
      </c>
      <c r="S802" t="s">
        <v>108</v>
      </c>
      <c r="T802" t="s">
        <v>4840</v>
      </c>
      <c r="U802">
        <v>0</v>
      </c>
      <c r="V802">
        <v>0</v>
      </c>
      <c r="W802">
        <v>0</v>
      </c>
      <c r="X802" t="s">
        <v>36</v>
      </c>
      <c r="Y802">
        <v>0</v>
      </c>
      <c r="Z802">
        <v>0</v>
      </c>
      <c r="AA802">
        <v>0</v>
      </c>
      <c r="AB802" t="s">
        <v>36</v>
      </c>
      <c r="AC802">
        <f>IF(OR(_04_ReRe_merged_after_coding3[[#This Row],[ab_addressed]],_04_ReRe_merged_after_coding3[[#This Row],[ft_addressed]]), 1, 0)</f>
        <v>0</v>
      </c>
      <c r="AD802">
        <f>IF(OR(_04_ReRe_merged_after_coding3[[#This Row],[ab_justified]],_04_ReRe_merged_after_coding3[[#This Row],[ft_justified]]), 1,0)</f>
        <v>0</v>
      </c>
      <c r="AE802">
        <f>IF(OR(_04_ReRe_merged_after_coding3[[#This Row],[ab_date]],_04_ReRe_merged_after_coding3[[#This Row],[ft_date]]),1,0)</f>
        <v>0</v>
      </c>
      <c r="AF802" t="s">
        <v>36</v>
      </c>
      <c r="AG802">
        <v>0</v>
      </c>
    </row>
    <row r="803" spans="1:34">
      <c r="A803" t="s">
        <v>3797</v>
      </c>
      <c r="B803" t="s">
        <v>3798</v>
      </c>
      <c r="C803" t="s">
        <v>3799</v>
      </c>
      <c r="D803">
        <v>22983579</v>
      </c>
      <c r="E803" s="7">
        <v>39849</v>
      </c>
      <c r="F803" s="7">
        <v>39692</v>
      </c>
      <c r="G803" t="s">
        <v>612</v>
      </c>
      <c r="H803" t="s">
        <v>32</v>
      </c>
      <c r="I803" t="s">
        <v>31</v>
      </c>
      <c r="J803" t="s">
        <v>32</v>
      </c>
      <c r="K803" t="s">
        <v>32</v>
      </c>
      <c r="L803" t="s">
        <v>32</v>
      </c>
      <c r="M803" t="s">
        <v>32</v>
      </c>
      <c r="N803" t="s">
        <v>31</v>
      </c>
      <c r="O803" t="s">
        <v>32</v>
      </c>
      <c r="P803" s="3">
        <v>1</v>
      </c>
      <c r="Q803" t="s">
        <v>108</v>
      </c>
      <c r="R803">
        <v>1</v>
      </c>
      <c r="S803" t="s">
        <v>108</v>
      </c>
      <c r="T803" s="9" t="s">
        <v>5033</v>
      </c>
      <c r="U803">
        <v>0</v>
      </c>
      <c r="V803">
        <v>0</v>
      </c>
      <c r="W803">
        <v>0</v>
      </c>
      <c r="X803" t="s">
        <v>36</v>
      </c>
      <c r="Y803">
        <v>0</v>
      </c>
      <c r="Z803">
        <v>0</v>
      </c>
      <c r="AA803">
        <v>0</v>
      </c>
      <c r="AB803" t="s">
        <v>36</v>
      </c>
      <c r="AC803">
        <f>IF(OR(_04_ReRe_merged_after_coding3[[#This Row],[ab_addressed]],_04_ReRe_merged_after_coding3[[#This Row],[ft_addressed]]), 1, 0)</f>
        <v>0</v>
      </c>
      <c r="AD803">
        <f>IF(OR(_04_ReRe_merged_after_coding3[[#This Row],[ab_justified]],_04_ReRe_merged_after_coding3[[#This Row],[ft_justified]]), 1,0)</f>
        <v>0</v>
      </c>
      <c r="AE803">
        <f>IF(OR(_04_ReRe_merged_after_coding3[[#This Row],[ab_date]],_04_ReRe_merged_after_coding3[[#This Row],[ft_date]]),1,0)</f>
        <v>0</v>
      </c>
      <c r="AF803" t="s">
        <v>36</v>
      </c>
      <c r="AG803">
        <v>0</v>
      </c>
    </row>
    <row r="804" spans="1:34">
      <c r="A804" t="s">
        <v>3800</v>
      </c>
      <c r="B804" t="s">
        <v>3801</v>
      </c>
      <c r="C804" t="s">
        <v>3802</v>
      </c>
      <c r="D804">
        <v>23644718</v>
      </c>
      <c r="E804" s="7">
        <v>39856</v>
      </c>
      <c r="F804" s="7">
        <v>39539</v>
      </c>
      <c r="G804" t="s">
        <v>752</v>
      </c>
      <c r="H804" t="s">
        <v>32</v>
      </c>
      <c r="I804" t="s">
        <v>32</v>
      </c>
      <c r="J804" t="s">
        <v>32</v>
      </c>
      <c r="K804" t="s">
        <v>32</v>
      </c>
      <c r="L804" t="s">
        <v>32</v>
      </c>
      <c r="M804" t="s">
        <v>32</v>
      </c>
      <c r="N804" t="s">
        <v>32</v>
      </c>
      <c r="O804" t="s">
        <v>32</v>
      </c>
      <c r="P804" s="3">
        <v>1</v>
      </c>
      <c r="Q804" t="s">
        <v>538</v>
      </c>
      <c r="R804">
        <v>1</v>
      </c>
      <c r="S804" t="s">
        <v>538</v>
      </c>
      <c r="T804" s="49" t="s">
        <v>5103</v>
      </c>
      <c r="U804">
        <v>0</v>
      </c>
      <c r="V804">
        <v>0</v>
      </c>
      <c r="W804">
        <v>0</v>
      </c>
      <c r="X804" t="s">
        <v>36</v>
      </c>
      <c r="Y804">
        <v>0</v>
      </c>
      <c r="Z804">
        <v>0</v>
      </c>
      <c r="AA804">
        <v>0</v>
      </c>
      <c r="AB804" t="s">
        <v>36</v>
      </c>
      <c r="AC804">
        <f>IF(OR(_04_ReRe_merged_after_coding3[[#This Row],[ab_addressed]],_04_ReRe_merged_after_coding3[[#This Row],[ft_addressed]]), 1, 0)</f>
        <v>0</v>
      </c>
      <c r="AD804">
        <f>IF(OR(_04_ReRe_merged_after_coding3[[#This Row],[ab_justified]],_04_ReRe_merged_after_coding3[[#This Row],[ft_justified]]), 1,0)</f>
        <v>0</v>
      </c>
      <c r="AE804">
        <f>IF(OR(_04_ReRe_merged_after_coding3[[#This Row],[ab_date]],_04_ReRe_merged_after_coding3[[#This Row],[ft_date]]),1,0)</f>
        <v>0</v>
      </c>
      <c r="AF804" t="s">
        <v>36</v>
      </c>
      <c r="AG804">
        <v>0</v>
      </c>
    </row>
    <row r="805" spans="1:34">
      <c r="A805" t="s">
        <v>3803</v>
      </c>
      <c r="B805" t="s">
        <v>3804</v>
      </c>
      <c r="C805" t="s">
        <v>3805</v>
      </c>
      <c r="D805">
        <v>22329784</v>
      </c>
      <c r="E805" s="7">
        <v>39856</v>
      </c>
      <c r="F805" s="7">
        <v>39783</v>
      </c>
      <c r="G805" t="s">
        <v>714</v>
      </c>
      <c r="H805" t="s">
        <v>32</v>
      </c>
      <c r="I805" t="s">
        <v>31</v>
      </c>
      <c r="J805" t="s">
        <v>32</v>
      </c>
      <c r="K805" t="s">
        <v>32</v>
      </c>
      <c r="L805" t="s">
        <v>32</v>
      </c>
      <c r="M805" t="s">
        <v>32</v>
      </c>
      <c r="N805" t="s">
        <v>32</v>
      </c>
      <c r="O805" t="s">
        <v>32</v>
      </c>
      <c r="P805" s="3">
        <v>1</v>
      </c>
      <c r="Q805" t="s">
        <v>108</v>
      </c>
      <c r="R805">
        <v>1</v>
      </c>
      <c r="S805" t="s">
        <v>108</v>
      </c>
      <c r="T805" s="15" t="s">
        <v>4841</v>
      </c>
      <c r="U805">
        <v>0</v>
      </c>
      <c r="V805">
        <v>0</v>
      </c>
      <c r="W805">
        <v>0</v>
      </c>
      <c r="X805" t="s">
        <v>36</v>
      </c>
      <c r="Y805">
        <v>0</v>
      </c>
      <c r="Z805">
        <v>0</v>
      </c>
      <c r="AA805">
        <v>0</v>
      </c>
      <c r="AB805" t="s">
        <v>36</v>
      </c>
      <c r="AC805">
        <f>IF(OR(_04_ReRe_merged_after_coding3[[#This Row],[ab_addressed]],_04_ReRe_merged_after_coding3[[#This Row],[ft_addressed]]), 1, 0)</f>
        <v>0</v>
      </c>
      <c r="AD805">
        <f>IF(OR(_04_ReRe_merged_after_coding3[[#This Row],[ab_justified]],_04_ReRe_merged_after_coding3[[#This Row],[ft_justified]]), 1,0)</f>
        <v>0</v>
      </c>
      <c r="AE805">
        <f>IF(OR(_04_ReRe_merged_after_coding3[[#This Row],[ab_date]],_04_ReRe_merged_after_coding3[[#This Row],[ft_date]]),1,0)</f>
        <v>0</v>
      </c>
      <c r="AF805" t="s">
        <v>36</v>
      </c>
      <c r="AG805">
        <v>0</v>
      </c>
    </row>
    <row r="806" spans="1:34">
      <c r="A806" t="s">
        <v>3806</v>
      </c>
      <c r="B806" t="s">
        <v>3807</v>
      </c>
      <c r="C806" t="s">
        <v>3808</v>
      </c>
      <c r="D806">
        <v>25611313</v>
      </c>
      <c r="E806" s="7">
        <v>39903</v>
      </c>
      <c r="F806" s="7">
        <v>39845</v>
      </c>
      <c r="G806" t="s">
        <v>333</v>
      </c>
      <c r="H806" t="s">
        <v>32</v>
      </c>
      <c r="I806" t="s">
        <v>31</v>
      </c>
      <c r="J806" t="s">
        <v>32</v>
      </c>
      <c r="K806" t="s">
        <v>32</v>
      </c>
      <c r="L806" t="s">
        <v>32</v>
      </c>
      <c r="M806" t="s">
        <v>32</v>
      </c>
      <c r="N806" t="s">
        <v>32</v>
      </c>
      <c r="O806" t="s">
        <v>32</v>
      </c>
      <c r="P806" s="3">
        <v>1</v>
      </c>
      <c r="Q806" t="s">
        <v>108</v>
      </c>
      <c r="R806">
        <v>1</v>
      </c>
      <c r="S806" t="s">
        <v>108</v>
      </c>
      <c r="T806" t="s">
        <v>4842</v>
      </c>
      <c r="U806">
        <v>0</v>
      </c>
      <c r="V806">
        <v>0</v>
      </c>
      <c r="W806">
        <v>0</v>
      </c>
      <c r="X806" t="s">
        <v>36</v>
      </c>
      <c r="Y806">
        <v>0</v>
      </c>
      <c r="Z806">
        <v>0</v>
      </c>
      <c r="AA806">
        <v>0</v>
      </c>
      <c r="AB806" t="s">
        <v>36</v>
      </c>
      <c r="AC806">
        <f>IF(OR(_04_ReRe_merged_after_coding3[[#This Row],[ab_addressed]],_04_ReRe_merged_after_coding3[[#This Row],[ft_addressed]]), 1, 0)</f>
        <v>0</v>
      </c>
      <c r="AD806">
        <f>IF(OR(_04_ReRe_merged_after_coding3[[#This Row],[ab_justified]],_04_ReRe_merged_after_coding3[[#This Row],[ft_justified]]), 1,0)</f>
        <v>0</v>
      </c>
      <c r="AE806">
        <f>IF(OR(_04_ReRe_merged_after_coding3[[#This Row],[ab_date]],_04_ReRe_merged_after_coding3[[#This Row],[ft_date]]),1,0)</f>
        <v>0</v>
      </c>
      <c r="AF806" s="76" t="s">
        <v>36</v>
      </c>
      <c r="AG806">
        <v>0</v>
      </c>
    </row>
    <row r="807" spans="1:34">
      <c r="A807" t="s">
        <v>3809</v>
      </c>
      <c r="B807" t="s">
        <v>3810</v>
      </c>
      <c r="C807" t="s">
        <v>3811</v>
      </c>
      <c r="D807">
        <v>20885293</v>
      </c>
      <c r="E807" s="7">
        <v>39932</v>
      </c>
      <c r="F807" s="7">
        <v>39873</v>
      </c>
      <c r="G807" t="s">
        <v>575</v>
      </c>
      <c r="H807" t="s">
        <v>32</v>
      </c>
      <c r="I807" t="s">
        <v>31</v>
      </c>
      <c r="J807" t="s">
        <v>32</v>
      </c>
      <c r="K807" t="s">
        <v>32</v>
      </c>
      <c r="L807" t="s">
        <v>32</v>
      </c>
      <c r="M807" t="s">
        <v>32</v>
      </c>
      <c r="N807" t="s">
        <v>32</v>
      </c>
      <c r="O807" t="s">
        <v>32</v>
      </c>
      <c r="P807" s="3">
        <v>1</v>
      </c>
      <c r="Q807" t="s">
        <v>108</v>
      </c>
      <c r="R807">
        <v>1</v>
      </c>
      <c r="S807" t="s">
        <v>108</v>
      </c>
      <c r="T807" s="36" t="s">
        <v>4843</v>
      </c>
      <c r="U807">
        <v>0</v>
      </c>
      <c r="V807">
        <v>0</v>
      </c>
      <c r="W807">
        <v>0</v>
      </c>
      <c r="X807" t="s">
        <v>36</v>
      </c>
      <c r="Y807">
        <v>0</v>
      </c>
      <c r="Z807">
        <v>0</v>
      </c>
      <c r="AA807">
        <v>0</v>
      </c>
      <c r="AB807" t="s">
        <v>36</v>
      </c>
      <c r="AC807">
        <f>IF(OR(_04_ReRe_merged_after_coding3[[#This Row],[ab_addressed]],_04_ReRe_merged_after_coding3[[#This Row],[ft_addressed]]), 1, 0)</f>
        <v>0</v>
      </c>
      <c r="AD807">
        <f>IF(OR(_04_ReRe_merged_after_coding3[[#This Row],[ab_justified]],_04_ReRe_merged_after_coding3[[#This Row],[ft_justified]]), 1,0)</f>
        <v>0</v>
      </c>
      <c r="AE807">
        <f>IF(OR(_04_ReRe_merged_after_coding3[[#This Row],[ab_date]],_04_ReRe_merged_after_coding3[[#This Row],[ft_date]]),1,0)</f>
        <v>0</v>
      </c>
      <c r="AF807" s="76" t="s">
        <v>36</v>
      </c>
      <c r="AG807">
        <v>0</v>
      </c>
      <c r="AH807" t="s">
        <v>5215</v>
      </c>
    </row>
    <row r="808" spans="1:34">
      <c r="A808" t="s">
        <v>3815</v>
      </c>
      <c r="B808" t="s">
        <v>3816</v>
      </c>
      <c r="C808" t="s">
        <v>3817</v>
      </c>
      <c r="D808">
        <v>25846209</v>
      </c>
      <c r="E808" s="7">
        <v>39931</v>
      </c>
      <c r="F808" s="7">
        <v>39722</v>
      </c>
      <c r="G808" t="s">
        <v>575</v>
      </c>
      <c r="H808" t="s">
        <v>32</v>
      </c>
      <c r="I808" t="s">
        <v>31</v>
      </c>
      <c r="J808" t="s">
        <v>32</v>
      </c>
      <c r="K808" t="s">
        <v>32</v>
      </c>
      <c r="L808" t="s">
        <v>32</v>
      </c>
      <c r="M808" t="s">
        <v>32</v>
      </c>
      <c r="N808" t="s">
        <v>31</v>
      </c>
      <c r="O808" t="s">
        <v>32</v>
      </c>
      <c r="P808" s="3">
        <v>1</v>
      </c>
      <c r="Q808" t="s">
        <v>108</v>
      </c>
      <c r="R808">
        <v>1</v>
      </c>
      <c r="S808" t="s">
        <v>108</v>
      </c>
      <c r="T808" s="15" t="s">
        <v>4844</v>
      </c>
      <c r="U808">
        <v>0</v>
      </c>
      <c r="V808">
        <v>0</v>
      </c>
      <c r="W808">
        <v>0</v>
      </c>
      <c r="X808" t="s">
        <v>36</v>
      </c>
      <c r="Y808">
        <v>0</v>
      </c>
      <c r="Z808">
        <v>0</v>
      </c>
      <c r="AA808">
        <v>0</v>
      </c>
      <c r="AB808" t="s">
        <v>36</v>
      </c>
      <c r="AC808">
        <f>IF(OR(_04_ReRe_merged_after_coding3[[#This Row],[ab_addressed]],_04_ReRe_merged_after_coding3[[#This Row],[ft_addressed]]), 1, 0)</f>
        <v>0</v>
      </c>
      <c r="AD808">
        <f>IF(OR(_04_ReRe_merged_after_coding3[[#This Row],[ab_justified]],_04_ReRe_merged_after_coding3[[#This Row],[ft_justified]]), 1,0)</f>
        <v>0</v>
      </c>
      <c r="AE808">
        <f>IF(OR(_04_ReRe_merged_after_coding3[[#This Row],[ab_date]],_04_ReRe_merged_after_coding3[[#This Row],[ft_date]]),1,0)</f>
        <v>0</v>
      </c>
      <c r="AF808" s="76" t="s">
        <v>36</v>
      </c>
      <c r="AG808">
        <v>0</v>
      </c>
    </row>
    <row r="809" spans="1:34">
      <c r="A809" t="s">
        <v>3821</v>
      </c>
      <c r="B809" t="s">
        <v>3822</v>
      </c>
      <c r="C809" t="s">
        <v>3823</v>
      </c>
      <c r="D809">
        <v>23050490</v>
      </c>
      <c r="E809" s="7">
        <v>39947</v>
      </c>
      <c r="F809" s="7">
        <v>39873</v>
      </c>
      <c r="G809" t="s">
        <v>390</v>
      </c>
      <c r="H809" t="s">
        <v>32</v>
      </c>
      <c r="I809" t="s">
        <v>31</v>
      </c>
      <c r="J809" t="s">
        <v>32</v>
      </c>
      <c r="K809" t="s">
        <v>32</v>
      </c>
      <c r="L809" t="s">
        <v>32</v>
      </c>
      <c r="M809" t="s">
        <v>32</v>
      </c>
      <c r="N809" t="s">
        <v>32</v>
      </c>
      <c r="O809" t="s">
        <v>32</v>
      </c>
      <c r="P809" s="3">
        <v>1</v>
      </c>
      <c r="Q809" t="s">
        <v>108</v>
      </c>
      <c r="R809">
        <v>1</v>
      </c>
      <c r="S809" t="s">
        <v>108</v>
      </c>
      <c r="T809" s="15" t="s">
        <v>4845</v>
      </c>
      <c r="U809">
        <v>0</v>
      </c>
      <c r="V809">
        <v>0</v>
      </c>
      <c r="W809">
        <v>0</v>
      </c>
      <c r="X809" t="s">
        <v>36</v>
      </c>
      <c r="Y809">
        <v>0</v>
      </c>
      <c r="Z809">
        <v>0</v>
      </c>
      <c r="AA809">
        <v>0</v>
      </c>
      <c r="AB809" t="s">
        <v>36</v>
      </c>
      <c r="AC809">
        <f>IF(OR(_04_ReRe_merged_after_coding3[[#This Row],[ab_addressed]],_04_ReRe_merged_after_coding3[[#This Row],[ft_addressed]]), 1, 0)</f>
        <v>0</v>
      </c>
      <c r="AD809">
        <f>IF(OR(_04_ReRe_merged_after_coding3[[#This Row],[ab_justified]],_04_ReRe_merged_after_coding3[[#This Row],[ft_justified]]), 1,0)</f>
        <v>0</v>
      </c>
      <c r="AE809">
        <f>IF(OR(_04_ReRe_merged_after_coding3[[#This Row],[ab_date]],_04_ReRe_merged_after_coding3[[#This Row],[ft_date]]),1,0)</f>
        <v>0</v>
      </c>
      <c r="AF809" s="6" t="s">
        <v>36</v>
      </c>
      <c r="AG809">
        <v>0</v>
      </c>
    </row>
    <row r="810" spans="1:34">
      <c r="A810" t="s">
        <v>3827</v>
      </c>
      <c r="B810" t="s">
        <v>3828</v>
      </c>
      <c r="C810" t="s">
        <v>3829</v>
      </c>
      <c r="D810">
        <v>23737510</v>
      </c>
      <c r="E810" s="7">
        <v>39975</v>
      </c>
      <c r="F810" s="7">
        <v>39783</v>
      </c>
      <c r="G810" t="s">
        <v>100</v>
      </c>
      <c r="H810" t="s">
        <v>32</v>
      </c>
      <c r="I810" t="s">
        <v>31</v>
      </c>
      <c r="J810" t="s">
        <v>32</v>
      </c>
      <c r="K810" t="s">
        <v>32</v>
      </c>
      <c r="L810" t="s">
        <v>32</v>
      </c>
      <c r="M810" t="s">
        <v>32</v>
      </c>
      <c r="N810" t="s">
        <v>32</v>
      </c>
      <c r="O810" t="s">
        <v>32</v>
      </c>
      <c r="P810" s="3">
        <v>1</v>
      </c>
      <c r="Q810" t="s">
        <v>108</v>
      </c>
      <c r="R810">
        <v>1</v>
      </c>
      <c r="S810" t="s">
        <v>108</v>
      </c>
      <c r="T810" t="s">
        <v>4846</v>
      </c>
      <c r="U810">
        <v>0</v>
      </c>
      <c r="V810">
        <v>0</v>
      </c>
      <c r="W810">
        <v>0</v>
      </c>
      <c r="X810" t="s">
        <v>36</v>
      </c>
      <c r="Y810">
        <v>0</v>
      </c>
      <c r="Z810">
        <v>0</v>
      </c>
      <c r="AA810">
        <v>0</v>
      </c>
      <c r="AB810" t="s">
        <v>36</v>
      </c>
      <c r="AC810">
        <f>IF(OR(_04_ReRe_merged_after_coding3[[#This Row],[ab_addressed]],_04_ReRe_merged_after_coding3[[#This Row],[ft_addressed]]), 1, 0)</f>
        <v>0</v>
      </c>
      <c r="AD810">
        <f>IF(OR(_04_ReRe_merged_after_coding3[[#This Row],[ab_justified]],_04_ReRe_merged_after_coding3[[#This Row],[ft_justified]]), 1,0)</f>
        <v>0</v>
      </c>
      <c r="AE810">
        <f>IF(OR(_04_ReRe_merged_after_coding3[[#This Row],[ab_date]],_04_ReRe_merged_after_coding3[[#This Row],[ft_date]]),1,0)</f>
        <v>0</v>
      </c>
      <c r="AF810" s="6" t="s">
        <v>36</v>
      </c>
      <c r="AG810">
        <v>0</v>
      </c>
    </row>
    <row r="811" spans="1:34">
      <c r="A811" t="s">
        <v>3830</v>
      </c>
      <c r="B811" t="s">
        <v>3831</v>
      </c>
      <c r="C811" t="s">
        <v>3832</v>
      </c>
      <c r="D811">
        <v>23901266</v>
      </c>
      <c r="E811" s="7">
        <v>40065</v>
      </c>
      <c r="F811" s="7">
        <v>40026</v>
      </c>
      <c r="G811" t="s">
        <v>691</v>
      </c>
      <c r="H811" t="s">
        <v>32</v>
      </c>
      <c r="I811" t="s">
        <v>31</v>
      </c>
      <c r="J811" t="s">
        <v>32</v>
      </c>
      <c r="K811" t="s">
        <v>32</v>
      </c>
      <c r="L811" t="s">
        <v>32</v>
      </c>
      <c r="M811" t="s">
        <v>32</v>
      </c>
      <c r="N811" t="s">
        <v>32</v>
      </c>
      <c r="O811" t="s">
        <v>32</v>
      </c>
      <c r="P811" s="3">
        <v>1</v>
      </c>
      <c r="Q811" t="s">
        <v>108</v>
      </c>
      <c r="R811">
        <v>1</v>
      </c>
      <c r="S811" t="s">
        <v>108</v>
      </c>
      <c r="T811" t="s">
        <v>4847</v>
      </c>
      <c r="U811">
        <v>0</v>
      </c>
      <c r="V811">
        <v>0</v>
      </c>
      <c r="W811">
        <v>0</v>
      </c>
      <c r="X811" t="s">
        <v>36</v>
      </c>
      <c r="Y811">
        <v>0</v>
      </c>
      <c r="Z811">
        <v>0</v>
      </c>
      <c r="AA811">
        <v>0</v>
      </c>
      <c r="AB811" t="s">
        <v>36</v>
      </c>
      <c r="AC811">
        <f>IF(OR(_04_ReRe_merged_after_coding3[[#This Row],[ab_addressed]],_04_ReRe_merged_after_coding3[[#This Row],[ft_addressed]]), 1, 0)</f>
        <v>0</v>
      </c>
      <c r="AD811">
        <f>IF(OR(_04_ReRe_merged_after_coding3[[#This Row],[ab_justified]],_04_ReRe_merged_after_coding3[[#This Row],[ft_justified]]), 1,0)</f>
        <v>0</v>
      </c>
      <c r="AE811">
        <f>IF(OR(_04_ReRe_merged_after_coding3[[#This Row],[ab_date]],_04_ReRe_merged_after_coding3[[#This Row],[ft_date]]),1,0)</f>
        <v>0</v>
      </c>
      <c r="AF811" s="6" t="s">
        <v>36</v>
      </c>
      <c r="AG811">
        <v>0</v>
      </c>
    </row>
    <row r="812" spans="1:34">
      <c r="A812" t="s">
        <v>3833</v>
      </c>
      <c r="B812" t="s">
        <v>3834</v>
      </c>
      <c r="C812" t="s">
        <v>3835</v>
      </c>
      <c r="D812">
        <v>27843136</v>
      </c>
      <c r="E812" s="7">
        <v>40088</v>
      </c>
      <c r="F812" s="7">
        <v>40057</v>
      </c>
      <c r="G812" t="s">
        <v>595</v>
      </c>
      <c r="H812" t="s">
        <v>32</v>
      </c>
      <c r="I812" t="s">
        <v>32</v>
      </c>
      <c r="J812" t="s">
        <v>31</v>
      </c>
      <c r="K812" t="s">
        <v>32</v>
      </c>
      <c r="L812" t="s">
        <v>32</v>
      </c>
      <c r="M812" t="s">
        <v>32</v>
      </c>
      <c r="N812" t="s">
        <v>31</v>
      </c>
      <c r="O812" t="s">
        <v>32</v>
      </c>
      <c r="P812" s="3">
        <v>1</v>
      </c>
      <c r="Q812" t="s">
        <v>108</v>
      </c>
      <c r="R812">
        <v>1</v>
      </c>
      <c r="S812" t="s">
        <v>108</v>
      </c>
      <c r="T812" t="s">
        <v>4848</v>
      </c>
      <c r="U812">
        <v>0</v>
      </c>
      <c r="V812">
        <v>0</v>
      </c>
      <c r="W812">
        <v>0</v>
      </c>
      <c r="X812" t="s">
        <v>36</v>
      </c>
      <c r="Y812">
        <v>0</v>
      </c>
      <c r="Z812">
        <v>0</v>
      </c>
      <c r="AA812">
        <v>0</v>
      </c>
      <c r="AB812" t="s">
        <v>36</v>
      </c>
      <c r="AC812">
        <f>IF(OR(_04_ReRe_merged_after_coding3[[#This Row],[ab_addressed]],_04_ReRe_merged_after_coding3[[#This Row],[ft_addressed]]), 1, 0)</f>
        <v>0</v>
      </c>
      <c r="AD812">
        <f>IF(OR(_04_ReRe_merged_after_coding3[[#This Row],[ab_justified]],_04_ReRe_merged_after_coding3[[#This Row],[ft_justified]]), 1,0)</f>
        <v>0</v>
      </c>
      <c r="AE812">
        <f>IF(OR(_04_ReRe_merged_after_coding3[[#This Row],[ab_date]],_04_ReRe_merged_after_coding3[[#This Row],[ft_date]]),1,0)</f>
        <v>0</v>
      </c>
      <c r="AF812" s="76" t="s">
        <v>36</v>
      </c>
      <c r="AG812">
        <v>0</v>
      </c>
    </row>
    <row r="813" spans="1:34">
      <c r="A813" t="s">
        <v>3836</v>
      </c>
      <c r="B813" t="s">
        <v>3837</v>
      </c>
      <c r="C813" t="s">
        <v>3838</v>
      </c>
      <c r="D813">
        <v>24532007</v>
      </c>
      <c r="E813" s="7">
        <v>40191</v>
      </c>
      <c r="F813" s="7">
        <v>40148</v>
      </c>
      <c r="G813" t="s">
        <v>477</v>
      </c>
      <c r="H813" t="s">
        <v>32</v>
      </c>
      <c r="I813" t="s">
        <v>31</v>
      </c>
      <c r="J813" t="s">
        <v>32</v>
      </c>
      <c r="K813" t="s">
        <v>32</v>
      </c>
      <c r="L813" t="s">
        <v>32</v>
      </c>
      <c r="M813" t="s">
        <v>32</v>
      </c>
      <c r="N813" t="s">
        <v>32</v>
      </c>
      <c r="O813" t="s">
        <v>32</v>
      </c>
      <c r="P813" s="3">
        <v>1</v>
      </c>
      <c r="Q813" t="s">
        <v>108</v>
      </c>
      <c r="R813">
        <v>1</v>
      </c>
      <c r="S813" t="s">
        <v>108</v>
      </c>
      <c r="T813" t="s">
        <v>4849</v>
      </c>
      <c r="U813">
        <v>0</v>
      </c>
      <c r="V813">
        <v>0</v>
      </c>
      <c r="W813">
        <v>0</v>
      </c>
      <c r="X813" t="s">
        <v>36</v>
      </c>
      <c r="Y813">
        <v>0</v>
      </c>
      <c r="Z813">
        <v>0</v>
      </c>
      <c r="AA813">
        <v>0</v>
      </c>
      <c r="AB813" t="s">
        <v>36</v>
      </c>
      <c r="AC813">
        <f>IF(OR(_04_ReRe_merged_after_coding3[[#This Row],[ab_addressed]],_04_ReRe_merged_after_coding3[[#This Row],[ft_addressed]]), 1, 0)</f>
        <v>0</v>
      </c>
      <c r="AD813">
        <f>IF(OR(_04_ReRe_merged_after_coding3[[#This Row],[ab_justified]],_04_ReRe_merged_after_coding3[[#This Row],[ft_justified]]), 1,0)</f>
        <v>0</v>
      </c>
      <c r="AE813">
        <f>IF(OR(_04_ReRe_merged_after_coding3[[#This Row],[ab_date]],_04_ReRe_merged_after_coding3[[#This Row],[ft_date]]),1,0)</f>
        <v>0</v>
      </c>
      <c r="AF813" t="s">
        <v>36</v>
      </c>
      <c r="AG813">
        <v>0</v>
      </c>
    </row>
    <row r="814" spans="1:34">
      <c r="A814" t="s">
        <v>3839</v>
      </c>
      <c r="B814" t="s">
        <v>3840</v>
      </c>
      <c r="C814" t="s">
        <v>3841</v>
      </c>
      <c r="D814">
        <v>24958525</v>
      </c>
      <c r="E814" s="7">
        <v>40200</v>
      </c>
      <c r="F814" s="7">
        <v>39904</v>
      </c>
      <c r="G814" t="s">
        <v>460</v>
      </c>
      <c r="H814" t="s">
        <v>32</v>
      </c>
      <c r="I814" t="s">
        <v>32</v>
      </c>
      <c r="J814" t="s">
        <v>32</v>
      </c>
      <c r="K814" t="s">
        <v>32</v>
      </c>
      <c r="L814" t="s">
        <v>32</v>
      </c>
      <c r="M814" t="s">
        <v>32</v>
      </c>
      <c r="N814" t="s">
        <v>32</v>
      </c>
      <c r="O814" t="s">
        <v>32</v>
      </c>
      <c r="P814" s="3">
        <v>1</v>
      </c>
      <c r="Q814" t="s">
        <v>538</v>
      </c>
      <c r="R814">
        <v>1</v>
      </c>
      <c r="S814" t="s">
        <v>538</v>
      </c>
      <c r="T814" s="50" t="s">
        <v>4850</v>
      </c>
      <c r="U814">
        <v>0</v>
      </c>
      <c r="V814">
        <v>0</v>
      </c>
      <c r="W814">
        <v>0</v>
      </c>
      <c r="X814" t="s">
        <v>36</v>
      </c>
      <c r="Y814">
        <v>0</v>
      </c>
      <c r="Z814">
        <v>0</v>
      </c>
      <c r="AA814">
        <v>0</v>
      </c>
      <c r="AB814" t="s">
        <v>36</v>
      </c>
      <c r="AC814">
        <f>IF(OR(_04_ReRe_merged_after_coding3[[#This Row],[ab_addressed]],_04_ReRe_merged_after_coding3[[#This Row],[ft_addressed]]), 1, 0)</f>
        <v>0</v>
      </c>
      <c r="AD814">
        <f>IF(OR(_04_ReRe_merged_after_coding3[[#This Row],[ab_justified]],_04_ReRe_merged_after_coding3[[#This Row],[ft_justified]]), 1,0)</f>
        <v>0</v>
      </c>
      <c r="AE814">
        <f>IF(OR(_04_ReRe_merged_after_coding3[[#This Row],[ab_date]],_04_ReRe_merged_after_coding3[[#This Row],[ft_date]]),1,0)</f>
        <v>0</v>
      </c>
      <c r="AF814" t="s">
        <v>36</v>
      </c>
      <c r="AG814">
        <v>0</v>
      </c>
    </row>
    <row r="815" spans="1:34">
      <c r="A815" t="s">
        <v>3848</v>
      </c>
      <c r="B815" t="s">
        <v>3849</v>
      </c>
      <c r="C815" t="s">
        <v>3850</v>
      </c>
      <c r="D815">
        <v>25467017</v>
      </c>
      <c r="E815" s="7">
        <v>40332</v>
      </c>
      <c r="F815" s="7">
        <v>40299</v>
      </c>
      <c r="G815" t="s">
        <v>395</v>
      </c>
      <c r="H815" t="s">
        <v>32</v>
      </c>
      <c r="I815" t="s">
        <v>31</v>
      </c>
      <c r="J815" t="s">
        <v>32</v>
      </c>
      <c r="K815" t="s">
        <v>32</v>
      </c>
      <c r="L815" t="s">
        <v>32</v>
      </c>
      <c r="M815" t="s">
        <v>32</v>
      </c>
      <c r="N815" t="s">
        <v>32</v>
      </c>
      <c r="O815" t="s">
        <v>32</v>
      </c>
      <c r="P815" s="3">
        <v>1</v>
      </c>
      <c r="Q815" t="s">
        <v>108</v>
      </c>
      <c r="R815">
        <v>1</v>
      </c>
      <c r="S815" t="s">
        <v>108</v>
      </c>
      <c r="T815" t="s">
        <v>4851</v>
      </c>
      <c r="U815">
        <v>0</v>
      </c>
      <c r="V815">
        <v>0</v>
      </c>
      <c r="W815">
        <v>0</v>
      </c>
      <c r="X815" t="s">
        <v>36</v>
      </c>
      <c r="Y815">
        <v>0</v>
      </c>
      <c r="Z815">
        <v>0</v>
      </c>
      <c r="AA815">
        <v>0</v>
      </c>
      <c r="AB815" t="s">
        <v>36</v>
      </c>
      <c r="AC815">
        <f>IF(OR(_04_ReRe_merged_after_coding3[[#This Row],[ab_addressed]],_04_ReRe_merged_after_coding3[[#This Row],[ft_addressed]]), 1, 0)</f>
        <v>0</v>
      </c>
      <c r="AD815">
        <f>IF(OR(_04_ReRe_merged_after_coding3[[#This Row],[ab_justified]],_04_ReRe_merged_after_coding3[[#This Row],[ft_justified]]), 1,0)</f>
        <v>0</v>
      </c>
      <c r="AE815">
        <f>IF(OR(_04_ReRe_merged_after_coding3[[#This Row],[ab_date]],_04_ReRe_merged_after_coding3[[#This Row],[ft_date]]),1,0)</f>
        <v>0</v>
      </c>
      <c r="AF815" s="6" t="s">
        <v>36</v>
      </c>
      <c r="AG815">
        <v>0</v>
      </c>
    </row>
    <row r="816" spans="1:34">
      <c r="A816" t="s">
        <v>3857</v>
      </c>
      <c r="B816" t="s">
        <v>3858</v>
      </c>
      <c r="C816" t="s">
        <v>3859</v>
      </c>
      <c r="D816">
        <v>24401481</v>
      </c>
      <c r="E816" s="7">
        <v>40392</v>
      </c>
      <c r="F816" s="7">
        <v>40118</v>
      </c>
      <c r="G816" t="s">
        <v>477</v>
      </c>
      <c r="H816" t="s">
        <v>32</v>
      </c>
      <c r="I816" t="s">
        <v>31</v>
      </c>
      <c r="J816" t="s">
        <v>32</v>
      </c>
      <c r="K816" t="s">
        <v>32</v>
      </c>
      <c r="L816" t="s">
        <v>32</v>
      </c>
      <c r="M816" t="s">
        <v>32</v>
      </c>
      <c r="N816" t="s">
        <v>32</v>
      </c>
      <c r="O816" t="s">
        <v>32</v>
      </c>
      <c r="P816" s="3">
        <v>1</v>
      </c>
      <c r="Q816" t="s">
        <v>108</v>
      </c>
      <c r="R816">
        <v>1</v>
      </c>
      <c r="S816" t="s">
        <v>108</v>
      </c>
      <c r="T816" s="51" t="s">
        <v>4852</v>
      </c>
      <c r="U816">
        <v>0</v>
      </c>
      <c r="V816">
        <v>0</v>
      </c>
      <c r="W816">
        <v>0</v>
      </c>
      <c r="X816" t="s">
        <v>36</v>
      </c>
      <c r="Y816">
        <v>0</v>
      </c>
      <c r="Z816">
        <v>0</v>
      </c>
      <c r="AA816">
        <v>0</v>
      </c>
      <c r="AB816" t="s">
        <v>36</v>
      </c>
      <c r="AC816">
        <f>IF(OR(_04_ReRe_merged_after_coding3[[#This Row],[ab_addressed]],_04_ReRe_merged_after_coding3[[#This Row],[ft_addressed]]), 1, 0)</f>
        <v>0</v>
      </c>
      <c r="AD816">
        <f>IF(OR(_04_ReRe_merged_after_coding3[[#This Row],[ab_justified]],_04_ReRe_merged_after_coding3[[#This Row],[ft_justified]]), 1,0)</f>
        <v>0</v>
      </c>
      <c r="AE816">
        <f>IF(OR(_04_ReRe_merged_after_coding3[[#This Row],[ab_date]],_04_ReRe_merged_after_coding3[[#This Row],[ft_date]]),1,0)</f>
        <v>0</v>
      </c>
      <c r="AF816" s="76" t="s">
        <v>36</v>
      </c>
      <c r="AG816">
        <v>0</v>
      </c>
    </row>
    <row r="817" spans="1:34">
      <c r="A817" t="s">
        <v>3866</v>
      </c>
      <c r="B817" t="s">
        <v>3867</v>
      </c>
      <c r="C817" t="s">
        <v>3868</v>
      </c>
      <c r="D817">
        <v>26210303</v>
      </c>
      <c r="E817" s="7">
        <v>40395</v>
      </c>
      <c r="F817" s="7">
        <v>40238</v>
      </c>
      <c r="G817" t="s">
        <v>914</v>
      </c>
      <c r="H817" t="s">
        <v>32</v>
      </c>
      <c r="I817" t="s">
        <v>31</v>
      </c>
      <c r="J817" t="s">
        <v>32</v>
      </c>
      <c r="K817" t="s">
        <v>32</v>
      </c>
      <c r="L817" t="s">
        <v>32</v>
      </c>
      <c r="M817" t="s">
        <v>32</v>
      </c>
      <c r="N817" t="s">
        <v>32</v>
      </c>
      <c r="O817" t="s">
        <v>32</v>
      </c>
      <c r="P817" s="3">
        <v>1</v>
      </c>
      <c r="Q817" t="s">
        <v>108</v>
      </c>
      <c r="R817">
        <v>1</v>
      </c>
      <c r="S817" t="s">
        <v>108</v>
      </c>
      <c r="T817" t="s">
        <v>4853</v>
      </c>
      <c r="U817">
        <v>0</v>
      </c>
      <c r="V817">
        <v>0</v>
      </c>
      <c r="W817">
        <v>0</v>
      </c>
      <c r="X817" t="s">
        <v>36</v>
      </c>
      <c r="Y817">
        <v>0</v>
      </c>
      <c r="Z817">
        <v>0</v>
      </c>
      <c r="AA817">
        <v>0</v>
      </c>
      <c r="AB817" t="s">
        <v>36</v>
      </c>
      <c r="AC817">
        <f>IF(OR(_04_ReRe_merged_after_coding3[[#This Row],[ab_addressed]],_04_ReRe_merged_after_coding3[[#This Row],[ft_addressed]]), 1, 0)</f>
        <v>0</v>
      </c>
      <c r="AD817">
        <f>IF(OR(_04_ReRe_merged_after_coding3[[#This Row],[ab_justified]],_04_ReRe_merged_after_coding3[[#This Row],[ft_justified]]), 1,0)</f>
        <v>0</v>
      </c>
      <c r="AE817">
        <f>IF(OR(_04_ReRe_merged_after_coding3[[#This Row],[ab_date]],_04_ReRe_merged_after_coding3[[#This Row],[ft_date]]),1,0)</f>
        <v>0</v>
      </c>
      <c r="AF817" t="s">
        <v>36</v>
      </c>
      <c r="AG817">
        <v>0</v>
      </c>
    </row>
    <row r="818" spans="1:34">
      <c r="A818" t="s">
        <v>3869</v>
      </c>
      <c r="B818" t="s">
        <v>3870</v>
      </c>
      <c r="C818" t="s">
        <v>3871</v>
      </c>
      <c r="D818">
        <v>24843051</v>
      </c>
      <c r="E818" s="7">
        <v>40408</v>
      </c>
      <c r="F818" s="7">
        <v>40330</v>
      </c>
      <c r="G818" t="s">
        <v>595</v>
      </c>
      <c r="H818" t="s">
        <v>32</v>
      </c>
      <c r="I818" t="s">
        <v>32</v>
      </c>
      <c r="J818" t="s">
        <v>32</v>
      </c>
      <c r="K818" t="s">
        <v>32</v>
      </c>
      <c r="L818" t="s">
        <v>32</v>
      </c>
      <c r="M818" t="s">
        <v>32</v>
      </c>
      <c r="N818" t="s">
        <v>32</v>
      </c>
      <c r="O818" t="s">
        <v>32</v>
      </c>
      <c r="P818" s="3">
        <v>1</v>
      </c>
      <c r="Q818" t="s">
        <v>108</v>
      </c>
      <c r="R818">
        <v>1</v>
      </c>
      <c r="S818" t="s">
        <v>108</v>
      </c>
      <c r="T818" t="s">
        <v>4854</v>
      </c>
      <c r="U818">
        <v>0</v>
      </c>
      <c r="V818">
        <v>0</v>
      </c>
      <c r="W818">
        <v>0</v>
      </c>
      <c r="X818" t="s">
        <v>36</v>
      </c>
      <c r="Y818">
        <v>0</v>
      </c>
      <c r="Z818">
        <v>0</v>
      </c>
      <c r="AA818">
        <v>0</v>
      </c>
      <c r="AB818" t="s">
        <v>36</v>
      </c>
      <c r="AC818">
        <f>IF(OR(_04_ReRe_merged_after_coding3[[#This Row],[ab_addressed]],_04_ReRe_merged_after_coding3[[#This Row],[ft_addressed]]), 1, 0)</f>
        <v>0</v>
      </c>
      <c r="AD818">
        <f>IF(OR(_04_ReRe_merged_after_coding3[[#This Row],[ab_justified]],_04_ReRe_merged_after_coding3[[#This Row],[ft_justified]]), 1,0)</f>
        <v>0</v>
      </c>
      <c r="AE818">
        <f>IF(OR(_04_ReRe_merged_after_coding3[[#This Row],[ab_date]],_04_ReRe_merged_after_coding3[[#This Row],[ft_date]]),1,0)</f>
        <v>0</v>
      </c>
      <c r="AF818" t="s">
        <v>36</v>
      </c>
      <c r="AG818">
        <v>0</v>
      </c>
    </row>
    <row r="819" spans="1:34">
      <c r="A819" t="s">
        <v>3872</v>
      </c>
      <c r="B819" t="s">
        <v>3873</v>
      </c>
      <c r="C819" t="s">
        <v>3874</v>
      </c>
      <c r="D819">
        <v>27230855</v>
      </c>
      <c r="E819" s="7">
        <v>40410</v>
      </c>
      <c r="F819" s="7">
        <v>40179</v>
      </c>
      <c r="G819" t="s">
        <v>1035</v>
      </c>
      <c r="H819" t="s">
        <v>32</v>
      </c>
      <c r="I819" t="s">
        <v>31</v>
      </c>
      <c r="J819" t="s">
        <v>32</v>
      </c>
      <c r="K819" t="s">
        <v>32</v>
      </c>
      <c r="L819" t="s">
        <v>32</v>
      </c>
      <c r="M819" t="s">
        <v>32</v>
      </c>
      <c r="N819" t="s">
        <v>31</v>
      </c>
      <c r="O819" t="s">
        <v>32</v>
      </c>
      <c r="P819" s="3">
        <v>1</v>
      </c>
      <c r="Q819" t="s">
        <v>210</v>
      </c>
      <c r="R819">
        <v>1</v>
      </c>
      <c r="S819" t="s">
        <v>210</v>
      </c>
      <c r="T819" s="27" t="s">
        <v>4855</v>
      </c>
      <c r="U819">
        <v>0</v>
      </c>
      <c r="V819">
        <v>0</v>
      </c>
      <c r="W819">
        <v>0</v>
      </c>
      <c r="X819" t="s">
        <v>36</v>
      </c>
      <c r="Y819">
        <v>0</v>
      </c>
      <c r="Z819">
        <v>0</v>
      </c>
      <c r="AA819">
        <v>0</v>
      </c>
      <c r="AB819" t="s">
        <v>36</v>
      </c>
      <c r="AC819">
        <f>IF(OR(_04_ReRe_merged_after_coding3[[#This Row],[ab_addressed]],_04_ReRe_merged_after_coding3[[#This Row],[ft_addressed]]), 1, 0)</f>
        <v>0</v>
      </c>
      <c r="AD819">
        <f>IF(OR(_04_ReRe_merged_after_coding3[[#This Row],[ab_justified]],_04_ReRe_merged_after_coding3[[#This Row],[ft_justified]]), 1,0)</f>
        <v>0</v>
      </c>
      <c r="AE819">
        <f>IF(OR(_04_ReRe_merged_after_coding3[[#This Row],[ab_date]],_04_ReRe_merged_after_coding3[[#This Row],[ft_date]]),1,0)</f>
        <v>0</v>
      </c>
      <c r="AF819" s="6" t="s">
        <v>36</v>
      </c>
      <c r="AG819">
        <v>0</v>
      </c>
    </row>
    <row r="820" spans="1:34">
      <c r="A820" t="s">
        <v>3875</v>
      </c>
      <c r="B820" t="s">
        <v>3876</v>
      </c>
      <c r="C820" t="s">
        <v>3877</v>
      </c>
      <c r="D820">
        <v>24794686</v>
      </c>
      <c r="E820" s="7">
        <v>40417</v>
      </c>
      <c r="F820" s="7">
        <v>40179</v>
      </c>
      <c r="G820" t="s">
        <v>789</v>
      </c>
      <c r="H820" t="s">
        <v>32</v>
      </c>
      <c r="I820" t="s">
        <v>32</v>
      </c>
      <c r="J820" t="s">
        <v>32</v>
      </c>
      <c r="K820" t="s">
        <v>32</v>
      </c>
      <c r="L820" t="s">
        <v>32</v>
      </c>
      <c r="M820" t="s">
        <v>32</v>
      </c>
      <c r="N820" t="s">
        <v>32</v>
      </c>
      <c r="O820" t="s">
        <v>32</v>
      </c>
      <c r="P820" s="3">
        <v>1</v>
      </c>
      <c r="Q820" t="s">
        <v>2253</v>
      </c>
      <c r="R820">
        <v>1</v>
      </c>
      <c r="S820" t="s">
        <v>2253</v>
      </c>
      <c r="T820" s="28" t="s">
        <v>4856</v>
      </c>
      <c r="U820">
        <v>0</v>
      </c>
      <c r="V820">
        <v>0</v>
      </c>
      <c r="W820">
        <v>0</v>
      </c>
      <c r="X820" t="s">
        <v>36</v>
      </c>
      <c r="Y820">
        <v>0</v>
      </c>
      <c r="Z820">
        <v>0</v>
      </c>
      <c r="AA820">
        <v>0</v>
      </c>
      <c r="AB820" t="s">
        <v>36</v>
      </c>
      <c r="AC820">
        <f>IF(OR(_04_ReRe_merged_after_coding3[[#This Row],[ab_addressed]],_04_ReRe_merged_after_coding3[[#This Row],[ft_addressed]]), 1, 0)</f>
        <v>0</v>
      </c>
      <c r="AD820">
        <f>IF(OR(_04_ReRe_merged_after_coding3[[#This Row],[ab_justified]],_04_ReRe_merged_after_coding3[[#This Row],[ft_justified]]), 1,0)</f>
        <v>0</v>
      </c>
      <c r="AE820">
        <f>IF(OR(_04_ReRe_merged_after_coding3[[#This Row],[ab_date]],_04_ReRe_merged_after_coding3[[#This Row],[ft_date]]),1,0)</f>
        <v>0</v>
      </c>
      <c r="AF820" s="76" t="s">
        <v>36</v>
      </c>
      <c r="AG820">
        <v>0</v>
      </c>
      <c r="AH820" t="s">
        <v>5216</v>
      </c>
    </row>
    <row r="821" spans="1:34">
      <c r="A821" t="s">
        <v>3878</v>
      </c>
      <c r="B821" t="s">
        <v>3879</v>
      </c>
      <c r="C821" t="s">
        <v>3880</v>
      </c>
      <c r="D821">
        <v>24206075</v>
      </c>
      <c r="E821" s="7">
        <v>40358</v>
      </c>
      <c r="F821" s="7">
        <v>40179</v>
      </c>
      <c r="G821" t="s">
        <v>595</v>
      </c>
      <c r="H821" t="s">
        <v>32</v>
      </c>
      <c r="I821" t="s">
        <v>31</v>
      </c>
      <c r="J821" t="s">
        <v>32</v>
      </c>
      <c r="K821" t="s">
        <v>32</v>
      </c>
      <c r="L821" t="s">
        <v>32</v>
      </c>
      <c r="M821" t="s">
        <v>32</v>
      </c>
      <c r="N821" t="s">
        <v>32</v>
      </c>
      <c r="O821" t="s">
        <v>32</v>
      </c>
      <c r="P821" s="3">
        <v>1</v>
      </c>
      <c r="Q821" t="s">
        <v>108</v>
      </c>
      <c r="R821">
        <v>1</v>
      </c>
      <c r="S821" t="s">
        <v>108</v>
      </c>
      <c r="T821" t="s">
        <v>4857</v>
      </c>
      <c r="U821">
        <v>0</v>
      </c>
      <c r="V821">
        <v>0</v>
      </c>
      <c r="W821">
        <v>0</v>
      </c>
      <c r="X821" t="s">
        <v>36</v>
      </c>
      <c r="Y821">
        <v>0</v>
      </c>
      <c r="Z821">
        <v>0</v>
      </c>
      <c r="AA821">
        <v>0</v>
      </c>
      <c r="AB821" t="s">
        <v>36</v>
      </c>
      <c r="AC821">
        <f>IF(OR(_04_ReRe_merged_after_coding3[[#This Row],[ab_addressed]],_04_ReRe_merged_after_coding3[[#This Row],[ft_addressed]]), 1, 0)</f>
        <v>0</v>
      </c>
      <c r="AD821">
        <f>IF(OR(_04_ReRe_merged_after_coding3[[#This Row],[ab_justified]],_04_ReRe_merged_after_coding3[[#This Row],[ft_justified]]), 1,0)</f>
        <v>0</v>
      </c>
      <c r="AE821">
        <f>IF(OR(_04_ReRe_merged_after_coding3[[#This Row],[ab_date]],_04_ReRe_merged_after_coding3[[#This Row],[ft_date]]),1,0)</f>
        <v>0</v>
      </c>
      <c r="AF821" t="s">
        <v>36</v>
      </c>
      <c r="AG821">
        <v>0</v>
      </c>
    </row>
    <row r="822" spans="1:34">
      <c r="A822" t="s">
        <v>3881</v>
      </c>
      <c r="B822" t="s">
        <v>3882</v>
      </c>
      <c r="C822" t="s">
        <v>3883</v>
      </c>
      <c r="D822">
        <v>24816725</v>
      </c>
      <c r="E822" s="7">
        <v>40417</v>
      </c>
      <c r="F822" s="7">
        <v>40330</v>
      </c>
      <c r="G822" t="s">
        <v>400</v>
      </c>
      <c r="H822" t="s">
        <v>32</v>
      </c>
      <c r="I822" t="s">
        <v>31</v>
      </c>
      <c r="J822" t="s">
        <v>32</v>
      </c>
      <c r="K822" t="s">
        <v>32</v>
      </c>
      <c r="L822" t="s">
        <v>32</v>
      </c>
      <c r="M822" t="s">
        <v>32</v>
      </c>
      <c r="N822" t="s">
        <v>31</v>
      </c>
      <c r="O822" t="s">
        <v>32</v>
      </c>
      <c r="P822" s="3">
        <v>1</v>
      </c>
      <c r="Q822" t="s">
        <v>108</v>
      </c>
      <c r="R822">
        <v>1</v>
      </c>
      <c r="S822" t="s">
        <v>108</v>
      </c>
      <c r="T822" t="s">
        <v>4858</v>
      </c>
      <c r="U822">
        <v>0</v>
      </c>
      <c r="V822">
        <v>0</v>
      </c>
      <c r="W822">
        <v>0</v>
      </c>
      <c r="X822" t="s">
        <v>36</v>
      </c>
      <c r="Y822">
        <v>0</v>
      </c>
      <c r="Z822">
        <v>0</v>
      </c>
      <c r="AA822">
        <v>0</v>
      </c>
      <c r="AB822" t="s">
        <v>36</v>
      </c>
      <c r="AC822">
        <f>IF(OR(_04_ReRe_merged_after_coding3[[#This Row],[ab_addressed]],_04_ReRe_merged_after_coding3[[#This Row],[ft_addressed]]), 1, 0)</f>
        <v>0</v>
      </c>
      <c r="AD822">
        <f>IF(OR(_04_ReRe_merged_after_coding3[[#This Row],[ab_justified]],_04_ReRe_merged_after_coding3[[#This Row],[ft_justified]]), 1,0)</f>
        <v>0</v>
      </c>
      <c r="AE822">
        <f>IF(OR(_04_ReRe_merged_after_coding3[[#This Row],[ab_date]],_04_ReRe_merged_after_coding3[[#This Row],[ft_date]]),1,0)</f>
        <v>0</v>
      </c>
      <c r="AF822" t="s">
        <v>36</v>
      </c>
      <c r="AG822">
        <v>0</v>
      </c>
    </row>
    <row r="823" spans="1:34">
      <c r="A823" t="s">
        <v>3884</v>
      </c>
      <c r="B823" t="s">
        <v>3885</v>
      </c>
      <c r="C823" t="s">
        <v>3886</v>
      </c>
      <c r="D823">
        <v>27744424</v>
      </c>
      <c r="E823" s="7">
        <v>40346</v>
      </c>
      <c r="F823" s="7">
        <v>40269</v>
      </c>
      <c r="G823" t="s">
        <v>620</v>
      </c>
      <c r="H823" t="s">
        <v>32</v>
      </c>
      <c r="I823" t="s">
        <v>31</v>
      </c>
      <c r="J823" t="s">
        <v>32</v>
      </c>
      <c r="K823" t="s">
        <v>32</v>
      </c>
      <c r="L823" t="s">
        <v>32</v>
      </c>
      <c r="M823" t="s">
        <v>32</v>
      </c>
      <c r="N823" t="s">
        <v>32</v>
      </c>
      <c r="O823" t="s">
        <v>32</v>
      </c>
      <c r="P823" s="3">
        <v>1</v>
      </c>
      <c r="Q823" t="s">
        <v>108</v>
      </c>
      <c r="R823">
        <v>1</v>
      </c>
      <c r="S823" t="s">
        <v>108</v>
      </c>
      <c r="T823" s="39" t="s">
        <v>4859</v>
      </c>
      <c r="U823">
        <v>0</v>
      </c>
      <c r="V823">
        <v>0</v>
      </c>
      <c r="W823">
        <v>0</v>
      </c>
      <c r="X823" t="s">
        <v>36</v>
      </c>
      <c r="Y823">
        <v>0</v>
      </c>
      <c r="Z823">
        <v>0</v>
      </c>
      <c r="AA823">
        <v>0</v>
      </c>
      <c r="AB823" t="s">
        <v>36</v>
      </c>
      <c r="AC823">
        <f>IF(OR(_04_ReRe_merged_after_coding3[[#This Row],[ab_addressed]],_04_ReRe_merged_after_coding3[[#This Row],[ft_addressed]]), 1, 0)</f>
        <v>0</v>
      </c>
      <c r="AD823">
        <f>IF(OR(_04_ReRe_merged_after_coding3[[#This Row],[ab_justified]],_04_ReRe_merged_after_coding3[[#This Row],[ft_justified]]), 1,0)</f>
        <v>0</v>
      </c>
      <c r="AE823">
        <f>IF(OR(_04_ReRe_merged_after_coding3[[#This Row],[ab_date]],_04_ReRe_merged_after_coding3[[#This Row],[ft_date]]),1,0)</f>
        <v>0</v>
      </c>
      <c r="AF823" s="6" t="s">
        <v>36</v>
      </c>
      <c r="AG823">
        <v>0</v>
      </c>
    </row>
    <row r="824" spans="1:34">
      <c r="A824" t="s">
        <v>3887</v>
      </c>
      <c r="B824" t="s">
        <v>3888</v>
      </c>
      <c r="C824" t="s">
        <v>3889</v>
      </c>
      <c r="D824">
        <v>25847610</v>
      </c>
      <c r="E824" s="7">
        <v>40471</v>
      </c>
      <c r="F824" s="7">
        <v>40330</v>
      </c>
      <c r="G824" t="s">
        <v>333</v>
      </c>
      <c r="H824" t="s">
        <v>32</v>
      </c>
      <c r="I824" t="s">
        <v>31</v>
      </c>
      <c r="J824" t="s">
        <v>32</v>
      </c>
      <c r="K824" t="s">
        <v>32</v>
      </c>
      <c r="L824" t="s">
        <v>32</v>
      </c>
      <c r="M824" t="s">
        <v>32</v>
      </c>
      <c r="N824" t="s">
        <v>32</v>
      </c>
      <c r="O824" t="s">
        <v>32</v>
      </c>
      <c r="P824" s="3">
        <v>1</v>
      </c>
      <c r="Q824" t="s">
        <v>108</v>
      </c>
      <c r="R824">
        <v>1</v>
      </c>
      <c r="S824" t="s">
        <v>108</v>
      </c>
      <c r="T824" t="s">
        <v>4860</v>
      </c>
      <c r="U824">
        <v>0</v>
      </c>
      <c r="V824">
        <v>0</v>
      </c>
      <c r="W824">
        <v>0</v>
      </c>
      <c r="X824" t="s">
        <v>36</v>
      </c>
      <c r="Y824">
        <v>0</v>
      </c>
      <c r="Z824">
        <v>0</v>
      </c>
      <c r="AA824">
        <v>0</v>
      </c>
      <c r="AB824" t="s">
        <v>36</v>
      </c>
      <c r="AC824">
        <f>IF(OR(_04_ReRe_merged_after_coding3[[#This Row],[ab_addressed]],_04_ReRe_merged_after_coding3[[#This Row],[ft_addressed]]), 1, 0)</f>
        <v>0</v>
      </c>
      <c r="AD824">
        <f>IF(OR(_04_ReRe_merged_after_coding3[[#This Row],[ab_justified]],_04_ReRe_merged_after_coding3[[#This Row],[ft_justified]]), 1,0)</f>
        <v>0</v>
      </c>
      <c r="AE824">
        <f>IF(OR(_04_ReRe_merged_after_coding3[[#This Row],[ab_date]],_04_ReRe_merged_after_coding3[[#This Row],[ft_date]]),1,0)</f>
        <v>0</v>
      </c>
      <c r="AF824" s="76" t="s">
        <v>36</v>
      </c>
      <c r="AG824">
        <v>0</v>
      </c>
    </row>
    <row r="825" spans="1:34">
      <c r="A825" t="s">
        <v>3899</v>
      </c>
      <c r="B825" t="s">
        <v>3900</v>
      </c>
      <c r="C825" t="s">
        <v>3901</v>
      </c>
      <c r="D825">
        <v>25430687</v>
      </c>
      <c r="E825" s="7">
        <v>40494</v>
      </c>
      <c r="F825" s="7">
        <v>40269</v>
      </c>
      <c r="G825" t="s">
        <v>691</v>
      </c>
      <c r="H825" t="s">
        <v>32</v>
      </c>
      <c r="I825" t="s">
        <v>31</v>
      </c>
      <c r="J825" t="s">
        <v>32</v>
      </c>
      <c r="K825" t="s">
        <v>32</v>
      </c>
      <c r="L825" t="s">
        <v>32</v>
      </c>
      <c r="M825" t="s">
        <v>32</v>
      </c>
      <c r="N825" t="s">
        <v>32</v>
      </c>
      <c r="O825" t="s">
        <v>32</v>
      </c>
      <c r="P825" s="3">
        <v>1</v>
      </c>
      <c r="Q825" t="s">
        <v>108</v>
      </c>
      <c r="R825">
        <v>1</v>
      </c>
      <c r="S825" t="s">
        <v>108</v>
      </c>
      <c r="T825" t="s">
        <v>4861</v>
      </c>
      <c r="U825">
        <v>0</v>
      </c>
      <c r="V825">
        <v>0</v>
      </c>
      <c r="W825">
        <v>0</v>
      </c>
      <c r="X825" t="s">
        <v>36</v>
      </c>
      <c r="Y825">
        <v>0</v>
      </c>
      <c r="Z825">
        <v>0</v>
      </c>
      <c r="AA825">
        <v>0</v>
      </c>
      <c r="AB825" t="s">
        <v>36</v>
      </c>
      <c r="AC825">
        <f>IF(OR(_04_ReRe_merged_after_coding3[[#This Row],[ab_addressed]],_04_ReRe_merged_after_coding3[[#This Row],[ft_addressed]]), 1, 0)</f>
        <v>0</v>
      </c>
      <c r="AD825">
        <f>IF(OR(_04_ReRe_merged_after_coding3[[#This Row],[ab_justified]],_04_ReRe_merged_after_coding3[[#This Row],[ft_justified]]), 1,0)</f>
        <v>0</v>
      </c>
      <c r="AE825">
        <f>IF(OR(_04_ReRe_merged_after_coding3[[#This Row],[ab_date]],_04_ReRe_merged_after_coding3[[#This Row],[ft_date]]),1,0)</f>
        <v>0</v>
      </c>
      <c r="AF825" t="s">
        <v>36</v>
      </c>
      <c r="AG825">
        <v>0</v>
      </c>
    </row>
    <row r="826" spans="1:34">
      <c r="A826" t="s">
        <v>3902</v>
      </c>
      <c r="B826" t="s">
        <v>3903</v>
      </c>
      <c r="C826" t="s">
        <v>3904</v>
      </c>
      <c r="D826">
        <v>27671621</v>
      </c>
      <c r="E826" s="7">
        <v>40498</v>
      </c>
      <c r="F826" s="7">
        <v>40330</v>
      </c>
      <c r="G826" t="s">
        <v>477</v>
      </c>
      <c r="H826" t="s">
        <v>32</v>
      </c>
      <c r="I826" t="s">
        <v>31</v>
      </c>
      <c r="J826" t="s">
        <v>32</v>
      </c>
      <c r="K826" t="s">
        <v>32</v>
      </c>
      <c r="L826" t="s">
        <v>32</v>
      </c>
      <c r="M826" t="s">
        <v>32</v>
      </c>
      <c r="N826" t="s">
        <v>32</v>
      </c>
      <c r="O826" t="s">
        <v>32</v>
      </c>
      <c r="P826" s="3">
        <v>1</v>
      </c>
      <c r="Q826" t="s">
        <v>108</v>
      </c>
      <c r="R826">
        <v>1</v>
      </c>
      <c r="S826" t="s">
        <v>108</v>
      </c>
      <c r="T826" s="52" t="s">
        <v>5034</v>
      </c>
      <c r="U826">
        <v>0</v>
      </c>
      <c r="V826">
        <v>0</v>
      </c>
      <c r="W826">
        <v>0</v>
      </c>
      <c r="X826" t="s">
        <v>36</v>
      </c>
      <c r="Y826">
        <v>0</v>
      </c>
      <c r="Z826">
        <v>0</v>
      </c>
      <c r="AA826">
        <v>0</v>
      </c>
      <c r="AB826" t="s">
        <v>36</v>
      </c>
      <c r="AC826">
        <f>IF(OR(_04_ReRe_merged_after_coding3[[#This Row],[ab_addressed]],_04_ReRe_merged_after_coding3[[#This Row],[ft_addressed]]), 1, 0)</f>
        <v>0</v>
      </c>
      <c r="AD826">
        <f>IF(OR(_04_ReRe_merged_after_coding3[[#This Row],[ab_justified]],_04_ReRe_merged_after_coding3[[#This Row],[ft_justified]]), 1,0)</f>
        <v>0</v>
      </c>
      <c r="AE826">
        <f>IF(OR(_04_ReRe_merged_after_coding3[[#This Row],[ab_date]],_04_ReRe_merged_after_coding3[[#This Row],[ft_date]]),1,0)</f>
        <v>0</v>
      </c>
      <c r="AF826" t="s">
        <v>36</v>
      </c>
      <c r="AG826">
        <v>0</v>
      </c>
    </row>
    <row r="827" spans="1:34">
      <c r="A827" t="s">
        <v>3905</v>
      </c>
      <c r="B827" t="s">
        <v>3906</v>
      </c>
      <c r="C827" t="s">
        <v>3907</v>
      </c>
      <c r="D827">
        <v>24670520</v>
      </c>
      <c r="E827" s="7">
        <v>40513</v>
      </c>
      <c r="F827" s="7">
        <v>40483</v>
      </c>
      <c r="G827" t="s">
        <v>1631</v>
      </c>
      <c r="H827" t="s">
        <v>32</v>
      </c>
      <c r="I827" t="s">
        <v>31</v>
      </c>
      <c r="J827" t="s">
        <v>32</v>
      </c>
      <c r="K827" t="s">
        <v>32</v>
      </c>
      <c r="L827" t="s">
        <v>32</v>
      </c>
      <c r="M827" t="s">
        <v>32</v>
      </c>
      <c r="N827" t="s">
        <v>31</v>
      </c>
      <c r="O827" t="s">
        <v>32</v>
      </c>
      <c r="P827" s="3">
        <v>1</v>
      </c>
      <c r="Q827" t="s">
        <v>108</v>
      </c>
      <c r="R827">
        <v>1</v>
      </c>
      <c r="S827" t="s">
        <v>108</v>
      </c>
      <c r="T827" s="53" t="s">
        <v>4862</v>
      </c>
      <c r="U827">
        <v>0</v>
      </c>
      <c r="V827">
        <v>0</v>
      </c>
      <c r="W827">
        <v>0</v>
      </c>
      <c r="X827" t="s">
        <v>36</v>
      </c>
      <c r="Y827">
        <v>0</v>
      </c>
      <c r="Z827">
        <v>0</v>
      </c>
      <c r="AA827">
        <v>0</v>
      </c>
      <c r="AB827" t="s">
        <v>36</v>
      </c>
      <c r="AC827">
        <f>IF(OR(_04_ReRe_merged_after_coding3[[#This Row],[ab_addressed]],_04_ReRe_merged_after_coding3[[#This Row],[ft_addressed]]), 1, 0)</f>
        <v>0</v>
      </c>
      <c r="AD827">
        <f>IF(OR(_04_ReRe_merged_after_coding3[[#This Row],[ab_justified]],_04_ReRe_merged_after_coding3[[#This Row],[ft_justified]]), 1,0)</f>
        <v>0</v>
      </c>
      <c r="AE827">
        <f>IF(OR(_04_ReRe_merged_after_coding3[[#This Row],[ab_date]],_04_ReRe_merged_after_coding3[[#This Row],[ft_date]]),1,0)</f>
        <v>0</v>
      </c>
      <c r="AF827" s="6" t="s">
        <v>36</v>
      </c>
      <c r="AG827">
        <v>0</v>
      </c>
    </row>
    <row r="828" spans="1:34">
      <c r="A828" t="s">
        <v>3908</v>
      </c>
      <c r="B828" t="s">
        <v>3909</v>
      </c>
      <c r="C828" t="s">
        <v>3910</v>
      </c>
      <c r="D828">
        <v>24906352</v>
      </c>
      <c r="E828" s="7">
        <v>40514</v>
      </c>
      <c r="F828" s="7">
        <v>40269</v>
      </c>
      <c r="G828" t="s">
        <v>395</v>
      </c>
      <c r="H828" t="s">
        <v>32</v>
      </c>
      <c r="I828" t="s">
        <v>31</v>
      </c>
      <c r="J828" t="s">
        <v>32</v>
      </c>
      <c r="K828" t="s">
        <v>32</v>
      </c>
      <c r="L828" t="s">
        <v>32</v>
      </c>
      <c r="M828" t="s">
        <v>32</v>
      </c>
      <c r="N828" t="s">
        <v>32</v>
      </c>
      <c r="O828" t="s">
        <v>32</v>
      </c>
      <c r="P828" s="3">
        <v>1</v>
      </c>
      <c r="Q828" t="s">
        <v>108</v>
      </c>
      <c r="R828">
        <v>1</v>
      </c>
      <c r="S828" t="s">
        <v>108</v>
      </c>
      <c r="T828" s="46" t="s">
        <v>4863</v>
      </c>
      <c r="U828">
        <v>0</v>
      </c>
      <c r="V828">
        <v>0</v>
      </c>
      <c r="W828">
        <v>0</v>
      </c>
      <c r="X828" t="s">
        <v>36</v>
      </c>
      <c r="Y828">
        <v>0</v>
      </c>
      <c r="Z828">
        <v>0</v>
      </c>
      <c r="AA828">
        <v>0</v>
      </c>
      <c r="AB828" t="s">
        <v>36</v>
      </c>
      <c r="AC828">
        <f>IF(OR(_04_ReRe_merged_after_coding3[[#This Row],[ab_addressed]],_04_ReRe_merged_after_coding3[[#This Row],[ft_addressed]]), 1, 0)</f>
        <v>0</v>
      </c>
      <c r="AD828">
        <f>IF(OR(_04_ReRe_merged_after_coding3[[#This Row],[ab_justified]],_04_ReRe_merged_after_coding3[[#This Row],[ft_justified]]), 1,0)</f>
        <v>0</v>
      </c>
      <c r="AE828">
        <f>IF(OR(_04_ReRe_merged_after_coding3[[#This Row],[ab_date]],_04_ReRe_merged_after_coding3[[#This Row],[ft_date]]),1,0)</f>
        <v>0</v>
      </c>
      <c r="AF828" s="76" t="s">
        <v>36</v>
      </c>
      <c r="AG828">
        <v>0</v>
      </c>
    </row>
    <row r="829" spans="1:34">
      <c r="A829" t="s">
        <v>3917</v>
      </c>
      <c r="B829" t="s">
        <v>3918</v>
      </c>
      <c r="C829" t="s">
        <v>3919</v>
      </c>
      <c r="D829">
        <v>21803431</v>
      </c>
      <c r="E829" s="7">
        <v>40533</v>
      </c>
      <c r="F829" s="7">
        <v>40360</v>
      </c>
      <c r="G829" t="s">
        <v>82</v>
      </c>
      <c r="H829" t="s">
        <v>32</v>
      </c>
      <c r="I829" t="s">
        <v>31</v>
      </c>
      <c r="J829" t="s">
        <v>32</v>
      </c>
      <c r="K829" t="s">
        <v>32</v>
      </c>
      <c r="L829" t="s">
        <v>32</v>
      </c>
      <c r="M829" t="s">
        <v>32</v>
      </c>
      <c r="N829" t="s">
        <v>32</v>
      </c>
      <c r="O829" t="s">
        <v>32</v>
      </c>
      <c r="P829" s="3">
        <v>1</v>
      </c>
      <c r="Q829" t="s">
        <v>108</v>
      </c>
      <c r="R829">
        <v>1</v>
      </c>
      <c r="S829" t="s">
        <v>108</v>
      </c>
      <c r="T829" t="s">
        <v>4864</v>
      </c>
      <c r="U829">
        <v>0</v>
      </c>
      <c r="V829">
        <v>0</v>
      </c>
      <c r="W829">
        <v>0</v>
      </c>
      <c r="X829" t="s">
        <v>36</v>
      </c>
      <c r="Y829">
        <v>0</v>
      </c>
      <c r="Z829">
        <v>0</v>
      </c>
      <c r="AA829">
        <v>0</v>
      </c>
      <c r="AB829" t="s">
        <v>36</v>
      </c>
      <c r="AC829">
        <f>IF(OR(_04_ReRe_merged_after_coding3[[#This Row],[ab_addressed]],_04_ReRe_merged_after_coding3[[#This Row],[ft_addressed]]), 1, 0)</f>
        <v>0</v>
      </c>
      <c r="AD829">
        <f>IF(OR(_04_ReRe_merged_after_coding3[[#This Row],[ab_justified]],_04_ReRe_merged_after_coding3[[#This Row],[ft_justified]]), 1,0)</f>
        <v>0</v>
      </c>
      <c r="AE829">
        <f>IF(OR(_04_ReRe_merged_after_coding3[[#This Row],[ab_date]],_04_ReRe_merged_after_coding3[[#This Row],[ft_date]]),1,0)</f>
        <v>0</v>
      </c>
      <c r="AF829" t="s">
        <v>36</v>
      </c>
      <c r="AG829">
        <v>0</v>
      </c>
    </row>
    <row r="830" spans="1:34">
      <c r="A830" t="s">
        <v>3923</v>
      </c>
      <c r="B830" t="s">
        <v>3924</v>
      </c>
      <c r="C830" t="s">
        <v>3925</v>
      </c>
      <c r="D830">
        <v>25785225</v>
      </c>
      <c r="E830" s="7">
        <v>40588</v>
      </c>
      <c r="F830" s="7">
        <v>40544</v>
      </c>
      <c r="G830" t="s">
        <v>333</v>
      </c>
      <c r="H830" t="s">
        <v>32</v>
      </c>
      <c r="I830" t="s">
        <v>31</v>
      </c>
      <c r="J830" t="s">
        <v>32</v>
      </c>
      <c r="K830" t="s">
        <v>32</v>
      </c>
      <c r="L830" t="s">
        <v>32</v>
      </c>
      <c r="M830" t="s">
        <v>32</v>
      </c>
      <c r="N830" t="s">
        <v>32</v>
      </c>
      <c r="O830" t="s">
        <v>32</v>
      </c>
      <c r="P830" s="3">
        <v>1</v>
      </c>
      <c r="Q830" t="s">
        <v>108</v>
      </c>
      <c r="R830">
        <v>1</v>
      </c>
      <c r="S830" t="s">
        <v>108</v>
      </c>
      <c r="T830" t="s">
        <v>4865</v>
      </c>
      <c r="U830">
        <v>0</v>
      </c>
      <c r="V830">
        <v>0</v>
      </c>
      <c r="W830">
        <v>0</v>
      </c>
      <c r="X830" t="s">
        <v>36</v>
      </c>
      <c r="Y830">
        <v>0</v>
      </c>
      <c r="Z830">
        <v>0</v>
      </c>
      <c r="AA830">
        <v>0</v>
      </c>
      <c r="AB830" t="s">
        <v>36</v>
      </c>
      <c r="AC830">
        <f>IF(OR(_04_ReRe_merged_after_coding3[[#This Row],[ab_addressed]],_04_ReRe_merged_after_coding3[[#This Row],[ft_addressed]]), 1, 0)</f>
        <v>0</v>
      </c>
      <c r="AD830">
        <f>IF(OR(_04_ReRe_merged_after_coding3[[#This Row],[ab_justified]],_04_ReRe_merged_after_coding3[[#This Row],[ft_justified]]), 1,0)</f>
        <v>0</v>
      </c>
      <c r="AE830">
        <f>IF(OR(_04_ReRe_merged_after_coding3[[#This Row],[ab_date]],_04_ReRe_merged_after_coding3[[#This Row],[ft_date]]),1,0)</f>
        <v>0</v>
      </c>
      <c r="AF830" t="s">
        <v>36</v>
      </c>
      <c r="AG830">
        <v>0</v>
      </c>
    </row>
    <row r="831" spans="1:34">
      <c r="A831" t="s">
        <v>3926</v>
      </c>
      <c r="B831" t="s">
        <v>3927</v>
      </c>
      <c r="C831" t="s">
        <v>3928</v>
      </c>
      <c r="D831">
        <v>24525469</v>
      </c>
      <c r="E831" s="7">
        <v>40605</v>
      </c>
      <c r="F831" s="7">
        <v>40575</v>
      </c>
      <c r="G831" t="s">
        <v>122</v>
      </c>
      <c r="H831" t="s">
        <v>32</v>
      </c>
      <c r="I831" t="s">
        <v>31</v>
      </c>
      <c r="J831" t="s">
        <v>32</v>
      </c>
      <c r="K831" t="s">
        <v>32</v>
      </c>
      <c r="L831" t="s">
        <v>32</v>
      </c>
      <c r="M831" t="s">
        <v>32</v>
      </c>
      <c r="N831" t="s">
        <v>32</v>
      </c>
      <c r="O831" t="s">
        <v>32</v>
      </c>
      <c r="P831" s="3">
        <v>1</v>
      </c>
      <c r="Q831" t="s">
        <v>108</v>
      </c>
      <c r="R831">
        <v>1</v>
      </c>
      <c r="S831" t="s">
        <v>108</v>
      </c>
      <c r="T831" t="s">
        <v>4866</v>
      </c>
      <c r="U831">
        <v>0</v>
      </c>
      <c r="V831">
        <v>0</v>
      </c>
      <c r="W831">
        <v>0</v>
      </c>
      <c r="X831" t="s">
        <v>36</v>
      </c>
      <c r="Y831">
        <v>0</v>
      </c>
      <c r="Z831">
        <v>0</v>
      </c>
      <c r="AA831">
        <v>0</v>
      </c>
      <c r="AB831" t="s">
        <v>36</v>
      </c>
      <c r="AC831">
        <f>IF(OR(_04_ReRe_merged_after_coding3[[#This Row],[ab_addressed]],_04_ReRe_merged_after_coding3[[#This Row],[ft_addressed]]), 1, 0)</f>
        <v>0</v>
      </c>
      <c r="AD831">
        <f>IF(OR(_04_ReRe_merged_after_coding3[[#This Row],[ab_justified]],_04_ReRe_merged_after_coding3[[#This Row],[ft_justified]]), 1,0)</f>
        <v>0</v>
      </c>
      <c r="AE831">
        <f>IF(OR(_04_ReRe_merged_after_coding3[[#This Row],[ab_date]],_04_ReRe_merged_after_coding3[[#This Row],[ft_date]]),1,0)</f>
        <v>0</v>
      </c>
      <c r="AF831" s="6" t="s">
        <v>36</v>
      </c>
      <c r="AG831">
        <v>0</v>
      </c>
    </row>
    <row r="832" spans="1:34">
      <c r="A832" t="s">
        <v>3929</v>
      </c>
      <c r="B832" t="s">
        <v>3930</v>
      </c>
      <c r="C832" t="s">
        <v>3931</v>
      </c>
      <c r="D832">
        <v>24103519</v>
      </c>
      <c r="E832" s="7">
        <v>40617</v>
      </c>
      <c r="F832" s="7">
        <v>40330</v>
      </c>
      <c r="G832" t="s">
        <v>174</v>
      </c>
      <c r="H832" t="s">
        <v>32</v>
      </c>
      <c r="I832" t="s">
        <v>31</v>
      </c>
      <c r="J832" t="s">
        <v>32</v>
      </c>
      <c r="K832" t="s">
        <v>32</v>
      </c>
      <c r="L832" t="s">
        <v>32</v>
      </c>
      <c r="M832" t="s">
        <v>32</v>
      </c>
      <c r="N832" t="s">
        <v>32</v>
      </c>
      <c r="O832" t="s">
        <v>32</v>
      </c>
      <c r="P832" s="3">
        <v>1</v>
      </c>
      <c r="Q832" t="s">
        <v>108</v>
      </c>
      <c r="R832">
        <v>1</v>
      </c>
      <c r="S832" t="s">
        <v>108</v>
      </c>
      <c r="T832" s="28" t="s">
        <v>5035</v>
      </c>
      <c r="U832">
        <v>0</v>
      </c>
      <c r="V832">
        <v>0</v>
      </c>
      <c r="W832">
        <v>0</v>
      </c>
      <c r="X832" t="s">
        <v>36</v>
      </c>
      <c r="Y832">
        <v>0</v>
      </c>
      <c r="Z832">
        <v>0</v>
      </c>
      <c r="AA832">
        <v>0</v>
      </c>
      <c r="AB832" t="s">
        <v>36</v>
      </c>
      <c r="AC832">
        <f>IF(OR(_04_ReRe_merged_after_coding3[[#This Row],[ab_addressed]],_04_ReRe_merged_after_coding3[[#This Row],[ft_addressed]]), 1, 0)</f>
        <v>0</v>
      </c>
      <c r="AD832">
        <f>IF(OR(_04_ReRe_merged_after_coding3[[#This Row],[ab_justified]],_04_ReRe_merged_after_coding3[[#This Row],[ft_justified]]), 1,0)</f>
        <v>0</v>
      </c>
      <c r="AE832">
        <f>IF(OR(_04_ReRe_merged_after_coding3[[#This Row],[ab_date]],_04_ReRe_merged_after_coding3[[#This Row],[ft_date]]),1,0)</f>
        <v>0</v>
      </c>
      <c r="AF832" s="76" t="s">
        <v>36</v>
      </c>
      <c r="AG832">
        <v>0</v>
      </c>
    </row>
    <row r="833" spans="1:34">
      <c r="A833" t="s">
        <v>3932</v>
      </c>
      <c r="B833" t="s">
        <v>3933</v>
      </c>
      <c r="C833" t="s">
        <v>3934</v>
      </c>
      <c r="D833">
        <v>28200002</v>
      </c>
      <c r="E833" s="7">
        <v>40641</v>
      </c>
      <c r="F833" s="7">
        <v>40603</v>
      </c>
      <c r="G833" t="s">
        <v>595</v>
      </c>
      <c r="H833" t="s">
        <v>32</v>
      </c>
      <c r="I833" t="s">
        <v>31</v>
      </c>
      <c r="J833" t="s">
        <v>32</v>
      </c>
      <c r="K833" t="s">
        <v>32</v>
      </c>
      <c r="L833" t="s">
        <v>32</v>
      </c>
      <c r="M833" t="s">
        <v>32</v>
      </c>
      <c r="N833" t="s">
        <v>31</v>
      </c>
      <c r="O833" t="s">
        <v>32</v>
      </c>
      <c r="P833" s="3">
        <v>1</v>
      </c>
      <c r="Q833" t="s">
        <v>108</v>
      </c>
      <c r="R833">
        <v>1</v>
      </c>
      <c r="S833" t="s">
        <v>108</v>
      </c>
      <c r="T833" s="21" t="s">
        <v>4867</v>
      </c>
      <c r="U833">
        <v>0</v>
      </c>
      <c r="V833">
        <v>0</v>
      </c>
      <c r="W833">
        <v>0</v>
      </c>
      <c r="X833" t="s">
        <v>36</v>
      </c>
      <c r="Y833">
        <v>0</v>
      </c>
      <c r="Z833">
        <v>0</v>
      </c>
      <c r="AA833">
        <v>0</v>
      </c>
      <c r="AB833" t="s">
        <v>36</v>
      </c>
      <c r="AC833">
        <f>IF(OR(_04_ReRe_merged_after_coding3[[#This Row],[ab_addressed]],_04_ReRe_merged_after_coding3[[#This Row],[ft_addressed]]), 1, 0)</f>
        <v>0</v>
      </c>
      <c r="AD833">
        <f>IF(OR(_04_ReRe_merged_after_coding3[[#This Row],[ab_justified]],_04_ReRe_merged_after_coding3[[#This Row],[ft_justified]]), 1,0)</f>
        <v>0</v>
      </c>
      <c r="AE833">
        <f>IF(OR(_04_ReRe_merged_after_coding3[[#This Row],[ab_date]],_04_ReRe_merged_after_coding3[[#This Row],[ft_date]]),1,0)</f>
        <v>0</v>
      </c>
      <c r="AF833" t="s">
        <v>36</v>
      </c>
      <c r="AG833">
        <v>0</v>
      </c>
    </row>
    <row r="834" spans="1:34">
      <c r="A834" t="s">
        <v>3938</v>
      </c>
      <c r="B834" t="s">
        <v>3939</v>
      </c>
      <c r="C834" t="s">
        <v>3940</v>
      </c>
      <c r="D834">
        <v>24718774</v>
      </c>
      <c r="E834" s="7">
        <v>40673</v>
      </c>
      <c r="F834" s="7">
        <v>40634</v>
      </c>
      <c r="G834" t="s">
        <v>106</v>
      </c>
      <c r="H834" t="s">
        <v>32</v>
      </c>
      <c r="I834" t="s">
        <v>32</v>
      </c>
      <c r="J834" t="s">
        <v>32</v>
      </c>
      <c r="K834" t="s">
        <v>32</v>
      </c>
      <c r="L834" t="s">
        <v>32</v>
      </c>
      <c r="M834" t="s">
        <v>32</v>
      </c>
      <c r="N834" t="s">
        <v>32</v>
      </c>
      <c r="O834" t="s">
        <v>32</v>
      </c>
      <c r="P834" s="3">
        <v>1</v>
      </c>
      <c r="Q834" t="s">
        <v>108</v>
      </c>
      <c r="R834">
        <v>1</v>
      </c>
      <c r="S834" t="s">
        <v>108</v>
      </c>
      <c r="T834" s="9" t="s">
        <v>4868</v>
      </c>
      <c r="U834">
        <v>0</v>
      </c>
      <c r="V834">
        <v>0</v>
      </c>
      <c r="W834">
        <v>0</v>
      </c>
      <c r="X834" t="s">
        <v>36</v>
      </c>
      <c r="Y834">
        <v>0</v>
      </c>
      <c r="Z834">
        <v>0</v>
      </c>
      <c r="AA834">
        <v>0</v>
      </c>
      <c r="AB834" t="s">
        <v>36</v>
      </c>
      <c r="AC834">
        <f>IF(OR(_04_ReRe_merged_after_coding3[[#This Row],[ab_addressed]],_04_ReRe_merged_after_coding3[[#This Row],[ft_addressed]]), 1, 0)</f>
        <v>0</v>
      </c>
      <c r="AD834">
        <f>IF(OR(_04_ReRe_merged_after_coding3[[#This Row],[ab_justified]],_04_ReRe_merged_after_coding3[[#This Row],[ft_justified]]), 1,0)</f>
        <v>0</v>
      </c>
      <c r="AE834">
        <f>IF(OR(_04_ReRe_merged_after_coding3[[#This Row],[ab_date]],_04_ReRe_merged_after_coding3[[#This Row],[ft_date]]),1,0)</f>
        <v>0</v>
      </c>
      <c r="AF834" t="s">
        <v>36</v>
      </c>
      <c r="AG834">
        <v>0</v>
      </c>
      <c r="AH834" t="s">
        <v>5217</v>
      </c>
    </row>
    <row r="835" spans="1:34">
      <c r="A835" t="s">
        <v>3941</v>
      </c>
      <c r="B835" t="s">
        <v>3942</v>
      </c>
      <c r="C835" t="s">
        <v>3943</v>
      </c>
      <c r="D835">
        <v>28600953</v>
      </c>
      <c r="E835" s="7">
        <v>40702</v>
      </c>
      <c r="F835" s="7">
        <v>40422</v>
      </c>
      <c r="G835" t="s">
        <v>696</v>
      </c>
      <c r="H835" t="s">
        <v>32</v>
      </c>
      <c r="I835" t="s">
        <v>31</v>
      </c>
      <c r="J835" t="s">
        <v>32</v>
      </c>
      <c r="K835" t="s">
        <v>32</v>
      </c>
      <c r="L835" t="s">
        <v>32</v>
      </c>
      <c r="M835" t="s">
        <v>32</v>
      </c>
      <c r="N835" t="s">
        <v>32</v>
      </c>
      <c r="O835" t="s">
        <v>32</v>
      </c>
      <c r="P835" s="3">
        <v>1</v>
      </c>
      <c r="Q835" t="s">
        <v>108</v>
      </c>
      <c r="R835">
        <v>1</v>
      </c>
      <c r="S835" t="s">
        <v>108</v>
      </c>
      <c r="T835" s="28" t="s">
        <v>5036</v>
      </c>
      <c r="U835">
        <v>0</v>
      </c>
      <c r="V835">
        <v>0</v>
      </c>
      <c r="W835">
        <v>0</v>
      </c>
      <c r="X835" t="s">
        <v>36</v>
      </c>
      <c r="Y835">
        <v>0</v>
      </c>
      <c r="Z835">
        <v>0</v>
      </c>
      <c r="AA835">
        <v>0</v>
      </c>
      <c r="AB835" t="s">
        <v>36</v>
      </c>
      <c r="AC835">
        <f>IF(OR(_04_ReRe_merged_after_coding3[[#This Row],[ab_addressed]],_04_ReRe_merged_after_coding3[[#This Row],[ft_addressed]]), 1, 0)</f>
        <v>0</v>
      </c>
      <c r="AD835">
        <f>IF(OR(_04_ReRe_merged_after_coding3[[#This Row],[ab_justified]],_04_ReRe_merged_after_coding3[[#This Row],[ft_justified]]), 1,0)</f>
        <v>0</v>
      </c>
      <c r="AE835">
        <f>IF(OR(_04_ReRe_merged_after_coding3[[#This Row],[ab_date]],_04_ReRe_merged_after_coding3[[#This Row],[ft_date]]),1,0)</f>
        <v>0</v>
      </c>
      <c r="AF835" s="6" t="s">
        <v>36</v>
      </c>
      <c r="AG835">
        <v>0</v>
      </c>
    </row>
    <row r="836" spans="1:34">
      <c r="A836" t="s">
        <v>3944</v>
      </c>
      <c r="B836" t="s">
        <v>3945</v>
      </c>
      <c r="C836" t="s">
        <v>3946</v>
      </c>
      <c r="D836">
        <v>28254462</v>
      </c>
      <c r="E836" s="7">
        <v>40732</v>
      </c>
      <c r="F836" s="7">
        <v>40695</v>
      </c>
      <c r="G836" t="s">
        <v>661</v>
      </c>
      <c r="H836" t="s">
        <v>32</v>
      </c>
      <c r="I836" t="s">
        <v>31</v>
      </c>
      <c r="J836" t="s">
        <v>32</v>
      </c>
      <c r="K836" t="s">
        <v>32</v>
      </c>
      <c r="L836" t="s">
        <v>32</v>
      </c>
      <c r="M836" t="s">
        <v>32</v>
      </c>
      <c r="N836" t="s">
        <v>31</v>
      </c>
      <c r="O836" t="s">
        <v>32</v>
      </c>
      <c r="P836" s="3">
        <v>1</v>
      </c>
      <c r="Q836" t="s">
        <v>108</v>
      </c>
      <c r="R836">
        <v>1</v>
      </c>
      <c r="S836" t="s">
        <v>108</v>
      </c>
      <c r="T836" t="s">
        <v>4869</v>
      </c>
      <c r="U836">
        <v>0</v>
      </c>
      <c r="V836">
        <v>0</v>
      </c>
      <c r="W836">
        <v>0</v>
      </c>
      <c r="X836" t="s">
        <v>36</v>
      </c>
      <c r="Y836">
        <v>0</v>
      </c>
      <c r="Z836">
        <v>0</v>
      </c>
      <c r="AA836">
        <v>0</v>
      </c>
      <c r="AB836" t="s">
        <v>36</v>
      </c>
      <c r="AC836">
        <f>IF(OR(_04_ReRe_merged_after_coding3[[#This Row],[ab_addressed]],_04_ReRe_merged_after_coding3[[#This Row],[ft_addressed]]), 1, 0)</f>
        <v>0</v>
      </c>
      <c r="AD836">
        <f>IF(OR(_04_ReRe_merged_after_coding3[[#This Row],[ab_justified]],_04_ReRe_merged_after_coding3[[#This Row],[ft_justified]]), 1,0)</f>
        <v>0</v>
      </c>
      <c r="AE836">
        <f>IF(OR(_04_ReRe_merged_after_coding3[[#This Row],[ab_date]],_04_ReRe_merged_after_coding3[[#This Row],[ft_date]]),1,0)</f>
        <v>0</v>
      </c>
      <c r="AF836" s="76" t="s">
        <v>36</v>
      </c>
      <c r="AG836">
        <v>0</v>
      </c>
    </row>
    <row r="837" spans="1:34">
      <c r="A837" t="s">
        <v>3947</v>
      </c>
      <c r="B837" t="s">
        <v>3948</v>
      </c>
      <c r="C837" t="s">
        <v>3949</v>
      </c>
      <c r="D837">
        <v>26522864</v>
      </c>
      <c r="E837" s="7">
        <v>40750</v>
      </c>
      <c r="F837" s="7">
        <v>40544</v>
      </c>
      <c r="G837" t="s">
        <v>395</v>
      </c>
      <c r="H837" t="s">
        <v>32</v>
      </c>
      <c r="I837" t="s">
        <v>31</v>
      </c>
      <c r="J837" t="s">
        <v>32</v>
      </c>
      <c r="K837" t="s">
        <v>32</v>
      </c>
      <c r="L837" t="s">
        <v>32</v>
      </c>
      <c r="M837" t="s">
        <v>32</v>
      </c>
      <c r="N837" t="s">
        <v>32</v>
      </c>
      <c r="O837" t="s">
        <v>32</v>
      </c>
      <c r="P837" s="3">
        <v>1</v>
      </c>
      <c r="Q837" t="s">
        <v>108</v>
      </c>
      <c r="R837">
        <v>1</v>
      </c>
      <c r="S837" t="s">
        <v>108</v>
      </c>
      <c r="T837" s="54" t="s">
        <v>4870</v>
      </c>
      <c r="U837">
        <v>0</v>
      </c>
      <c r="V837">
        <v>0</v>
      </c>
      <c r="W837">
        <v>0</v>
      </c>
      <c r="X837" t="s">
        <v>36</v>
      </c>
      <c r="Y837">
        <v>0</v>
      </c>
      <c r="Z837">
        <v>0</v>
      </c>
      <c r="AA837">
        <v>0</v>
      </c>
      <c r="AB837" t="s">
        <v>36</v>
      </c>
      <c r="AC837">
        <f>IF(OR(_04_ReRe_merged_after_coding3[[#This Row],[ab_addressed]],_04_ReRe_merged_after_coding3[[#This Row],[ft_addressed]]), 1, 0)</f>
        <v>0</v>
      </c>
      <c r="AD837">
        <f>IF(OR(_04_ReRe_merged_after_coding3[[#This Row],[ab_justified]],_04_ReRe_merged_after_coding3[[#This Row],[ft_justified]]), 1,0)</f>
        <v>0</v>
      </c>
      <c r="AE837">
        <f>IF(OR(_04_ReRe_merged_after_coding3[[#This Row],[ab_date]],_04_ReRe_merged_after_coding3[[#This Row],[ft_date]]),1,0)</f>
        <v>0</v>
      </c>
      <c r="AF837" t="s">
        <v>36</v>
      </c>
      <c r="AG837">
        <v>0</v>
      </c>
    </row>
    <row r="838" spans="1:34">
      <c r="A838" t="s">
        <v>3950</v>
      </c>
      <c r="B838" t="s">
        <v>1194</v>
      </c>
      <c r="C838" t="s">
        <v>1195</v>
      </c>
      <c r="D838">
        <v>26554316</v>
      </c>
      <c r="E838" s="7">
        <v>40604</v>
      </c>
      <c r="F838" s="7">
        <v>40544</v>
      </c>
      <c r="G838" t="s">
        <v>100</v>
      </c>
      <c r="H838" t="s">
        <v>32</v>
      </c>
      <c r="I838" t="s">
        <v>32</v>
      </c>
      <c r="J838" t="s">
        <v>32</v>
      </c>
      <c r="K838" t="s">
        <v>32</v>
      </c>
      <c r="L838" t="s">
        <v>32</v>
      </c>
      <c r="M838" t="s">
        <v>32</v>
      </c>
      <c r="N838" t="s">
        <v>32</v>
      </c>
      <c r="O838" t="s">
        <v>32</v>
      </c>
      <c r="P838" s="3">
        <v>1</v>
      </c>
      <c r="Q838" t="s">
        <v>357</v>
      </c>
      <c r="R838">
        <v>1</v>
      </c>
      <c r="S838" t="s">
        <v>357</v>
      </c>
      <c r="T838" t="s">
        <v>4871</v>
      </c>
      <c r="U838">
        <v>0</v>
      </c>
      <c r="V838">
        <v>0</v>
      </c>
      <c r="W838">
        <v>0</v>
      </c>
      <c r="X838" t="s">
        <v>36</v>
      </c>
      <c r="Y838">
        <v>0</v>
      </c>
      <c r="Z838">
        <v>0</v>
      </c>
      <c r="AA838">
        <v>0</v>
      </c>
      <c r="AB838" t="s">
        <v>36</v>
      </c>
      <c r="AC838">
        <f>IF(OR(_04_ReRe_merged_after_coding3[[#This Row],[ab_addressed]],_04_ReRe_merged_after_coding3[[#This Row],[ft_addressed]]), 1, 0)</f>
        <v>0</v>
      </c>
      <c r="AD838">
        <f>IF(OR(_04_ReRe_merged_after_coding3[[#This Row],[ab_justified]],_04_ReRe_merged_after_coding3[[#This Row],[ft_justified]]), 1,0)</f>
        <v>0</v>
      </c>
      <c r="AE838">
        <f>IF(OR(_04_ReRe_merged_after_coding3[[#This Row],[ab_date]],_04_ReRe_merged_after_coding3[[#This Row],[ft_date]]),1,0)</f>
        <v>0</v>
      </c>
      <c r="AF838" t="s">
        <v>36</v>
      </c>
      <c r="AG838">
        <v>0</v>
      </c>
    </row>
    <row r="839" spans="1:34">
      <c r="A839" t="s">
        <v>3951</v>
      </c>
      <c r="B839" t="s">
        <v>3952</v>
      </c>
      <c r="C839" t="s">
        <v>3953</v>
      </c>
      <c r="D839">
        <v>28306591</v>
      </c>
      <c r="E839" s="7">
        <v>40809</v>
      </c>
      <c r="F839" s="7">
        <v>40575</v>
      </c>
      <c r="G839" t="s">
        <v>328</v>
      </c>
      <c r="H839" t="s">
        <v>31</v>
      </c>
      <c r="I839" t="s">
        <v>31</v>
      </c>
      <c r="J839" t="s">
        <v>31</v>
      </c>
      <c r="K839" t="s">
        <v>32</v>
      </c>
      <c r="L839" t="s">
        <v>32</v>
      </c>
      <c r="M839" t="s">
        <v>32</v>
      </c>
      <c r="N839" t="s">
        <v>32</v>
      </c>
      <c r="O839" t="s">
        <v>31</v>
      </c>
      <c r="P839" s="3">
        <v>1</v>
      </c>
      <c r="Q839" t="s">
        <v>35</v>
      </c>
      <c r="R839">
        <v>1</v>
      </c>
      <c r="S839" t="s">
        <v>35</v>
      </c>
      <c r="T839" s="41" t="s">
        <v>4872</v>
      </c>
      <c r="U839">
        <v>0</v>
      </c>
      <c r="V839">
        <v>0</v>
      </c>
      <c r="W839">
        <v>0</v>
      </c>
      <c r="X839" t="s">
        <v>36</v>
      </c>
      <c r="Y839">
        <v>0</v>
      </c>
      <c r="Z839">
        <v>0</v>
      </c>
      <c r="AA839">
        <v>0</v>
      </c>
      <c r="AB839" t="s">
        <v>36</v>
      </c>
      <c r="AC839">
        <f>IF(OR(_04_ReRe_merged_after_coding3[[#This Row],[ab_addressed]],_04_ReRe_merged_after_coding3[[#This Row],[ft_addressed]]), 1, 0)</f>
        <v>0</v>
      </c>
      <c r="AD839">
        <f>IF(OR(_04_ReRe_merged_after_coding3[[#This Row],[ab_justified]],_04_ReRe_merged_after_coding3[[#This Row],[ft_justified]]), 1,0)</f>
        <v>0</v>
      </c>
      <c r="AE839">
        <f>IF(OR(_04_ReRe_merged_after_coding3[[#This Row],[ab_date]],_04_ReRe_merged_after_coding3[[#This Row],[ft_date]]),1,0)</f>
        <v>0</v>
      </c>
      <c r="AF839" s="6" t="s">
        <v>36</v>
      </c>
      <c r="AG839">
        <v>0</v>
      </c>
    </row>
    <row r="840" spans="1:34">
      <c r="A840" t="s">
        <v>3954</v>
      </c>
      <c r="B840" t="s">
        <v>3955</v>
      </c>
      <c r="C840" t="s">
        <v>3956</v>
      </c>
      <c r="D840">
        <v>25541389</v>
      </c>
      <c r="E840" s="7">
        <v>40837</v>
      </c>
      <c r="F840" s="7">
        <v>40634</v>
      </c>
      <c r="G840" t="s">
        <v>527</v>
      </c>
      <c r="H840" t="s">
        <v>32</v>
      </c>
      <c r="I840" t="s">
        <v>31</v>
      </c>
      <c r="J840" t="s">
        <v>32</v>
      </c>
      <c r="K840" t="s">
        <v>32</v>
      </c>
      <c r="L840" t="s">
        <v>32</v>
      </c>
      <c r="M840" t="s">
        <v>32</v>
      </c>
      <c r="N840" t="s">
        <v>32</v>
      </c>
      <c r="O840" t="s">
        <v>32</v>
      </c>
      <c r="P840" s="3">
        <v>1</v>
      </c>
      <c r="Q840" t="s">
        <v>108</v>
      </c>
      <c r="R840">
        <v>1</v>
      </c>
      <c r="S840" t="s">
        <v>108</v>
      </c>
      <c r="T840" s="28" t="s">
        <v>5037</v>
      </c>
      <c r="U840">
        <v>0</v>
      </c>
      <c r="V840">
        <v>0</v>
      </c>
      <c r="W840">
        <v>0</v>
      </c>
      <c r="X840" t="s">
        <v>36</v>
      </c>
      <c r="Y840">
        <v>0</v>
      </c>
      <c r="Z840">
        <v>0</v>
      </c>
      <c r="AA840">
        <v>0</v>
      </c>
      <c r="AB840" t="s">
        <v>36</v>
      </c>
      <c r="AC840">
        <f>IF(OR(_04_ReRe_merged_after_coding3[[#This Row],[ab_addressed]],_04_ReRe_merged_after_coding3[[#This Row],[ft_addressed]]), 1, 0)</f>
        <v>0</v>
      </c>
      <c r="AD840">
        <f>IF(OR(_04_ReRe_merged_after_coding3[[#This Row],[ab_justified]],_04_ReRe_merged_after_coding3[[#This Row],[ft_justified]]), 1,0)</f>
        <v>0</v>
      </c>
      <c r="AE840">
        <f>IF(OR(_04_ReRe_merged_after_coding3[[#This Row],[ab_date]],_04_ReRe_merged_after_coding3[[#This Row],[ft_date]]),1,0)</f>
        <v>0</v>
      </c>
      <c r="AF840" s="76" t="s">
        <v>36</v>
      </c>
      <c r="AG840">
        <v>0</v>
      </c>
    </row>
    <row r="841" spans="1:34">
      <c r="A841" t="s">
        <v>3957</v>
      </c>
      <c r="B841" t="s">
        <v>3958</v>
      </c>
      <c r="C841" t="s">
        <v>3959</v>
      </c>
      <c r="D841">
        <v>24495662</v>
      </c>
      <c r="E841" s="7">
        <v>40868</v>
      </c>
      <c r="F841" s="7">
        <v>40664</v>
      </c>
      <c r="G841" t="s">
        <v>94</v>
      </c>
      <c r="H841" t="s">
        <v>32</v>
      </c>
      <c r="I841" t="s">
        <v>31</v>
      </c>
      <c r="J841" t="s">
        <v>32</v>
      </c>
      <c r="K841" t="s">
        <v>32</v>
      </c>
      <c r="L841" t="s">
        <v>32</v>
      </c>
      <c r="M841" t="s">
        <v>32</v>
      </c>
      <c r="N841" t="s">
        <v>32</v>
      </c>
      <c r="O841" t="s">
        <v>32</v>
      </c>
      <c r="P841" s="3">
        <v>1</v>
      </c>
      <c r="Q841" t="s">
        <v>2253</v>
      </c>
      <c r="R841">
        <v>1</v>
      </c>
      <c r="S841" t="s">
        <v>2253</v>
      </c>
      <c r="T841" t="s">
        <v>4873</v>
      </c>
      <c r="U841">
        <v>0</v>
      </c>
      <c r="V841">
        <v>0</v>
      </c>
      <c r="W841">
        <v>0</v>
      </c>
      <c r="X841" t="s">
        <v>36</v>
      </c>
      <c r="Y841">
        <v>0</v>
      </c>
      <c r="Z841">
        <v>0</v>
      </c>
      <c r="AA841">
        <v>0</v>
      </c>
      <c r="AB841" t="s">
        <v>36</v>
      </c>
      <c r="AC841">
        <f>IF(OR(_04_ReRe_merged_after_coding3[[#This Row],[ab_addressed]],_04_ReRe_merged_after_coding3[[#This Row],[ft_addressed]]), 1, 0)</f>
        <v>0</v>
      </c>
      <c r="AD841">
        <f>IF(OR(_04_ReRe_merged_after_coding3[[#This Row],[ab_justified]],_04_ReRe_merged_after_coding3[[#This Row],[ft_justified]]), 1,0)</f>
        <v>0</v>
      </c>
      <c r="AE841">
        <f>IF(OR(_04_ReRe_merged_after_coding3[[#This Row],[ab_date]],_04_ReRe_merged_after_coding3[[#This Row],[ft_date]]),1,0)</f>
        <v>0</v>
      </c>
      <c r="AF841" t="s">
        <v>36</v>
      </c>
      <c r="AG841">
        <v>0</v>
      </c>
    </row>
    <row r="842" spans="1:34">
      <c r="A842" t="s">
        <v>3960</v>
      </c>
      <c r="B842" t="s">
        <v>3961</v>
      </c>
      <c r="C842" t="s">
        <v>36</v>
      </c>
      <c r="D842">
        <v>24193180</v>
      </c>
      <c r="E842" s="7">
        <v>40900</v>
      </c>
      <c r="F842" s="7">
        <v>40817</v>
      </c>
      <c r="G842" t="s">
        <v>914</v>
      </c>
      <c r="H842" t="s">
        <v>32</v>
      </c>
      <c r="I842" t="s">
        <v>31</v>
      </c>
      <c r="J842" t="s">
        <v>32</v>
      </c>
      <c r="K842" t="s">
        <v>32</v>
      </c>
      <c r="L842" t="s">
        <v>32</v>
      </c>
      <c r="M842" t="s">
        <v>32</v>
      </c>
      <c r="N842" t="s">
        <v>32</v>
      </c>
      <c r="O842" t="s">
        <v>32</v>
      </c>
      <c r="P842" s="3">
        <v>1</v>
      </c>
      <c r="Q842" t="s">
        <v>108</v>
      </c>
      <c r="R842">
        <v>1</v>
      </c>
      <c r="S842" t="s">
        <v>108</v>
      </c>
      <c r="T842" s="55" t="s">
        <v>4874</v>
      </c>
      <c r="U842">
        <v>0</v>
      </c>
      <c r="V842">
        <v>0</v>
      </c>
      <c r="W842">
        <v>0</v>
      </c>
      <c r="X842" t="s">
        <v>36</v>
      </c>
      <c r="Y842">
        <v>0</v>
      </c>
      <c r="Z842">
        <v>0</v>
      </c>
      <c r="AA842">
        <v>0</v>
      </c>
      <c r="AB842" t="s">
        <v>36</v>
      </c>
      <c r="AC842">
        <f>IF(OR(_04_ReRe_merged_after_coding3[[#This Row],[ab_addressed]],_04_ReRe_merged_after_coding3[[#This Row],[ft_addressed]]), 1, 0)</f>
        <v>0</v>
      </c>
      <c r="AD842">
        <f>IF(OR(_04_ReRe_merged_after_coding3[[#This Row],[ab_justified]],_04_ReRe_merged_after_coding3[[#This Row],[ft_justified]]), 1,0)</f>
        <v>0</v>
      </c>
      <c r="AE842">
        <f>IF(OR(_04_ReRe_merged_after_coding3[[#This Row],[ab_date]],_04_ReRe_merged_after_coding3[[#This Row],[ft_date]]),1,0)</f>
        <v>0</v>
      </c>
      <c r="AF842" t="s">
        <v>36</v>
      </c>
      <c r="AG842">
        <v>0</v>
      </c>
    </row>
    <row r="843" spans="1:34">
      <c r="A843" t="s">
        <v>3962</v>
      </c>
      <c r="B843" t="s">
        <v>3963</v>
      </c>
      <c r="C843" t="s">
        <v>3964</v>
      </c>
      <c r="D843">
        <v>23587630</v>
      </c>
      <c r="E843" s="7">
        <v>40917</v>
      </c>
      <c r="F843" s="7">
        <v>40848</v>
      </c>
      <c r="G843" t="s">
        <v>949</v>
      </c>
      <c r="H843" t="s">
        <v>32</v>
      </c>
      <c r="I843" t="s">
        <v>31</v>
      </c>
      <c r="J843" t="s">
        <v>32</v>
      </c>
      <c r="K843" t="s">
        <v>32</v>
      </c>
      <c r="L843" t="s">
        <v>32</v>
      </c>
      <c r="M843" t="s">
        <v>32</v>
      </c>
      <c r="N843" t="s">
        <v>32</v>
      </c>
      <c r="O843" t="s">
        <v>32</v>
      </c>
      <c r="P843" s="3">
        <v>1</v>
      </c>
      <c r="Q843" t="s">
        <v>108</v>
      </c>
      <c r="R843">
        <v>1</v>
      </c>
      <c r="S843" t="s">
        <v>108</v>
      </c>
      <c r="T843" s="56" t="s">
        <v>4875</v>
      </c>
      <c r="U843">
        <v>0</v>
      </c>
      <c r="V843">
        <v>0</v>
      </c>
      <c r="W843">
        <v>0</v>
      </c>
      <c r="X843" t="s">
        <v>36</v>
      </c>
      <c r="Y843">
        <v>0</v>
      </c>
      <c r="Z843">
        <v>0</v>
      </c>
      <c r="AA843">
        <v>0</v>
      </c>
      <c r="AB843" t="s">
        <v>36</v>
      </c>
      <c r="AC843">
        <f>IF(OR(_04_ReRe_merged_after_coding3[[#This Row],[ab_addressed]],_04_ReRe_merged_after_coding3[[#This Row],[ft_addressed]]), 1, 0)</f>
        <v>0</v>
      </c>
      <c r="AD843">
        <f>IF(OR(_04_ReRe_merged_after_coding3[[#This Row],[ab_justified]],_04_ReRe_merged_after_coding3[[#This Row],[ft_justified]]), 1,0)</f>
        <v>0</v>
      </c>
      <c r="AE843">
        <f>IF(OR(_04_ReRe_merged_after_coding3[[#This Row],[ab_date]],_04_ReRe_merged_after_coding3[[#This Row],[ft_date]]),1,0)</f>
        <v>0</v>
      </c>
      <c r="AF843" s="6" t="s">
        <v>36</v>
      </c>
      <c r="AG843">
        <v>0</v>
      </c>
    </row>
    <row r="844" spans="1:34">
      <c r="A844" t="s">
        <v>3965</v>
      </c>
      <c r="B844" t="s">
        <v>3966</v>
      </c>
      <c r="C844" t="s">
        <v>3967</v>
      </c>
      <c r="D844">
        <v>24866597</v>
      </c>
      <c r="E844" s="7">
        <v>40969</v>
      </c>
      <c r="F844" s="7">
        <v>40909</v>
      </c>
      <c r="G844" t="s">
        <v>532</v>
      </c>
      <c r="H844" t="s">
        <v>32</v>
      </c>
      <c r="I844" t="s">
        <v>31</v>
      </c>
      <c r="J844" t="s">
        <v>32</v>
      </c>
      <c r="K844" t="s">
        <v>32</v>
      </c>
      <c r="L844" t="s">
        <v>32</v>
      </c>
      <c r="M844" t="s">
        <v>32</v>
      </c>
      <c r="N844" t="s">
        <v>32</v>
      </c>
      <c r="O844" t="s">
        <v>32</v>
      </c>
      <c r="P844" s="3">
        <v>1</v>
      </c>
      <c r="Q844" t="s">
        <v>108</v>
      </c>
      <c r="R844">
        <v>1</v>
      </c>
      <c r="S844" t="s">
        <v>108</v>
      </c>
      <c r="T844" s="57" t="s">
        <v>4876</v>
      </c>
      <c r="U844">
        <v>0</v>
      </c>
      <c r="V844">
        <v>0</v>
      </c>
      <c r="W844">
        <v>0</v>
      </c>
      <c r="X844" t="s">
        <v>36</v>
      </c>
      <c r="Y844">
        <v>0</v>
      </c>
      <c r="Z844">
        <v>0</v>
      </c>
      <c r="AA844">
        <v>0</v>
      </c>
      <c r="AB844" t="s">
        <v>36</v>
      </c>
      <c r="AC844">
        <f>IF(OR(_04_ReRe_merged_after_coding3[[#This Row],[ab_addressed]],_04_ReRe_merged_after_coding3[[#This Row],[ft_addressed]]), 1, 0)</f>
        <v>0</v>
      </c>
      <c r="AD844">
        <f>IF(OR(_04_ReRe_merged_after_coding3[[#This Row],[ab_justified]],_04_ReRe_merged_after_coding3[[#This Row],[ft_justified]]), 1,0)</f>
        <v>0</v>
      </c>
      <c r="AE844">
        <f>IF(OR(_04_ReRe_merged_after_coding3[[#This Row],[ab_date]],_04_ReRe_merged_after_coding3[[#This Row],[ft_date]]),1,0)</f>
        <v>0</v>
      </c>
      <c r="AF844" s="76" t="s">
        <v>36</v>
      </c>
      <c r="AG844">
        <v>0</v>
      </c>
    </row>
    <row r="845" spans="1:34">
      <c r="A845" t="s">
        <v>3974</v>
      </c>
      <c r="B845" t="s">
        <v>3975</v>
      </c>
      <c r="C845" t="s">
        <v>3976</v>
      </c>
      <c r="D845">
        <v>26738450</v>
      </c>
      <c r="E845" s="7">
        <v>41038</v>
      </c>
      <c r="F845" s="7">
        <v>40940</v>
      </c>
      <c r="G845" t="s">
        <v>499</v>
      </c>
      <c r="H845" t="s">
        <v>32</v>
      </c>
      <c r="I845" t="s">
        <v>31</v>
      </c>
      <c r="J845" t="s">
        <v>32</v>
      </c>
      <c r="K845" t="s">
        <v>32</v>
      </c>
      <c r="L845" t="s">
        <v>32</v>
      </c>
      <c r="M845" t="s">
        <v>32</v>
      </c>
      <c r="N845" t="s">
        <v>32</v>
      </c>
      <c r="O845" t="s">
        <v>32</v>
      </c>
      <c r="P845" s="3">
        <v>1</v>
      </c>
      <c r="Q845" t="s">
        <v>108</v>
      </c>
      <c r="R845">
        <v>1</v>
      </c>
      <c r="S845" t="s">
        <v>108</v>
      </c>
      <c r="T845" s="15" t="s">
        <v>4877</v>
      </c>
      <c r="U845">
        <v>0</v>
      </c>
      <c r="V845">
        <v>0</v>
      </c>
      <c r="W845">
        <v>0</v>
      </c>
      <c r="X845" t="s">
        <v>36</v>
      </c>
      <c r="Y845">
        <v>0</v>
      </c>
      <c r="Z845">
        <v>0</v>
      </c>
      <c r="AA845">
        <v>0</v>
      </c>
      <c r="AB845" t="s">
        <v>36</v>
      </c>
      <c r="AC845">
        <f>IF(OR(_04_ReRe_merged_after_coding3[[#This Row],[ab_addressed]],_04_ReRe_merged_after_coding3[[#This Row],[ft_addressed]]), 1, 0)</f>
        <v>0</v>
      </c>
      <c r="AD845">
        <f>IF(OR(_04_ReRe_merged_after_coding3[[#This Row],[ab_justified]],_04_ReRe_merged_after_coding3[[#This Row],[ft_justified]]), 1,0)</f>
        <v>0</v>
      </c>
      <c r="AE845">
        <f>IF(OR(_04_ReRe_merged_after_coding3[[#This Row],[ab_date]],_04_ReRe_merged_after_coding3[[#This Row],[ft_date]]),1,0)</f>
        <v>0</v>
      </c>
      <c r="AF845" t="s">
        <v>36</v>
      </c>
      <c r="AG845">
        <v>0</v>
      </c>
    </row>
    <row r="846" spans="1:34">
      <c r="A846" t="s">
        <v>3977</v>
      </c>
      <c r="B846" t="s">
        <v>947</v>
      </c>
      <c r="C846" t="s">
        <v>948</v>
      </c>
      <c r="D846">
        <v>23074247</v>
      </c>
      <c r="E846" s="7">
        <v>41052</v>
      </c>
      <c r="F846" s="7">
        <v>40695</v>
      </c>
      <c r="G846" t="s">
        <v>696</v>
      </c>
      <c r="H846" t="s">
        <v>32</v>
      </c>
      <c r="I846" t="s">
        <v>31</v>
      </c>
      <c r="J846" t="s">
        <v>32</v>
      </c>
      <c r="K846" t="s">
        <v>32</v>
      </c>
      <c r="L846" t="s">
        <v>32</v>
      </c>
      <c r="M846" t="s">
        <v>32</v>
      </c>
      <c r="N846" t="s">
        <v>32</v>
      </c>
      <c r="O846" t="s">
        <v>32</v>
      </c>
      <c r="P846" s="3">
        <v>1</v>
      </c>
      <c r="Q846" t="s">
        <v>108</v>
      </c>
      <c r="R846">
        <v>1</v>
      </c>
      <c r="S846" t="s">
        <v>108</v>
      </c>
      <c r="T846" s="9" t="s">
        <v>5038</v>
      </c>
      <c r="U846">
        <v>0</v>
      </c>
      <c r="V846">
        <v>0</v>
      </c>
      <c r="W846">
        <v>0</v>
      </c>
      <c r="X846" t="s">
        <v>36</v>
      </c>
      <c r="Y846">
        <v>0</v>
      </c>
      <c r="Z846">
        <v>0</v>
      </c>
      <c r="AA846">
        <v>0</v>
      </c>
      <c r="AB846" t="s">
        <v>36</v>
      </c>
      <c r="AC846">
        <f>IF(OR(_04_ReRe_merged_after_coding3[[#This Row],[ab_addressed]],_04_ReRe_merged_after_coding3[[#This Row],[ft_addressed]]), 1, 0)</f>
        <v>0</v>
      </c>
      <c r="AD846">
        <f>IF(OR(_04_ReRe_merged_after_coding3[[#This Row],[ab_justified]],_04_ReRe_merged_after_coding3[[#This Row],[ft_justified]]), 1,0)</f>
        <v>0</v>
      </c>
      <c r="AE846">
        <f>IF(OR(_04_ReRe_merged_after_coding3[[#This Row],[ab_date]],_04_ReRe_merged_after_coding3[[#This Row],[ft_date]]),1,0)</f>
        <v>0</v>
      </c>
      <c r="AF846" t="s">
        <v>36</v>
      </c>
      <c r="AG846">
        <v>0</v>
      </c>
    </row>
    <row r="847" spans="1:34">
      <c r="A847" t="s">
        <v>3978</v>
      </c>
      <c r="B847" t="s">
        <v>3979</v>
      </c>
      <c r="C847" t="s">
        <v>3980</v>
      </c>
      <c r="D847">
        <v>27170855</v>
      </c>
      <c r="E847" s="7">
        <v>41080</v>
      </c>
      <c r="F847" s="7">
        <v>40909</v>
      </c>
      <c r="G847" t="s">
        <v>661</v>
      </c>
      <c r="H847" t="s">
        <v>32</v>
      </c>
      <c r="I847" t="s">
        <v>31</v>
      </c>
      <c r="J847" t="s">
        <v>32</v>
      </c>
      <c r="K847" t="s">
        <v>32</v>
      </c>
      <c r="L847" t="s">
        <v>32</v>
      </c>
      <c r="M847" t="s">
        <v>32</v>
      </c>
      <c r="N847" t="s">
        <v>32</v>
      </c>
      <c r="O847" t="s">
        <v>32</v>
      </c>
      <c r="P847" s="3">
        <v>1</v>
      </c>
      <c r="Q847" t="s">
        <v>108</v>
      </c>
      <c r="R847">
        <v>1</v>
      </c>
      <c r="S847" t="s">
        <v>108</v>
      </c>
      <c r="T847" t="s">
        <v>4878</v>
      </c>
      <c r="U847">
        <v>0</v>
      </c>
      <c r="V847">
        <v>0</v>
      </c>
      <c r="W847">
        <v>0</v>
      </c>
      <c r="X847" t="s">
        <v>36</v>
      </c>
      <c r="Y847">
        <v>0</v>
      </c>
      <c r="Z847">
        <v>0</v>
      </c>
      <c r="AA847">
        <v>0</v>
      </c>
      <c r="AB847" t="s">
        <v>36</v>
      </c>
      <c r="AC847">
        <f>IF(OR(_04_ReRe_merged_after_coding3[[#This Row],[ab_addressed]],_04_ReRe_merged_after_coding3[[#This Row],[ft_addressed]]), 1, 0)</f>
        <v>0</v>
      </c>
      <c r="AD847">
        <f>IF(OR(_04_ReRe_merged_after_coding3[[#This Row],[ab_justified]],_04_ReRe_merged_after_coding3[[#This Row],[ft_justified]]), 1,0)</f>
        <v>0</v>
      </c>
      <c r="AE847">
        <f>IF(OR(_04_ReRe_merged_after_coding3[[#This Row],[ab_date]],_04_ReRe_merged_after_coding3[[#This Row],[ft_date]]),1,0)</f>
        <v>0</v>
      </c>
      <c r="AF847" s="6" t="s">
        <v>36</v>
      </c>
      <c r="AG847">
        <v>0</v>
      </c>
    </row>
    <row r="848" spans="1:34">
      <c r="A848" t="s">
        <v>3981</v>
      </c>
      <c r="B848" t="s">
        <v>3982</v>
      </c>
      <c r="C848" t="s">
        <v>3983</v>
      </c>
      <c r="D848">
        <v>24338242</v>
      </c>
      <c r="E848" s="7">
        <v>41101</v>
      </c>
      <c r="F848" s="7">
        <v>41061</v>
      </c>
      <c r="G848" t="s">
        <v>395</v>
      </c>
      <c r="H848" t="s">
        <v>32</v>
      </c>
      <c r="I848" t="s">
        <v>31</v>
      </c>
      <c r="J848" t="s">
        <v>32</v>
      </c>
      <c r="K848" t="s">
        <v>32</v>
      </c>
      <c r="L848" t="s">
        <v>32</v>
      </c>
      <c r="M848" t="s">
        <v>32</v>
      </c>
      <c r="N848" t="s">
        <v>32</v>
      </c>
      <c r="O848" t="s">
        <v>32</v>
      </c>
      <c r="P848" s="3">
        <v>1</v>
      </c>
      <c r="Q848" t="s">
        <v>108</v>
      </c>
      <c r="R848">
        <v>1</v>
      </c>
      <c r="S848" t="s">
        <v>108</v>
      </c>
      <c r="T848" t="s">
        <v>4879</v>
      </c>
      <c r="U848">
        <v>0</v>
      </c>
      <c r="V848">
        <v>0</v>
      </c>
      <c r="W848">
        <v>0</v>
      </c>
      <c r="X848" t="s">
        <v>36</v>
      </c>
      <c r="Y848">
        <v>0</v>
      </c>
      <c r="Z848">
        <v>0</v>
      </c>
      <c r="AA848">
        <v>0</v>
      </c>
      <c r="AB848" t="s">
        <v>36</v>
      </c>
      <c r="AC848">
        <f>IF(OR(_04_ReRe_merged_after_coding3[[#This Row],[ab_addressed]],_04_ReRe_merged_after_coding3[[#This Row],[ft_addressed]]), 1, 0)</f>
        <v>0</v>
      </c>
      <c r="AD848">
        <f>IF(OR(_04_ReRe_merged_after_coding3[[#This Row],[ab_justified]],_04_ReRe_merged_after_coding3[[#This Row],[ft_justified]]), 1,0)</f>
        <v>0</v>
      </c>
      <c r="AE848">
        <f>IF(OR(_04_ReRe_merged_after_coding3[[#This Row],[ab_date]],_04_ReRe_merged_after_coding3[[#This Row],[ft_date]]),1,0)</f>
        <v>0</v>
      </c>
      <c r="AF848" s="76" t="s">
        <v>36</v>
      </c>
      <c r="AG848">
        <v>0</v>
      </c>
    </row>
    <row r="849" spans="1:34">
      <c r="A849" t="s">
        <v>3984</v>
      </c>
      <c r="B849" t="s">
        <v>3985</v>
      </c>
      <c r="C849" t="s">
        <v>3986</v>
      </c>
      <c r="D849">
        <v>29073252</v>
      </c>
      <c r="E849" s="7">
        <v>41095</v>
      </c>
      <c r="F849" s="7">
        <v>41061</v>
      </c>
      <c r="G849" t="s">
        <v>194</v>
      </c>
      <c r="H849" t="s">
        <v>32</v>
      </c>
      <c r="I849" t="s">
        <v>31</v>
      </c>
      <c r="J849" t="s">
        <v>32</v>
      </c>
      <c r="K849" t="s">
        <v>32</v>
      </c>
      <c r="L849" t="s">
        <v>32</v>
      </c>
      <c r="M849" t="s">
        <v>32</v>
      </c>
      <c r="N849" t="s">
        <v>32</v>
      </c>
      <c r="O849" t="s">
        <v>32</v>
      </c>
      <c r="P849" s="3">
        <v>1</v>
      </c>
      <c r="Q849" t="s">
        <v>108</v>
      </c>
      <c r="R849">
        <v>1</v>
      </c>
      <c r="S849" t="s">
        <v>108</v>
      </c>
      <c r="T849" s="9" t="s">
        <v>5039</v>
      </c>
      <c r="U849">
        <v>0</v>
      </c>
      <c r="V849">
        <v>0</v>
      </c>
      <c r="W849">
        <v>0</v>
      </c>
      <c r="X849" t="s">
        <v>36</v>
      </c>
      <c r="Y849">
        <v>0</v>
      </c>
      <c r="Z849">
        <v>0</v>
      </c>
      <c r="AA849">
        <v>0</v>
      </c>
      <c r="AB849" t="s">
        <v>36</v>
      </c>
      <c r="AC849">
        <f>IF(OR(_04_ReRe_merged_after_coding3[[#This Row],[ab_addressed]],_04_ReRe_merged_after_coding3[[#This Row],[ft_addressed]]), 1, 0)</f>
        <v>0</v>
      </c>
      <c r="AD849">
        <f>IF(OR(_04_ReRe_merged_after_coding3[[#This Row],[ab_justified]],_04_ReRe_merged_after_coding3[[#This Row],[ft_justified]]), 1,0)</f>
        <v>0</v>
      </c>
      <c r="AE849">
        <f>IF(OR(_04_ReRe_merged_after_coding3[[#This Row],[ab_date]],_04_ReRe_merged_after_coding3[[#This Row],[ft_date]]),1,0)</f>
        <v>0</v>
      </c>
      <c r="AF849" t="s">
        <v>36</v>
      </c>
      <c r="AG849">
        <v>0</v>
      </c>
    </row>
    <row r="850" spans="1:34">
      <c r="A850" t="s">
        <v>3987</v>
      </c>
      <c r="B850" t="s">
        <v>3988</v>
      </c>
      <c r="C850" t="s">
        <v>3989</v>
      </c>
      <c r="D850">
        <v>27075314</v>
      </c>
      <c r="E850" s="7">
        <v>41122</v>
      </c>
      <c r="F850" s="7">
        <v>40940</v>
      </c>
      <c r="G850" t="s">
        <v>1722</v>
      </c>
      <c r="H850" t="s">
        <v>32</v>
      </c>
      <c r="I850" t="s">
        <v>31</v>
      </c>
      <c r="J850" t="s">
        <v>32</v>
      </c>
      <c r="K850" t="s">
        <v>32</v>
      </c>
      <c r="L850" t="s">
        <v>32</v>
      </c>
      <c r="M850" t="s">
        <v>32</v>
      </c>
      <c r="N850" t="s">
        <v>32</v>
      </c>
      <c r="O850" t="s">
        <v>32</v>
      </c>
      <c r="P850" s="3">
        <v>1</v>
      </c>
      <c r="Q850" t="s">
        <v>108</v>
      </c>
      <c r="R850">
        <v>1</v>
      </c>
      <c r="S850" t="s">
        <v>108</v>
      </c>
      <c r="T850" t="s">
        <v>4880</v>
      </c>
      <c r="U850">
        <v>0</v>
      </c>
      <c r="V850">
        <v>0</v>
      </c>
      <c r="W850">
        <v>0</v>
      </c>
      <c r="X850" t="s">
        <v>36</v>
      </c>
      <c r="Y850">
        <v>0</v>
      </c>
      <c r="Z850">
        <v>0</v>
      </c>
      <c r="AA850">
        <v>0</v>
      </c>
      <c r="AB850" t="s">
        <v>36</v>
      </c>
      <c r="AC850">
        <f>IF(OR(_04_ReRe_merged_after_coding3[[#This Row],[ab_addressed]],_04_ReRe_merged_after_coding3[[#This Row],[ft_addressed]]), 1, 0)</f>
        <v>0</v>
      </c>
      <c r="AD850">
        <f>IF(OR(_04_ReRe_merged_after_coding3[[#This Row],[ab_justified]],_04_ReRe_merged_after_coding3[[#This Row],[ft_justified]]), 1,0)</f>
        <v>0</v>
      </c>
      <c r="AE850">
        <f>IF(OR(_04_ReRe_merged_after_coding3[[#This Row],[ab_date]],_04_ReRe_merged_after_coding3[[#This Row],[ft_date]]),1,0)</f>
        <v>0</v>
      </c>
      <c r="AF850" t="s">
        <v>36</v>
      </c>
      <c r="AG850">
        <v>0</v>
      </c>
    </row>
    <row r="851" spans="1:34">
      <c r="A851" t="s">
        <v>3999</v>
      </c>
      <c r="B851" t="s">
        <v>4000</v>
      </c>
      <c r="C851" t="s">
        <v>4001</v>
      </c>
      <c r="D851">
        <v>28299351</v>
      </c>
      <c r="E851" s="7">
        <v>41217</v>
      </c>
      <c r="F851" s="7">
        <v>41153</v>
      </c>
      <c r="G851" t="s">
        <v>532</v>
      </c>
      <c r="H851" t="s">
        <v>32</v>
      </c>
      <c r="I851" t="s">
        <v>31</v>
      </c>
      <c r="J851" t="s">
        <v>32</v>
      </c>
      <c r="K851" t="s">
        <v>32</v>
      </c>
      <c r="L851" t="s">
        <v>32</v>
      </c>
      <c r="M851" t="s">
        <v>32</v>
      </c>
      <c r="N851" t="s">
        <v>32</v>
      </c>
      <c r="O851" t="s">
        <v>32</v>
      </c>
      <c r="P851" s="3">
        <v>1</v>
      </c>
      <c r="Q851" t="s">
        <v>108</v>
      </c>
      <c r="R851">
        <v>1</v>
      </c>
      <c r="S851" t="s">
        <v>108</v>
      </c>
      <c r="T851" t="s">
        <v>4881</v>
      </c>
      <c r="U851">
        <v>0</v>
      </c>
      <c r="V851">
        <v>0</v>
      </c>
      <c r="W851">
        <v>0</v>
      </c>
      <c r="X851" t="s">
        <v>36</v>
      </c>
      <c r="Y851">
        <v>0</v>
      </c>
      <c r="Z851">
        <v>0</v>
      </c>
      <c r="AA851">
        <v>0</v>
      </c>
      <c r="AB851" t="s">
        <v>36</v>
      </c>
      <c r="AC851">
        <f>IF(OR(_04_ReRe_merged_after_coding3[[#This Row],[ab_addressed]],_04_ReRe_merged_after_coding3[[#This Row],[ft_addressed]]), 1, 0)</f>
        <v>0</v>
      </c>
      <c r="AD851">
        <f>IF(OR(_04_ReRe_merged_after_coding3[[#This Row],[ab_justified]],_04_ReRe_merged_after_coding3[[#This Row],[ft_justified]]), 1,0)</f>
        <v>0</v>
      </c>
      <c r="AE851">
        <f>IF(OR(_04_ReRe_merged_after_coding3[[#This Row],[ab_date]],_04_ReRe_merged_after_coding3[[#This Row],[ft_date]]),1,0)</f>
        <v>0</v>
      </c>
      <c r="AF851" s="6" t="s">
        <v>36</v>
      </c>
      <c r="AG851">
        <v>0</v>
      </c>
    </row>
    <row r="852" spans="1:34">
      <c r="A852" t="s">
        <v>4002</v>
      </c>
      <c r="B852" t="s">
        <v>4003</v>
      </c>
      <c r="C852" t="s">
        <v>4004</v>
      </c>
      <c r="D852">
        <v>23994403</v>
      </c>
      <c r="E852" s="7">
        <v>41227</v>
      </c>
      <c r="F852" s="7">
        <v>41183</v>
      </c>
      <c r="G852" t="s">
        <v>637</v>
      </c>
      <c r="H852" t="s">
        <v>32</v>
      </c>
      <c r="I852" t="s">
        <v>31</v>
      </c>
      <c r="J852" t="s">
        <v>32</v>
      </c>
      <c r="K852" t="s">
        <v>32</v>
      </c>
      <c r="L852" t="s">
        <v>32</v>
      </c>
      <c r="M852" t="s">
        <v>32</v>
      </c>
      <c r="N852" t="s">
        <v>32</v>
      </c>
      <c r="O852" t="s">
        <v>32</v>
      </c>
      <c r="P852" s="3">
        <v>1</v>
      </c>
      <c r="Q852" t="s">
        <v>2253</v>
      </c>
      <c r="R852">
        <v>1</v>
      </c>
      <c r="S852" t="s">
        <v>2253</v>
      </c>
      <c r="T852" t="s">
        <v>4882</v>
      </c>
      <c r="U852">
        <v>0</v>
      </c>
      <c r="V852">
        <v>0</v>
      </c>
      <c r="W852">
        <v>0</v>
      </c>
      <c r="X852" t="s">
        <v>36</v>
      </c>
      <c r="Y852">
        <v>0</v>
      </c>
      <c r="Z852">
        <v>0</v>
      </c>
      <c r="AA852">
        <v>0</v>
      </c>
      <c r="AB852" t="s">
        <v>36</v>
      </c>
      <c r="AC852">
        <f>IF(OR(_04_ReRe_merged_after_coding3[[#This Row],[ab_addressed]],_04_ReRe_merged_after_coding3[[#This Row],[ft_addressed]]), 1, 0)</f>
        <v>0</v>
      </c>
      <c r="AD852">
        <f>IF(OR(_04_ReRe_merged_after_coding3[[#This Row],[ab_justified]],_04_ReRe_merged_after_coding3[[#This Row],[ft_justified]]), 1,0)</f>
        <v>0</v>
      </c>
      <c r="AE852">
        <f>IF(OR(_04_ReRe_merged_after_coding3[[#This Row],[ab_date]],_04_ReRe_merged_after_coding3[[#This Row],[ft_date]]),1,0)</f>
        <v>0</v>
      </c>
      <c r="AF852" s="76" t="s">
        <v>36</v>
      </c>
      <c r="AG852">
        <v>0</v>
      </c>
    </row>
    <row r="853" spans="1:34">
      <c r="A853" t="s">
        <v>4005</v>
      </c>
      <c r="B853" t="s">
        <v>4006</v>
      </c>
      <c r="C853" t="s">
        <v>4007</v>
      </c>
      <c r="D853">
        <v>27730298</v>
      </c>
      <c r="E853" s="7">
        <v>41106</v>
      </c>
      <c r="F853" s="7">
        <v>40940</v>
      </c>
      <c r="G853" t="s">
        <v>527</v>
      </c>
      <c r="H853" t="s">
        <v>32</v>
      </c>
      <c r="I853" t="s">
        <v>31</v>
      </c>
      <c r="J853" t="s">
        <v>32</v>
      </c>
      <c r="K853" t="s">
        <v>32</v>
      </c>
      <c r="L853" t="s">
        <v>32</v>
      </c>
      <c r="M853" t="s">
        <v>32</v>
      </c>
      <c r="N853" t="s">
        <v>32</v>
      </c>
      <c r="O853" t="s">
        <v>32</v>
      </c>
      <c r="P853" s="3">
        <v>1</v>
      </c>
      <c r="Q853" t="s">
        <v>108</v>
      </c>
      <c r="R853">
        <v>1</v>
      </c>
      <c r="S853" t="s">
        <v>108</v>
      </c>
      <c r="T853" s="27" t="s">
        <v>5040</v>
      </c>
      <c r="U853">
        <v>0</v>
      </c>
      <c r="V853">
        <v>0</v>
      </c>
      <c r="W853">
        <v>0</v>
      </c>
      <c r="X853" t="s">
        <v>36</v>
      </c>
      <c r="Y853">
        <v>0</v>
      </c>
      <c r="Z853">
        <v>0</v>
      </c>
      <c r="AA853">
        <v>0</v>
      </c>
      <c r="AB853" t="s">
        <v>36</v>
      </c>
      <c r="AC853">
        <f>IF(OR(_04_ReRe_merged_after_coding3[[#This Row],[ab_addressed]],_04_ReRe_merged_after_coding3[[#This Row],[ft_addressed]]), 1, 0)</f>
        <v>0</v>
      </c>
      <c r="AD853">
        <f>IF(OR(_04_ReRe_merged_after_coding3[[#This Row],[ab_justified]],_04_ReRe_merged_after_coding3[[#This Row],[ft_justified]]), 1,0)</f>
        <v>0</v>
      </c>
      <c r="AE853">
        <f>IF(OR(_04_ReRe_merged_after_coding3[[#This Row],[ab_date]],_04_ReRe_merged_after_coding3[[#This Row],[ft_date]]),1,0)</f>
        <v>0</v>
      </c>
      <c r="AF853" t="s">
        <v>36</v>
      </c>
      <c r="AG853">
        <v>0</v>
      </c>
    </row>
    <row r="854" spans="1:34">
      <c r="A854" t="s">
        <v>4008</v>
      </c>
      <c r="B854" t="s">
        <v>4009</v>
      </c>
      <c r="C854" t="s">
        <v>4010</v>
      </c>
      <c r="D854">
        <v>27693237</v>
      </c>
      <c r="E854" s="7">
        <v>41276</v>
      </c>
      <c r="F854" s="7">
        <v>40940</v>
      </c>
      <c r="G854" t="s">
        <v>450</v>
      </c>
      <c r="H854" t="s">
        <v>32</v>
      </c>
      <c r="I854" t="s">
        <v>31</v>
      </c>
      <c r="J854" t="s">
        <v>31</v>
      </c>
      <c r="K854" t="s">
        <v>32</v>
      </c>
      <c r="L854" t="s">
        <v>32</v>
      </c>
      <c r="M854" t="s">
        <v>32</v>
      </c>
      <c r="N854" t="s">
        <v>32</v>
      </c>
      <c r="O854" t="s">
        <v>32</v>
      </c>
      <c r="P854" s="3">
        <v>1</v>
      </c>
      <c r="Q854" t="s">
        <v>108</v>
      </c>
      <c r="R854">
        <v>1</v>
      </c>
      <c r="S854" t="s">
        <v>108</v>
      </c>
      <c r="T854" t="s">
        <v>4883</v>
      </c>
      <c r="U854">
        <v>0</v>
      </c>
      <c r="V854">
        <v>0</v>
      </c>
      <c r="W854">
        <v>0</v>
      </c>
      <c r="X854" t="s">
        <v>36</v>
      </c>
      <c r="Y854">
        <v>0</v>
      </c>
      <c r="Z854">
        <v>0</v>
      </c>
      <c r="AA854">
        <v>0</v>
      </c>
      <c r="AB854" t="s">
        <v>36</v>
      </c>
      <c r="AC854">
        <f>IF(OR(_04_ReRe_merged_after_coding3[[#This Row],[ab_addressed]],_04_ReRe_merged_after_coding3[[#This Row],[ft_addressed]]), 1, 0)</f>
        <v>0</v>
      </c>
      <c r="AD854">
        <f>IF(OR(_04_ReRe_merged_after_coding3[[#This Row],[ab_justified]],_04_ReRe_merged_after_coding3[[#This Row],[ft_justified]]), 1,0)</f>
        <v>0</v>
      </c>
      <c r="AE854">
        <f>IF(OR(_04_ReRe_merged_after_coding3[[#This Row],[ab_date]],_04_ReRe_merged_after_coding3[[#This Row],[ft_date]]),1,0)</f>
        <v>0</v>
      </c>
      <c r="AF854" t="s">
        <v>36</v>
      </c>
      <c r="AG854">
        <v>0</v>
      </c>
    </row>
    <row r="855" spans="1:34">
      <c r="A855" t="s">
        <v>4023</v>
      </c>
      <c r="B855" t="s">
        <v>4024</v>
      </c>
      <c r="C855" t="s">
        <v>4025</v>
      </c>
      <c r="D855">
        <v>33201262</v>
      </c>
      <c r="E855" s="7">
        <v>41685</v>
      </c>
      <c r="F855" s="7">
        <v>41487</v>
      </c>
      <c r="G855" t="s">
        <v>1564</v>
      </c>
      <c r="H855" t="s">
        <v>32</v>
      </c>
      <c r="I855" t="s">
        <v>31</v>
      </c>
      <c r="J855" t="s">
        <v>32</v>
      </c>
      <c r="K855" t="s">
        <v>32</v>
      </c>
      <c r="L855" t="s">
        <v>32</v>
      </c>
      <c r="M855" t="s">
        <v>32</v>
      </c>
      <c r="N855" t="s">
        <v>31</v>
      </c>
      <c r="O855" t="s">
        <v>32</v>
      </c>
      <c r="P855" s="3">
        <v>1</v>
      </c>
      <c r="Q855" t="s">
        <v>108</v>
      </c>
      <c r="R855">
        <v>1</v>
      </c>
      <c r="S855" t="s">
        <v>108</v>
      </c>
      <c r="T855" s="9" t="s">
        <v>5041</v>
      </c>
      <c r="U855">
        <v>0</v>
      </c>
      <c r="V855">
        <v>0</v>
      </c>
      <c r="W855">
        <v>0</v>
      </c>
      <c r="X855" t="s">
        <v>36</v>
      </c>
      <c r="Y855">
        <v>0</v>
      </c>
      <c r="Z855">
        <v>0</v>
      </c>
      <c r="AA855">
        <v>0</v>
      </c>
      <c r="AB855" t="s">
        <v>36</v>
      </c>
      <c r="AC855">
        <f>IF(OR(_04_ReRe_merged_after_coding3[[#This Row],[ab_addressed]],_04_ReRe_merged_after_coding3[[#This Row],[ft_addressed]]), 1, 0)</f>
        <v>0</v>
      </c>
      <c r="AD855">
        <f>IF(OR(_04_ReRe_merged_after_coding3[[#This Row],[ab_justified]],_04_ReRe_merged_after_coding3[[#This Row],[ft_justified]]), 1,0)</f>
        <v>0</v>
      </c>
      <c r="AE855">
        <f>IF(OR(_04_ReRe_merged_after_coding3[[#This Row],[ab_date]],_04_ReRe_merged_after_coding3[[#This Row],[ft_date]]),1,0)</f>
        <v>0</v>
      </c>
      <c r="AF855" s="6" t="s">
        <v>36</v>
      </c>
      <c r="AG855">
        <v>0</v>
      </c>
    </row>
    <row r="856" spans="1:34">
      <c r="A856" t="s">
        <v>4026</v>
      </c>
      <c r="B856" t="s">
        <v>4027</v>
      </c>
      <c r="C856" t="s">
        <v>4028</v>
      </c>
      <c r="D856">
        <v>28114352</v>
      </c>
      <c r="E856" s="7">
        <v>41388</v>
      </c>
      <c r="F856" s="7">
        <v>41306</v>
      </c>
      <c r="G856" t="s">
        <v>1708</v>
      </c>
      <c r="H856" t="s">
        <v>32</v>
      </c>
      <c r="I856" t="s">
        <v>32</v>
      </c>
      <c r="J856" t="s">
        <v>32</v>
      </c>
      <c r="K856" t="s">
        <v>32</v>
      </c>
      <c r="L856" t="s">
        <v>32</v>
      </c>
      <c r="M856" t="s">
        <v>32</v>
      </c>
      <c r="N856" t="s">
        <v>31</v>
      </c>
      <c r="O856" t="s">
        <v>32</v>
      </c>
      <c r="P856" s="3">
        <v>1</v>
      </c>
      <c r="Q856" t="s">
        <v>357</v>
      </c>
      <c r="R856">
        <v>1</v>
      </c>
      <c r="S856" t="s">
        <v>357</v>
      </c>
      <c r="T856" s="9" t="s">
        <v>5042</v>
      </c>
      <c r="U856">
        <v>0</v>
      </c>
      <c r="V856">
        <v>0</v>
      </c>
      <c r="W856">
        <v>0</v>
      </c>
      <c r="X856" t="s">
        <v>36</v>
      </c>
      <c r="Y856">
        <v>0</v>
      </c>
      <c r="Z856">
        <v>0</v>
      </c>
      <c r="AA856">
        <v>0</v>
      </c>
      <c r="AB856" t="s">
        <v>36</v>
      </c>
      <c r="AC856">
        <f>IF(OR(_04_ReRe_merged_after_coding3[[#This Row],[ab_addressed]],_04_ReRe_merged_after_coding3[[#This Row],[ft_addressed]]), 1, 0)</f>
        <v>0</v>
      </c>
      <c r="AD856">
        <f>IF(OR(_04_ReRe_merged_after_coding3[[#This Row],[ab_justified]],_04_ReRe_merged_after_coding3[[#This Row],[ft_justified]]), 1,0)</f>
        <v>0</v>
      </c>
      <c r="AE856">
        <f>IF(OR(_04_ReRe_merged_after_coding3[[#This Row],[ab_date]],_04_ReRe_merged_after_coding3[[#This Row],[ft_date]]),1,0)</f>
        <v>0</v>
      </c>
      <c r="AF856" s="76" t="s">
        <v>36</v>
      </c>
      <c r="AG856">
        <v>0</v>
      </c>
      <c r="AH856" t="s">
        <v>5218</v>
      </c>
    </row>
    <row r="857" spans="1:34">
      <c r="A857" t="s">
        <v>4033</v>
      </c>
      <c r="B857" t="s">
        <v>4034</v>
      </c>
      <c r="C857" t="s">
        <v>4035</v>
      </c>
      <c r="D857">
        <v>32352244</v>
      </c>
      <c r="E857" s="7">
        <v>42055</v>
      </c>
      <c r="F857" s="7">
        <v>41974</v>
      </c>
      <c r="G857" t="s">
        <v>4036</v>
      </c>
      <c r="H857" t="s">
        <v>32</v>
      </c>
      <c r="I857" t="s">
        <v>32</v>
      </c>
      <c r="J857" t="s">
        <v>32</v>
      </c>
      <c r="K857" t="s">
        <v>32</v>
      </c>
      <c r="L857" t="s">
        <v>32</v>
      </c>
      <c r="M857" t="s">
        <v>32</v>
      </c>
      <c r="N857" t="s">
        <v>31</v>
      </c>
      <c r="O857" t="s">
        <v>32</v>
      </c>
      <c r="P857" s="3">
        <v>1</v>
      </c>
      <c r="Q857" t="s">
        <v>35</v>
      </c>
      <c r="R857">
        <v>1</v>
      </c>
      <c r="S857" t="s">
        <v>35</v>
      </c>
      <c r="T857" s="58" t="s">
        <v>5043</v>
      </c>
      <c r="U857">
        <v>0</v>
      </c>
      <c r="V857">
        <v>0</v>
      </c>
      <c r="W857">
        <v>0</v>
      </c>
      <c r="X857" t="s">
        <v>36</v>
      </c>
      <c r="Y857">
        <v>0</v>
      </c>
      <c r="Z857">
        <v>0</v>
      </c>
      <c r="AA857">
        <v>0</v>
      </c>
      <c r="AB857" t="s">
        <v>36</v>
      </c>
      <c r="AC857">
        <f>IF(OR(_04_ReRe_merged_after_coding3[[#This Row],[ab_addressed]],_04_ReRe_merged_after_coding3[[#This Row],[ft_addressed]]), 1, 0)</f>
        <v>0</v>
      </c>
      <c r="AD857">
        <f>IF(OR(_04_ReRe_merged_after_coding3[[#This Row],[ab_justified]],_04_ReRe_merged_after_coding3[[#This Row],[ft_justified]]), 1,0)</f>
        <v>0</v>
      </c>
      <c r="AE857">
        <f>IF(OR(_04_ReRe_merged_after_coding3[[#This Row],[ab_date]],_04_ReRe_merged_after_coding3[[#This Row],[ft_date]]),1,0)</f>
        <v>0</v>
      </c>
      <c r="AF857" t="s">
        <v>36</v>
      </c>
      <c r="AG857">
        <v>0</v>
      </c>
      <c r="AH857" t="s">
        <v>5219</v>
      </c>
    </row>
    <row r="858" spans="1:34">
      <c r="A858" t="s">
        <v>4041</v>
      </c>
      <c r="B858" t="s">
        <v>4042</v>
      </c>
      <c r="C858" t="s">
        <v>4043</v>
      </c>
      <c r="D858">
        <v>30146896</v>
      </c>
      <c r="E858" s="7">
        <v>41743</v>
      </c>
      <c r="F858" s="7">
        <v>41579</v>
      </c>
      <c r="G858" t="s">
        <v>3124</v>
      </c>
      <c r="H858" t="s">
        <v>32</v>
      </c>
      <c r="I858" t="s">
        <v>32</v>
      </c>
      <c r="J858" t="s">
        <v>32</v>
      </c>
      <c r="K858" t="s">
        <v>32</v>
      </c>
      <c r="L858" t="s">
        <v>32</v>
      </c>
      <c r="M858" t="s">
        <v>32</v>
      </c>
      <c r="N858" t="s">
        <v>32</v>
      </c>
      <c r="O858" t="s">
        <v>32</v>
      </c>
      <c r="P858" s="3">
        <v>1</v>
      </c>
      <c r="Q858" t="s">
        <v>108</v>
      </c>
      <c r="R858">
        <v>1</v>
      </c>
      <c r="S858" t="s">
        <v>108</v>
      </c>
      <c r="T858" s="53" t="s">
        <v>4884</v>
      </c>
      <c r="U858">
        <v>0</v>
      </c>
      <c r="V858">
        <v>0</v>
      </c>
      <c r="W858">
        <v>0</v>
      </c>
      <c r="X858" t="s">
        <v>36</v>
      </c>
      <c r="Y858">
        <v>0</v>
      </c>
      <c r="Z858">
        <v>0</v>
      </c>
      <c r="AA858">
        <v>0</v>
      </c>
      <c r="AB858" t="s">
        <v>36</v>
      </c>
      <c r="AC858">
        <f>IF(OR(_04_ReRe_merged_after_coding3[[#This Row],[ab_addressed]],_04_ReRe_merged_after_coding3[[#This Row],[ft_addressed]]), 1, 0)</f>
        <v>0</v>
      </c>
      <c r="AD858">
        <f>IF(OR(_04_ReRe_merged_after_coding3[[#This Row],[ab_justified]],_04_ReRe_merged_after_coding3[[#This Row],[ft_justified]]), 1,0)</f>
        <v>0</v>
      </c>
      <c r="AE858">
        <f>IF(OR(_04_ReRe_merged_after_coding3[[#This Row],[ab_date]],_04_ReRe_merged_after_coding3[[#This Row],[ft_date]]),1,0)</f>
        <v>0</v>
      </c>
      <c r="AF858" t="s">
        <v>36</v>
      </c>
      <c r="AG858">
        <v>0</v>
      </c>
    </row>
    <row r="859" spans="1:34">
      <c r="A859" t="s">
        <v>4044</v>
      </c>
      <c r="B859" t="s">
        <v>4045</v>
      </c>
      <c r="C859" t="s">
        <v>4046</v>
      </c>
      <c r="D859">
        <v>33304282</v>
      </c>
      <c r="E859" s="7">
        <v>42184</v>
      </c>
      <c r="F859" s="7">
        <v>42095</v>
      </c>
      <c r="G859" t="s">
        <v>1843</v>
      </c>
      <c r="H859" t="s">
        <v>31</v>
      </c>
      <c r="I859" t="s">
        <v>31</v>
      </c>
      <c r="J859" t="s">
        <v>31</v>
      </c>
      <c r="K859" t="s">
        <v>32</v>
      </c>
      <c r="L859" t="s">
        <v>32</v>
      </c>
      <c r="M859" t="s">
        <v>32</v>
      </c>
      <c r="N859" t="s">
        <v>32</v>
      </c>
      <c r="O859" t="s">
        <v>32</v>
      </c>
      <c r="P859" s="3">
        <v>1</v>
      </c>
      <c r="Q859" t="s">
        <v>35</v>
      </c>
      <c r="R859">
        <v>1</v>
      </c>
      <c r="S859" t="s">
        <v>35</v>
      </c>
      <c r="T859" t="s">
        <v>4885</v>
      </c>
      <c r="U859">
        <v>0</v>
      </c>
      <c r="V859">
        <v>0</v>
      </c>
      <c r="W859">
        <v>0</v>
      </c>
      <c r="X859" t="s">
        <v>36</v>
      </c>
      <c r="Y859">
        <v>0</v>
      </c>
      <c r="Z859">
        <v>0</v>
      </c>
      <c r="AA859">
        <v>0</v>
      </c>
      <c r="AB859" t="s">
        <v>36</v>
      </c>
      <c r="AC859">
        <f>IF(OR(_04_ReRe_merged_after_coding3[[#This Row],[ab_addressed]],_04_ReRe_merged_after_coding3[[#This Row],[ft_addressed]]), 1, 0)</f>
        <v>0</v>
      </c>
      <c r="AD859">
        <f>IF(OR(_04_ReRe_merged_after_coding3[[#This Row],[ab_justified]],_04_ReRe_merged_after_coding3[[#This Row],[ft_justified]]), 1,0)</f>
        <v>0</v>
      </c>
      <c r="AE859">
        <f>IF(OR(_04_ReRe_merged_after_coding3[[#This Row],[ab_date]],_04_ReRe_merged_after_coding3[[#This Row],[ft_date]]),1,0)</f>
        <v>0</v>
      </c>
      <c r="AF859" s="6" t="s">
        <v>36</v>
      </c>
      <c r="AG859">
        <v>0</v>
      </c>
    </row>
    <row r="860" spans="1:34">
      <c r="A860" t="s">
        <v>4057</v>
      </c>
      <c r="B860" t="s">
        <v>4058</v>
      </c>
      <c r="C860" t="s">
        <v>4059</v>
      </c>
      <c r="D860">
        <v>26044167</v>
      </c>
      <c r="E860" s="7">
        <v>41597</v>
      </c>
      <c r="F860" s="7">
        <v>41518</v>
      </c>
      <c r="G860" t="s">
        <v>112</v>
      </c>
      <c r="H860" t="s">
        <v>32</v>
      </c>
      <c r="I860" t="s">
        <v>31</v>
      </c>
      <c r="J860" t="s">
        <v>31</v>
      </c>
      <c r="K860" t="s">
        <v>32</v>
      </c>
      <c r="L860" t="s">
        <v>32</v>
      </c>
      <c r="M860" t="s">
        <v>32</v>
      </c>
      <c r="N860" t="s">
        <v>32</v>
      </c>
      <c r="O860" t="s">
        <v>32</v>
      </c>
      <c r="P860" s="3">
        <v>1</v>
      </c>
      <c r="Q860" t="s">
        <v>108</v>
      </c>
      <c r="R860">
        <v>1</v>
      </c>
      <c r="S860" t="s">
        <v>108</v>
      </c>
      <c r="T860" s="39" t="s">
        <v>4887</v>
      </c>
      <c r="U860">
        <v>0</v>
      </c>
      <c r="V860">
        <v>0</v>
      </c>
      <c r="W860">
        <v>0</v>
      </c>
      <c r="X860" t="s">
        <v>36</v>
      </c>
      <c r="Y860">
        <v>0</v>
      </c>
      <c r="Z860">
        <v>0</v>
      </c>
      <c r="AA860">
        <v>0</v>
      </c>
      <c r="AB860" t="s">
        <v>36</v>
      </c>
      <c r="AC860">
        <f>IF(OR(_04_ReRe_merged_after_coding3[[#This Row],[ab_addressed]],_04_ReRe_merged_after_coding3[[#This Row],[ft_addressed]]), 1, 0)</f>
        <v>0</v>
      </c>
      <c r="AD860">
        <f>IF(OR(_04_ReRe_merged_after_coding3[[#This Row],[ab_justified]],_04_ReRe_merged_after_coding3[[#This Row],[ft_justified]]), 1,0)</f>
        <v>0</v>
      </c>
      <c r="AE860">
        <f>IF(OR(_04_ReRe_merged_after_coding3[[#This Row],[ab_date]],_04_ReRe_merged_after_coding3[[#This Row],[ft_date]]),1,0)</f>
        <v>0</v>
      </c>
      <c r="AF860" s="76" t="s">
        <v>36</v>
      </c>
      <c r="AG860">
        <v>0</v>
      </c>
    </row>
    <row r="861" spans="1:34">
      <c r="A861" t="s">
        <v>4060</v>
      </c>
      <c r="B861" t="s">
        <v>4061</v>
      </c>
      <c r="C861" t="s">
        <v>4062</v>
      </c>
      <c r="D861">
        <v>23622913</v>
      </c>
      <c r="E861" s="7">
        <v>39757</v>
      </c>
      <c r="F861" s="7">
        <v>39722</v>
      </c>
      <c r="G861" t="s">
        <v>1584</v>
      </c>
      <c r="H861" t="s">
        <v>32</v>
      </c>
      <c r="I861" t="s">
        <v>31</v>
      </c>
      <c r="J861" t="s">
        <v>32</v>
      </c>
      <c r="K861" t="s">
        <v>32</v>
      </c>
      <c r="L861" t="s">
        <v>32</v>
      </c>
      <c r="M861" t="s">
        <v>32</v>
      </c>
      <c r="N861" t="s">
        <v>32</v>
      </c>
      <c r="O861" t="s">
        <v>32</v>
      </c>
      <c r="P861" s="3">
        <v>1</v>
      </c>
      <c r="Q861" t="s">
        <v>108</v>
      </c>
      <c r="R861">
        <v>1</v>
      </c>
      <c r="S861" t="s">
        <v>108</v>
      </c>
      <c r="T861" s="28" t="s">
        <v>4889</v>
      </c>
      <c r="U861">
        <v>0</v>
      </c>
      <c r="V861">
        <v>0</v>
      </c>
      <c r="W861">
        <v>0</v>
      </c>
      <c r="X861" t="s">
        <v>36</v>
      </c>
      <c r="Y861">
        <v>0</v>
      </c>
      <c r="Z861">
        <v>0</v>
      </c>
      <c r="AA861">
        <v>0</v>
      </c>
      <c r="AB861" t="s">
        <v>36</v>
      </c>
      <c r="AC861">
        <f>IF(OR(_04_ReRe_merged_after_coding3[[#This Row],[ab_addressed]],_04_ReRe_merged_after_coding3[[#This Row],[ft_addressed]]), 1, 0)</f>
        <v>0</v>
      </c>
      <c r="AD861">
        <f>IF(OR(_04_ReRe_merged_after_coding3[[#This Row],[ab_justified]],_04_ReRe_merged_after_coding3[[#This Row],[ft_justified]]), 1,0)</f>
        <v>0</v>
      </c>
      <c r="AE861">
        <f>IF(OR(_04_ReRe_merged_after_coding3[[#This Row],[ab_date]],_04_ReRe_merged_after_coding3[[#This Row],[ft_date]]),1,0)</f>
        <v>0</v>
      </c>
      <c r="AF861" t="s">
        <v>36</v>
      </c>
      <c r="AG861">
        <v>0</v>
      </c>
    </row>
    <row r="862" spans="1:34">
      <c r="A862" t="s">
        <v>4063</v>
      </c>
      <c r="B862" t="s">
        <v>4064</v>
      </c>
      <c r="C862" t="s">
        <v>4065</v>
      </c>
      <c r="D862">
        <v>28296771</v>
      </c>
      <c r="E862" s="7">
        <v>42127</v>
      </c>
      <c r="F862" s="7">
        <v>42064</v>
      </c>
      <c r="G862" t="s">
        <v>434</v>
      </c>
      <c r="H862" t="s">
        <v>32</v>
      </c>
      <c r="I862" t="s">
        <v>31</v>
      </c>
      <c r="J862" t="s">
        <v>32</v>
      </c>
      <c r="K862" t="s">
        <v>32</v>
      </c>
      <c r="L862" t="s">
        <v>32</v>
      </c>
      <c r="M862" t="s">
        <v>32</v>
      </c>
      <c r="N862" t="s">
        <v>32</v>
      </c>
      <c r="O862" t="s">
        <v>32</v>
      </c>
      <c r="P862" s="3">
        <v>1</v>
      </c>
      <c r="Q862" t="s">
        <v>108</v>
      </c>
      <c r="R862">
        <v>1</v>
      </c>
      <c r="S862" t="s">
        <v>108</v>
      </c>
      <c r="T862" t="s">
        <v>4890</v>
      </c>
      <c r="U862">
        <v>0</v>
      </c>
      <c r="V862">
        <v>0</v>
      </c>
      <c r="W862">
        <v>0</v>
      </c>
      <c r="X862" t="s">
        <v>36</v>
      </c>
      <c r="Y862">
        <v>0</v>
      </c>
      <c r="Z862">
        <v>0</v>
      </c>
      <c r="AA862">
        <v>0</v>
      </c>
      <c r="AB862" t="s">
        <v>36</v>
      </c>
      <c r="AC862">
        <f>IF(OR(_04_ReRe_merged_after_coding3[[#This Row],[ab_addressed]],_04_ReRe_merged_after_coding3[[#This Row],[ft_addressed]]), 1, 0)</f>
        <v>0</v>
      </c>
      <c r="AD862">
        <f>IF(OR(_04_ReRe_merged_after_coding3[[#This Row],[ab_justified]],_04_ReRe_merged_after_coding3[[#This Row],[ft_justified]]), 1,0)</f>
        <v>0</v>
      </c>
      <c r="AE862">
        <f>IF(OR(_04_ReRe_merged_after_coding3[[#This Row],[ab_date]],_04_ReRe_merged_after_coding3[[#This Row],[ft_date]]),1,0)</f>
        <v>0</v>
      </c>
      <c r="AF862" t="s">
        <v>36</v>
      </c>
      <c r="AG862">
        <v>0</v>
      </c>
    </row>
    <row r="863" spans="1:34">
      <c r="A863" t="s">
        <v>4066</v>
      </c>
      <c r="B863" t="s">
        <v>4067</v>
      </c>
      <c r="C863" t="s">
        <v>4068</v>
      </c>
      <c r="D863">
        <v>26796660</v>
      </c>
      <c r="E863" s="7">
        <v>42000</v>
      </c>
      <c r="F863" s="7">
        <v>41640</v>
      </c>
      <c r="G863" t="s">
        <v>61</v>
      </c>
      <c r="H863" t="s">
        <v>32</v>
      </c>
      <c r="I863" t="s">
        <v>31</v>
      </c>
      <c r="J863" t="s">
        <v>31</v>
      </c>
      <c r="K863" t="s">
        <v>32</v>
      </c>
      <c r="L863" t="s">
        <v>32</v>
      </c>
      <c r="M863" t="s">
        <v>32</v>
      </c>
      <c r="N863" t="s">
        <v>32</v>
      </c>
      <c r="O863" t="s">
        <v>32</v>
      </c>
      <c r="P863" s="3">
        <v>1</v>
      </c>
      <c r="Q863" t="s">
        <v>157</v>
      </c>
      <c r="R863">
        <v>1</v>
      </c>
      <c r="S863" t="s">
        <v>157</v>
      </c>
      <c r="T863" s="59" t="s">
        <v>4891</v>
      </c>
      <c r="U863">
        <v>0</v>
      </c>
      <c r="V863">
        <v>0</v>
      </c>
      <c r="W863">
        <v>0</v>
      </c>
      <c r="X863" t="s">
        <v>36</v>
      </c>
      <c r="Y863">
        <v>0</v>
      </c>
      <c r="Z863">
        <v>0</v>
      </c>
      <c r="AA863">
        <v>0</v>
      </c>
      <c r="AB863" t="s">
        <v>36</v>
      </c>
      <c r="AC863">
        <f>IF(OR(_04_ReRe_merged_after_coding3[[#This Row],[ab_addressed]],_04_ReRe_merged_after_coding3[[#This Row],[ft_addressed]]), 1, 0)</f>
        <v>0</v>
      </c>
      <c r="AD863">
        <f>IF(OR(_04_ReRe_merged_after_coding3[[#This Row],[ab_justified]],_04_ReRe_merged_after_coding3[[#This Row],[ft_justified]]), 1,0)</f>
        <v>0</v>
      </c>
      <c r="AE863">
        <f>IF(OR(_04_ReRe_merged_after_coding3[[#This Row],[ab_date]],_04_ReRe_merged_after_coding3[[#This Row],[ft_date]]),1,0)</f>
        <v>0</v>
      </c>
      <c r="AF863" s="6" t="s">
        <v>36</v>
      </c>
      <c r="AG863">
        <v>0</v>
      </c>
    </row>
    <row r="864" spans="1:34">
      <c r="A864" t="s">
        <v>4069</v>
      </c>
      <c r="B864" t="s">
        <v>4070</v>
      </c>
      <c r="C864" t="s">
        <v>4071</v>
      </c>
      <c r="D864">
        <v>25701703</v>
      </c>
      <c r="E864" s="7">
        <v>41341</v>
      </c>
      <c r="F864" s="7">
        <v>41306</v>
      </c>
      <c r="G864" t="s">
        <v>1722</v>
      </c>
      <c r="H864" t="s">
        <v>32</v>
      </c>
      <c r="I864" t="s">
        <v>31</v>
      </c>
      <c r="J864" t="s">
        <v>32</v>
      </c>
      <c r="K864" t="s">
        <v>32</v>
      </c>
      <c r="L864" t="s">
        <v>32</v>
      </c>
      <c r="M864" t="s">
        <v>32</v>
      </c>
      <c r="N864" t="s">
        <v>32</v>
      </c>
      <c r="O864" t="s">
        <v>32</v>
      </c>
      <c r="P864" s="3">
        <v>1</v>
      </c>
      <c r="Q864" t="s">
        <v>108</v>
      </c>
      <c r="R864">
        <v>1</v>
      </c>
      <c r="S864" t="s">
        <v>108</v>
      </c>
      <c r="T864" t="s">
        <v>4892</v>
      </c>
      <c r="U864">
        <v>0</v>
      </c>
      <c r="V864">
        <v>0</v>
      </c>
      <c r="W864">
        <v>0</v>
      </c>
      <c r="X864" t="s">
        <v>36</v>
      </c>
      <c r="Y864">
        <v>0</v>
      </c>
      <c r="Z864">
        <v>0</v>
      </c>
      <c r="AA864">
        <v>0</v>
      </c>
      <c r="AB864" t="s">
        <v>36</v>
      </c>
      <c r="AC864">
        <f>IF(OR(_04_ReRe_merged_after_coding3[[#This Row],[ab_addressed]],_04_ReRe_merged_after_coding3[[#This Row],[ft_addressed]]), 1, 0)</f>
        <v>0</v>
      </c>
      <c r="AD864">
        <f>IF(OR(_04_ReRe_merged_after_coding3[[#This Row],[ab_justified]],_04_ReRe_merged_after_coding3[[#This Row],[ft_justified]]), 1,0)</f>
        <v>0</v>
      </c>
      <c r="AE864">
        <f>IF(OR(_04_ReRe_merged_after_coding3[[#This Row],[ab_date]],_04_ReRe_merged_after_coding3[[#This Row],[ft_date]]),1,0)</f>
        <v>0</v>
      </c>
      <c r="AF864" t="s">
        <v>36</v>
      </c>
      <c r="AG864">
        <v>0</v>
      </c>
      <c r="AH864" t="s">
        <v>5220</v>
      </c>
    </row>
    <row r="865" spans="1:34">
      <c r="A865" t="s">
        <v>4072</v>
      </c>
      <c r="B865" t="s">
        <v>4073</v>
      </c>
      <c r="C865" t="s">
        <v>4074</v>
      </c>
      <c r="D865">
        <v>28961832</v>
      </c>
      <c r="E865" s="7">
        <v>39406</v>
      </c>
      <c r="F865" s="7">
        <v>39326</v>
      </c>
      <c r="G865" t="s">
        <v>4053</v>
      </c>
      <c r="H865" t="s">
        <v>31</v>
      </c>
      <c r="I865" t="s">
        <v>32</v>
      </c>
      <c r="J865" t="s">
        <v>31</v>
      </c>
      <c r="K865" t="s">
        <v>32</v>
      </c>
      <c r="L865" t="s">
        <v>32</v>
      </c>
      <c r="M865" t="s">
        <v>32</v>
      </c>
      <c r="N865" t="s">
        <v>32</v>
      </c>
      <c r="O865" t="s">
        <v>32</v>
      </c>
      <c r="P865" s="3">
        <v>1</v>
      </c>
      <c r="Q865" t="s">
        <v>35</v>
      </c>
      <c r="R865">
        <v>1</v>
      </c>
      <c r="S865" t="s">
        <v>35</v>
      </c>
      <c r="T865" t="s">
        <v>4893</v>
      </c>
      <c r="U865">
        <v>0</v>
      </c>
      <c r="V865">
        <v>0</v>
      </c>
      <c r="W865">
        <v>0</v>
      </c>
      <c r="X865" t="s">
        <v>36</v>
      </c>
      <c r="Y865">
        <v>0</v>
      </c>
      <c r="Z865">
        <v>0</v>
      </c>
      <c r="AA865">
        <v>0</v>
      </c>
      <c r="AB865" t="s">
        <v>36</v>
      </c>
      <c r="AC865">
        <f>IF(OR(_04_ReRe_merged_after_coding3[[#This Row],[ab_addressed]],_04_ReRe_merged_after_coding3[[#This Row],[ft_addressed]]), 1, 0)</f>
        <v>0</v>
      </c>
      <c r="AD865">
        <f>IF(OR(_04_ReRe_merged_after_coding3[[#This Row],[ab_justified]],_04_ReRe_merged_after_coding3[[#This Row],[ft_justified]]), 1,0)</f>
        <v>0</v>
      </c>
      <c r="AE865">
        <f>IF(OR(_04_ReRe_merged_after_coding3[[#This Row],[ab_date]],_04_ReRe_merged_after_coding3[[#This Row],[ft_date]]),1,0)</f>
        <v>0</v>
      </c>
      <c r="AF865" t="s">
        <v>36</v>
      </c>
      <c r="AG865">
        <v>0</v>
      </c>
      <c r="AH865" t="s">
        <v>5221</v>
      </c>
    </row>
    <row r="866" spans="1:34">
      <c r="A866" t="s">
        <v>4078</v>
      </c>
      <c r="B866" t="s">
        <v>4079</v>
      </c>
      <c r="C866" t="s">
        <v>4080</v>
      </c>
      <c r="D866">
        <v>30198967</v>
      </c>
      <c r="E866" s="7">
        <v>41483</v>
      </c>
      <c r="F866" s="7">
        <v>41306</v>
      </c>
      <c r="G866" t="s">
        <v>1622</v>
      </c>
      <c r="H866" t="s">
        <v>32</v>
      </c>
      <c r="I866" t="s">
        <v>31</v>
      </c>
      <c r="J866" t="s">
        <v>32</v>
      </c>
      <c r="K866" t="s">
        <v>32</v>
      </c>
      <c r="L866" t="s">
        <v>32</v>
      </c>
      <c r="M866" t="s">
        <v>32</v>
      </c>
      <c r="N866" t="s">
        <v>32</v>
      </c>
      <c r="O866" t="s">
        <v>32</v>
      </c>
      <c r="P866" s="3">
        <v>1</v>
      </c>
      <c r="Q866" t="s">
        <v>108</v>
      </c>
      <c r="R866">
        <v>1</v>
      </c>
      <c r="S866" t="s">
        <v>108</v>
      </c>
      <c r="T866" s="60" t="s">
        <v>4895</v>
      </c>
      <c r="U866">
        <v>0</v>
      </c>
      <c r="V866">
        <v>0</v>
      </c>
      <c r="W866">
        <v>0</v>
      </c>
      <c r="X866" t="s">
        <v>36</v>
      </c>
      <c r="Y866">
        <v>0</v>
      </c>
      <c r="Z866">
        <v>0</v>
      </c>
      <c r="AA866">
        <v>0</v>
      </c>
      <c r="AB866" t="s">
        <v>36</v>
      </c>
      <c r="AC866">
        <f>IF(OR(_04_ReRe_merged_after_coding3[[#This Row],[ab_addressed]],_04_ReRe_merged_after_coding3[[#This Row],[ft_addressed]]), 1, 0)</f>
        <v>0</v>
      </c>
      <c r="AD866">
        <f>IF(OR(_04_ReRe_merged_after_coding3[[#This Row],[ab_justified]],_04_ReRe_merged_after_coding3[[#This Row],[ft_justified]]), 1,0)</f>
        <v>0</v>
      </c>
      <c r="AE866">
        <f>IF(OR(_04_ReRe_merged_after_coding3[[#This Row],[ab_date]],_04_ReRe_merged_after_coding3[[#This Row],[ft_date]]),1,0)</f>
        <v>0</v>
      </c>
      <c r="AF866" t="s">
        <v>36</v>
      </c>
      <c r="AG866">
        <v>0</v>
      </c>
      <c r="AH866" t="s">
        <v>5222</v>
      </c>
    </row>
    <row r="867" spans="1:34">
      <c r="A867" t="s">
        <v>4081</v>
      </c>
      <c r="B867" t="s">
        <v>4082</v>
      </c>
      <c r="C867" t="s">
        <v>4083</v>
      </c>
      <c r="D867">
        <v>25420474</v>
      </c>
      <c r="E867" s="7">
        <v>39730</v>
      </c>
      <c r="F867" s="7">
        <v>38384</v>
      </c>
      <c r="G867" t="s">
        <v>112</v>
      </c>
      <c r="H867" t="s">
        <v>32</v>
      </c>
      <c r="I867" t="s">
        <v>31</v>
      </c>
      <c r="J867" t="s">
        <v>32</v>
      </c>
      <c r="K867" t="s">
        <v>31</v>
      </c>
      <c r="L867" t="s">
        <v>32</v>
      </c>
      <c r="M867" t="s">
        <v>32</v>
      </c>
      <c r="N867" t="s">
        <v>32</v>
      </c>
      <c r="O867" t="s">
        <v>32</v>
      </c>
      <c r="P867" s="3">
        <v>1</v>
      </c>
      <c r="Q867" t="s">
        <v>108</v>
      </c>
      <c r="R867">
        <v>1</v>
      </c>
      <c r="S867" t="s">
        <v>108</v>
      </c>
      <c r="T867" s="53" t="s">
        <v>4896</v>
      </c>
      <c r="U867">
        <v>0</v>
      </c>
      <c r="V867">
        <v>0</v>
      </c>
      <c r="W867">
        <v>0</v>
      </c>
      <c r="X867" t="s">
        <v>36</v>
      </c>
      <c r="Y867">
        <v>0</v>
      </c>
      <c r="Z867">
        <v>0</v>
      </c>
      <c r="AA867">
        <v>0</v>
      </c>
      <c r="AB867" t="s">
        <v>36</v>
      </c>
      <c r="AC867">
        <f>IF(OR(_04_ReRe_merged_after_coding3[[#This Row],[ab_addressed]],_04_ReRe_merged_after_coding3[[#This Row],[ft_addressed]]), 1, 0)</f>
        <v>0</v>
      </c>
      <c r="AD867">
        <f>IF(OR(_04_ReRe_merged_after_coding3[[#This Row],[ab_justified]],_04_ReRe_merged_after_coding3[[#This Row],[ft_justified]]), 1,0)</f>
        <v>0</v>
      </c>
      <c r="AE867">
        <f>IF(OR(_04_ReRe_merged_after_coding3[[#This Row],[ab_date]],_04_ReRe_merged_after_coding3[[#This Row],[ft_date]]),1,0)</f>
        <v>0</v>
      </c>
      <c r="AF867" t="s">
        <v>36</v>
      </c>
      <c r="AG867">
        <v>0</v>
      </c>
    </row>
    <row r="868" spans="1:34">
      <c r="A868" t="s">
        <v>4084</v>
      </c>
      <c r="B868" t="s">
        <v>4085</v>
      </c>
      <c r="C868" t="s">
        <v>4086</v>
      </c>
      <c r="D868">
        <v>30217374</v>
      </c>
      <c r="E868" s="7">
        <v>42661</v>
      </c>
      <c r="F868" s="7">
        <v>42461</v>
      </c>
      <c r="G868" t="s">
        <v>1685</v>
      </c>
      <c r="H868" t="s">
        <v>32</v>
      </c>
      <c r="I868" t="s">
        <v>31</v>
      </c>
      <c r="J868" t="s">
        <v>32</v>
      </c>
      <c r="K868" t="s">
        <v>32</v>
      </c>
      <c r="L868" t="s">
        <v>32</v>
      </c>
      <c r="M868" t="s">
        <v>32</v>
      </c>
      <c r="N868" t="s">
        <v>32</v>
      </c>
      <c r="O868" t="s">
        <v>32</v>
      </c>
      <c r="P868" s="3">
        <v>1</v>
      </c>
      <c r="Q868" t="s">
        <v>108</v>
      </c>
      <c r="R868">
        <v>1</v>
      </c>
      <c r="S868" t="s">
        <v>108</v>
      </c>
      <c r="T868" s="61" t="s">
        <v>4897</v>
      </c>
      <c r="U868">
        <v>0</v>
      </c>
      <c r="V868">
        <v>0</v>
      </c>
      <c r="W868">
        <v>0</v>
      </c>
      <c r="X868" t="s">
        <v>36</v>
      </c>
      <c r="Y868">
        <v>0</v>
      </c>
      <c r="Z868">
        <v>0</v>
      </c>
      <c r="AA868">
        <v>0</v>
      </c>
      <c r="AB868" t="s">
        <v>36</v>
      </c>
      <c r="AC868">
        <f>IF(OR(_04_ReRe_merged_after_coding3[[#This Row],[ab_addressed]],_04_ReRe_merged_after_coding3[[#This Row],[ft_addressed]]), 1, 0)</f>
        <v>0</v>
      </c>
      <c r="AD868">
        <f>IF(OR(_04_ReRe_merged_after_coding3[[#This Row],[ab_justified]],_04_ReRe_merged_after_coding3[[#This Row],[ft_justified]]), 1,0)</f>
        <v>0</v>
      </c>
      <c r="AE868">
        <f>IF(OR(_04_ReRe_merged_after_coding3[[#This Row],[ab_date]],_04_ReRe_merged_after_coding3[[#This Row],[ft_date]]),1,0)</f>
        <v>0</v>
      </c>
      <c r="AF868" t="s">
        <v>36</v>
      </c>
      <c r="AG868">
        <v>0</v>
      </c>
    </row>
    <row r="869" spans="1:34">
      <c r="A869" t="s">
        <v>4087</v>
      </c>
      <c r="B869" t="s">
        <v>4088</v>
      </c>
      <c r="C869" t="s">
        <v>4089</v>
      </c>
      <c r="D869">
        <v>30519629</v>
      </c>
      <c r="E869" s="7">
        <v>42611</v>
      </c>
      <c r="F869" s="7">
        <v>42522</v>
      </c>
      <c r="G869" t="s">
        <v>1695</v>
      </c>
      <c r="H869" t="s">
        <v>32</v>
      </c>
      <c r="I869" t="s">
        <v>31</v>
      </c>
      <c r="J869" t="s">
        <v>32</v>
      </c>
      <c r="K869" t="s">
        <v>32</v>
      </c>
      <c r="L869" t="s">
        <v>32</v>
      </c>
      <c r="M869" t="s">
        <v>32</v>
      </c>
      <c r="N869" t="s">
        <v>32</v>
      </c>
      <c r="O869" t="s">
        <v>32</v>
      </c>
      <c r="P869" s="3">
        <v>1</v>
      </c>
      <c r="Q869" t="s">
        <v>357</v>
      </c>
      <c r="R869">
        <v>1</v>
      </c>
      <c r="S869" t="s">
        <v>357</v>
      </c>
      <c r="T869" s="9" t="s">
        <v>5044</v>
      </c>
      <c r="U869">
        <v>0</v>
      </c>
      <c r="V869">
        <v>0</v>
      </c>
      <c r="W869">
        <v>0</v>
      </c>
      <c r="X869" t="s">
        <v>36</v>
      </c>
      <c r="Y869">
        <v>0</v>
      </c>
      <c r="Z869">
        <v>0</v>
      </c>
      <c r="AA869">
        <v>0</v>
      </c>
      <c r="AB869" t="s">
        <v>36</v>
      </c>
      <c r="AC869">
        <f>IF(OR(_04_ReRe_merged_after_coding3[[#This Row],[ab_addressed]],_04_ReRe_merged_after_coding3[[#This Row],[ft_addressed]]), 1, 0)</f>
        <v>0</v>
      </c>
      <c r="AD869">
        <f>IF(OR(_04_ReRe_merged_after_coding3[[#This Row],[ab_justified]],_04_ReRe_merged_after_coding3[[#This Row],[ft_justified]]), 1,0)</f>
        <v>0</v>
      </c>
      <c r="AE869">
        <f>IF(OR(_04_ReRe_merged_after_coding3[[#This Row],[ab_date]],_04_ReRe_merged_after_coding3[[#This Row],[ft_date]]),1,0)</f>
        <v>0</v>
      </c>
      <c r="AF869" t="s">
        <v>36</v>
      </c>
      <c r="AG869">
        <v>0</v>
      </c>
    </row>
    <row r="870" spans="1:34">
      <c r="A870" t="s">
        <v>4090</v>
      </c>
      <c r="B870" t="s">
        <v>4091</v>
      </c>
      <c r="C870" t="s">
        <v>4092</v>
      </c>
      <c r="D870">
        <v>28656456</v>
      </c>
      <c r="E870" s="7">
        <v>41905</v>
      </c>
      <c r="F870" s="7">
        <v>41821</v>
      </c>
      <c r="G870" t="s">
        <v>1608</v>
      </c>
      <c r="H870" t="s">
        <v>32</v>
      </c>
      <c r="I870" t="s">
        <v>31</v>
      </c>
      <c r="J870" t="s">
        <v>32</v>
      </c>
      <c r="K870" t="s">
        <v>32</v>
      </c>
      <c r="L870" t="s">
        <v>32</v>
      </c>
      <c r="M870" t="s">
        <v>32</v>
      </c>
      <c r="N870" t="s">
        <v>32</v>
      </c>
      <c r="O870" t="s">
        <v>32</v>
      </c>
      <c r="P870" s="3">
        <v>1</v>
      </c>
      <c r="Q870" t="s">
        <v>108</v>
      </c>
      <c r="R870">
        <v>1</v>
      </c>
      <c r="S870" t="s">
        <v>108</v>
      </c>
      <c r="T870" t="s">
        <v>4898</v>
      </c>
      <c r="U870">
        <v>0</v>
      </c>
      <c r="V870">
        <v>0</v>
      </c>
      <c r="W870">
        <v>0</v>
      </c>
      <c r="X870" t="s">
        <v>36</v>
      </c>
      <c r="Y870">
        <v>0</v>
      </c>
      <c r="Z870">
        <v>0</v>
      </c>
      <c r="AA870">
        <v>0</v>
      </c>
      <c r="AB870" t="s">
        <v>36</v>
      </c>
      <c r="AC870">
        <f>IF(OR(_04_ReRe_merged_after_coding3[[#This Row],[ab_addressed]],_04_ReRe_merged_after_coding3[[#This Row],[ft_addressed]]), 1, 0)</f>
        <v>0</v>
      </c>
      <c r="AD870">
        <f>IF(OR(_04_ReRe_merged_after_coding3[[#This Row],[ab_justified]],_04_ReRe_merged_after_coding3[[#This Row],[ft_justified]]), 1,0)</f>
        <v>0</v>
      </c>
      <c r="AE870">
        <f>IF(OR(_04_ReRe_merged_after_coding3[[#This Row],[ab_date]],_04_ReRe_merged_after_coding3[[#This Row],[ft_date]]),1,0)</f>
        <v>0</v>
      </c>
      <c r="AF870" t="s">
        <v>36</v>
      </c>
      <c r="AG870">
        <v>0</v>
      </c>
    </row>
    <row r="871" spans="1:34">
      <c r="A871" t="s">
        <v>4096</v>
      </c>
      <c r="B871" t="s">
        <v>4097</v>
      </c>
      <c r="C871" t="s">
        <v>4098</v>
      </c>
      <c r="D871">
        <v>29702300</v>
      </c>
      <c r="E871" s="7">
        <v>41556</v>
      </c>
      <c r="F871" s="7">
        <v>41518</v>
      </c>
      <c r="G871" t="s">
        <v>1843</v>
      </c>
      <c r="H871" t="s">
        <v>32</v>
      </c>
      <c r="I871" t="s">
        <v>32</v>
      </c>
      <c r="J871" t="s">
        <v>31</v>
      </c>
      <c r="K871" t="s">
        <v>32</v>
      </c>
      <c r="L871" t="s">
        <v>32</v>
      </c>
      <c r="M871" t="s">
        <v>32</v>
      </c>
      <c r="N871" t="s">
        <v>31</v>
      </c>
      <c r="O871" t="s">
        <v>32</v>
      </c>
      <c r="P871" s="3">
        <v>1</v>
      </c>
      <c r="Q871" t="s">
        <v>35</v>
      </c>
      <c r="R871">
        <v>1</v>
      </c>
      <c r="S871" t="s">
        <v>35</v>
      </c>
      <c r="T871" t="s">
        <v>4899</v>
      </c>
      <c r="U871">
        <v>0</v>
      </c>
      <c r="V871">
        <v>0</v>
      </c>
      <c r="W871">
        <v>0</v>
      </c>
      <c r="X871" t="s">
        <v>36</v>
      </c>
      <c r="Y871">
        <v>0</v>
      </c>
      <c r="Z871">
        <v>0</v>
      </c>
      <c r="AA871">
        <v>0</v>
      </c>
      <c r="AB871" t="s">
        <v>36</v>
      </c>
      <c r="AC871">
        <f>IF(OR(_04_ReRe_merged_after_coding3[[#This Row],[ab_addressed]],_04_ReRe_merged_after_coding3[[#This Row],[ft_addressed]]), 1, 0)</f>
        <v>0</v>
      </c>
      <c r="AD871">
        <f>IF(OR(_04_ReRe_merged_after_coding3[[#This Row],[ab_justified]],_04_ReRe_merged_after_coding3[[#This Row],[ft_justified]]), 1,0)</f>
        <v>0</v>
      </c>
      <c r="AE871">
        <f>IF(OR(_04_ReRe_merged_after_coding3[[#This Row],[ab_date]],_04_ReRe_merged_after_coding3[[#This Row],[ft_date]]),1,0)</f>
        <v>0</v>
      </c>
      <c r="AF871" t="s">
        <v>36</v>
      </c>
      <c r="AG871">
        <v>0</v>
      </c>
    </row>
    <row r="872" spans="1:34">
      <c r="A872" t="s">
        <v>4099</v>
      </c>
      <c r="B872" t="s">
        <v>4100</v>
      </c>
      <c r="C872" t="s">
        <v>4101</v>
      </c>
      <c r="D872">
        <v>25913040</v>
      </c>
      <c r="E872" s="7">
        <v>41318</v>
      </c>
      <c r="F872" s="7">
        <v>40909</v>
      </c>
      <c r="G872" t="s">
        <v>1564</v>
      </c>
      <c r="H872" t="s">
        <v>32</v>
      </c>
      <c r="I872" t="s">
        <v>31</v>
      </c>
      <c r="J872" t="s">
        <v>32</v>
      </c>
      <c r="K872" t="s">
        <v>31</v>
      </c>
      <c r="L872" t="s">
        <v>32</v>
      </c>
      <c r="M872" t="s">
        <v>32</v>
      </c>
      <c r="N872" t="s">
        <v>31</v>
      </c>
      <c r="O872" t="s">
        <v>32</v>
      </c>
      <c r="P872" s="3">
        <v>1</v>
      </c>
      <c r="Q872" t="s">
        <v>108</v>
      </c>
      <c r="R872">
        <v>1</v>
      </c>
      <c r="S872" t="s">
        <v>108</v>
      </c>
      <c r="T872" t="s">
        <v>4900</v>
      </c>
      <c r="U872">
        <v>0</v>
      </c>
      <c r="V872">
        <v>0</v>
      </c>
      <c r="W872">
        <v>0</v>
      </c>
      <c r="X872" t="s">
        <v>36</v>
      </c>
      <c r="Y872">
        <v>0</v>
      </c>
      <c r="Z872">
        <v>0</v>
      </c>
      <c r="AA872">
        <v>0</v>
      </c>
      <c r="AB872" t="s">
        <v>36</v>
      </c>
      <c r="AC872">
        <f>IF(OR(_04_ReRe_merged_after_coding3[[#This Row],[ab_addressed]],_04_ReRe_merged_after_coding3[[#This Row],[ft_addressed]]), 1, 0)</f>
        <v>0</v>
      </c>
      <c r="AD872">
        <f>IF(OR(_04_ReRe_merged_after_coding3[[#This Row],[ab_justified]],_04_ReRe_merged_after_coding3[[#This Row],[ft_justified]]), 1,0)</f>
        <v>0</v>
      </c>
      <c r="AE872">
        <f>IF(OR(_04_ReRe_merged_after_coding3[[#This Row],[ab_date]],_04_ReRe_merged_after_coding3[[#This Row],[ft_date]]),1,0)</f>
        <v>0</v>
      </c>
      <c r="AF872" s="76" t="s">
        <v>36</v>
      </c>
      <c r="AG872">
        <v>0</v>
      </c>
      <c r="AH872" t="s">
        <v>5223</v>
      </c>
    </row>
    <row r="873" spans="1:34">
      <c r="A873" t="s">
        <v>4102</v>
      </c>
      <c r="B873" t="s">
        <v>4103</v>
      </c>
      <c r="C873" t="s">
        <v>4104</v>
      </c>
      <c r="D873">
        <v>29216020</v>
      </c>
      <c r="E873" s="7">
        <v>40340</v>
      </c>
      <c r="F873" s="7">
        <v>40269</v>
      </c>
      <c r="G873" t="s">
        <v>1926</v>
      </c>
      <c r="H873" t="s">
        <v>31</v>
      </c>
      <c r="I873" t="s">
        <v>31</v>
      </c>
      <c r="J873" t="s">
        <v>31</v>
      </c>
      <c r="K873" t="s">
        <v>32</v>
      </c>
      <c r="L873" t="s">
        <v>32</v>
      </c>
      <c r="M873" t="s">
        <v>32</v>
      </c>
      <c r="N873" t="s">
        <v>32</v>
      </c>
      <c r="O873" t="s">
        <v>32</v>
      </c>
      <c r="P873" s="3">
        <v>1</v>
      </c>
      <c r="Q873" t="s">
        <v>35</v>
      </c>
      <c r="R873">
        <v>1</v>
      </c>
      <c r="S873" t="s">
        <v>35</v>
      </c>
      <c r="T873" t="s">
        <v>4901</v>
      </c>
      <c r="U873">
        <v>0</v>
      </c>
      <c r="V873">
        <v>0</v>
      </c>
      <c r="W873">
        <v>0</v>
      </c>
      <c r="X873" t="s">
        <v>36</v>
      </c>
      <c r="Y873">
        <v>0</v>
      </c>
      <c r="Z873">
        <v>0</v>
      </c>
      <c r="AA873">
        <v>0</v>
      </c>
      <c r="AB873" t="s">
        <v>36</v>
      </c>
      <c r="AC873">
        <f>IF(OR(_04_ReRe_merged_after_coding3[[#This Row],[ab_addressed]],_04_ReRe_merged_after_coding3[[#This Row],[ft_addressed]]), 1, 0)</f>
        <v>0</v>
      </c>
      <c r="AD873">
        <f>IF(OR(_04_ReRe_merged_after_coding3[[#This Row],[ab_justified]],_04_ReRe_merged_after_coding3[[#This Row],[ft_justified]]), 1,0)</f>
        <v>0</v>
      </c>
      <c r="AE873">
        <f>IF(OR(_04_ReRe_merged_after_coding3[[#This Row],[ab_date]],_04_ReRe_merged_after_coding3[[#This Row],[ft_date]]),1,0)</f>
        <v>0</v>
      </c>
      <c r="AF873" s="76" t="s">
        <v>36</v>
      </c>
      <c r="AG873">
        <v>0</v>
      </c>
    </row>
    <row r="874" spans="1:34">
      <c r="A874" t="s">
        <v>4108</v>
      </c>
      <c r="B874" t="s">
        <v>4109</v>
      </c>
      <c r="C874" t="s">
        <v>4110</v>
      </c>
      <c r="D874">
        <v>22734012</v>
      </c>
      <c r="E874" s="7">
        <v>39891</v>
      </c>
      <c r="F874" s="7">
        <v>39692</v>
      </c>
      <c r="G874" t="s">
        <v>1608</v>
      </c>
      <c r="H874" t="s">
        <v>32</v>
      </c>
      <c r="I874" t="s">
        <v>31</v>
      </c>
      <c r="J874" t="s">
        <v>31</v>
      </c>
      <c r="K874" t="s">
        <v>32</v>
      </c>
      <c r="L874" t="s">
        <v>32</v>
      </c>
      <c r="M874" t="s">
        <v>32</v>
      </c>
      <c r="N874" t="s">
        <v>31</v>
      </c>
      <c r="O874" t="s">
        <v>32</v>
      </c>
      <c r="P874" s="3">
        <v>1</v>
      </c>
      <c r="Q874" t="s">
        <v>108</v>
      </c>
      <c r="R874">
        <v>1</v>
      </c>
      <c r="S874" t="s">
        <v>108</v>
      </c>
      <c r="T874" s="28" t="s">
        <v>4903</v>
      </c>
      <c r="U874">
        <v>0</v>
      </c>
      <c r="V874">
        <v>0</v>
      </c>
      <c r="W874">
        <v>0</v>
      </c>
      <c r="X874" t="s">
        <v>36</v>
      </c>
      <c r="Y874">
        <v>0</v>
      </c>
      <c r="Z874">
        <v>0</v>
      </c>
      <c r="AA874">
        <v>0</v>
      </c>
      <c r="AB874" t="s">
        <v>36</v>
      </c>
      <c r="AC874">
        <f>IF(OR(_04_ReRe_merged_after_coding3[[#This Row],[ab_addressed]],_04_ReRe_merged_after_coding3[[#This Row],[ft_addressed]]), 1, 0)</f>
        <v>0</v>
      </c>
      <c r="AD874">
        <f>IF(OR(_04_ReRe_merged_after_coding3[[#This Row],[ab_justified]],_04_ReRe_merged_after_coding3[[#This Row],[ft_justified]]), 1,0)</f>
        <v>0</v>
      </c>
      <c r="AE874">
        <f>IF(OR(_04_ReRe_merged_after_coding3[[#This Row],[ab_date]],_04_ReRe_merged_after_coding3[[#This Row],[ft_date]]),1,0)</f>
        <v>0</v>
      </c>
      <c r="AF874" s="76" t="s">
        <v>36</v>
      </c>
      <c r="AG874">
        <v>0</v>
      </c>
    </row>
    <row r="875" spans="1:34">
      <c r="A875" t="s">
        <v>4111</v>
      </c>
      <c r="B875" t="s">
        <v>4112</v>
      </c>
      <c r="C875" t="s">
        <v>4113</v>
      </c>
      <c r="D875">
        <v>22939758</v>
      </c>
      <c r="E875" s="7">
        <v>39560</v>
      </c>
      <c r="F875" s="7">
        <v>39479</v>
      </c>
      <c r="G875" t="s">
        <v>1843</v>
      </c>
      <c r="H875" t="s">
        <v>31</v>
      </c>
      <c r="I875" t="s">
        <v>32</v>
      </c>
      <c r="J875" t="s">
        <v>31</v>
      </c>
      <c r="K875" t="s">
        <v>32</v>
      </c>
      <c r="L875" t="s">
        <v>32</v>
      </c>
      <c r="M875" t="s">
        <v>32</v>
      </c>
      <c r="N875" t="s">
        <v>31</v>
      </c>
      <c r="O875" t="s">
        <v>32</v>
      </c>
      <c r="P875" s="3">
        <v>1</v>
      </c>
      <c r="Q875" t="s">
        <v>35</v>
      </c>
      <c r="R875">
        <v>1</v>
      </c>
      <c r="S875" t="s">
        <v>35</v>
      </c>
      <c r="T875" s="28" t="s">
        <v>5045</v>
      </c>
      <c r="U875">
        <v>0</v>
      </c>
      <c r="V875">
        <v>0</v>
      </c>
      <c r="W875">
        <v>0</v>
      </c>
      <c r="X875" t="s">
        <v>36</v>
      </c>
      <c r="Y875">
        <v>0</v>
      </c>
      <c r="Z875">
        <v>0</v>
      </c>
      <c r="AA875">
        <v>0</v>
      </c>
      <c r="AB875" t="s">
        <v>36</v>
      </c>
      <c r="AC875">
        <f>IF(OR(_04_ReRe_merged_after_coding3[[#This Row],[ab_addressed]],_04_ReRe_merged_after_coding3[[#This Row],[ft_addressed]]), 1, 0)</f>
        <v>0</v>
      </c>
      <c r="AD875">
        <f>IF(OR(_04_ReRe_merged_after_coding3[[#This Row],[ab_justified]],_04_ReRe_merged_after_coding3[[#This Row],[ft_justified]]), 1,0)</f>
        <v>0</v>
      </c>
      <c r="AE875">
        <f>IF(OR(_04_ReRe_merged_after_coding3[[#This Row],[ab_date]],_04_ReRe_merged_after_coding3[[#This Row],[ft_date]]),1,0)</f>
        <v>0</v>
      </c>
      <c r="AF875" s="76" t="s">
        <v>36</v>
      </c>
      <c r="AG875">
        <v>0</v>
      </c>
    </row>
    <row r="876" spans="1:34">
      <c r="A876" t="s">
        <v>4114</v>
      </c>
      <c r="B876" t="s">
        <v>4115</v>
      </c>
      <c r="C876" t="s">
        <v>4116</v>
      </c>
      <c r="D876">
        <v>23233718</v>
      </c>
      <c r="E876" s="7">
        <v>39735</v>
      </c>
      <c r="F876" s="7">
        <v>39356</v>
      </c>
      <c r="G876" t="s">
        <v>128</v>
      </c>
      <c r="H876" t="s">
        <v>32</v>
      </c>
      <c r="I876" t="s">
        <v>32</v>
      </c>
      <c r="J876" t="s">
        <v>31</v>
      </c>
      <c r="K876" t="s">
        <v>31</v>
      </c>
      <c r="L876" t="s">
        <v>32</v>
      </c>
      <c r="M876" t="s">
        <v>32</v>
      </c>
      <c r="N876" t="s">
        <v>31</v>
      </c>
      <c r="O876" t="s">
        <v>32</v>
      </c>
      <c r="P876" s="3">
        <v>1</v>
      </c>
      <c r="Q876" t="s">
        <v>157</v>
      </c>
      <c r="R876">
        <v>1</v>
      </c>
      <c r="S876" t="s">
        <v>157</v>
      </c>
      <c r="T876" t="s">
        <v>4904</v>
      </c>
      <c r="U876">
        <v>0</v>
      </c>
      <c r="V876">
        <v>0</v>
      </c>
      <c r="W876">
        <v>0</v>
      </c>
      <c r="X876" t="s">
        <v>36</v>
      </c>
      <c r="Y876">
        <v>0</v>
      </c>
      <c r="Z876">
        <v>0</v>
      </c>
      <c r="AA876">
        <v>0</v>
      </c>
      <c r="AB876" t="s">
        <v>36</v>
      </c>
      <c r="AC876">
        <f>IF(OR(_04_ReRe_merged_after_coding3[[#This Row],[ab_addressed]],_04_ReRe_merged_after_coding3[[#This Row],[ft_addressed]]), 1, 0)</f>
        <v>0</v>
      </c>
      <c r="AD876">
        <f>IF(OR(_04_ReRe_merged_after_coding3[[#This Row],[ab_justified]],_04_ReRe_merged_after_coding3[[#This Row],[ft_justified]]), 1,0)</f>
        <v>0</v>
      </c>
      <c r="AE876">
        <f>IF(OR(_04_ReRe_merged_after_coding3[[#This Row],[ab_date]],_04_ReRe_merged_after_coding3[[#This Row],[ft_date]]),1,0)</f>
        <v>0</v>
      </c>
      <c r="AF876" s="6" t="s">
        <v>36</v>
      </c>
      <c r="AG876">
        <v>0</v>
      </c>
    </row>
    <row r="877" spans="1:34">
      <c r="A877" t="s">
        <v>4123</v>
      </c>
      <c r="B877" t="s">
        <v>4124</v>
      </c>
      <c r="C877" t="s">
        <v>4125</v>
      </c>
      <c r="D877">
        <v>25898052</v>
      </c>
      <c r="E877" s="7">
        <v>42163</v>
      </c>
      <c r="F877" s="7">
        <v>39326</v>
      </c>
      <c r="G877" t="s">
        <v>4053</v>
      </c>
      <c r="H877" t="s">
        <v>32</v>
      </c>
      <c r="I877" t="s">
        <v>32</v>
      </c>
      <c r="J877" t="s">
        <v>31</v>
      </c>
      <c r="K877" t="s">
        <v>31</v>
      </c>
      <c r="L877" t="s">
        <v>31</v>
      </c>
      <c r="M877" t="s">
        <v>31</v>
      </c>
      <c r="N877" t="s">
        <v>32</v>
      </c>
      <c r="O877" t="s">
        <v>32</v>
      </c>
      <c r="P877" s="3">
        <v>1</v>
      </c>
      <c r="Q877" t="s">
        <v>35</v>
      </c>
      <c r="R877">
        <v>1</v>
      </c>
      <c r="S877" t="s">
        <v>35</v>
      </c>
      <c r="T877" t="s">
        <v>4906</v>
      </c>
      <c r="U877">
        <v>0</v>
      </c>
      <c r="V877">
        <v>0</v>
      </c>
      <c r="W877">
        <v>0</v>
      </c>
      <c r="X877" t="s">
        <v>36</v>
      </c>
      <c r="Y877">
        <v>0</v>
      </c>
      <c r="Z877">
        <v>0</v>
      </c>
      <c r="AA877">
        <v>0</v>
      </c>
      <c r="AB877" t="s">
        <v>36</v>
      </c>
      <c r="AC877">
        <f>IF(OR(_04_ReRe_merged_after_coding3[[#This Row],[ab_addressed]],_04_ReRe_merged_after_coding3[[#This Row],[ft_addressed]]), 1, 0)</f>
        <v>0</v>
      </c>
      <c r="AD877">
        <f>IF(OR(_04_ReRe_merged_after_coding3[[#This Row],[ab_justified]],_04_ReRe_merged_after_coding3[[#This Row],[ft_justified]]), 1,0)</f>
        <v>0</v>
      </c>
      <c r="AE877">
        <f>IF(OR(_04_ReRe_merged_after_coding3[[#This Row],[ab_date]],_04_ReRe_merged_after_coding3[[#This Row],[ft_date]]),1,0)</f>
        <v>0</v>
      </c>
      <c r="AF877" t="s">
        <v>36</v>
      </c>
      <c r="AG877">
        <v>0</v>
      </c>
    </row>
    <row r="878" spans="1:34">
      <c r="A878" t="s">
        <v>4126</v>
      </c>
      <c r="B878" t="s">
        <v>4127</v>
      </c>
      <c r="C878" t="s">
        <v>4128</v>
      </c>
      <c r="D878">
        <v>29500541</v>
      </c>
      <c r="E878" s="7">
        <v>41589</v>
      </c>
      <c r="F878" s="7">
        <v>41548</v>
      </c>
      <c r="G878" t="s">
        <v>1708</v>
      </c>
      <c r="H878" t="s">
        <v>32</v>
      </c>
      <c r="I878" t="s">
        <v>32</v>
      </c>
      <c r="J878" t="s">
        <v>32</v>
      </c>
      <c r="K878" t="s">
        <v>32</v>
      </c>
      <c r="L878" t="s">
        <v>32</v>
      </c>
      <c r="M878" t="s">
        <v>32</v>
      </c>
      <c r="N878" t="s">
        <v>31</v>
      </c>
      <c r="O878" t="s">
        <v>32</v>
      </c>
      <c r="P878" s="3">
        <v>1</v>
      </c>
      <c r="Q878" t="s">
        <v>35</v>
      </c>
      <c r="R878">
        <v>1</v>
      </c>
      <c r="S878" t="s">
        <v>35</v>
      </c>
      <c r="T878" t="s">
        <v>4907</v>
      </c>
      <c r="U878">
        <v>0</v>
      </c>
      <c r="V878">
        <v>0</v>
      </c>
      <c r="W878">
        <v>0</v>
      </c>
      <c r="X878" t="s">
        <v>36</v>
      </c>
      <c r="Y878">
        <v>0</v>
      </c>
      <c r="Z878">
        <v>0</v>
      </c>
      <c r="AA878">
        <v>0</v>
      </c>
      <c r="AB878" t="s">
        <v>36</v>
      </c>
      <c r="AC878">
        <f>IF(OR(_04_ReRe_merged_after_coding3[[#This Row],[ab_addressed]],_04_ReRe_merged_after_coding3[[#This Row],[ft_addressed]]), 1, 0)</f>
        <v>0</v>
      </c>
      <c r="AD878">
        <f>IF(OR(_04_ReRe_merged_after_coding3[[#This Row],[ab_justified]],_04_ReRe_merged_after_coding3[[#This Row],[ft_justified]]), 1,0)</f>
        <v>0</v>
      </c>
      <c r="AE878">
        <f>IF(OR(_04_ReRe_merged_after_coding3[[#This Row],[ab_date]],_04_ReRe_merged_after_coding3[[#This Row],[ft_date]]),1,0)</f>
        <v>0</v>
      </c>
      <c r="AF878" t="s">
        <v>4908</v>
      </c>
      <c r="AG878">
        <v>0</v>
      </c>
      <c r="AH878" t="s">
        <v>5224</v>
      </c>
    </row>
    <row r="879" spans="1:34">
      <c r="A879" t="s">
        <v>4132</v>
      </c>
      <c r="B879" t="s">
        <v>4133</v>
      </c>
      <c r="C879" t="s">
        <v>4134</v>
      </c>
      <c r="D879">
        <v>26549589</v>
      </c>
      <c r="E879" s="7">
        <v>39937</v>
      </c>
      <c r="F879" s="7">
        <v>39873</v>
      </c>
      <c r="G879" t="s">
        <v>1722</v>
      </c>
      <c r="H879" t="s">
        <v>31</v>
      </c>
      <c r="I879" t="s">
        <v>31</v>
      </c>
      <c r="J879" t="s">
        <v>31</v>
      </c>
      <c r="K879" t="s">
        <v>32</v>
      </c>
      <c r="L879" t="s">
        <v>32</v>
      </c>
      <c r="M879" t="s">
        <v>32</v>
      </c>
      <c r="N879" t="s">
        <v>32</v>
      </c>
      <c r="O879" t="s">
        <v>32</v>
      </c>
      <c r="P879" s="3">
        <v>1</v>
      </c>
      <c r="Q879" t="s">
        <v>35</v>
      </c>
      <c r="R879">
        <v>1</v>
      </c>
      <c r="S879" t="s">
        <v>35</v>
      </c>
      <c r="T879" t="s">
        <v>4909</v>
      </c>
      <c r="U879">
        <v>0</v>
      </c>
      <c r="V879">
        <v>0</v>
      </c>
      <c r="W879">
        <v>0</v>
      </c>
      <c r="X879" t="s">
        <v>36</v>
      </c>
      <c r="Y879">
        <v>0</v>
      </c>
      <c r="Z879">
        <v>0</v>
      </c>
      <c r="AA879">
        <v>0</v>
      </c>
      <c r="AB879" t="s">
        <v>36</v>
      </c>
      <c r="AC879">
        <f>IF(OR(_04_ReRe_merged_after_coding3[[#This Row],[ab_addressed]],_04_ReRe_merged_after_coding3[[#This Row],[ft_addressed]]), 1, 0)</f>
        <v>0</v>
      </c>
      <c r="AD879">
        <f>IF(OR(_04_ReRe_merged_after_coding3[[#This Row],[ab_justified]],_04_ReRe_merged_after_coding3[[#This Row],[ft_justified]]), 1,0)</f>
        <v>0</v>
      </c>
      <c r="AE879">
        <f>IF(OR(_04_ReRe_merged_after_coding3[[#This Row],[ab_date]],_04_ReRe_merged_after_coding3[[#This Row],[ft_date]]),1,0)</f>
        <v>0</v>
      </c>
      <c r="AF879" t="s">
        <v>36</v>
      </c>
      <c r="AG879">
        <v>0</v>
      </c>
    </row>
    <row r="880" spans="1:34">
      <c r="A880" t="s">
        <v>4135</v>
      </c>
      <c r="B880" t="s">
        <v>4136</v>
      </c>
      <c r="C880" t="s">
        <v>4137</v>
      </c>
      <c r="D880">
        <v>27723957</v>
      </c>
      <c r="E880" s="7">
        <v>41765</v>
      </c>
      <c r="F880" s="7">
        <v>41730</v>
      </c>
      <c r="G880" t="s">
        <v>1647</v>
      </c>
      <c r="H880" t="s">
        <v>32</v>
      </c>
      <c r="I880" t="s">
        <v>31</v>
      </c>
      <c r="J880" t="s">
        <v>32</v>
      </c>
      <c r="K880" t="s">
        <v>32</v>
      </c>
      <c r="L880" t="s">
        <v>32</v>
      </c>
      <c r="M880" t="s">
        <v>32</v>
      </c>
      <c r="N880" t="s">
        <v>32</v>
      </c>
      <c r="O880" t="s">
        <v>32</v>
      </c>
      <c r="P880" s="3">
        <v>1</v>
      </c>
      <c r="Q880" t="s">
        <v>108</v>
      </c>
      <c r="R880">
        <v>1</v>
      </c>
      <c r="S880" t="s">
        <v>108</v>
      </c>
      <c r="T880" s="15" t="s">
        <v>4910</v>
      </c>
      <c r="U880">
        <v>0</v>
      </c>
      <c r="V880">
        <v>0</v>
      </c>
      <c r="W880">
        <v>0</v>
      </c>
      <c r="X880" t="s">
        <v>36</v>
      </c>
      <c r="Y880">
        <v>0</v>
      </c>
      <c r="Z880">
        <v>0</v>
      </c>
      <c r="AA880">
        <v>0</v>
      </c>
      <c r="AB880" t="s">
        <v>36</v>
      </c>
      <c r="AC880">
        <f>IF(OR(_04_ReRe_merged_after_coding3[[#This Row],[ab_addressed]],_04_ReRe_merged_after_coding3[[#This Row],[ft_addressed]]), 1, 0)</f>
        <v>0</v>
      </c>
      <c r="AD880">
        <f>IF(OR(_04_ReRe_merged_after_coding3[[#This Row],[ab_justified]],_04_ReRe_merged_after_coding3[[#This Row],[ft_justified]]), 1,0)</f>
        <v>0</v>
      </c>
      <c r="AE880">
        <f>IF(OR(_04_ReRe_merged_after_coding3[[#This Row],[ab_date]],_04_ReRe_merged_after_coding3[[#This Row],[ft_date]]),1,0)</f>
        <v>0</v>
      </c>
      <c r="AF880" t="s">
        <v>36</v>
      </c>
      <c r="AG880">
        <v>0</v>
      </c>
    </row>
    <row r="881" spans="1:34">
      <c r="A881" t="s">
        <v>4138</v>
      </c>
      <c r="B881" t="s">
        <v>4139</v>
      </c>
      <c r="C881" t="s">
        <v>4140</v>
      </c>
      <c r="D881">
        <v>27940009</v>
      </c>
      <c r="E881" s="7">
        <v>41699</v>
      </c>
      <c r="F881" s="7">
        <v>41518</v>
      </c>
      <c r="G881" t="s">
        <v>1926</v>
      </c>
      <c r="H881" t="s">
        <v>31</v>
      </c>
      <c r="I881" t="s">
        <v>31</v>
      </c>
      <c r="J881" t="s">
        <v>31</v>
      </c>
      <c r="K881" t="s">
        <v>32</v>
      </c>
      <c r="L881" t="s">
        <v>32</v>
      </c>
      <c r="M881" t="s">
        <v>32</v>
      </c>
      <c r="N881" t="s">
        <v>32</v>
      </c>
      <c r="O881" t="s">
        <v>32</v>
      </c>
      <c r="P881" s="3">
        <v>1</v>
      </c>
      <c r="Q881" t="s">
        <v>35</v>
      </c>
      <c r="R881">
        <v>1</v>
      </c>
      <c r="S881" t="s">
        <v>35</v>
      </c>
      <c r="T881" t="s">
        <v>4911</v>
      </c>
      <c r="U881">
        <v>0</v>
      </c>
      <c r="V881">
        <v>0</v>
      </c>
      <c r="W881">
        <v>0</v>
      </c>
      <c r="X881" t="s">
        <v>36</v>
      </c>
      <c r="Y881">
        <v>0</v>
      </c>
      <c r="Z881">
        <v>0</v>
      </c>
      <c r="AA881">
        <v>0</v>
      </c>
      <c r="AB881" t="s">
        <v>36</v>
      </c>
      <c r="AC881">
        <f>IF(OR(_04_ReRe_merged_after_coding3[[#This Row],[ab_addressed]],_04_ReRe_merged_after_coding3[[#This Row],[ft_addressed]]), 1, 0)</f>
        <v>0</v>
      </c>
      <c r="AD881">
        <f>IF(OR(_04_ReRe_merged_after_coding3[[#This Row],[ab_justified]],_04_ReRe_merged_after_coding3[[#This Row],[ft_justified]]), 1,0)</f>
        <v>0</v>
      </c>
      <c r="AE881">
        <f>IF(OR(_04_ReRe_merged_after_coding3[[#This Row],[ab_date]],_04_ReRe_merged_after_coding3[[#This Row],[ft_date]]),1,0)</f>
        <v>0</v>
      </c>
      <c r="AF881" t="s">
        <v>36</v>
      </c>
      <c r="AG881">
        <v>0</v>
      </c>
    </row>
    <row r="882" spans="1:34">
      <c r="A882" t="s">
        <v>4141</v>
      </c>
      <c r="B882" t="s">
        <v>4142</v>
      </c>
      <c r="C882" t="s">
        <v>4143</v>
      </c>
      <c r="D882">
        <v>26234838</v>
      </c>
      <c r="E882" s="7">
        <v>41235</v>
      </c>
      <c r="F882" s="7">
        <v>41091</v>
      </c>
      <c r="G882" t="s">
        <v>1608</v>
      </c>
      <c r="H882" t="s">
        <v>31</v>
      </c>
      <c r="I882" t="s">
        <v>31</v>
      </c>
      <c r="J882" t="s">
        <v>31</v>
      </c>
      <c r="K882" t="s">
        <v>32</v>
      </c>
      <c r="L882" t="s">
        <v>32</v>
      </c>
      <c r="M882" t="s">
        <v>32</v>
      </c>
      <c r="N882" t="s">
        <v>32</v>
      </c>
      <c r="O882" t="s">
        <v>32</v>
      </c>
      <c r="P882" s="3">
        <v>1</v>
      </c>
      <c r="Q882" t="s">
        <v>35</v>
      </c>
      <c r="R882">
        <v>1</v>
      </c>
      <c r="S882" t="s">
        <v>35</v>
      </c>
      <c r="T882" s="28" t="s">
        <v>5047</v>
      </c>
      <c r="U882">
        <v>0</v>
      </c>
      <c r="V882">
        <v>0</v>
      </c>
      <c r="W882">
        <v>0</v>
      </c>
      <c r="X882" t="s">
        <v>36</v>
      </c>
      <c r="Y882">
        <v>0</v>
      </c>
      <c r="Z882">
        <v>0</v>
      </c>
      <c r="AA882">
        <v>0</v>
      </c>
      <c r="AB882" t="s">
        <v>36</v>
      </c>
      <c r="AC882">
        <f>IF(OR(_04_ReRe_merged_after_coding3[[#This Row],[ab_addressed]],_04_ReRe_merged_after_coding3[[#This Row],[ft_addressed]]), 1, 0)</f>
        <v>0</v>
      </c>
      <c r="AD882">
        <f>IF(OR(_04_ReRe_merged_after_coding3[[#This Row],[ab_justified]],_04_ReRe_merged_after_coding3[[#This Row],[ft_justified]]), 1,0)</f>
        <v>0</v>
      </c>
      <c r="AE882">
        <f>IF(OR(_04_ReRe_merged_after_coding3[[#This Row],[ab_date]],_04_ReRe_merged_after_coding3[[#This Row],[ft_date]]),1,0)</f>
        <v>0</v>
      </c>
      <c r="AF882" t="s">
        <v>36</v>
      </c>
      <c r="AG882">
        <v>0</v>
      </c>
    </row>
    <row r="883" spans="1:34">
      <c r="A883" t="s">
        <v>4147</v>
      </c>
      <c r="B883" t="s">
        <v>4148</v>
      </c>
      <c r="C883" t="s">
        <v>4149</v>
      </c>
      <c r="D883">
        <v>30291112</v>
      </c>
      <c r="E883" s="7">
        <v>40598</v>
      </c>
      <c r="F883" s="7">
        <v>40544</v>
      </c>
      <c r="G883" t="s">
        <v>128</v>
      </c>
      <c r="H883" t="s">
        <v>31</v>
      </c>
      <c r="I883" t="s">
        <v>31</v>
      </c>
      <c r="J883" t="s">
        <v>31</v>
      </c>
      <c r="K883" t="s">
        <v>32</v>
      </c>
      <c r="L883" t="s">
        <v>32</v>
      </c>
      <c r="M883" t="s">
        <v>32</v>
      </c>
      <c r="N883" t="s">
        <v>31</v>
      </c>
      <c r="O883" t="s">
        <v>32</v>
      </c>
      <c r="P883" s="3">
        <v>1</v>
      </c>
      <c r="Q883" t="s">
        <v>35</v>
      </c>
      <c r="R883">
        <v>1</v>
      </c>
      <c r="S883" t="s">
        <v>35</v>
      </c>
      <c r="T883" t="s">
        <v>4913</v>
      </c>
      <c r="U883">
        <v>0</v>
      </c>
      <c r="V883">
        <v>0</v>
      </c>
      <c r="W883">
        <v>0</v>
      </c>
      <c r="X883" t="s">
        <v>36</v>
      </c>
      <c r="Y883">
        <v>0</v>
      </c>
      <c r="Z883">
        <v>0</v>
      </c>
      <c r="AA883">
        <v>0</v>
      </c>
      <c r="AB883" t="s">
        <v>36</v>
      </c>
      <c r="AC883">
        <f>IF(OR(_04_ReRe_merged_after_coding3[[#This Row],[ab_addressed]],_04_ReRe_merged_after_coding3[[#This Row],[ft_addressed]]), 1, 0)</f>
        <v>0</v>
      </c>
      <c r="AD883">
        <f>IF(OR(_04_ReRe_merged_after_coding3[[#This Row],[ab_justified]],_04_ReRe_merged_after_coding3[[#This Row],[ft_justified]]), 1,0)</f>
        <v>0</v>
      </c>
      <c r="AE883">
        <f>IF(OR(_04_ReRe_merged_after_coding3[[#This Row],[ab_date]],_04_ReRe_merged_after_coding3[[#This Row],[ft_date]]),1,0)</f>
        <v>0</v>
      </c>
      <c r="AF883" t="s">
        <v>36</v>
      </c>
      <c r="AG883">
        <v>0</v>
      </c>
      <c r="AH883" t="s">
        <v>5225</v>
      </c>
    </row>
    <row r="884" spans="1:34">
      <c r="A884" t="s">
        <v>4150</v>
      </c>
      <c r="B884" t="s">
        <v>4151</v>
      </c>
      <c r="C884" t="s">
        <v>4152</v>
      </c>
      <c r="D884">
        <v>32737003</v>
      </c>
      <c r="E884" s="7">
        <v>40193</v>
      </c>
      <c r="F884" s="7">
        <v>39845</v>
      </c>
      <c r="G884" t="s">
        <v>414</v>
      </c>
      <c r="H884" t="s">
        <v>31</v>
      </c>
      <c r="I884" t="s">
        <v>31</v>
      </c>
      <c r="J884" t="s">
        <v>31</v>
      </c>
      <c r="K884" t="s">
        <v>32</v>
      </c>
      <c r="L884" t="s">
        <v>32</v>
      </c>
      <c r="M884" t="s">
        <v>32</v>
      </c>
      <c r="N884" t="s">
        <v>31</v>
      </c>
      <c r="O884" t="s">
        <v>32</v>
      </c>
      <c r="P884" s="3">
        <v>1</v>
      </c>
      <c r="Q884" t="s">
        <v>35</v>
      </c>
      <c r="R884">
        <v>1</v>
      </c>
      <c r="S884" t="s">
        <v>35</v>
      </c>
      <c r="T884" t="s">
        <v>4914</v>
      </c>
      <c r="U884">
        <v>0</v>
      </c>
      <c r="V884">
        <v>0</v>
      </c>
      <c r="W884">
        <v>0</v>
      </c>
      <c r="X884" t="s">
        <v>36</v>
      </c>
      <c r="Y884">
        <v>0</v>
      </c>
      <c r="Z884">
        <v>0</v>
      </c>
      <c r="AA884">
        <v>0</v>
      </c>
      <c r="AB884" t="s">
        <v>36</v>
      </c>
      <c r="AC884">
        <f>IF(OR(_04_ReRe_merged_after_coding3[[#This Row],[ab_addressed]],_04_ReRe_merged_after_coding3[[#This Row],[ft_addressed]]), 1, 0)</f>
        <v>0</v>
      </c>
      <c r="AD884">
        <f>IF(OR(_04_ReRe_merged_after_coding3[[#This Row],[ab_justified]],_04_ReRe_merged_after_coding3[[#This Row],[ft_justified]]), 1,0)</f>
        <v>0</v>
      </c>
      <c r="AE884">
        <f>IF(OR(_04_ReRe_merged_after_coding3[[#This Row],[ab_date]],_04_ReRe_merged_after_coding3[[#This Row],[ft_date]]),1,0)</f>
        <v>0</v>
      </c>
      <c r="AF884" t="s">
        <v>36</v>
      </c>
      <c r="AG884">
        <v>0</v>
      </c>
    </row>
    <row r="885" spans="1:34">
      <c r="A885" t="s">
        <v>4153</v>
      </c>
      <c r="B885" t="s">
        <v>4154</v>
      </c>
      <c r="C885" t="s">
        <v>4155</v>
      </c>
      <c r="D885">
        <v>31606445</v>
      </c>
      <c r="E885" s="7">
        <v>39826</v>
      </c>
      <c r="F885" s="7">
        <v>39776</v>
      </c>
      <c r="G885" t="s">
        <v>4156</v>
      </c>
      <c r="H885" t="s">
        <v>31</v>
      </c>
      <c r="I885" t="s">
        <v>31</v>
      </c>
      <c r="J885" t="s">
        <v>31</v>
      </c>
      <c r="K885" t="s">
        <v>32</v>
      </c>
      <c r="L885" t="s">
        <v>32</v>
      </c>
      <c r="M885" t="s">
        <v>32</v>
      </c>
      <c r="N885" t="s">
        <v>31</v>
      </c>
      <c r="O885" t="s">
        <v>32</v>
      </c>
      <c r="P885" s="3">
        <v>1</v>
      </c>
      <c r="Q885" t="s">
        <v>35</v>
      </c>
      <c r="R885">
        <v>1</v>
      </c>
      <c r="S885" t="s">
        <v>35</v>
      </c>
      <c r="T885" t="s">
        <v>4915</v>
      </c>
      <c r="U885">
        <v>0</v>
      </c>
      <c r="V885">
        <v>0</v>
      </c>
      <c r="W885">
        <v>0</v>
      </c>
      <c r="X885" t="s">
        <v>36</v>
      </c>
      <c r="Y885">
        <v>0</v>
      </c>
      <c r="Z885">
        <v>0</v>
      </c>
      <c r="AA885">
        <v>0</v>
      </c>
      <c r="AB885" t="s">
        <v>36</v>
      </c>
      <c r="AC885">
        <f>IF(OR(_04_ReRe_merged_after_coding3[[#This Row],[ab_addressed]],_04_ReRe_merged_after_coding3[[#This Row],[ft_addressed]]), 1, 0)</f>
        <v>0</v>
      </c>
      <c r="AD885">
        <f>IF(OR(_04_ReRe_merged_after_coding3[[#This Row],[ab_justified]],_04_ReRe_merged_after_coding3[[#This Row],[ft_justified]]), 1,0)</f>
        <v>0</v>
      </c>
      <c r="AE885">
        <f>IF(OR(_04_ReRe_merged_after_coding3[[#This Row],[ab_date]],_04_ReRe_merged_after_coding3[[#This Row],[ft_date]]),1,0)</f>
        <v>0</v>
      </c>
      <c r="AF885" t="s">
        <v>36</v>
      </c>
      <c r="AG885">
        <v>0</v>
      </c>
      <c r="AH885" t="s">
        <v>5226</v>
      </c>
    </row>
    <row r="886" spans="1:34">
      <c r="A886" t="s">
        <v>4157</v>
      </c>
      <c r="B886" t="s">
        <v>4158</v>
      </c>
      <c r="C886" t="s">
        <v>4159</v>
      </c>
      <c r="D886">
        <v>28189481</v>
      </c>
      <c r="E886" s="7">
        <v>40155</v>
      </c>
      <c r="F886" s="7">
        <v>39995</v>
      </c>
      <c r="G886" t="s">
        <v>1708</v>
      </c>
      <c r="H886" t="s">
        <v>31</v>
      </c>
      <c r="I886" t="s">
        <v>31</v>
      </c>
      <c r="J886" t="s">
        <v>31</v>
      </c>
      <c r="K886" t="s">
        <v>32</v>
      </c>
      <c r="L886" t="s">
        <v>32</v>
      </c>
      <c r="M886" t="s">
        <v>32</v>
      </c>
      <c r="N886" t="s">
        <v>32</v>
      </c>
      <c r="O886" t="s">
        <v>32</v>
      </c>
      <c r="P886" s="3">
        <v>1</v>
      </c>
      <c r="Q886" t="s">
        <v>35</v>
      </c>
      <c r="R886">
        <v>1</v>
      </c>
      <c r="S886" t="s">
        <v>35</v>
      </c>
      <c r="T886" t="s">
        <v>4916</v>
      </c>
      <c r="U886">
        <v>0</v>
      </c>
      <c r="V886">
        <v>0</v>
      </c>
      <c r="W886">
        <v>0</v>
      </c>
      <c r="X886" t="s">
        <v>36</v>
      </c>
      <c r="Y886">
        <v>0</v>
      </c>
      <c r="Z886">
        <v>0</v>
      </c>
      <c r="AA886">
        <v>0</v>
      </c>
      <c r="AB886" t="s">
        <v>36</v>
      </c>
      <c r="AC886">
        <f>IF(OR(_04_ReRe_merged_after_coding3[[#This Row],[ab_addressed]],_04_ReRe_merged_after_coding3[[#This Row],[ft_addressed]]), 1, 0)</f>
        <v>0</v>
      </c>
      <c r="AD886">
        <f>IF(OR(_04_ReRe_merged_after_coding3[[#This Row],[ab_justified]],_04_ReRe_merged_after_coding3[[#This Row],[ft_justified]]), 1,0)</f>
        <v>0</v>
      </c>
      <c r="AE886">
        <f>IF(OR(_04_ReRe_merged_after_coding3[[#This Row],[ab_date]],_04_ReRe_merged_after_coding3[[#This Row],[ft_date]]),1,0)</f>
        <v>0</v>
      </c>
      <c r="AF886" t="s">
        <v>36</v>
      </c>
      <c r="AG886">
        <v>0</v>
      </c>
    </row>
    <row r="887" spans="1:34">
      <c r="A887" t="s">
        <v>4160</v>
      </c>
      <c r="B887" t="s">
        <v>4161</v>
      </c>
      <c r="C887" t="s">
        <v>4162</v>
      </c>
      <c r="D887">
        <v>30196723</v>
      </c>
      <c r="E887" s="7">
        <v>42908</v>
      </c>
      <c r="F887" s="7">
        <v>42583</v>
      </c>
      <c r="G887" t="s">
        <v>1926</v>
      </c>
      <c r="H887" t="s">
        <v>32</v>
      </c>
      <c r="I887" t="s">
        <v>31</v>
      </c>
      <c r="J887" t="s">
        <v>32</v>
      </c>
      <c r="K887" t="s">
        <v>32</v>
      </c>
      <c r="L887" t="s">
        <v>32</v>
      </c>
      <c r="M887" t="s">
        <v>32</v>
      </c>
      <c r="N887" t="s">
        <v>32</v>
      </c>
      <c r="O887" t="s">
        <v>32</v>
      </c>
      <c r="P887" s="3">
        <v>1</v>
      </c>
      <c r="Q887" t="s">
        <v>108</v>
      </c>
      <c r="R887">
        <v>1</v>
      </c>
      <c r="S887" t="s">
        <v>108</v>
      </c>
      <c r="T887" s="21" t="s">
        <v>4917</v>
      </c>
      <c r="U887">
        <v>0</v>
      </c>
      <c r="V887">
        <v>0</v>
      </c>
      <c r="W887">
        <v>0</v>
      </c>
      <c r="X887" t="s">
        <v>36</v>
      </c>
      <c r="Y887">
        <v>0</v>
      </c>
      <c r="Z887">
        <v>0</v>
      </c>
      <c r="AA887">
        <v>0</v>
      </c>
      <c r="AB887" t="s">
        <v>36</v>
      </c>
      <c r="AC887">
        <f>IF(OR(_04_ReRe_merged_after_coding3[[#This Row],[ab_addressed]],_04_ReRe_merged_after_coding3[[#This Row],[ft_addressed]]), 1, 0)</f>
        <v>0</v>
      </c>
      <c r="AD887">
        <f>IF(OR(_04_ReRe_merged_after_coding3[[#This Row],[ab_justified]],_04_ReRe_merged_after_coding3[[#This Row],[ft_justified]]), 1,0)</f>
        <v>0</v>
      </c>
      <c r="AE887">
        <f>IF(OR(_04_ReRe_merged_after_coding3[[#This Row],[ab_date]],_04_ReRe_merged_after_coding3[[#This Row],[ft_date]]),1,0)</f>
        <v>0</v>
      </c>
      <c r="AF887" t="s">
        <v>36</v>
      </c>
      <c r="AG887">
        <v>0</v>
      </c>
    </row>
    <row r="888" spans="1:34">
      <c r="A888" t="s">
        <v>4163</v>
      </c>
      <c r="B888" t="s">
        <v>4164</v>
      </c>
      <c r="C888" t="s">
        <v>4165</v>
      </c>
      <c r="D888">
        <v>28287476</v>
      </c>
      <c r="E888" s="7">
        <v>42193</v>
      </c>
      <c r="F888" s="7">
        <v>41913</v>
      </c>
      <c r="G888" t="s">
        <v>1608</v>
      </c>
      <c r="H888" t="s">
        <v>32</v>
      </c>
      <c r="I888" t="s">
        <v>31</v>
      </c>
      <c r="J888" t="s">
        <v>32</v>
      </c>
      <c r="K888" t="s">
        <v>32</v>
      </c>
      <c r="L888" t="s">
        <v>32</v>
      </c>
      <c r="M888" t="s">
        <v>32</v>
      </c>
      <c r="N888" t="s">
        <v>32</v>
      </c>
      <c r="O888" t="s">
        <v>32</v>
      </c>
      <c r="P888" s="3">
        <v>1</v>
      </c>
      <c r="Q888" t="s">
        <v>108</v>
      </c>
      <c r="R888">
        <v>1</v>
      </c>
      <c r="S888" t="s">
        <v>108</v>
      </c>
      <c r="T888" s="9" t="s">
        <v>5048</v>
      </c>
      <c r="U888">
        <v>0</v>
      </c>
      <c r="V888">
        <v>0</v>
      </c>
      <c r="W888">
        <v>0</v>
      </c>
      <c r="X888" t="s">
        <v>36</v>
      </c>
      <c r="Y888">
        <v>0</v>
      </c>
      <c r="Z888">
        <v>0</v>
      </c>
      <c r="AA888">
        <v>0</v>
      </c>
      <c r="AB888" t="s">
        <v>36</v>
      </c>
      <c r="AC888">
        <f>IF(OR(_04_ReRe_merged_after_coding3[[#This Row],[ab_addressed]],_04_ReRe_merged_after_coding3[[#This Row],[ft_addressed]]), 1, 0)</f>
        <v>0</v>
      </c>
      <c r="AD888">
        <f>IF(OR(_04_ReRe_merged_after_coding3[[#This Row],[ab_justified]],_04_ReRe_merged_after_coding3[[#This Row],[ft_justified]]), 1,0)</f>
        <v>0</v>
      </c>
      <c r="AE888">
        <f>IF(OR(_04_ReRe_merged_after_coding3[[#This Row],[ab_date]],_04_ReRe_merged_after_coding3[[#This Row],[ft_date]]),1,0)</f>
        <v>0</v>
      </c>
      <c r="AF888" t="s">
        <v>36</v>
      </c>
      <c r="AG888">
        <v>0</v>
      </c>
    </row>
    <row r="889" spans="1:34">
      <c r="A889" t="s">
        <v>4166</v>
      </c>
      <c r="B889" t="s">
        <v>4167</v>
      </c>
      <c r="C889" t="s">
        <v>4168</v>
      </c>
      <c r="D889">
        <v>31520149</v>
      </c>
      <c r="E889" s="7">
        <v>41074</v>
      </c>
      <c r="F889" s="7">
        <v>41030</v>
      </c>
      <c r="G889" t="s">
        <v>128</v>
      </c>
      <c r="H889" t="s">
        <v>31</v>
      </c>
      <c r="I889" t="s">
        <v>31</v>
      </c>
      <c r="J889" t="s">
        <v>31</v>
      </c>
      <c r="K889" t="s">
        <v>32</v>
      </c>
      <c r="L889" t="s">
        <v>32</v>
      </c>
      <c r="M889" t="s">
        <v>32</v>
      </c>
      <c r="N889" t="s">
        <v>32</v>
      </c>
      <c r="O889" t="s">
        <v>32</v>
      </c>
      <c r="P889" s="3">
        <v>1</v>
      </c>
      <c r="Q889" t="s">
        <v>35</v>
      </c>
      <c r="R889">
        <v>1</v>
      </c>
      <c r="S889" t="s">
        <v>35</v>
      </c>
      <c r="T889" t="s">
        <v>4918</v>
      </c>
      <c r="U889">
        <v>0</v>
      </c>
      <c r="V889">
        <v>0</v>
      </c>
      <c r="W889">
        <v>0</v>
      </c>
      <c r="X889" t="s">
        <v>36</v>
      </c>
      <c r="Y889">
        <v>0</v>
      </c>
      <c r="Z889">
        <v>0</v>
      </c>
      <c r="AA889">
        <v>0</v>
      </c>
      <c r="AB889" t="s">
        <v>36</v>
      </c>
      <c r="AC889">
        <f>IF(OR(_04_ReRe_merged_after_coding3[[#This Row],[ab_addressed]],_04_ReRe_merged_after_coding3[[#This Row],[ft_addressed]]), 1, 0)</f>
        <v>0</v>
      </c>
      <c r="AD889">
        <f>IF(OR(_04_ReRe_merged_after_coding3[[#This Row],[ab_justified]],_04_ReRe_merged_after_coding3[[#This Row],[ft_justified]]), 1,0)</f>
        <v>0</v>
      </c>
      <c r="AE889">
        <f>IF(OR(_04_ReRe_merged_after_coding3[[#This Row],[ab_date]],_04_ReRe_merged_after_coding3[[#This Row],[ft_date]]),1,0)</f>
        <v>0</v>
      </c>
      <c r="AF889" t="s">
        <v>36</v>
      </c>
      <c r="AG889">
        <v>0</v>
      </c>
    </row>
    <row r="890" spans="1:34">
      <c r="A890" t="s">
        <v>4169</v>
      </c>
      <c r="B890" t="s">
        <v>4170</v>
      </c>
      <c r="C890" t="s">
        <v>4171</v>
      </c>
      <c r="D890">
        <v>26013912</v>
      </c>
      <c r="E890" s="7">
        <v>41066</v>
      </c>
      <c r="F890" s="7">
        <v>40848</v>
      </c>
      <c r="G890" t="s">
        <v>509</v>
      </c>
      <c r="H890" t="s">
        <v>31</v>
      </c>
      <c r="I890" t="s">
        <v>31</v>
      </c>
      <c r="J890" t="s">
        <v>31</v>
      </c>
      <c r="K890" t="s">
        <v>32</v>
      </c>
      <c r="L890" t="s">
        <v>32</v>
      </c>
      <c r="M890" t="s">
        <v>32</v>
      </c>
      <c r="N890" t="s">
        <v>32</v>
      </c>
      <c r="O890" t="s">
        <v>32</v>
      </c>
      <c r="P890" s="3">
        <v>1</v>
      </c>
      <c r="Q890" t="s">
        <v>35</v>
      </c>
      <c r="R890">
        <v>1</v>
      </c>
      <c r="S890" t="s">
        <v>35</v>
      </c>
      <c r="T890" t="s">
        <v>4919</v>
      </c>
      <c r="U890">
        <v>0</v>
      </c>
      <c r="V890">
        <v>0</v>
      </c>
      <c r="W890">
        <v>0</v>
      </c>
      <c r="X890" t="s">
        <v>36</v>
      </c>
      <c r="Y890">
        <v>0</v>
      </c>
      <c r="Z890">
        <v>0</v>
      </c>
      <c r="AA890">
        <v>0</v>
      </c>
      <c r="AB890" t="s">
        <v>36</v>
      </c>
      <c r="AC890">
        <f>IF(OR(_04_ReRe_merged_after_coding3[[#This Row],[ab_addressed]],_04_ReRe_merged_after_coding3[[#This Row],[ft_addressed]]), 1, 0)</f>
        <v>0</v>
      </c>
      <c r="AD890">
        <f>IF(OR(_04_ReRe_merged_after_coding3[[#This Row],[ab_justified]],_04_ReRe_merged_after_coding3[[#This Row],[ft_justified]]), 1,0)</f>
        <v>0</v>
      </c>
      <c r="AE890">
        <f>IF(OR(_04_ReRe_merged_after_coding3[[#This Row],[ab_date]],_04_ReRe_merged_after_coding3[[#This Row],[ft_date]]),1,0)</f>
        <v>0</v>
      </c>
      <c r="AF890" t="s">
        <v>36</v>
      </c>
      <c r="AG890">
        <v>0</v>
      </c>
    </row>
    <row r="891" spans="1:34">
      <c r="A891" t="s">
        <v>4172</v>
      </c>
      <c r="B891" t="s">
        <v>4173</v>
      </c>
      <c r="C891" t="s">
        <v>4174</v>
      </c>
      <c r="D891">
        <v>28923906</v>
      </c>
      <c r="E891" s="7">
        <v>42160</v>
      </c>
      <c r="F891" s="7">
        <v>41974</v>
      </c>
      <c r="G891" t="s">
        <v>1791</v>
      </c>
      <c r="H891" t="s">
        <v>32</v>
      </c>
      <c r="I891" t="s">
        <v>32</v>
      </c>
      <c r="J891" t="s">
        <v>31</v>
      </c>
      <c r="K891" t="s">
        <v>32</v>
      </c>
      <c r="L891" t="s">
        <v>32</v>
      </c>
      <c r="M891" t="s">
        <v>32</v>
      </c>
      <c r="N891" t="s">
        <v>32</v>
      </c>
      <c r="O891" t="s">
        <v>32</v>
      </c>
      <c r="P891" s="3">
        <v>1</v>
      </c>
      <c r="Q891" t="s">
        <v>157</v>
      </c>
      <c r="R891">
        <v>1</v>
      </c>
      <c r="S891" t="s">
        <v>157</v>
      </c>
      <c r="T891" t="s">
        <v>4920</v>
      </c>
      <c r="U891">
        <v>0</v>
      </c>
      <c r="V891">
        <v>0</v>
      </c>
      <c r="W891">
        <v>0</v>
      </c>
      <c r="X891" t="s">
        <v>36</v>
      </c>
      <c r="Y891">
        <v>0</v>
      </c>
      <c r="Z891">
        <v>0</v>
      </c>
      <c r="AA891">
        <v>0</v>
      </c>
      <c r="AB891" t="s">
        <v>36</v>
      </c>
      <c r="AC891">
        <f>IF(OR(_04_ReRe_merged_after_coding3[[#This Row],[ab_addressed]],_04_ReRe_merged_after_coding3[[#This Row],[ft_addressed]]), 1, 0)</f>
        <v>0</v>
      </c>
      <c r="AD891">
        <f>IF(OR(_04_ReRe_merged_after_coding3[[#This Row],[ab_justified]],_04_ReRe_merged_after_coding3[[#This Row],[ft_justified]]), 1,0)</f>
        <v>0</v>
      </c>
      <c r="AE891">
        <f>IF(OR(_04_ReRe_merged_after_coding3[[#This Row],[ab_date]],_04_ReRe_merged_after_coding3[[#This Row],[ft_date]]),1,0)</f>
        <v>0</v>
      </c>
      <c r="AF891" t="s">
        <v>36</v>
      </c>
      <c r="AG891">
        <v>0</v>
      </c>
    </row>
    <row r="892" spans="1:34">
      <c r="A892" t="s">
        <v>4175</v>
      </c>
      <c r="B892" t="s">
        <v>4176</v>
      </c>
      <c r="C892" t="s">
        <v>4177</v>
      </c>
      <c r="D892">
        <v>28231831</v>
      </c>
      <c r="E892" s="7">
        <v>41844</v>
      </c>
      <c r="F892" s="7">
        <v>41699</v>
      </c>
      <c r="G892" t="s">
        <v>434</v>
      </c>
      <c r="H892" t="s">
        <v>31</v>
      </c>
      <c r="I892" t="s">
        <v>31</v>
      </c>
      <c r="J892" t="s">
        <v>31</v>
      </c>
      <c r="K892" t="s">
        <v>32</v>
      </c>
      <c r="L892" t="s">
        <v>32</v>
      </c>
      <c r="M892" t="s">
        <v>32</v>
      </c>
      <c r="N892" t="s">
        <v>32</v>
      </c>
      <c r="O892" t="s">
        <v>32</v>
      </c>
      <c r="P892" s="3">
        <v>1</v>
      </c>
      <c r="Q892" t="s">
        <v>35</v>
      </c>
      <c r="R892">
        <v>1</v>
      </c>
      <c r="S892" t="s">
        <v>35</v>
      </c>
      <c r="T892" s="58" t="s">
        <v>5049</v>
      </c>
      <c r="U892">
        <v>0</v>
      </c>
      <c r="V892">
        <v>0</v>
      </c>
      <c r="W892">
        <v>0</v>
      </c>
      <c r="X892" t="s">
        <v>36</v>
      </c>
      <c r="Y892">
        <v>0</v>
      </c>
      <c r="Z892">
        <v>0</v>
      </c>
      <c r="AA892">
        <v>0</v>
      </c>
      <c r="AB892" t="s">
        <v>36</v>
      </c>
      <c r="AC892">
        <f>IF(OR(_04_ReRe_merged_after_coding3[[#This Row],[ab_addressed]],_04_ReRe_merged_after_coding3[[#This Row],[ft_addressed]]), 1, 0)</f>
        <v>0</v>
      </c>
      <c r="AD892">
        <f>IF(OR(_04_ReRe_merged_after_coding3[[#This Row],[ab_justified]],_04_ReRe_merged_after_coding3[[#This Row],[ft_justified]]), 1,0)</f>
        <v>0</v>
      </c>
      <c r="AE892">
        <f>IF(OR(_04_ReRe_merged_after_coding3[[#This Row],[ab_date]],_04_ReRe_merged_after_coding3[[#This Row],[ft_date]]),1,0)</f>
        <v>0</v>
      </c>
      <c r="AF892" t="s">
        <v>36</v>
      </c>
      <c r="AG892">
        <v>0</v>
      </c>
    </row>
    <row r="893" spans="1:34">
      <c r="A893" t="s">
        <v>4178</v>
      </c>
      <c r="B893" t="s">
        <v>4179</v>
      </c>
      <c r="C893" t="s">
        <v>4180</v>
      </c>
      <c r="D893">
        <v>27586249</v>
      </c>
      <c r="E893" s="7">
        <v>41351</v>
      </c>
      <c r="F893" s="7">
        <v>41183</v>
      </c>
      <c r="G893" t="s">
        <v>1708</v>
      </c>
      <c r="H893" t="s">
        <v>31</v>
      </c>
      <c r="I893" t="s">
        <v>31</v>
      </c>
      <c r="J893" t="s">
        <v>31</v>
      </c>
      <c r="K893" t="s">
        <v>32</v>
      </c>
      <c r="L893" t="s">
        <v>32</v>
      </c>
      <c r="M893" t="s">
        <v>32</v>
      </c>
      <c r="N893" t="s">
        <v>31</v>
      </c>
      <c r="O893" t="s">
        <v>32</v>
      </c>
      <c r="P893" s="3">
        <v>1</v>
      </c>
      <c r="Q893" t="s">
        <v>35</v>
      </c>
      <c r="R893">
        <v>1</v>
      </c>
      <c r="S893" t="s">
        <v>35</v>
      </c>
      <c r="T893" s="27" t="s">
        <v>4921</v>
      </c>
      <c r="U893">
        <v>0</v>
      </c>
      <c r="V893">
        <v>0</v>
      </c>
      <c r="W893">
        <v>0</v>
      </c>
      <c r="X893" t="s">
        <v>36</v>
      </c>
      <c r="Y893">
        <v>0</v>
      </c>
      <c r="Z893">
        <v>0</v>
      </c>
      <c r="AA893">
        <v>0</v>
      </c>
      <c r="AB893" t="s">
        <v>36</v>
      </c>
      <c r="AC893">
        <f>IF(OR(_04_ReRe_merged_after_coding3[[#This Row],[ab_addressed]],_04_ReRe_merged_after_coding3[[#This Row],[ft_addressed]]), 1, 0)</f>
        <v>0</v>
      </c>
      <c r="AD893">
        <f>IF(OR(_04_ReRe_merged_after_coding3[[#This Row],[ab_justified]],_04_ReRe_merged_after_coding3[[#This Row],[ft_justified]]), 1,0)</f>
        <v>0</v>
      </c>
      <c r="AE893">
        <f>IF(OR(_04_ReRe_merged_after_coding3[[#This Row],[ab_date]],_04_ReRe_merged_after_coding3[[#This Row],[ft_date]]),1,0)</f>
        <v>0</v>
      </c>
      <c r="AF893" t="s">
        <v>36</v>
      </c>
      <c r="AG893">
        <v>0</v>
      </c>
    </row>
    <row r="894" spans="1:34">
      <c r="A894" t="s">
        <v>4184</v>
      </c>
      <c r="B894" t="s">
        <v>4185</v>
      </c>
      <c r="C894" t="s">
        <v>4186</v>
      </c>
      <c r="D894">
        <v>27871759</v>
      </c>
      <c r="E894" s="7">
        <v>39654</v>
      </c>
      <c r="F894" s="7">
        <v>39600</v>
      </c>
      <c r="G894" t="s">
        <v>51</v>
      </c>
      <c r="H894" t="s">
        <v>31</v>
      </c>
      <c r="I894" t="s">
        <v>31</v>
      </c>
      <c r="J894" t="s">
        <v>31</v>
      </c>
      <c r="K894" t="s">
        <v>32</v>
      </c>
      <c r="L894" t="s">
        <v>32</v>
      </c>
      <c r="M894" t="s">
        <v>32</v>
      </c>
      <c r="N894" t="s">
        <v>31</v>
      </c>
      <c r="O894" t="s">
        <v>32</v>
      </c>
      <c r="P894" s="3">
        <v>1</v>
      </c>
      <c r="Q894" t="s">
        <v>35</v>
      </c>
      <c r="R894">
        <v>1</v>
      </c>
      <c r="S894" t="s">
        <v>35</v>
      </c>
      <c r="T894" t="s">
        <v>4923</v>
      </c>
      <c r="U894">
        <v>0</v>
      </c>
      <c r="V894">
        <v>0</v>
      </c>
      <c r="W894">
        <v>0</v>
      </c>
      <c r="X894" t="s">
        <v>36</v>
      </c>
      <c r="Y894">
        <v>0</v>
      </c>
      <c r="Z894">
        <v>0</v>
      </c>
      <c r="AA894">
        <v>0</v>
      </c>
      <c r="AB894" t="s">
        <v>36</v>
      </c>
      <c r="AC894">
        <f>IF(OR(_04_ReRe_merged_after_coding3[[#This Row],[ab_addressed]],_04_ReRe_merged_after_coding3[[#This Row],[ft_addressed]]), 1, 0)</f>
        <v>0</v>
      </c>
      <c r="AD894">
        <f>IF(OR(_04_ReRe_merged_after_coding3[[#This Row],[ab_justified]],_04_ReRe_merged_after_coding3[[#This Row],[ft_justified]]), 1,0)</f>
        <v>0</v>
      </c>
      <c r="AE894">
        <f>IF(OR(_04_ReRe_merged_after_coding3[[#This Row],[ab_date]],_04_ReRe_merged_after_coding3[[#This Row],[ft_date]]),1,0)</f>
        <v>0</v>
      </c>
      <c r="AF894" t="s">
        <v>36</v>
      </c>
      <c r="AG894">
        <v>0</v>
      </c>
    </row>
    <row r="895" spans="1:34">
      <c r="A895" t="s">
        <v>4187</v>
      </c>
      <c r="B895" t="s">
        <v>4188</v>
      </c>
      <c r="C895" t="s">
        <v>4189</v>
      </c>
      <c r="D895">
        <v>30765920</v>
      </c>
      <c r="E895" s="7">
        <v>42279</v>
      </c>
      <c r="F895" s="7">
        <v>42125</v>
      </c>
      <c r="G895" t="s">
        <v>234</v>
      </c>
      <c r="H895" t="s">
        <v>32</v>
      </c>
      <c r="I895" t="s">
        <v>31</v>
      </c>
      <c r="J895" t="s">
        <v>32</v>
      </c>
      <c r="K895" t="s">
        <v>32</v>
      </c>
      <c r="L895" t="s">
        <v>32</v>
      </c>
      <c r="M895" t="s">
        <v>32</v>
      </c>
      <c r="N895" t="s">
        <v>32</v>
      </c>
      <c r="O895" t="s">
        <v>32</v>
      </c>
      <c r="P895" s="3">
        <v>1</v>
      </c>
      <c r="Q895" t="s">
        <v>108</v>
      </c>
      <c r="R895">
        <v>1</v>
      </c>
      <c r="S895" t="s">
        <v>108</v>
      </c>
      <c r="T895" t="s">
        <v>4924</v>
      </c>
      <c r="U895">
        <v>0</v>
      </c>
      <c r="V895">
        <v>0</v>
      </c>
      <c r="W895">
        <v>0</v>
      </c>
      <c r="X895" t="s">
        <v>36</v>
      </c>
      <c r="Y895">
        <v>0</v>
      </c>
      <c r="Z895">
        <v>0</v>
      </c>
      <c r="AA895">
        <v>0</v>
      </c>
      <c r="AB895" t="s">
        <v>36</v>
      </c>
      <c r="AC895">
        <f>IF(OR(_04_ReRe_merged_after_coding3[[#This Row],[ab_addressed]],_04_ReRe_merged_after_coding3[[#This Row],[ft_addressed]]), 1, 0)</f>
        <v>0</v>
      </c>
      <c r="AD895">
        <f>IF(OR(_04_ReRe_merged_after_coding3[[#This Row],[ab_justified]],_04_ReRe_merged_after_coding3[[#This Row],[ft_justified]]), 1,0)</f>
        <v>0</v>
      </c>
      <c r="AE895">
        <f>IF(OR(_04_ReRe_merged_after_coding3[[#This Row],[ab_date]],_04_ReRe_merged_after_coding3[[#This Row],[ft_date]]),1,0)</f>
        <v>0</v>
      </c>
      <c r="AF895" t="s">
        <v>36</v>
      </c>
      <c r="AG895">
        <v>0</v>
      </c>
    </row>
    <row r="896" spans="1:34">
      <c r="A896" t="s">
        <v>4193</v>
      </c>
      <c r="B896" t="s">
        <v>4194</v>
      </c>
      <c r="C896" t="s">
        <v>4195</v>
      </c>
      <c r="D896">
        <v>28934191</v>
      </c>
      <c r="E896" s="7">
        <v>42016</v>
      </c>
      <c r="F896" s="7">
        <v>41791</v>
      </c>
      <c r="G896" t="s">
        <v>1843</v>
      </c>
      <c r="H896" t="s">
        <v>32</v>
      </c>
      <c r="I896" t="s">
        <v>31</v>
      </c>
      <c r="J896" t="s">
        <v>32</v>
      </c>
      <c r="K896" t="s">
        <v>32</v>
      </c>
      <c r="L896" t="s">
        <v>32</v>
      </c>
      <c r="M896" t="s">
        <v>32</v>
      </c>
      <c r="N896" t="s">
        <v>32</v>
      </c>
      <c r="O896" t="s">
        <v>32</v>
      </c>
      <c r="P896" s="3">
        <v>1</v>
      </c>
      <c r="Q896" t="s">
        <v>108</v>
      </c>
      <c r="R896">
        <v>1</v>
      </c>
      <c r="S896" t="s">
        <v>108</v>
      </c>
      <c r="T896" s="9" t="s">
        <v>5051</v>
      </c>
      <c r="U896">
        <v>0</v>
      </c>
      <c r="V896">
        <v>0</v>
      </c>
      <c r="W896">
        <v>0</v>
      </c>
      <c r="X896" t="s">
        <v>36</v>
      </c>
      <c r="Y896">
        <v>0</v>
      </c>
      <c r="Z896">
        <v>0</v>
      </c>
      <c r="AA896">
        <v>0</v>
      </c>
      <c r="AB896" t="s">
        <v>36</v>
      </c>
      <c r="AC896">
        <f>IF(OR(_04_ReRe_merged_after_coding3[[#This Row],[ab_addressed]],_04_ReRe_merged_after_coding3[[#This Row],[ft_addressed]]), 1, 0)</f>
        <v>0</v>
      </c>
      <c r="AD896">
        <f>IF(OR(_04_ReRe_merged_after_coding3[[#This Row],[ab_justified]],_04_ReRe_merged_after_coding3[[#This Row],[ft_justified]]), 1,0)</f>
        <v>0</v>
      </c>
      <c r="AE896">
        <f>IF(OR(_04_ReRe_merged_after_coding3[[#This Row],[ab_date]],_04_ReRe_merged_after_coding3[[#This Row],[ft_date]]),1,0)</f>
        <v>0</v>
      </c>
      <c r="AF896" t="s">
        <v>36</v>
      </c>
      <c r="AG896">
        <v>0</v>
      </c>
    </row>
    <row r="897" spans="1:34">
      <c r="A897" t="s">
        <v>4205</v>
      </c>
      <c r="B897" t="s">
        <v>4206</v>
      </c>
      <c r="C897" t="s">
        <v>4207</v>
      </c>
      <c r="D897">
        <v>28302527</v>
      </c>
      <c r="E897" s="7">
        <v>40736</v>
      </c>
      <c r="F897" s="7">
        <v>40603</v>
      </c>
      <c r="G897" t="s">
        <v>61</v>
      </c>
      <c r="H897" t="s">
        <v>31</v>
      </c>
      <c r="I897" t="s">
        <v>31</v>
      </c>
      <c r="J897" t="s">
        <v>31</v>
      </c>
      <c r="K897" t="s">
        <v>32</v>
      </c>
      <c r="L897" t="s">
        <v>32</v>
      </c>
      <c r="M897" t="s">
        <v>32</v>
      </c>
      <c r="N897" t="s">
        <v>32</v>
      </c>
      <c r="O897" t="s">
        <v>32</v>
      </c>
      <c r="P897" s="3">
        <v>1</v>
      </c>
      <c r="Q897" t="s">
        <v>35</v>
      </c>
      <c r="R897">
        <v>1</v>
      </c>
      <c r="S897" t="s">
        <v>35</v>
      </c>
      <c r="T897" t="s">
        <v>4927</v>
      </c>
      <c r="U897">
        <v>0</v>
      </c>
      <c r="V897">
        <v>0</v>
      </c>
      <c r="W897">
        <v>0</v>
      </c>
      <c r="X897" t="s">
        <v>36</v>
      </c>
      <c r="Y897">
        <v>0</v>
      </c>
      <c r="Z897">
        <v>0</v>
      </c>
      <c r="AA897">
        <v>0</v>
      </c>
      <c r="AB897" t="s">
        <v>36</v>
      </c>
      <c r="AC897">
        <f>IF(OR(_04_ReRe_merged_after_coding3[[#This Row],[ab_addressed]],_04_ReRe_merged_after_coding3[[#This Row],[ft_addressed]]), 1, 0)</f>
        <v>0</v>
      </c>
      <c r="AD897">
        <f>IF(OR(_04_ReRe_merged_after_coding3[[#This Row],[ab_justified]],_04_ReRe_merged_after_coding3[[#This Row],[ft_justified]]), 1,0)</f>
        <v>0</v>
      </c>
      <c r="AE897">
        <f>IF(OR(_04_ReRe_merged_after_coding3[[#This Row],[ab_date]],_04_ReRe_merged_after_coding3[[#This Row],[ft_date]]),1,0)</f>
        <v>0</v>
      </c>
      <c r="AF897" t="s">
        <v>36</v>
      </c>
      <c r="AG897">
        <v>0</v>
      </c>
    </row>
    <row r="898" spans="1:34">
      <c r="A898" t="s">
        <v>4208</v>
      </c>
      <c r="B898" t="s">
        <v>4209</v>
      </c>
      <c r="C898" t="s">
        <v>4210</v>
      </c>
      <c r="D898">
        <v>27707789</v>
      </c>
      <c r="E898" s="7">
        <v>40561</v>
      </c>
      <c r="F898" s="7">
        <v>40483</v>
      </c>
      <c r="G898" t="s">
        <v>122</v>
      </c>
      <c r="H898" t="s">
        <v>32</v>
      </c>
      <c r="I898" t="s">
        <v>31</v>
      </c>
      <c r="J898" t="s">
        <v>32</v>
      </c>
      <c r="K898" t="s">
        <v>32</v>
      </c>
      <c r="L898" t="s">
        <v>32</v>
      </c>
      <c r="M898" t="s">
        <v>32</v>
      </c>
      <c r="N898" t="s">
        <v>31</v>
      </c>
      <c r="O898" t="s">
        <v>32</v>
      </c>
      <c r="P898" s="3">
        <v>1</v>
      </c>
      <c r="Q898" t="s">
        <v>108</v>
      </c>
      <c r="R898">
        <v>1</v>
      </c>
      <c r="S898" t="s">
        <v>108</v>
      </c>
      <c r="T898" t="s">
        <v>4928</v>
      </c>
      <c r="U898">
        <v>0</v>
      </c>
      <c r="V898">
        <v>0</v>
      </c>
      <c r="W898">
        <v>0</v>
      </c>
      <c r="X898" t="s">
        <v>36</v>
      </c>
      <c r="Y898">
        <v>0</v>
      </c>
      <c r="Z898">
        <v>0</v>
      </c>
      <c r="AA898">
        <v>0</v>
      </c>
      <c r="AB898" t="s">
        <v>36</v>
      </c>
      <c r="AC898">
        <f>IF(OR(_04_ReRe_merged_after_coding3[[#This Row],[ab_addressed]],_04_ReRe_merged_after_coding3[[#This Row],[ft_addressed]]), 1, 0)</f>
        <v>0</v>
      </c>
      <c r="AD898">
        <f>IF(OR(_04_ReRe_merged_after_coding3[[#This Row],[ab_justified]],_04_ReRe_merged_after_coding3[[#This Row],[ft_justified]]), 1,0)</f>
        <v>0</v>
      </c>
      <c r="AE898">
        <f>IF(OR(_04_ReRe_merged_after_coding3[[#This Row],[ab_date]],_04_ReRe_merged_after_coding3[[#This Row],[ft_date]]),1,0)</f>
        <v>0</v>
      </c>
      <c r="AF898" t="s">
        <v>36</v>
      </c>
      <c r="AG898">
        <v>0</v>
      </c>
      <c r="AH898" t="s">
        <v>5227</v>
      </c>
    </row>
    <row r="899" spans="1:34">
      <c r="A899" t="s">
        <v>4211</v>
      </c>
      <c r="B899" t="s">
        <v>4212</v>
      </c>
      <c r="C899" t="s">
        <v>4213</v>
      </c>
      <c r="D899">
        <v>27208046</v>
      </c>
      <c r="E899" s="7">
        <v>41799</v>
      </c>
      <c r="F899" s="7">
        <v>40210</v>
      </c>
      <c r="G899" t="s">
        <v>51</v>
      </c>
      <c r="H899" t="s">
        <v>31</v>
      </c>
      <c r="I899" t="s">
        <v>31</v>
      </c>
      <c r="J899" t="s">
        <v>31</v>
      </c>
      <c r="K899" t="s">
        <v>31</v>
      </c>
      <c r="L899" t="s">
        <v>32</v>
      </c>
      <c r="M899" t="s">
        <v>32</v>
      </c>
      <c r="N899" t="s">
        <v>32</v>
      </c>
      <c r="O899" t="s">
        <v>32</v>
      </c>
      <c r="P899" s="3">
        <v>1</v>
      </c>
      <c r="Q899" t="s">
        <v>35</v>
      </c>
      <c r="R899">
        <v>1</v>
      </c>
      <c r="S899" t="s">
        <v>35</v>
      </c>
      <c r="T899" t="s">
        <v>4929</v>
      </c>
      <c r="U899">
        <v>0</v>
      </c>
      <c r="V899">
        <v>0</v>
      </c>
      <c r="W899">
        <v>0</v>
      </c>
      <c r="X899" t="s">
        <v>36</v>
      </c>
      <c r="Y899">
        <v>0</v>
      </c>
      <c r="Z899">
        <v>0</v>
      </c>
      <c r="AA899">
        <v>0</v>
      </c>
      <c r="AB899" t="s">
        <v>36</v>
      </c>
      <c r="AC899">
        <f>IF(OR(_04_ReRe_merged_after_coding3[[#This Row],[ab_addressed]],_04_ReRe_merged_after_coding3[[#This Row],[ft_addressed]]), 1, 0)</f>
        <v>0</v>
      </c>
      <c r="AD899">
        <f>IF(OR(_04_ReRe_merged_after_coding3[[#This Row],[ab_justified]],_04_ReRe_merged_after_coding3[[#This Row],[ft_justified]]), 1,0)</f>
        <v>0</v>
      </c>
      <c r="AE899">
        <f>IF(OR(_04_ReRe_merged_after_coding3[[#This Row],[ab_date]],_04_ReRe_merged_after_coding3[[#This Row],[ft_date]]),1,0)</f>
        <v>0</v>
      </c>
      <c r="AF899" t="s">
        <v>36</v>
      </c>
      <c r="AG899">
        <v>0</v>
      </c>
    </row>
    <row r="900" spans="1:34">
      <c r="A900" t="s">
        <v>4214</v>
      </c>
      <c r="B900" t="s">
        <v>4215</v>
      </c>
      <c r="C900" t="s">
        <v>4216</v>
      </c>
      <c r="D900">
        <v>32696598</v>
      </c>
      <c r="E900" s="7">
        <v>42652</v>
      </c>
      <c r="F900" s="7">
        <v>42614</v>
      </c>
      <c r="G900" t="s">
        <v>4217</v>
      </c>
      <c r="H900" t="s">
        <v>32</v>
      </c>
      <c r="I900" t="s">
        <v>31</v>
      </c>
      <c r="J900" t="s">
        <v>32</v>
      </c>
      <c r="K900" t="s">
        <v>32</v>
      </c>
      <c r="L900" t="s">
        <v>32</v>
      </c>
      <c r="M900" t="s">
        <v>32</v>
      </c>
      <c r="N900" t="s">
        <v>32</v>
      </c>
      <c r="O900" t="s">
        <v>32</v>
      </c>
      <c r="P900" s="3">
        <v>1</v>
      </c>
      <c r="Q900" t="s">
        <v>108</v>
      </c>
      <c r="R900">
        <v>1</v>
      </c>
      <c r="S900" t="s">
        <v>108</v>
      </c>
      <c r="T900" t="s">
        <v>4930</v>
      </c>
      <c r="U900">
        <v>0</v>
      </c>
      <c r="V900">
        <v>0</v>
      </c>
      <c r="W900">
        <v>0</v>
      </c>
      <c r="X900" t="s">
        <v>36</v>
      </c>
      <c r="Y900">
        <v>0</v>
      </c>
      <c r="Z900">
        <v>0</v>
      </c>
      <c r="AA900">
        <v>0</v>
      </c>
      <c r="AB900" t="s">
        <v>36</v>
      </c>
      <c r="AC900">
        <f>IF(OR(_04_ReRe_merged_after_coding3[[#This Row],[ab_addressed]],_04_ReRe_merged_after_coding3[[#This Row],[ft_addressed]]), 1, 0)</f>
        <v>0</v>
      </c>
      <c r="AD900">
        <f>IF(OR(_04_ReRe_merged_after_coding3[[#This Row],[ab_justified]],_04_ReRe_merged_after_coding3[[#This Row],[ft_justified]]), 1,0)</f>
        <v>0</v>
      </c>
      <c r="AE900">
        <f>IF(OR(_04_ReRe_merged_after_coding3[[#This Row],[ab_date]],_04_ReRe_merged_after_coding3[[#This Row],[ft_date]]),1,0)</f>
        <v>0</v>
      </c>
      <c r="AF900" t="s">
        <v>36</v>
      </c>
      <c r="AG900">
        <v>0</v>
      </c>
    </row>
    <row r="901" spans="1:34">
      <c r="A901" t="s">
        <v>4218</v>
      </c>
      <c r="B901" t="s">
        <v>4219</v>
      </c>
      <c r="C901" t="s">
        <v>4220</v>
      </c>
      <c r="D901">
        <v>29858106</v>
      </c>
      <c r="E901" s="7">
        <v>41481</v>
      </c>
      <c r="F901" s="7">
        <v>41365</v>
      </c>
      <c r="G901" t="s">
        <v>4221</v>
      </c>
      <c r="H901" t="s">
        <v>31</v>
      </c>
      <c r="I901" t="s">
        <v>31</v>
      </c>
      <c r="J901" t="s">
        <v>32</v>
      </c>
      <c r="K901" t="s">
        <v>32</v>
      </c>
      <c r="L901" t="s">
        <v>32</v>
      </c>
      <c r="M901" t="s">
        <v>32</v>
      </c>
      <c r="N901" t="s">
        <v>32</v>
      </c>
      <c r="O901" t="s">
        <v>32</v>
      </c>
      <c r="P901" s="3">
        <v>1</v>
      </c>
      <c r="Q901" t="s">
        <v>35</v>
      </c>
      <c r="R901">
        <v>1</v>
      </c>
      <c r="S901" t="s">
        <v>35</v>
      </c>
      <c r="T901" t="s">
        <v>4931</v>
      </c>
      <c r="U901">
        <v>0</v>
      </c>
      <c r="V901">
        <v>0</v>
      </c>
      <c r="W901">
        <v>0</v>
      </c>
      <c r="X901" t="s">
        <v>36</v>
      </c>
      <c r="Y901">
        <v>0</v>
      </c>
      <c r="Z901">
        <v>0</v>
      </c>
      <c r="AA901">
        <v>0</v>
      </c>
      <c r="AB901" t="s">
        <v>36</v>
      </c>
      <c r="AC901">
        <f>IF(OR(_04_ReRe_merged_after_coding3[[#This Row],[ab_addressed]],_04_ReRe_merged_after_coding3[[#This Row],[ft_addressed]]), 1, 0)</f>
        <v>0</v>
      </c>
      <c r="AD901">
        <f>IF(OR(_04_ReRe_merged_after_coding3[[#This Row],[ab_justified]],_04_ReRe_merged_after_coding3[[#This Row],[ft_justified]]), 1,0)</f>
        <v>0</v>
      </c>
      <c r="AE901">
        <f>IF(OR(_04_ReRe_merged_after_coding3[[#This Row],[ab_date]],_04_ReRe_merged_after_coding3[[#This Row],[ft_date]]),1,0)</f>
        <v>0</v>
      </c>
      <c r="AF901" t="s">
        <v>36</v>
      </c>
      <c r="AG901">
        <v>0</v>
      </c>
    </row>
    <row r="902" spans="1:34">
      <c r="A902" t="s">
        <v>4222</v>
      </c>
      <c r="B902" t="s">
        <v>4223</v>
      </c>
      <c r="C902" t="s">
        <v>4224</v>
      </c>
      <c r="D902">
        <v>30219327</v>
      </c>
      <c r="E902" s="7">
        <v>41501</v>
      </c>
      <c r="F902" s="7">
        <v>39596</v>
      </c>
      <c r="G902" t="s">
        <v>4225</v>
      </c>
      <c r="H902" t="s">
        <v>32</v>
      </c>
      <c r="I902" t="s">
        <v>31</v>
      </c>
      <c r="J902" t="s">
        <v>32</v>
      </c>
      <c r="K902" t="s">
        <v>31</v>
      </c>
      <c r="L902" t="s">
        <v>32</v>
      </c>
      <c r="M902" t="s">
        <v>32</v>
      </c>
      <c r="N902" t="s">
        <v>32</v>
      </c>
      <c r="O902" t="s">
        <v>32</v>
      </c>
      <c r="P902" s="3">
        <v>1</v>
      </c>
      <c r="Q902" t="s">
        <v>108</v>
      </c>
      <c r="R902">
        <v>1</v>
      </c>
      <c r="S902" t="s">
        <v>108</v>
      </c>
      <c r="T902" t="s">
        <v>4932</v>
      </c>
      <c r="U902">
        <v>0</v>
      </c>
      <c r="V902">
        <v>0</v>
      </c>
      <c r="W902">
        <v>0</v>
      </c>
      <c r="X902" t="s">
        <v>36</v>
      </c>
      <c r="Y902">
        <v>0</v>
      </c>
      <c r="Z902">
        <v>0</v>
      </c>
      <c r="AA902">
        <v>0</v>
      </c>
      <c r="AB902" t="s">
        <v>36</v>
      </c>
      <c r="AC902">
        <f>IF(OR(_04_ReRe_merged_after_coding3[[#This Row],[ab_addressed]],_04_ReRe_merged_after_coding3[[#This Row],[ft_addressed]]), 1, 0)</f>
        <v>0</v>
      </c>
      <c r="AD902">
        <f>IF(OR(_04_ReRe_merged_after_coding3[[#This Row],[ab_justified]],_04_ReRe_merged_after_coding3[[#This Row],[ft_justified]]), 1,0)</f>
        <v>0</v>
      </c>
      <c r="AE902">
        <f>IF(OR(_04_ReRe_merged_after_coding3[[#This Row],[ab_date]],_04_ReRe_merged_after_coding3[[#This Row],[ft_date]]),1,0)</f>
        <v>0</v>
      </c>
      <c r="AF902" t="s">
        <v>36</v>
      </c>
      <c r="AG902">
        <v>0</v>
      </c>
    </row>
    <row r="903" spans="1:34">
      <c r="A903" t="s">
        <v>4226</v>
      </c>
      <c r="B903" t="s">
        <v>4227</v>
      </c>
      <c r="C903" t="s">
        <v>4228</v>
      </c>
      <c r="D903">
        <v>26493253</v>
      </c>
      <c r="E903" s="7">
        <v>41421</v>
      </c>
      <c r="F903" s="7">
        <v>41091</v>
      </c>
      <c r="G903" t="s">
        <v>51</v>
      </c>
      <c r="H903" t="s">
        <v>32</v>
      </c>
      <c r="I903" t="s">
        <v>31</v>
      </c>
      <c r="J903" t="s">
        <v>32</v>
      </c>
      <c r="K903" t="s">
        <v>32</v>
      </c>
      <c r="L903" t="s">
        <v>32</v>
      </c>
      <c r="M903" t="s">
        <v>32</v>
      </c>
      <c r="N903" t="s">
        <v>32</v>
      </c>
      <c r="O903" t="s">
        <v>32</v>
      </c>
      <c r="P903" s="3">
        <v>1</v>
      </c>
      <c r="Q903" t="s">
        <v>108</v>
      </c>
      <c r="R903">
        <v>1</v>
      </c>
      <c r="S903" t="s">
        <v>108</v>
      </c>
      <c r="T903" s="28" t="s">
        <v>5052</v>
      </c>
      <c r="U903">
        <v>0</v>
      </c>
      <c r="V903">
        <v>0</v>
      </c>
      <c r="W903">
        <v>0</v>
      </c>
      <c r="X903" t="s">
        <v>36</v>
      </c>
      <c r="Y903">
        <v>0</v>
      </c>
      <c r="Z903">
        <v>0</v>
      </c>
      <c r="AA903">
        <v>0</v>
      </c>
      <c r="AB903" t="s">
        <v>36</v>
      </c>
      <c r="AC903">
        <f>IF(OR(_04_ReRe_merged_after_coding3[[#This Row],[ab_addressed]],_04_ReRe_merged_after_coding3[[#This Row],[ft_addressed]]), 1, 0)</f>
        <v>0</v>
      </c>
      <c r="AD903">
        <f>IF(OR(_04_ReRe_merged_after_coding3[[#This Row],[ab_justified]],_04_ReRe_merged_after_coding3[[#This Row],[ft_justified]]), 1,0)</f>
        <v>0</v>
      </c>
      <c r="AE903">
        <f>IF(OR(_04_ReRe_merged_after_coding3[[#This Row],[ab_date]],_04_ReRe_merged_after_coding3[[#This Row],[ft_date]]),1,0)</f>
        <v>0</v>
      </c>
      <c r="AF903" t="s">
        <v>36</v>
      </c>
      <c r="AG903">
        <v>0</v>
      </c>
    </row>
    <row r="904" spans="1:34">
      <c r="A904" t="s">
        <v>4229</v>
      </c>
      <c r="B904" t="s">
        <v>4230</v>
      </c>
      <c r="C904" t="s">
        <v>4231</v>
      </c>
      <c r="D904">
        <v>31045964</v>
      </c>
      <c r="E904" s="7">
        <v>41313</v>
      </c>
      <c r="F904" s="7">
        <v>41283</v>
      </c>
      <c r="G904" t="s">
        <v>1622</v>
      </c>
      <c r="H904" t="s">
        <v>32</v>
      </c>
      <c r="I904" t="s">
        <v>31</v>
      </c>
      <c r="J904" t="s">
        <v>32</v>
      </c>
      <c r="K904" t="s">
        <v>32</v>
      </c>
      <c r="L904" t="s">
        <v>32</v>
      </c>
      <c r="M904" t="s">
        <v>32</v>
      </c>
      <c r="N904" t="s">
        <v>32</v>
      </c>
      <c r="O904" t="s">
        <v>32</v>
      </c>
      <c r="P904" s="3">
        <v>1</v>
      </c>
      <c r="Q904" t="s">
        <v>108</v>
      </c>
      <c r="R904">
        <v>1</v>
      </c>
      <c r="S904" t="s">
        <v>108</v>
      </c>
      <c r="T904" t="s">
        <v>4933</v>
      </c>
      <c r="U904">
        <v>0</v>
      </c>
      <c r="V904">
        <v>0</v>
      </c>
      <c r="W904">
        <v>0</v>
      </c>
      <c r="X904" t="s">
        <v>36</v>
      </c>
      <c r="Y904">
        <v>0</v>
      </c>
      <c r="Z904">
        <v>0</v>
      </c>
      <c r="AA904">
        <v>0</v>
      </c>
      <c r="AB904" t="s">
        <v>36</v>
      </c>
      <c r="AC904">
        <f>IF(OR(_04_ReRe_merged_after_coding3[[#This Row],[ab_addressed]],_04_ReRe_merged_after_coding3[[#This Row],[ft_addressed]]), 1, 0)</f>
        <v>0</v>
      </c>
      <c r="AD904">
        <f>IF(OR(_04_ReRe_merged_after_coding3[[#This Row],[ab_justified]],_04_ReRe_merged_after_coding3[[#This Row],[ft_justified]]), 1,0)</f>
        <v>0</v>
      </c>
      <c r="AE904">
        <f>IF(OR(_04_ReRe_merged_after_coding3[[#This Row],[ab_date]],_04_ReRe_merged_after_coding3[[#This Row],[ft_date]]),1,0)</f>
        <v>0</v>
      </c>
      <c r="AF904" t="s">
        <v>36</v>
      </c>
      <c r="AG904">
        <v>0</v>
      </c>
    </row>
    <row r="905" spans="1:34">
      <c r="A905" t="s">
        <v>4232</v>
      </c>
      <c r="B905" t="s">
        <v>4233</v>
      </c>
      <c r="C905" t="s">
        <v>4234</v>
      </c>
      <c r="D905">
        <v>27578807</v>
      </c>
      <c r="E905" s="7">
        <v>40540</v>
      </c>
      <c r="F905" s="7">
        <v>40210</v>
      </c>
      <c r="G905" t="s">
        <v>4235</v>
      </c>
      <c r="H905" t="s">
        <v>32</v>
      </c>
      <c r="I905" t="s">
        <v>31</v>
      </c>
      <c r="J905" t="s">
        <v>32</v>
      </c>
      <c r="K905" t="s">
        <v>32</v>
      </c>
      <c r="L905" t="s">
        <v>32</v>
      </c>
      <c r="M905" t="s">
        <v>32</v>
      </c>
      <c r="N905" t="s">
        <v>32</v>
      </c>
      <c r="O905" t="s">
        <v>32</v>
      </c>
      <c r="P905" s="3">
        <v>1</v>
      </c>
      <c r="Q905" t="s">
        <v>108</v>
      </c>
      <c r="R905">
        <v>1</v>
      </c>
      <c r="S905" t="s">
        <v>108</v>
      </c>
      <c r="T905" s="21" t="s">
        <v>4934</v>
      </c>
      <c r="U905">
        <v>0</v>
      </c>
      <c r="V905">
        <v>0</v>
      </c>
      <c r="W905">
        <v>0</v>
      </c>
      <c r="X905" t="s">
        <v>36</v>
      </c>
      <c r="Y905">
        <v>0</v>
      </c>
      <c r="Z905">
        <v>0</v>
      </c>
      <c r="AA905">
        <v>0</v>
      </c>
      <c r="AB905" t="s">
        <v>36</v>
      </c>
      <c r="AC905">
        <f>IF(OR(_04_ReRe_merged_after_coding3[[#This Row],[ab_addressed]],_04_ReRe_merged_after_coding3[[#This Row],[ft_addressed]]), 1, 0)</f>
        <v>0</v>
      </c>
      <c r="AD905">
        <f>IF(OR(_04_ReRe_merged_after_coding3[[#This Row],[ab_justified]],_04_ReRe_merged_after_coding3[[#This Row],[ft_justified]]), 1,0)</f>
        <v>0</v>
      </c>
      <c r="AE905">
        <f>IF(OR(_04_ReRe_merged_after_coding3[[#This Row],[ab_date]],_04_ReRe_merged_after_coding3[[#This Row],[ft_date]]),1,0)</f>
        <v>0</v>
      </c>
      <c r="AF905" t="s">
        <v>36</v>
      </c>
      <c r="AG905">
        <v>0</v>
      </c>
    </row>
    <row r="906" spans="1:34">
      <c r="A906" t="s">
        <v>4236</v>
      </c>
      <c r="B906" t="s">
        <v>4237</v>
      </c>
      <c r="C906" t="s">
        <v>4238</v>
      </c>
      <c r="D906">
        <v>31664175</v>
      </c>
      <c r="E906" s="7">
        <v>40303</v>
      </c>
      <c r="F906" s="7">
        <v>40269</v>
      </c>
      <c r="G906" t="s">
        <v>229</v>
      </c>
      <c r="H906" t="s">
        <v>32</v>
      </c>
      <c r="I906" t="s">
        <v>31</v>
      </c>
      <c r="J906" t="s">
        <v>32</v>
      </c>
      <c r="K906" t="s">
        <v>32</v>
      </c>
      <c r="L906" t="s">
        <v>32</v>
      </c>
      <c r="M906" t="s">
        <v>32</v>
      </c>
      <c r="N906" t="s">
        <v>32</v>
      </c>
      <c r="O906" t="s">
        <v>32</v>
      </c>
      <c r="P906" s="3">
        <v>1</v>
      </c>
      <c r="Q906" t="s">
        <v>1120</v>
      </c>
      <c r="R906">
        <v>1</v>
      </c>
      <c r="S906" t="s">
        <v>1120</v>
      </c>
      <c r="T906" t="s">
        <v>4935</v>
      </c>
      <c r="U906">
        <v>0</v>
      </c>
      <c r="V906">
        <v>0</v>
      </c>
      <c r="W906">
        <v>0</v>
      </c>
      <c r="X906" t="s">
        <v>36</v>
      </c>
      <c r="Y906">
        <v>0</v>
      </c>
      <c r="Z906">
        <v>0</v>
      </c>
      <c r="AA906">
        <v>0</v>
      </c>
      <c r="AB906" t="s">
        <v>36</v>
      </c>
      <c r="AC906">
        <f>IF(OR(_04_ReRe_merged_after_coding3[[#This Row],[ab_addressed]],_04_ReRe_merged_after_coding3[[#This Row],[ft_addressed]]), 1, 0)</f>
        <v>0</v>
      </c>
      <c r="AD906">
        <f>IF(OR(_04_ReRe_merged_after_coding3[[#This Row],[ab_justified]],_04_ReRe_merged_after_coding3[[#This Row],[ft_justified]]), 1,0)</f>
        <v>0</v>
      </c>
      <c r="AE906">
        <f>IF(OR(_04_ReRe_merged_after_coding3[[#This Row],[ab_date]],_04_ReRe_merged_after_coding3[[#This Row],[ft_date]]),1,0)</f>
        <v>0</v>
      </c>
      <c r="AF906" t="s">
        <v>36</v>
      </c>
      <c r="AG906">
        <v>0</v>
      </c>
    </row>
    <row r="907" spans="1:34">
      <c r="A907" t="s">
        <v>4239</v>
      </c>
      <c r="B907" t="s">
        <v>1012</v>
      </c>
      <c r="C907" t="s">
        <v>1013</v>
      </c>
      <c r="D907">
        <v>27687449</v>
      </c>
      <c r="E907" s="7">
        <v>41688</v>
      </c>
      <c r="F907" s="7">
        <v>41640</v>
      </c>
      <c r="G907" t="s">
        <v>1708</v>
      </c>
      <c r="H907" t="s">
        <v>32</v>
      </c>
      <c r="I907" t="s">
        <v>32</v>
      </c>
      <c r="J907" t="s">
        <v>32</v>
      </c>
      <c r="K907" t="s">
        <v>32</v>
      </c>
      <c r="L907" t="s">
        <v>32</v>
      </c>
      <c r="M907" t="s">
        <v>32</v>
      </c>
      <c r="N907" t="s">
        <v>32</v>
      </c>
      <c r="O907" t="s">
        <v>32</v>
      </c>
      <c r="P907" s="3">
        <v>1</v>
      </c>
      <c r="Q907" t="s">
        <v>108</v>
      </c>
      <c r="R907">
        <v>1</v>
      </c>
      <c r="S907" t="s">
        <v>108</v>
      </c>
      <c r="T907" s="28" t="s">
        <v>5053</v>
      </c>
      <c r="U907">
        <v>0</v>
      </c>
      <c r="V907">
        <v>0</v>
      </c>
      <c r="W907">
        <v>0</v>
      </c>
      <c r="X907" t="s">
        <v>36</v>
      </c>
      <c r="Y907">
        <v>0</v>
      </c>
      <c r="Z907">
        <v>0</v>
      </c>
      <c r="AA907">
        <v>0</v>
      </c>
      <c r="AB907" t="s">
        <v>36</v>
      </c>
      <c r="AC907">
        <f>IF(OR(_04_ReRe_merged_after_coding3[[#This Row],[ab_addressed]],_04_ReRe_merged_after_coding3[[#This Row],[ft_addressed]]), 1, 0)</f>
        <v>0</v>
      </c>
      <c r="AD907">
        <f>IF(OR(_04_ReRe_merged_after_coding3[[#This Row],[ab_justified]],_04_ReRe_merged_after_coding3[[#This Row],[ft_justified]]), 1,0)</f>
        <v>0</v>
      </c>
      <c r="AE907">
        <f>IF(OR(_04_ReRe_merged_after_coding3[[#This Row],[ab_date]],_04_ReRe_merged_after_coding3[[#This Row],[ft_date]]),1,0)</f>
        <v>0</v>
      </c>
      <c r="AF907" t="s">
        <v>36</v>
      </c>
      <c r="AG907">
        <v>0</v>
      </c>
    </row>
    <row r="908" spans="1:34">
      <c r="A908" t="s">
        <v>4240</v>
      </c>
      <c r="B908" t="s">
        <v>4241</v>
      </c>
      <c r="C908" t="s">
        <v>4242</v>
      </c>
      <c r="D908">
        <v>29339395</v>
      </c>
      <c r="E908" s="7">
        <v>41472</v>
      </c>
      <c r="F908" s="7">
        <v>41244</v>
      </c>
      <c r="G908" t="s">
        <v>434</v>
      </c>
      <c r="H908" t="s">
        <v>31</v>
      </c>
      <c r="I908" t="s">
        <v>31</v>
      </c>
      <c r="J908" t="s">
        <v>31</v>
      </c>
      <c r="K908" t="s">
        <v>32</v>
      </c>
      <c r="L908" t="s">
        <v>32</v>
      </c>
      <c r="M908" t="s">
        <v>32</v>
      </c>
      <c r="N908" t="s">
        <v>31</v>
      </c>
      <c r="O908" t="s">
        <v>32</v>
      </c>
      <c r="P908" s="3">
        <v>1</v>
      </c>
      <c r="Q908" t="s">
        <v>35</v>
      </c>
      <c r="R908">
        <v>1</v>
      </c>
      <c r="S908" t="s">
        <v>35</v>
      </c>
      <c r="T908" t="s">
        <v>4936</v>
      </c>
      <c r="U908">
        <v>0</v>
      </c>
      <c r="V908">
        <v>0</v>
      </c>
      <c r="W908">
        <v>0</v>
      </c>
      <c r="X908" t="s">
        <v>36</v>
      </c>
      <c r="Y908">
        <v>0</v>
      </c>
      <c r="Z908">
        <v>0</v>
      </c>
      <c r="AA908">
        <v>0</v>
      </c>
      <c r="AB908" t="s">
        <v>36</v>
      </c>
      <c r="AC908">
        <f>IF(OR(_04_ReRe_merged_after_coding3[[#This Row],[ab_addressed]],_04_ReRe_merged_after_coding3[[#This Row],[ft_addressed]]), 1, 0)</f>
        <v>0</v>
      </c>
      <c r="AD908">
        <f>IF(OR(_04_ReRe_merged_after_coding3[[#This Row],[ab_justified]],_04_ReRe_merged_after_coding3[[#This Row],[ft_justified]]), 1,0)</f>
        <v>0</v>
      </c>
      <c r="AE908">
        <f>IF(OR(_04_ReRe_merged_after_coding3[[#This Row],[ab_date]],_04_ReRe_merged_after_coding3[[#This Row],[ft_date]]),1,0)</f>
        <v>0</v>
      </c>
      <c r="AF908" t="s">
        <v>36</v>
      </c>
      <c r="AG908">
        <v>0</v>
      </c>
    </row>
    <row r="909" spans="1:34">
      <c r="A909" t="s">
        <v>4246</v>
      </c>
      <c r="B909" t="s">
        <v>4247</v>
      </c>
      <c r="C909" t="s">
        <v>4248</v>
      </c>
      <c r="D909">
        <v>28791698</v>
      </c>
      <c r="E909" s="7">
        <v>41669</v>
      </c>
      <c r="F909" s="7">
        <v>41365</v>
      </c>
      <c r="G909" t="s">
        <v>344</v>
      </c>
      <c r="H909" t="s">
        <v>32</v>
      </c>
      <c r="I909" t="s">
        <v>31</v>
      </c>
      <c r="J909" t="s">
        <v>31</v>
      </c>
      <c r="K909" t="s">
        <v>32</v>
      </c>
      <c r="L909" t="s">
        <v>32</v>
      </c>
      <c r="M909" t="s">
        <v>32</v>
      </c>
      <c r="N909" t="s">
        <v>31</v>
      </c>
      <c r="O909" t="s">
        <v>32</v>
      </c>
      <c r="P909" s="3">
        <v>1</v>
      </c>
      <c r="Q909" t="s">
        <v>108</v>
      </c>
      <c r="R909">
        <v>1</v>
      </c>
      <c r="S909" t="s">
        <v>108</v>
      </c>
      <c r="T909" s="15" t="s">
        <v>4938</v>
      </c>
      <c r="U909">
        <v>0</v>
      </c>
      <c r="V909">
        <v>0</v>
      </c>
      <c r="W909">
        <v>0</v>
      </c>
      <c r="X909" t="s">
        <v>36</v>
      </c>
      <c r="Y909">
        <v>0</v>
      </c>
      <c r="Z909">
        <v>0</v>
      </c>
      <c r="AA909">
        <v>0</v>
      </c>
      <c r="AB909" t="s">
        <v>36</v>
      </c>
      <c r="AC909">
        <f>IF(OR(_04_ReRe_merged_after_coding3[[#This Row],[ab_addressed]],_04_ReRe_merged_after_coding3[[#This Row],[ft_addressed]]), 1, 0)</f>
        <v>0</v>
      </c>
      <c r="AD909">
        <f>IF(OR(_04_ReRe_merged_after_coding3[[#This Row],[ab_justified]],_04_ReRe_merged_after_coding3[[#This Row],[ft_justified]]), 1,0)</f>
        <v>0</v>
      </c>
      <c r="AE909">
        <f>IF(OR(_04_ReRe_merged_after_coding3[[#This Row],[ab_date]],_04_ReRe_merged_after_coding3[[#This Row],[ft_date]]),1,0)</f>
        <v>0</v>
      </c>
      <c r="AF909" t="s">
        <v>36</v>
      </c>
      <c r="AG909">
        <v>0</v>
      </c>
      <c r="AH909" t="s">
        <v>5228</v>
      </c>
    </row>
    <row r="910" spans="1:34">
      <c r="A910" t="s">
        <v>4255</v>
      </c>
      <c r="B910" t="s">
        <v>4256</v>
      </c>
      <c r="C910" t="s">
        <v>4257</v>
      </c>
      <c r="D910">
        <v>28335835</v>
      </c>
      <c r="E910" s="7">
        <v>39520</v>
      </c>
      <c r="F910" s="7">
        <v>39402</v>
      </c>
      <c r="G910" t="s">
        <v>4258</v>
      </c>
      <c r="H910" t="s">
        <v>31</v>
      </c>
      <c r="I910" t="s">
        <v>32</v>
      </c>
      <c r="J910" t="s">
        <v>31</v>
      </c>
      <c r="K910" t="s">
        <v>32</v>
      </c>
      <c r="L910" t="s">
        <v>32</v>
      </c>
      <c r="M910" t="s">
        <v>32</v>
      </c>
      <c r="N910" t="s">
        <v>32</v>
      </c>
      <c r="O910" t="s">
        <v>32</v>
      </c>
      <c r="P910" s="3">
        <v>1</v>
      </c>
      <c r="Q910" t="s">
        <v>35</v>
      </c>
      <c r="R910">
        <v>1</v>
      </c>
      <c r="S910" t="s">
        <v>35</v>
      </c>
      <c r="T910" t="s">
        <v>4939</v>
      </c>
      <c r="U910">
        <v>0</v>
      </c>
      <c r="V910">
        <v>0</v>
      </c>
      <c r="W910">
        <v>0</v>
      </c>
      <c r="X910" t="s">
        <v>36</v>
      </c>
      <c r="Y910">
        <v>0</v>
      </c>
      <c r="Z910">
        <v>0</v>
      </c>
      <c r="AA910">
        <v>0</v>
      </c>
      <c r="AB910" t="s">
        <v>36</v>
      </c>
      <c r="AC910">
        <f>IF(OR(_04_ReRe_merged_after_coding3[[#This Row],[ab_addressed]],_04_ReRe_merged_after_coding3[[#This Row],[ft_addressed]]), 1, 0)</f>
        <v>0</v>
      </c>
      <c r="AD910">
        <f>IF(OR(_04_ReRe_merged_after_coding3[[#This Row],[ab_justified]],_04_ReRe_merged_after_coding3[[#This Row],[ft_justified]]), 1,0)</f>
        <v>0</v>
      </c>
      <c r="AE910">
        <f>IF(OR(_04_ReRe_merged_after_coding3[[#This Row],[ab_date]],_04_ReRe_merged_after_coding3[[#This Row],[ft_date]]),1,0)</f>
        <v>0</v>
      </c>
      <c r="AF910" t="s">
        <v>36</v>
      </c>
      <c r="AG910">
        <v>0</v>
      </c>
    </row>
    <row r="911" spans="1:34">
      <c r="A911" t="s">
        <v>4262</v>
      </c>
      <c r="B911" t="s">
        <v>4263</v>
      </c>
      <c r="C911" t="s">
        <v>4264</v>
      </c>
      <c r="D911">
        <v>31542894</v>
      </c>
      <c r="E911" s="7">
        <v>42737</v>
      </c>
      <c r="F911" s="7">
        <v>42675</v>
      </c>
      <c r="G911" t="s">
        <v>4265</v>
      </c>
      <c r="H911" t="s">
        <v>32</v>
      </c>
      <c r="I911" t="s">
        <v>31</v>
      </c>
      <c r="J911" t="s">
        <v>32</v>
      </c>
      <c r="K911" t="s">
        <v>32</v>
      </c>
      <c r="L911" t="s">
        <v>32</v>
      </c>
      <c r="M911" t="s">
        <v>32</v>
      </c>
      <c r="N911" t="s">
        <v>32</v>
      </c>
      <c r="O911" t="s">
        <v>32</v>
      </c>
      <c r="P911" s="3">
        <v>1</v>
      </c>
      <c r="Q911" t="s">
        <v>108</v>
      </c>
      <c r="R911">
        <v>1</v>
      </c>
      <c r="S911" t="s">
        <v>108</v>
      </c>
      <c r="T911" s="15" t="s">
        <v>4940</v>
      </c>
      <c r="U911">
        <v>0</v>
      </c>
      <c r="V911">
        <v>0</v>
      </c>
      <c r="W911">
        <v>0</v>
      </c>
      <c r="X911" t="s">
        <v>36</v>
      </c>
      <c r="Y911">
        <v>0</v>
      </c>
      <c r="Z911">
        <v>0</v>
      </c>
      <c r="AA911">
        <v>0</v>
      </c>
      <c r="AB911" t="s">
        <v>36</v>
      </c>
      <c r="AC911">
        <f>IF(OR(_04_ReRe_merged_after_coding3[[#This Row],[ab_addressed]],_04_ReRe_merged_after_coding3[[#This Row],[ft_addressed]]), 1, 0)</f>
        <v>0</v>
      </c>
      <c r="AD911">
        <f>IF(OR(_04_ReRe_merged_after_coding3[[#This Row],[ab_justified]],_04_ReRe_merged_after_coding3[[#This Row],[ft_justified]]), 1,0)</f>
        <v>0</v>
      </c>
      <c r="AE911">
        <f>IF(OR(_04_ReRe_merged_after_coding3[[#This Row],[ab_date]],_04_ReRe_merged_after_coding3[[#This Row],[ft_date]]),1,0)</f>
        <v>0</v>
      </c>
      <c r="AF911" t="s">
        <v>36</v>
      </c>
      <c r="AG911">
        <v>0</v>
      </c>
      <c r="AH911" t="s">
        <v>5229</v>
      </c>
    </row>
    <row r="912" spans="1:34">
      <c r="A912" t="s">
        <v>4266</v>
      </c>
      <c r="B912" t="s">
        <v>4267</v>
      </c>
      <c r="C912" t="s">
        <v>4268</v>
      </c>
      <c r="D912">
        <v>29986900</v>
      </c>
      <c r="E912" s="7">
        <v>42381</v>
      </c>
      <c r="F912" s="7">
        <v>42339</v>
      </c>
      <c r="G912" t="s">
        <v>234</v>
      </c>
      <c r="H912" t="s">
        <v>31</v>
      </c>
      <c r="I912" t="s">
        <v>32</v>
      </c>
      <c r="J912" t="s">
        <v>31</v>
      </c>
      <c r="K912" t="s">
        <v>32</v>
      </c>
      <c r="L912" t="s">
        <v>32</v>
      </c>
      <c r="M912" t="s">
        <v>32</v>
      </c>
      <c r="N912" t="s">
        <v>32</v>
      </c>
      <c r="O912" t="s">
        <v>32</v>
      </c>
      <c r="P912" s="3">
        <v>1</v>
      </c>
      <c r="Q912" t="s">
        <v>35</v>
      </c>
      <c r="R912">
        <v>1</v>
      </c>
      <c r="S912" t="s">
        <v>35</v>
      </c>
      <c r="T912" s="41" t="s">
        <v>4941</v>
      </c>
      <c r="U912">
        <v>0</v>
      </c>
      <c r="V912">
        <v>0</v>
      </c>
      <c r="W912">
        <v>0</v>
      </c>
      <c r="X912" t="s">
        <v>36</v>
      </c>
      <c r="Y912">
        <v>0</v>
      </c>
      <c r="Z912">
        <v>0</v>
      </c>
      <c r="AA912">
        <v>0</v>
      </c>
      <c r="AB912" t="s">
        <v>36</v>
      </c>
      <c r="AC912">
        <f>IF(OR(_04_ReRe_merged_after_coding3[[#This Row],[ab_addressed]],_04_ReRe_merged_after_coding3[[#This Row],[ft_addressed]]), 1, 0)</f>
        <v>0</v>
      </c>
      <c r="AD912">
        <f>IF(OR(_04_ReRe_merged_after_coding3[[#This Row],[ab_justified]],_04_ReRe_merged_after_coding3[[#This Row],[ft_justified]]), 1,0)</f>
        <v>0</v>
      </c>
      <c r="AE912">
        <f>IF(OR(_04_ReRe_merged_after_coding3[[#This Row],[ab_date]],_04_ReRe_merged_after_coding3[[#This Row],[ft_date]]),1,0)</f>
        <v>0</v>
      </c>
      <c r="AF912" t="s">
        <v>36</v>
      </c>
      <c r="AG912">
        <v>0</v>
      </c>
    </row>
    <row r="913" spans="1:34">
      <c r="A913" t="s">
        <v>4269</v>
      </c>
      <c r="B913" t="s">
        <v>4270</v>
      </c>
      <c r="C913" t="s">
        <v>4271</v>
      </c>
      <c r="D913">
        <v>29258064</v>
      </c>
      <c r="E913" s="7">
        <v>41325</v>
      </c>
      <c r="F913" s="7">
        <v>40664</v>
      </c>
      <c r="G913" t="s">
        <v>214</v>
      </c>
      <c r="H913" t="s">
        <v>31</v>
      </c>
      <c r="I913" t="s">
        <v>31</v>
      </c>
      <c r="J913" t="s">
        <v>31</v>
      </c>
      <c r="K913" t="s">
        <v>31</v>
      </c>
      <c r="L913" t="s">
        <v>32</v>
      </c>
      <c r="M913" t="s">
        <v>32</v>
      </c>
      <c r="N913" t="s">
        <v>32</v>
      </c>
      <c r="O913" t="s">
        <v>32</v>
      </c>
      <c r="P913" s="3">
        <v>1</v>
      </c>
      <c r="Q913" t="s">
        <v>35</v>
      </c>
      <c r="R913">
        <v>1</v>
      </c>
      <c r="S913" t="s">
        <v>35</v>
      </c>
      <c r="T913" t="s">
        <v>4942</v>
      </c>
      <c r="U913">
        <v>0</v>
      </c>
      <c r="V913">
        <v>0</v>
      </c>
      <c r="W913">
        <v>0</v>
      </c>
      <c r="X913" t="s">
        <v>36</v>
      </c>
      <c r="Y913">
        <v>0</v>
      </c>
      <c r="Z913">
        <v>0</v>
      </c>
      <c r="AA913">
        <v>0</v>
      </c>
      <c r="AB913" t="s">
        <v>36</v>
      </c>
      <c r="AC913">
        <f>IF(OR(_04_ReRe_merged_after_coding3[[#This Row],[ab_addressed]],_04_ReRe_merged_after_coding3[[#This Row],[ft_addressed]]), 1, 0)</f>
        <v>0</v>
      </c>
      <c r="AD913">
        <f>IF(OR(_04_ReRe_merged_after_coding3[[#This Row],[ab_justified]],_04_ReRe_merged_after_coding3[[#This Row],[ft_justified]]), 1,0)</f>
        <v>0</v>
      </c>
      <c r="AE913">
        <f>IF(OR(_04_ReRe_merged_after_coding3[[#This Row],[ab_date]],_04_ReRe_merged_after_coding3[[#This Row],[ft_date]]),1,0)</f>
        <v>0</v>
      </c>
      <c r="AF913" t="s">
        <v>36</v>
      </c>
      <c r="AG913">
        <v>0</v>
      </c>
    </row>
    <row r="914" spans="1:34">
      <c r="A914" t="s">
        <v>4272</v>
      </c>
      <c r="B914" t="s">
        <v>4273</v>
      </c>
      <c r="C914" t="s">
        <v>4274</v>
      </c>
      <c r="D914">
        <v>27314448</v>
      </c>
      <c r="E914" s="7">
        <v>40430</v>
      </c>
      <c r="F914" s="7">
        <v>40210</v>
      </c>
      <c r="G914" t="s">
        <v>214</v>
      </c>
      <c r="H914" t="s">
        <v>32</v>
      </c>
      <c r="I914" t="s">
        <v>32</v>
      </c>
      <c r="J914" t="s">
        <v>32</v>
      </c>
      <c r="K914" t="s">
        <v>32</v>
      </c>
      <c r="L914" t="s">
        <v>32</v>
      </c>
      <c r="M914" t="s">
        <v>32</v>
      </c>
      <c r="N914" t="s">
        <v>32</v>
      </c>
      <c r="O914" t="s">
        <v>32</v>
      </c>
      <c r="P914" s="3">
        <v>1</v>
      </c>
      <c r="Q914" t="s">
        <v>108</v>
      </c>
      <c r="R914">
        <v>1</v>
      </c>
      <c r="S914" t="s">
        <v>108</v>
      </c>
      <c r="T914" s="28" t="s">
        <v>5054</v>
      </c>
      <c r="U914">
        <v>0</v>
      </c>
      <c r="V914">
        <v>0</v>
      </c>
      <c r="W914">
        <v>0</v>
      </c>
      <c r="X914" t="s">
        <v>36</v>
      </c>
      <c r="Y914">
        <v>0</v>
      </c>
      <c r="Z914">
        <v>0</v>
      </c>
      <c r="AA914">
        <v>0</v>
      </c>
      <c r="AB914" t="s">
        <v>36</v>
      </c>
      <c r="AC914">
        <f>IF(OR(_04_ReRe_merged_after_coding3[[#This Row],[ab_addressed]],_04_ReRe_merged_after_coding3[[#This Row],[ft_addressed]]), 1, 0)</f>
        <v>0</v>
      </c>
      <c r="AD914">
        <f>IF(OR(_04_ReRe_merged_after_coding3[[#This Row],[ab_justified]],_04_ReRe_merged_after_coding3[[#This Row],[ft_justified]]), 1,0)</f>
        <v>0</v>
      </c>
      <c r="AE914">
        <f>IF(OR(_04_ReRe_merged_after_coding3[[#This Row],[ab_date]],_04_ReRe_merged_after_coding3[[#This Row],[ft_date]]),1,0)</f>
        <v>0</v>
      </c>
      <c r="AF914" t="s">
        <v>36</v>
      </c>
      <c r="AG914">
        <v>0</v>
      </c>
    </row>
    <row r="915" spans="1:34">
      <c r="A915" t="s">
        <v>4275</v>
      </c>
      <c r="B915" t="s">
        <v>4276</v>
      </c>
      <c r="C915" t="s">
        <v>4277</v>
      </c>
      <c r="D915">
        <v>29597112</v>
      </c>
      <c r="E915" s="7">
        <v>43005</v>
      </c>
      <c r="F915" s="7">
        <v>42826</v>
      </c>
      <c r="G915" t="s">
        <v>4278</v>
      </c>
      <c r="H915" t="s">
        <v>31</v>
      </c>
      <c r="I915" t="s">
        <v>31</v>
      </c>
      <c r="J915" t="s">
        <v>31</v>
      </c>
      <c r="K915" t="s">
        <v>32</v>
      </c>
      <c r="L915" t="s">
        <v>32</v>
      </c>
      <c r="M915" t="s">
        <v>32</v>
      </c>
      <c r="N915" t="s">
        <v>32</v>
      </c>
      <c r="O915" t="s">
        <v>32</v>
      </c>
      <c r="P915" s="3">
        <v>1</v>
      </c>
      <c r="Q915" t="s">
        <v>35</v>
      </c>
      <c r="R915">
        <v>1</v>
      </c>
      <c r="S915" t="s">
        <v>35</v>
      </c>
      <c r="T915" t="s">
        <v>4943</v>
      </c>
      <c r="U915">
        <v>0</v>
      </c>
      <c r="V915">
        <v>0</v>
      </c>
      <c r="W915">
        <v>0</v>
      </c>
      <c r="X915" t="s">
        <v>36</v>
      </c>
      <c r="Y915">
        <v>0</v>
      </c>
      <c r="Z915">
        <v>0</v>
      </c>
      <c r="AA915">
        <v>0</v>
      </c>
      <c r="AB915" t="s">
        <v>36</v>
      </c>
      <c r="AC915">
        <f>IF(OR(_04_ReRe_merged_after_coding3[[#This Row],[ab_addressed]],_04_ReRe_merged_after_coding3[[#This Row],[ft_addressed]]), 1, 0)</f>
        <v>0</v>
      </c>
      <c r="AD915">
        <f>IF(OR(_04_ReRe_merged_after_coding3[[#This Row],[ab_justified]],_04_ReRe_merged_after_coding3[[#This Row],[ft_justified]]), 1,0)</f>
        <v>0</v>
      </c>
      <c r="AE915">
        <f>IF(OR(_04_ReRe_merged_after_coding3[[#This Row],[ab_date]],_04_ReRe_merged_after_coding3[[#This Row],[ft_date]]),1,0)</f>
        <v>0</v>
      </c>
      <c r="AF915" t="s">
        <v>36</v>
      </c>
      <c r="AG915">
        <v>0</v>
      </c>
    </row>
    <row r="916" spans="1:34">
      <c r="A916" t="s">
        <v>4279</v>
      </c>
      <c r="B916" t="s">
        <v>4280</v>
      </c>
      <c r="C916" t="s">
        <v>4281</v>
      </c>
      <c r="D916">
        <v>32612882</v>
      </c>
      <c r="E916" s="7">
        <v>42825</v>
      </c>
      <c r="F916" s="7">
        <v>42461</v>
      </c>
      <c r="G916" t="s">
        <v>4282</v>
      </c>
      <c r="H916" t="s">
        <v>32</v>
      </c>
      <c r="I916" t="s">
        <v>31</v>
      </c>
      <c r="J916" t="s">
        <v>32</v>
      </c>
      <c r="K916" t="s">
        <v>32</v>
      </c>
      <c r="L916" t="s">
        <v>32</v>
      </c>
      <c r="M916" t="s">
        <v>32</v>
      </c>
      <c r="N916" t="s">
        <v>32</v>
      </c>
      <c r="O916" t="s">
        <v>32</v>
      </c>
      <c r="P916" s="3">
        <v>1</v>
      </c>
      <c r="Q916" t="s">
        <v>538</v>
      </c>
      <c r="R916">
        <v>1</v>
      </c>
      <c r="S916" t="s">
        <v>538</v>
      </c>
      <c r="T916" t="s">
        <v>4944</v>
      </c>
      <c r="U916">
        <v>0</v>
      </c>
      <c r="V916">
        <v>0</v>
      </c>
      <c r="W916">
        <v>0</v>
      </c>
      <c r="X916" t="s">
        <v>36</v>
      </c>
      <c r="Y916">
        <v>0</v>
      </c>
      <c r="Z916">
        <v>0</v>
      </c>
      <c r="AA916">
        <v>0</v>
      </c>
      <c r="AB916" t="s">
        <v>36</v>
      </c>
      <c r="AC916">
        <f>IF(OR(_04_ReRe_merged_after_coding3[[#This Row],[ab_addressed]],_04_ReRe_merged_after_coding3[[#This Row],[ft_addressed]]), 1, 0)</f>
        <v>0</v>
      </c>
      <c r="AD916">
        <f>IF(OR(_04_ReRe_merged_after_coding3[[#This Row],[ab_justified]],_04_ReRe_merged_after_coding3[[#This Row],[ft_justified]]), 1,0)</f>
        <v>0</v>
      </c>
      <c r="AE916">
        <f>IF(OR(_04_ReRe_merged_after_coding3[[#This Row],[ab_date]],_04_ReRe_merged_after_coding3[[#This Row],[ft_date]]),1,0)</f>
        <v>0</v>
      </c>
      <c r="AF916" t="s">
        <v>36</v>
      </c>
      <c r="AG916">
        <v>0</v>
      </c>
    </row>
    <row r="917" spans="1:34">
      <c r="A917" t="s">
        <v>4289</v>
      </c>
      <c r="B917" t="s">
        <v>2251</v>
      </c>
      <c r="C917" t="s">
        <v>2252</v>
      </c>
      <c r="D917">
        <v>27230865</v>
      </c>
      <c r="E917" s="7">
        <v>42465</v>
      </c>
      <c r="F917" s="7">
        <v>42430</v>
      </c>
      <c r="G917" t="s">
        <v>1831</v>
      </c>
      <c r="H917" t="s">
        <v>32</v>
      </c>
      <c r="I917" t="s">
        <v>32</v>
      </c>
      <c r="J917" t="s">
        <v>31</v>
      </c>
      <c r="K917" t="s">
        <v>32</v>
      </c>
      <c r="L917" t="s">
        <v>32</v>
      </c>
      <c r="M917" t="s">
        <v>32</v>
      </c>
      <c r="N917" t="s">
        <v>32</v>
      </c>
      <c r="O917" t="s">
        <v>32</v>
      </c>
      <c r="P917" s="3">
        <v>1</v>
      </c>
      <c r="Q917" t="s">
        <v>2253</v>
      </c>
      <c r="R917">
        <v>1</v>
      </c>
      <c r="S917" t="s">
        <v>2253</v>
      </c>
      <c r="T917" s="39" t="s">
        <v>4947</v>
      </c>
      <c r="U917">
        <v>0</v>
      </c>
      <c r="V917">
        <v>0</v>
      </c>
      <c r="W917">
        <v>0</v>
      </c>
      <c r="X917" t="s">
        <v>36</v>
      </c>
      <c r="Y917">
        <v>0</v>
      </c>
      <c r="Z917">
        <v>0</v>
      </c>
      <c r="AA917">
        <v>0</v>
      </c>
      <c r="AB917" t="s">
        <v>36</v>
      </c>
      <c r="AC917">
        <f>IF(OR(_04_ReRe_merged_after_coding3[[#This Row],[ab_addressed]],_04_ReRe_merged_after_coding3[[#This Row],[ft_addressed]]), 1, 0)</f>
        <v>0</v>
      </c>
      <c r="AD917">
        <f>IF(OR(_04_ReRe_merged_after_coding3[[#This Row],[ab_justified]],_04_ReRe_merged_after_coding3[[#This Row],[ft_justified]]), 1,0)</f>
        <v>0</v>
      </c>
      <c r="AE917">
        <f>IF(OR(_04_ReRe_merged_after_coding3[[#This Row],[ab_date]],_04_ReRe_merged_after_coding3[[#This Row],[ft_date]]),1,0)</f>
        <v>0</v>
      </c>
      <c r="AF917" t="s">
        <v>36</v>
      </c>
      <c r="AG917">
        <v>0</v>
      </c>
    </row>
    <row r="918" spans="1:34">
      <c r="A918" t="s">
        <v>4290</v>
      </c>
      <c r="B918" t="s">
        <v>4291</v>
      </c>
      <c r="C918" t="s">
        <v>4292</v>
      </c>
      <c r="D918">
        <v>27440635</v>
      </c>
      <c r="E918" s="7">
        <v>41661</v>
      </c>
      <c r="F918" s="7">
        <v>41487</v>
      </c>
      <c r="G918" t="s">
        <v>1722</v>
      </c>
      <c r="H918" t="s">
        <v>32</v>
      </c>
      <c r="I918" t="s">
        <v>31</v>
      </c>
      <c r="J918" t="s">
        <v>32</v>
      </c>
      <c r="K918" t="s">
        <v>32</v>
      </c>
      <c r="L918" t="s">
        <v>32</v>
      </c>
      <c r="M918" t="s">
        <v>32</v>
      </c>
      <c r="N918" t="s">
        <v>32</v>
      </c>
      <c r="O918" t="s">
        <v>32</v>
      </c>
      <c r="P918" s="3">
        <v>1</v>
      </c>
      <c r="Q918" t="s">
        <v>108</v>
      </c>
      <c r="R918">
        <v>1</v>
      </c>
      <c r="S918" t="s">
        <v>108</v>
      </c>
      <c r="T918" s="28" t="s">
        <v>4290</v>
      </c>
      <c r="U918">
        <v>0</v>
      </c>
      <c r="V918">
        <v>0</v>
      </c>
      <c r="W918">
        <v>0</v>
      </c>
      <c r="X918" t="s">
        <v>36</v>
      </c>
      <c r="Y918">
        <v>0</v>
      </c>
      <c r="Z918">
        <v>0</v>
      </c>
      <c r="AA918">
        <v>0</v>
      </c>
      <c r="AB918" t="s">
        <v>36</v>
      </c>
      <c r="AC918">
        <f>IF(OR(_04_ReRe_merged_after_coding3[[#This Row],[ab_addressed]],_04_ReRe_merged_after_coding3[[#This Row],[ft_addressed]]), 1, 0)</f>
        <v>0</v>
      </c>
      <c r="AD918">
        <f>IF(OR(_04_ReRe_merged_after_coding3[[#This Row],[ab_justified]],_04_ReRe_merged_after_coding3[[#This Row],[ft_justified]]), 1,0)</f>
        <v>0</v>
      </c>
      <c r="AE918">
        <f>IF(OR(_04_ReRe_merged_after_coding3[[#This Row],[ab_date]],_04_ReRe_merged_after_coding3[[#This Row],[ft_date]]),1,0)</f>
        <v>0</v>
      </c>
      <c r="AF918" t="s">
        <v>36</v>
      </c>
      <c r="AG918">
        <v>0</v>
      </c>
    </row>
    <row r="919" spans="1:34">
      <c r="A919" t="s">
        <v>4293</v>
      </c>
      <c r="B919" t="s">
        <v>4294</v>
      </c>
      <c r="C919" t="s">
        <v>4295</v>
      </c>
      <c r="D919">
        <v>27908896</v>
      </c>
      <c r="E919" s="7">
        <v>41437</v>
      </c>
      <c r="F919" s="7">
        <v>40817</v>
      </c>
      <c r="G919" t="s">
        <v>112</v>
      </c>
      <c r="H919" t="s">
        <v>31</v>
      </c>
      <c r="I919" t="s">
        <v>31</v>
      </c>
      <c r="J919" t="s">
        <v>31</v>
      </c>
      <c r="K919" t="s">
        <v>31</v>
      </c>
      <c r="L919" t="s">
        <v>32</v>
      </c>
      <c r="M919" t="s">
        <v>32</v>
      </c>
      <c r="N919" t="s">
        <v>32</v>
      </c>
      <c r="O919" t="s">
        <v>32</v>
      </c>
      <c r="P919" s="3">
        <v>1</v>
      </c>
      <c r="Q919" t="s">
        <v>35</v>
      </c>
      <c r="R919">
        <v>1</v>
      </c>
      <c r="S919" t="s">
        <v>35</v>
      </c>
      <c r="T919" t="s">
        <v>4948</v>
      </c>
      <c r="U919">
        <v>0</v>
      </c>
      <c r="V919">
        <v>0</v>
      </c>
      <c r="W919">
        <v>0</v>
      </c>
      <c r="X919" t="s">
        <v>36</v>
      </c>
      <c r="Y919">
        <v>0</v>
      </c>
      <c r="Z919">
        <v>0</v>
      </c>
      <c r="AA919">
        <v>0</v>
      </c>
      <c r="AB919" t="s">
        <v>36</v>
      </c>
      <c r="AC919">
        <f>IF(OR(_04_ReRe_merged_after_coding3[[#This Row],[ab_addressed]],_04_ReRe_merged_after_coding3[[#This Row],[ft_addressed]]), 1, 0)</f>
        <v>0</v>
      </c>
      <c r="AD919">
        <f>IF(OR(_04_ReRe_merged_after_coding3[[#This Row],[ab_justified]],_04_ReRe_merged_after_coding3[[#This Row],[ft_justified]]), 1,0)</f>
        <v>0</v>
      </c>
      <c r="AE919">
        <f>IF(OR(_04_ReRe_merged_after_coding3[[#This Row],[ab_date]],_04_ReRe_merged_after_coding3[[#This Row],[ft_date]]),1,0)</f>
        <v>0</v>
      </c>
      <c r="AF919" t="s">
        <v>36</v>
      </c>
      <c r="AG919">
        <v>0</v>
      </c>
    </row>
    <row r="920" spans="1:34">
      <c r="A920" t="s">
        <v>4296</v>
      </c>
      <c r="B920" t="s">
        <v>4297</v>
      </c>
      <c r="C920" t="s">
        <v>4298</v>
      </c>
      <c r="D920">
        <v>27456703</v>
      </c>
      <c r="E920" s="7">
        <v>41304</v>
      </c>
      <c r="F920" s="7">
        <v>41244</v>
      </c>
      <c r="G920" t="s">
        <v>450</v>
      </c>
      <c r="H920" t="s">
        <v>31</v>
      </c>
      <c r="I920" t="s">
        <v>31</v>
      </c>
      <c r="J920" t="s">
        <v>31</v>
      </c>
      <c r="K920" t="s">
        <v>32</v>
      </c>
      <c r="L920" t="s">
        <v>32</v>
      </c>
      <c r="M920" t="s">
        <v>32</v>
      </c>
      <c r="N920" t="s">
        <v>32</v>
      </c>
      <c r="O920" t="s">
        <v>32</v>
      </c>
      <c r="P920" s="3">
        <v>1</v>
      </c>
      <c r="Q920" t="s">
        <v>35</v>
      </c>
      <c r="R920">
        <v>1</v>
      </c>
      <c r="S920" t="s">
        <v>35</v>
      </c>
      <c r="T920" t="s">
        <v>4949</v>
      </c>
      <c r="U920">
        <v>0</v>
      </c>
      <c r="V920">
        <v>0</v>
      </c>
      <c r="W920">
        <v>0</v>
      </c>
      <c r="X920" t="s">
        <v>36</v>
      </c>
      <c r="Y920">
        <v>0</v>
      </c>
      <c r="Z920">
        <v>0</v>
      </c>
      <c r="AA920">
        <v>0</v>
      </c>
      <c r="AB920" t="s">
        <v>36</v>
      </c>
      <c r="AC920">
        <f>IF(OR(_04_ReRe_merged_after_coding3[[#This Row],[ab_addressed]],_04_ReRe_merged_after_coding3[[#This Row],[ft_addressed]]), 1, 0)</f>
        <v>0</v>
      </c>
      <c r="AD920">
        <f>IF(OR(_04_ReRe_merged_after_coding3[[#This Row],[ab_justified]],_04_ReRe_merged_after_coding3[[#This Row],[ft_justified]]), 1,0)</f>
        <v>0</v>
      </c>
      <c r="AE920">
        <f>IF(OR(_04_ReRe_merged_after_coding3[[#This Row],[ab_date]],_04_ReRe_merged_after_coding3[[#This Row],[ft_date]]),1,0)</f>
        <v>0</v>
      </c>
      <c r="AF920" s="76" t="s">
        <v>36</v>
      </c>
      <c r="AG920">
        <v>0</v>
      </c>
    </row>
    <row r="921" spans="1:34">
      <c r="A921" t="s">
        <v>4299</v>
      </c>
      <c r="B921" t="s">
        <v>4300</v>
      </c>
      <c r="C921" t="s">
        <v>4301</v>
      </c>
      <c r="D921">
        <v>31013466</v>
      </c>
      <c r="E921" s="7">
        <v>41282</v>
      </c>
      <c r="F921" s="7">
        <v>41153</v>
      </c>
      <c r="G921" t="s">
        <v>450</v>
      </c>
      <c r="H921" t="s">
        <v>32</v>
      </c>
      <c r="I921" t="s">
        <v>31</v>
      </c>
      <c r="J921" t="s">
        <v>32</v>
      </c>
      <c r="K921" t="s">
        <v>32</v>
      </c>
      <c r="L921" t="s">
        <v>32</v>
      </c>
      <c r="M921" t="s">
        <v>32</v>
      </c>
      <c r="N921" t="s">
        <v>32</v>
      </c>
      <c r="O921" t="s">
        <v>32</v>
      </c>
      <c r="P921" s="3">
        <v>1</v>
      </c>
      <c r="Q921" t="s">
        <v>108</v>
      </c>
      <c r="R921">
        <v>1</v>
      </c>
      <c r="S921" t="s">
        <v>108</v>
      </c>
      <c r="T921" s="63" t="s">
        <v>4950</v>
      </c>
      <c r="U921">
        <v>0</v>
      </c>
      <c r="V921">
        <v>0</v>
      </c>
      <c r="W921">
        <v>0</v>
      </c>
      <c r="X921" t="s">
        <v>36</v>
      </c>
      <c r="Y921">
        <v>0</v>
      </c>
      <c r="Z921">
        <v>0</v>
      </c>
      <c r="AA921">
        <v>0</v>
      </c>
      <c r="AB921" t="s">
        <v>36</v>
      </c>
      <c r="AC921">
        <f>IF(OR(_04_ReRe_merged_after_coding3[[#This Row],[ab_addressed]],_04_ReRe_merged_after_coding3[[#This Row],[ft_addressed]]), 1, 0)</f>
        <v>0</v>
      </c>
      <c r="AD921">
        <f>IF(OR(_04_ReRe_merged_after_coding3[[#This Row],[ab_justified]],_04_ReRe_merged_after_coding3[[#This Row],[ft_justified]]), 1,0)</f>
        <v>0</v>
      </c>
      <c r="AE921">
        <f>IF(OR(_04_ReRe_merged_after_coding3[[#This Row],[ab_date]],_04_ReRe_merged_after_coding3[[#This Row],[ft_date]]),1,0)</f>
        <v>0</v>
      </c>
      <c r="AF921" s="76" t="s">
        <v>36</v>
      </c>
      <c r="AG921">
        <v>0</v>
      </c>
    </row>
    <row r="922" spans="1:34">
      <c r="A922" t="s">
        <v>4305</v>
      </c>
      <c r="B922" t="s">
        <v>4306</v>
      </c>
      <c r="C922" t="s">
        <v>4307</v>
      </c>
      <c r="D922">
        <v>25410633</v>
      </c>
      <c r="E922" s="7">
        <v>41129</v>
      </c>
      <c r="F922" s="7">
        <v>41061</v>
      </c>
      <c r="G922" t="s">
        <v>122</v>
      </c>
      <c r="H922" t="s">
        <v>32</v>
      </c>
      <c r="I922" t="s">
        <v>32</v>
      </c>
      <c r="J922" t="s">
        <v>31</v>
      </c>
      <c r="K922" t="s">
        <v>32</v>
      </c>
      <c r="L922" t="s">
        <v>32</v>
      </c>
      <c r="M922" t="s">
        <v>32</v>
      </c>
      <c r="N922" t="s">
        <v>32</v>
      </c>
      <c r="O922" t="s">
        <v>32</v>
      </c>
      <c r="P922" s="3">
        <v>1</v>
      </c>
      <c r="Q922" t="s">
        <v>357</v>
      </c>
      <c r="R922">
        <v>1</v>
      </c>
      <c r="S922" t="s">
        <v>357</v>
      </c>
      <c r="T922" t="s">
        <v>4952</v>
      </c>
      <c r="U922">
        <v>0</v>
      </c>
      <c r="V922">
        <v>0</v>
      </c>
      <c r="W922">
        <v>0</v>
      </c>
      <c r="X922" t="s">
        <v>36</v>
      </c>
      <c r="Y922">
        <v>0</v>
      </c>
      <c r="Z922">
        <v>0</v>
      </c>
      <c r="AA922">
        <v>0</v>
      </c>
      <c r="AB922" t="s">
        <v>36</v>
      </c>
      <c r="AC922">
        <f>IF(OR(_04_ReRe_merged_after_coding3[[#This Row],[ab_addressed]],_04_ReRe_merged_after_coding3[[#This Row],[ft_addressed]]), 1, 0)</f>
        <v>0</v>
      </c>
      <c r="AD922">
        <f>IF(OR(_04_ReRe_merged_after_coding3[[#This Row],[ab_justified]],_04_ReRe_merged_after_coding3[[#This Row],[ft_justified]]), 1,0)</f>
        <v>0</v>
      </c>
      <c r="AE922">
        <f>IF(OR(_04_ReRe_merged_after_coding3[[#This Row],[ab_date]],_04_ReRe_merged_after_coding3[[#This Row],[ft_date]]),1,0)</f>
        <v>0</v>
      </c>
      <c r="AF922" s="75" t="s">
        <v>36</v>
      </c>
      <c r="AG922">
        <v>0</v>
      </c>
    </row>
    <row r="923" spans="1:34">
      <c r="A923" t="s">
        <v>4308</v>
      </c>
      <c r="B923" t="s">
        <v>4309</v>
      </c>
      <c r="C923" t="s">
        <v>4310</v>
      </c>
      <c r="D923">
        <v>23665071</v>
      </c>
      <c r="E923" s="7">
        <v>40689</v>
      </c>
      <c r="F923" s="7">
        <v>40634</v>
      </c>
      <c r="G923" t="s">
        <v>3124</v>
      </c>
      <c r="H923" t="s">
        <v>32</v>
      </c>
      <c r="I923" t="s">
        <v>32</v>
      </c>
      <c r="J923" t="s">
        <v>31</v>
      </c>
      <c r="K923" t="s">
        <v>32</v>
      </c>
      <c r="L923" t="s">
        <v>32</v>
      </c>
      <c r="M923" t="s">
        <v>32</v>
      </c>
      <c r="N923" t="s">
        <v>32</v>
      </c>
      <c r="O923" t="s">
        <v>32</v>
      </c>
      <c r="P923" s="3">
        <v>1</v>
      </c>
      <c r="Q923" t="s">
        <v>35</v>
      </c>
      <c r="R923">
        <v>1</v>
      </c>
      <c r="S923" t="s">
        <v>35</v>
      </c>
      <c r="T923" t="s">
        <v>4953</v>
      </c>
      <c r="U923">
        <v>0</v>
      </c>
      <c r="V923">
        <v>0</v>
      </c>
      <c r="W923">
        <v>0</v>
      </c>
      <c r="X923" t="s">
        <v>36</v>
      </c>
      <c r="Y923">
        <v>0</v>
      </c>
      <c r="Z923">
        <v>0</v>
      </c>
      <c r="AA923">
        <v>0</v>
      </c>
      <c r="AB923" t="s">
        <v>36</v>
      </c>
      <c r="AC923">
        <f>IF(OR(_04_ReRe_merged_after_coding3[[#This Row],[ab_addressed]],_04_ReRe_merged_after_coding3[[#This Row],[ft_addressed]]), 1, 0)</f>
        <v>0</v>
      </c>
      <c r="AD923">
        <f>IF(OR(_04_ReRe_merged_after_coding3[[#This Row],[ab_justified]],_04_ReRe_merged_after_coding3[[#This Row],[ft_justified]]), 1,0)</f>
        <v>0</v>
      </c>
      <c r="AE923">
        <f>IF(OR(_04_ReRe_merged_after_coding3[[#This Row],[ab_date]],_04_ReRe_merged_after_coding3[[#This Row],[ft_date]]),1,0)</f>
        <v>0</v>
      </c>
      <c r="AF923" s="76" t="s">
        <v>36</v>
      </c>
      <c r="AG923">
        <v>0</v>
      </c>
    </row>
    <row r="924" spans="1:34">
      <c r="A924" t="s">
        <v>4311</v>
      </c>
      <c r="B924" t="s">
        <v>4312</v>
      </c>
      <c r="C924" t="s">
        <v>4313</v>
      </c>
      <c r="D924">
        <v>30195447</v>
      </c>
      <c r="E924" s="7">
        <v>40444</v>
      </c>
      <c r="F924" s="7">
        <v>40299</v>
      </c>
      <c r="G924" t="s">
        <v>292</v>
      </c>
      <c r="H924" t="s">
        <v>31</v>
      </c>
      <c r="I924" t="s">
        <v>31</v>
      </c>
      <c r="J924" t="s">
        <v>31</v>
      </c>
      <c r="K924" t="s">
        <v>32</v>
      </c>
      <c r="L924" t="s">
        <v>32</v>
      </c>
      <c r="M924" t="s">
        <v>32</v>
      </c>
      <c r="N924" t="s">
        <v>31</v>
      </c>
      <c r="O924" t="s">
        <v>32</v>
      </c>
      <c r="P924" s="3">
        <v>1</v>
      </c>
      <c r="Q924" t="s">
        <v>35</v>
      </c>
      <c r="R924">
        <v>1</v>
      </c>
      <c r="S924" t="s">
        <v>35</v>
      </c>
      <c r="T924" t="s">
        <v>4954</v>
      </c>
      <c r="U924">
        <v>0</v>
      </c>
      <c r="V924">
        <v>0</v>
      </c>
      <c r="W924">
        <v>0</v>
      </c>
      <c r="X924" t="s">
        <v>36</v>
      </c>
      <c r="Y924">
        <v>0</v>
      </c>
      <c r="Z924">
        <v>0</v>
      </c>
      <c r="AA924">
        <v>0</v>
      </c>
      <c r="AB924" t="s">
        <v>36</v>
      </c>
      <c r="AC924">
        <f>IF(OR(_04_ReRe_merged_after_coding3[[#This Row],[ab_addressed]],_04_ReRe_merged_after_coding3[[#This Row],[ft_addressed]]), 1, 0)</f>
        <v>0</v>
      </c>
      <c r="AD924">
        <f>IF(OR(_04_ReRe_merged_after_coding3[[#This Row],[ab_justified]],_04_ReRe_merged_after_coding3[[#This Row],[ft_justified]]), 1,0)</f>
        <v>0</v>
      </c>
      <c r="AE924">
        <f>IF(OR(_04_ReRe_merged_after_coding3[[#This Row],[ab_date]],_04_ReRe_merged_after_coding3[[#This Row],[ft_date]]),1,0)</f>
        <v>0</v>
      </c>
      <c r="AF924" s="76" t="s">
        <v>4955</v>
      </c>
      <c r="AG924">
        <v>0</v>
      </c>
      <c r="AH924" t="s">
        <v>5230</v>
      </c>
    </row>
    <row r="925" spans="1:34">
      <c r="A925" t="s">
        <v>4314</v>
      </c>
      <c r="B925" t="s">
        <v>4315</v>
      </c>
      <c r="C925" t="s">
        <v>4316</v>
      </c>
      <c r="D925">
        <v>30887126</v>
      </c>
      <c r="E925" s="7">
        <v>41668</v>
      </c>
      <c r="F925" s="7">
        <v>41334</v>
      </c>
      <c r="G925" t="s">
        <v>1576</v>
      </c>
      <c r="H925" t="s">
        <v>31</v>
      </c>
      <c r="I925" t="s">
        <v>31</v>
      </c>
      <c r="J925" t="s">
        <v>31</v>
      </c>
      <c r="K925" t="s">
        <v>32</v>
      </c>
      <c r="L925" t="s">
        <v>32</v>
      </c>
      <c r="M925" t="s">
        <v>32</v>
      </c>
      <c r="N925" t="s">
        <v>32</v>
      </c>
      <c r="O925" t="s">
        <v>32</v>
      </c>
      <c r="P925" s="3">
        <v>1</v>
      </c>
      <c r="Q925" t="s">
        <v>35</v>
      </c>
      <c r="R925">
        <v>1</v>
      </c>
      <c r="S925" t="s">
        <v>35</v>
      </c>
      <c r="T925" s="27" t="s">
        <v>4314</v>
      </c>
      <c r="U925">
        <v>0</v>
      </c>
      <c r="V925">
        <v>0</v>
      </c>
      <c r="W925">
        <v>0</v>
      </c>
      <c r="X925" t="s">
        <v>36</v>
      </c>
      <c r="Y925">
        <v>0</v>
      </c>
      <c r="Z925">
        <v>0</v>
      </c>
      <c r="AA925">
        <v>0</v>
      </c>
      <c r="AB925" t="s">
        <v>36</v>
      </c>
      <c r="AC925">
        <f>IF(OR(_04_ReRe_merged_after_coding3[[#This Row],[ab_addressed]],_04_ReRe_merged_after_coding3[[#This Row],[ft_addressed]]), 1, 0)</f>
        <v>0</v>
      </c>
      <c r="AD925">
        <f>IF(OR(_04_ReRe_merged_after_coding3[[#This Row],[ab_justified]],_04_ReRe_merged_after_coding3[[#This Row],[ft_justified]]), 1,0)</f>
        <v>0</v>
      </c>
      <c r="AE925">
        <f>IF(OR(_04_ReRe_merged_after_coding3[[#This Row],[ab_date]],_04_ReRe_merged_after_coding3[[#This Row],[ft_date]]),1,0)</f>
        <v>0</v>
      </c>
      <c r="AF925" s="76" t="s">
        <v>36</v>
      </c>
      <c r="AG925">
        <v>0</v>
      </c>
    </row>
    <row r="926" spans="1:34">
      <c r="A926" t="s">
        <v>4321</v>
      </c>
      <c r="B926" t="s">
        <v>4322</v>
      </c>
      <c r="C926" t="s">
        <v>4323</v>
      </c>
      <c r="D926">
        <v>29650408</v>
      </c>
      <c r="E926" s="7">
        <v>41085</v>
      </c>
      <c r="F926" s="7">
        <v>40848</v>
      </c>
      <c r="G926" t="s">
        <v>4235</v>
      </c>
      <c r="H926" t="s">
        <v>31</v>
      </c>
      <c r="I926" t="s">
        <v>31</v>
      </c>
      <c r="J926" t="s">
        <v>31</v>
      </c>
      <c r="K926" t="s">
        <v>32</v>
      </c>
      <c r="L926" t="s">
        <v>32</v>
      </c>
      <c r="M926" t="s">
        <v>32</v>
      </c>
      <c r="N926" t="s">
        <v>32</v>
      </c>
      <c r="O926" t="s">
        <v>32</v>
      </c>
      <c r="P926" s="3">
        <v>1</v>
      </c>
      <c r="Q926" t="s">
        <v>35</v>
      </c>
      <c r="R926">
        <v>1</v>
      </c>
      <c r="S926" t="s">
        <v>35</v>
      </c>
      <c r="T926" t="s">
        <v>4957</v>
      </c>
      <c r="U926">
        <v>0</v>
      </c>
      <c r="V926">
        <v>0</v>
      </c>
      <c r="W926">
        <v>0</v>
      </c>
      <c r="X926" t="s">
        <v>36</v>
      </c>
      <c r="Y926">
        <v>0</v>
      </c>
      <c r="Z926">
        <v>0</v>
      </c>
      <c r="AA926">
        <v>0</v>
      </c>
      <c r="AB926" t="s">
        <v>36</v>
      </c>
      <c r="AC926">
        <f>IF(OR(_04_ReRe_merged_after_coding3[[#This Row],[ab_addressed]],_04_ReRe_merged_after_coding3[[#This Row],[ft_addressed]]), 1, 0)</f>
        <v>0</v>
      </c>
      <c r="AD926">
        <f>IF(OR(_04_ReRe_merged_after_coding3[[#This Row],[ab_justified]],_04_ReRe_merged_after_coding3[[#This Row],[ft_justified]]), 1,0)</f>
        <v>0</v>
      </c>
      <c r="AE926">
        <f>IF(OR(_04_ReRe_merged_after_coding3[[#This Row],[ab_date]],_04_ReRe_merged_after_coding3[[#This Row],[ft_date]]),1,0)</f>
        <v>0</v>
      </c>
      <c r="AF926" t="s">
        <v>36</v>
      </c>
      <c r="AG926">
        <v>0</v>
      </c>
    </row>
    <row r="927" spans="1:34">
      <c r="A927" t="s">
        <v>4324</v>
      </c>
      <c r="B927" t="s">
        <v>4325</v>
      </c>
      <c r="C927" t="s">
        <v>4326</v>
      </c>
      <c r="D927">
        <v>30378121</v>
      </c>
      <c r="E927" s="7">
        <v>40953</v>
      </c>
      <c r="F927" s="7">
        <v>40909</v>
      </c>
      <c r="G927" t="s">
        <v>1608</v>
      </c>
      <c r="H927" t="s">
        <v>32</v>
      </c>
      <c r="I927" t="s">
        <v>32</v>
      </c>
      <c r="J927" t="s">
        <v>32</v>
      </c>
      <c r="K927" t="s">
        <v>32</v>
      </c>
      <c r="L927" t="s">
        <v>32</v>
      </c>
      <c r="M927" t="s">
        <v>32</v>
      </c>
      <c r="N927" t="s">
        <v>31</v>
      </c>
      <c r="O927" t="s">
        <v>32</v>
      </c>
      <c r="P927" s="3">
        <v>1</v>
      </c>
      <c r="Q927" t="s">
        <v>108</v>
      </c>
      <c r="R927">
        <v>1</v>
      </c>
      <c r="S927" t="s">
        <v>108</v>
      </c>
      <c r="T927" t="s">
        <v>4958</v>
      </c>
      <c r="U927">
        <v>0</v>
      </c>
      <c r="V927">
        <v>0</v>
      </c>
      <c r="W927">
        <v>0</v>
      </c>
      <c r="X927" t="s">
        <v>36</v>
      </c>
      <c r="Y927">
        <v>0</v>
      </c>
      <c r="Z927">
        <v>0</v>
      </c>
      <c r="AA927">
        <v>0</v>
      </c>
      <c r="AB927" t="s">
        <v>36</v>
      </c>
      <c r="AC927">
        <f>IF(OR(_04_ReRe_merged_after_coding3[[#This Row],[ab_addressed]],_04_ReRe_merged_after_coding3[[#This Row],[ft_addressed]]), 1, 0)</f>
        <v>0</v>
      </c>
      <c r="AD927">
        <f>IF(OR(_04_ReRe_merged_after_coding3[[#This Row],[ab_justified]],_04_ReRe_merged_after_coding3[[#This Row],[ft_justified]]), 1,0)</f>
        <v>0</v>
      </c>
      <c r="AE927">
        <f>IF(OR(_04_ReRe_merged_after_coding3[[#This Row],[ab_date]],_04_ReRe_merged_after_coding3[[#This Row],[ft_date]]),1,0)</f>
        <v>0</v>
      </c>
      <c r="AF927" t="s">
        <v>36</v>
      </c>
      <c r="AG927">
        <v>0</v>
      </c>
      <c r="AH927" t="s">
        <v>5231</v>
      </c>
    </row>
    <row r="928" spans="1:34">
      <c r="A928" t="s">
        <v>4327</v>
      </c>
      <c r="B928" t="s">
        <v>4328</v>
      </c>
      <c r="C928" t="s">
        <v>4329</v>
      </c>
      <c r="D928">
        <v>30833068</v>
      </c>
      <c r="E928" s="7">
        <v>39997</v>
      </c>
      <c r="F928" s="7">
        <v>39965</v>
      </c>
      <c r="G928" t="s">
        <v>4330</v>
      </c>
      <c r="H928" t="s">
        <v>31</v>
      </c>
      <c r="I928" t="s">
        <v>31</v>
      </c>
      <c r="J928" t="s">
        <v>31</v>
      </c>
      <c r="K928" t="s">
        <v>32</v>
      </c>
      <c r="L928" t="s">
        <v>32</v>
      </c>
      <c r="M928" t="s">
        <v>32</v>
      </c>
      <c r="N928" t="s">
        <v>31</v>
      </c>
      <c r="O928" t="s">
        <v>32</v>
      </c>
      <c r="P928" s="3">
        <v>1</v>
      </c>
      <c r="Q928" t="s">
        <v>35</v>
      </c>
      <c r="R928">
        <v>1</v>
      </c>
      <c r="S928" t="s">
        <v>35</v>
      </c>
      <c r="T928" s="4" t="s">
        <v>5055</v>
      </c>
      <c r="U928">
        <v>0</v>
      </c>
      <c r="V928">
        <v>0</v>
      </c>
      <c r="W928">
        <v>0</v>
      </c>
      <c r="X928" t="s">
        <v>36</v>
      </c>
      <c r="Y928">
        <v>0</v>
      </c>
      <c r="Z928">
        <v>0</v>
      </c>
      <c r="AA928">
        <v>0</v>
      </c>
      <c r="AB928" t="s">
        <v>36</v>
      </c>
      <c r="AC928">
        <f>IF(OR(_04_ReRe_merged_after_coding3[[#This Row],[ab_addressed]],_04_ReRe_merged_after_coding3[[#This Row],[ft_addressed]]), 1, 0)</f>
        <v>0</v>
      </c>
      <c r="AD928">
        <f>IF(OR(_04_ReRe_merged_after_coding3[[#This Row],[ab_justified]],_04_ReRe_merged_after_coding3[[#This Row],[ft_justified]]), 1,0)</f>
        <v>0</v>
      </c>
      <c r="AE928">
        <f>IF(OR(_04_ReRe_merged_after_coding3[[#This Row],[ab_date]],_04_ReRe_merged_after_coding3[[#This Row],[ft_date]]),1,0)</f>
        <v>0</v>
      </c>
      <c r="AF928" s="64" t="s">
        <v>4959</v>
      </c>
      <c r="AG928">
        <v>0</v>
      </c>
      <c r="AH928" t="s">
        <v>5232</v>
      </c>
    </row>
    <row r="929" spans="1:34">
      <c r="A929" t="s">
        <v>4334</v>
      </c>
      <c r="B929" t="s">
        <v>4335</v>
      </c>
      <c r="C929" t="s">
        <v>4336</v>
      </c>
      <c r="D929">
        <v>23704089</v>
      </c>
      <c r="E929" s="7">
        <v>38491</v>
      </c>
      <c r="F929" s="7">
        <v>38047</v>
      </c>
      <c r="G929" t="s">
        <v>4265</v>
      </c>
      <c r="H929" t="s">
        <v>31</v>
      </c>
      <c r="I929" t="s">
        <v>32</v>
      </c>
      <c r="J929" t="s">
        <v>31</v>
      </c>
      <c r="K929" t="s">
        <v>31</v>
      </c>
      <c r="L929" t="s">
        <v>32</v>
      </c>
      <c r="M929" t="s">
        <v>32</v>
      </c>
      <c r="N929" t="s">
        <v>32</v>
      </c>
      <c r="O929" t="s">
        <v>32</v>
      </c>
      <c r="P929" s="3">
        <v>1</v>
      </c>
      <c r="Q929" t="s">
        <v>35</v>
      </c>
      <c r="R929">
        <v>1</v>
      </c>
      <c r="S929" t="s">
        <v>35</v>
      </c>
      <c r="T929" t="s">
        <v>4960</v>
      </c>
      <c r="U929">
        <v>0</v>
      </c>
      <c r="V929">
        <v>0</v>
      </c>
      <c r="W929">
        <v>0</v>
      </c>
      <c r="X929" t="s">
        <v>36</v>
      </c>
      <c r="Y929">
        <v>0</v>
      </c>
      <c r="Z929">
        <v>0</v>
      </c>
      <c r="AA929">
        <v>0</v>
      </c>
      <c r="AB929" t="s">
        <v>36</v>
      </c>
      <c r="AC929">
        <f>IF(OR(_04_ReRe_merged_after_coding3[[#This Row],[ab_addressed]],_04_ReRe_merged_after_coding3[[#This Row],[ft_addressed]]), 1, 0)</f>
        <v>0</v>
      </c>
      <c r="AD929">
        <f>IF(OR(_04_ReRe_merged_after_coding3[[#This Row],[ab_justified]],_04_ReRe_merged_after_coding3[[#This Row],[ft_justified]]), 1,0)</f>
        <v>0</v>
      </c>
      <c r="AE929">
        <f>IF(OR(_04_ReRe_merged_after_coding3[[#This Row],[ab_date]],_04_ReRe_merged_after_coding3[[#This Row],[ft_date]]),1,0)</f>
        <v>0</v>
      </c>
      <c r="AF929" t="s">
        <v>36</v>
      </c>
      <c r="AG929">
        <v>0</v>
      </c>
    </row>
    <row r="930" spans="1:34">
      <c r="A930" t="s">
        <v>4337</v>
      </c>
      <c r="B930" t="s">
        <v>4338</v>
      </c>
      <c r="C930" t="s">
        <v>4339</v>
      </c>
      <c r="D930">
        <v>29843899</v>
      </c>
      <c r="E930" s="7">
        <v>42031</v>
      </c>
      <c r="F930" s="7">
        <v>41974</v>
      </c>
      <c r="G930" t="s">
        <v>1685</v>
      </c>
      <c r="H930" t="s">
        <v>31</v>
      </c>
      <c r="I930" t="s">
        <v>31</v>
      </c>
      <c r="J930" t="s">
        <v>31</v>
      </c>
      <c r="K930" t="s">
        <v>32</v>
      </c>
      <c r="L930" t="s">
        <v>32</v>
      </c>
      <c r="M930" t="s">
        <v>32</v>
      </c>
      <c r="N930" t="s">
        <v>32</v>
      </c>
      <c r="O930" t="s">
        <v>32</v>
      </c>
      <c r="P930" s="3">
        <v>1</v>
      </c>
      <c r="Q930" t="s">
        <v>35</v>
      </c>
      <c r="R930">
        <v>1</v>
      </c>
      <c r="S930" t="s">
        <v>35</v>
      </c>
      <c r="T930" t="s">
        <v>4961</v>
      </c>
      <c r="U930">
        <v>0</v>
      </c>
      <c r="V930">
        <v>0</v>
      </c>
      <c r="W930">
        <v>0</v>
      </c>
      <c r="X930" t="s">
        <v>36</v>
      </c>
      <c r="Y930">
        <v>0</v>
      </c>
      <c r="Z930">
        <v>0</v>
      </c>
      <c r="AA930">
        <v>0</v>
      </c>
      <c r="AB930" t="s">
        <v>36</v>
      </c>
      <c r="AC930">
        <f>IF(OR(_04_ReRe_merged_after_coding3[[#This Row],[ab_addressed]],_04_ReRe_merged_after_coding3[[#This Row],[ft_addressed]]), 1, 0)</f>
        <v>0</v>
      </c>
      <c r="AD930">
        <f>IF(OR(_04_ReRe_merged_after_coding3[[#This Row],[ab_justified]],_04_ReRe_merged_after_coding3[[#This Row],[ft_justified]]), 1,0)</f>
        <v>0</v>
      </c>
      <c r="AE930">
        <f>IF(OR(_04_ReRe_merged_after_coding3[[#This Row],[ab_date]],_04_ReRe_merged_after_coding3[[#This Row],[ft_date]]),1,0)</f>
        <v>0</v>
      </c>
      <c r="AF930" t="s">
        <v>36</v>
      </c>
      <c r="AG930">
        <v>0</v>
      </c>
    </row>
    <row r="931" spans="1:34">
      <c r="A931" t="s">
        <v>4343</v>
      </c>
      <c r="B931" t="s">
        <v>4344</v>
      </c>
      <c r="C931" t="s">
        <v>4345</v>
      </c>
      <c r="D931">
        <v>28667563</v>
      </c>
      <c r="E931" s="7">
        <v>41071</v>
      </c>
      <c r="F931" s="7">
        <v>41030</v>
      </c>
      <c r="G931" t="s">
        <v>1647</v>
      </c>
      <c r="H931" t="s">
        <v>31</v>
      </c>
      <c r="I931" t="s">
        <v>31</v>
      </c>
      <c r="J931" t="s">
        <v>31</v>
      </c>
      <c r="K931" t="s">
        <v>32</v>
      </c>
      <c r="L931" t="s">
        <v>32</v>
      </c>
      <c r="M931" t="s">
        <v>32</v>
      </c>
      <c r="N931" t="s">
        <v>32</v>
      </c>
      <c r="O931" t="s">
        <v>32</v>
      </c>
      <c r="P931" s="3">
        <v>1</v>
      </c>
      <c r="Q931" t="s">
        <v>35</v>
      </c>
      <c r="R931">
        <v>1</v>
      </c>
      <c r="S931" t="s">
        <v>35</v>
      </c>
      <c r="T931" s="27" t="s">
        <v>4343</v>
      </c>
      <c r="U931">
        <v>0</v>
      </c>
      <c r="V931">
        <v>0</v>
      </c>
      <c r="W931">
        <v>0</v>
      </c>
      <c r="X931" t="s">
        <v>36</v>
      </c>
      <c r="Y931">
        <v>0</v>
      </c>
      <c r="Z931">
        <v>0</v>
      </c>
      <c r="AA931">
        <v>0</v>
      </c>
      <c r="AB931" t="s">
        <v>36</v>
      </c>
      <c r="AC931">
        <f>IF(OR(_04_ReRe_merged_after_coding3[[#This Row],[ab_addressed]],_04_ReRe_merged_after_coding3[[#This Row],[ft_addressed]]), 1, 0)</f>
        <v>0</v>
      </c>
      <c r="AD931">
        <f>IF(OR(_04_ReRe_merged_after_coding3[[#This Row],[ab_justified]],_04_ReRe_merged_after_coding3[[#This Row],[ft_justified]]), 1,0)</f>
        <v>0</v>
      </c>
      <c r="AE931">
        <f>IF(OR(_04_ReRe_merged_after_coding3[[#This Row],[ab_date]],_04_ReRe_merged_after_coding3[[#This Row],[ft_date]]),1,0)</f>
        <v>0</v>
      </c>
      <c r="AF931" t="s">
        <v>36</v>
      </c>
      <c r="AG931">
        <v>0</v>
      </c>
    </row>
    <row r="932" spans="1:34">
      <c r="A932" t="s">
        <v>4346</v>
      </c>
      <c r="B932" t="s">
        <v>4347</v>
      </c>
      <c r="C932" t="s">
        <v>4348</v>
      </c>
      <c r="D932">
        <v>27084659</v>
      </c>
      <c r="E932" s="7">
        <v>41096</v>
      </c>
      <c r="F932" s="7">
        <v>41030</v>
      </c>
      <c r="G932" t="s">
        <v>1647</v>
      </c>
      <c r="H932" t="s">
        <v>31</v>
      </c>
      <c r="I932" t="s">
        <v>31</v>
      </c>
      <c r="J932" t="s">
        <v>31</v>
      </c>
      <c r="K932" t="s">
        <v>32</v>
      </c>
      <c r="L932" t="s">
        <v>32</v>
      </c>
      <c r="M932" t="s">
        <v>32</v>
      </c>
      <c r="N932" t="s">
        <v>32</v>
      </c>
      <c r="O932" t="s">
        <v>32</v>
      </c>
      <c r="P932" s="3">
        <v>1</v>
      </c>
      <c r="Q932" t="s">
        <v>35</v>
      </c>
      <c r="R932">
        <v>1</v>
      </c>
      <c r="S932" t="s">
        <v>35</v>
      </c>
      <c r="T932" t="s">
        <v>4963</v>
      </c>
      <c r="U932">
        <v>0</v>
      </c>
      <c r="V932">
        <v>0</v>
      </c>
      <c r="W932">
        <v>0</v>
      </c>
      <c r="X932" t="s">
        <v>36</v>
      </c>
      <c r="Y932">
        <v>0</v>
      </c>
      <c r="Z932">
        <v>0</v>
      </c>
      <c r="AA932">
        <v>0</v>
      </c>
      <c r="AB932" t="s">
        <v>36</v>
      </c>
      <c r="AC932">
        <f>IF(OR(_04_ReRe_merged_after_coding3[[#This Row],[ab_addressed]],_04_ReRe_merged_after_coding3[[#This Row],[ft_addressed]]), 1, 0)</f>
        <v>0</v>
      </c>
      <c r="AD932">
        <f>IF(OR(_04_ReRe_merged_after_coding3[[#This Row],[ab_justified]],_04_ReRe_merged_after_coding3[[#This Row],[ft_justified]]), 1,0)</f>
        <v>0</v>
      </c>
      <c r="AE932">
        <f>IF(OR(_04_ReRe_merged_after_coding3[[#This Row],[ab_date]],_04_ReRe_merged_after_coding3[[#This Row],[ft_date]]),1,0)</f>
        <v>0</v>
      </c>
      <c r="AF932" t="s">
        <v>36</v>
      </c>
      <c r="AG932">
        <v>0</v>
      </c>
    </row>
    <row r="933" spans="1:34">
      <c r="A933" t="s">
        <v>4349</v>
      </c>
      <c r="B933" t="s">
        <v>4350</v>
      </c>
      <c r="C933" t="s">
        <v>4351</v>
      </c>
      <c r="D933">
        <v>25216858</v>
      </c>
      <c r="E933" s="7">
        <v>41073</v>
      </c>
      <c r="F933" s="7">
        <v>40940</v>
      </c>
      <c r="G933" t="s">
        <v>2222</v>
      </c>
      <c r="H933" t="s">
        <v>32</v>
      </c>
      <c r="I933" t="s">
        <v>32</v>
      </c>
      <c r="J933" t="s">
        <v>31</v>
      </c>
      <c r="K933" t="s">
        <v>32</v>
      </c>
      <c r="L933" t="s">
        <v>32</v>
      </c>
      <c r="M933" t="s">
        <v>32</v>
      </c>
      <c r="N933" t="s">
        <v>32</v>
      </c>
      <c r="O933" t="s">
        <v>32</v>
      </c>
      <c r="P933" s="3">
        <v>1</v>
      </c>
      <c r="Q933" t="s">
        <v>157</v>
      </c>
      <c r="R933">
        <v>1</v>
      </c>
      <c r="S933" t="s">
        <v>157</v>
      </c>
      <c r="T933" s="44" t="s">
        <v>5057</v>
      </c>
      <c r="U933">
        <v>0</v>
      </c>
      <c r="V933">
        <v>0</v>
      </c>
      <c r="W933">
        <v>0</v>
      </c>
      <c r="X933" t="s">
        <v>36</v>
      </c>
      <c r="Y933">
        <v>0</v>
      </c>
      <c r="Z933">
        <v>0</v>
      </c>
      <c r="AA933">
        <v>0</v>
      </c>
      <c r="AB933" t="s">
        <v>36</v>
      </c>
      <c r="AC933">
        <f>IF(OR(_04_ReRe_merged_after_coding3[[#This Row],[ab_addressed]],_04_ReRe_merged_after_coding3[[#This Row],[ft_addressed]]), 1, 0)</f>
        <v>0</v>
      </c>
      <c r="AD933">
        <f>IF(OR(_04_ReRe_merged_after_coding3[[#This Row],[ab_justified]],_04_ReRe_merged_after_coding3[[#This Row],[ft_justified]]), 1,0)</f>
        <v>0</v>
      </c>
      <c r="AE933">
        <f>IF(OR(_04_ReRe_merged_after_coding3[[#This Row],[ab_date]],_04_ReRe_merged_after_coding3[[#This Row],[ft_date]]),1,0)</f>
        <v>0</v>
      </c>
      <c r="AF933" t="s">
        <v>36</v>
      </c>
      <c r="AG933">
        <v>0</v>
      </c>
    </row>
    <row r="934" spans="1:34">
      <c r="A934" t="s">
        <v>4352</v>
      </c>
      <c r="B934" t="s">
        <v>4353</v>
      </c>
      <c r="C934" t="s">
        <v>4354</v>
      </c>
      <c r="D934">
        <v>25096607</v>
      </c>
      <c r="E934" s="7">
        <v>40827</v>
      </c>
      <c r="F934" s="7">
        <v>40575</v>
      </c>
      <c r="G934" t="s">
        <v>51</v>
      </c>
      <c r="H934" t="s">
        <v>31</v>
      </c>
      <c r="I934" t="s">
        <v>31</v>
      </c>
      <c r="J934" t="s">
        <v>31</v>
      </c>
      <c r="K934" t="s">
        <v>32</v>
      </c>
      <c r="L934" t="s">
        <v>32</v>
      </c>
      <c r="M934" t="s">
        <v>32</v>
      </c>
      <c r="N934" t="s">
        <v>32</v>
      </c>
      <c r="O934" t="s">
        <v>32</v>
      </c>
      <c r="P934" s="3">
        <v>1</v>
      </c>
      <c r="Q934" t="s">
        <v>35</v>
      </c>
      <c r="R934">
        <v>1</v>
      </c>
      <c r="S934" t="s">
        <v>35</v>
      </c>
      <c r="T934" s="28" t="s">
        <v>4964</v>
      </c>
      <c r="U934">
        <v>0</v>
      </c>
      <c r="V934">
        <v>0</v>
      </c>
      <c r="W934">
        <v>0</v>
      </c>
      <c r="X934" t="s">
        <v>36</v>
      </c>
      <c r="Y934">
        <v>0</v>
      </c>
      <c r="Z934">
        <v>0</v>
      </c>
      <c r="AA934">
        <v>0</v>
      </c>
      <c r="AB934" t="s">
        <v>36</v>
      </c>
      <c r="AC934">
        <f>IF(OR(_04_ReRe_merged_after_coding3[[#This Row],[ab_addressed]],_04_ReRe_merged_after_coding3[[#This Row],[ft_addressed]]), 1, 0)</f>
        <v>0</v>
      </c>
      <c r="AD934">
        <f>IF(OR(_04_ReRe_merged_after_coding3[[#This Row],[ab_justified]],_04_ReRe_merged_after_coding3[[#This Row],[ft_justified]]), 1,0)</f>
        <v>0</v>
      </c>
      <c r="AE934">
        <f>IF(OR(_04_ReRe_merged_after_coding3[[#This Row],[ab_date]],_04_ReRe_merged_after_coding3[[#This Row],[ft_date]]),1,0)</f>
        <v>0</v>
      </c>
      <c r="AF934" t="s">
        <v>36</v>
      </c>
      <c r="AG934">
        <v>0</v>
      </c>
    </row>
    <row r="935" spans="1:34">
      <c r="A935" t="s">
        <v>4355</v>
      </c>
      <c r="B935" t="s">
        <v>4356</v>
      </c>
      <c r="C935" t="s">
        <v>4357</v>
      </c>
      <c r="D935">
        <v>23574764</v>
      </c>
      <c r="E935" s="7">
        <v>40758</v>
      </c>
      <c r="F935" s="7">
        <v>39934</v>
      </c>
      <c r="G935" t="s">
        <v>1708</v>
      </c>
      <c r="H935" t="s">
        <v>32</v>
      </c>
      <c r="I935" t="s">
        <v>32</v>
      </c>
      <c r="J935" t="s">
        <v>31</v>
      </c>
      <c r="K935" t="s">
        <v>31</v>
      </c>
      <c r="L935" t="s">
        <v>32</v>
      </c>
      <c r="M935" t="s">
        <v>32</v>
      </c>
      <c r="N935" t="s">
        <v>32</v>
      </c>
      <c r="O935" t="s">
        <v>32</v>
      </c>
      <c r="P935" s="3">
        <v>1</v>
      </c>
      <c r="Q935" t="s">
        <v>35</v>
      </c>
      <c r="R935">
        <v>1</v>
      </c>
      <c r="S935" t="s">
        <v>35</v>
      </c>
      <c r="T935" t="s">
        <v>4965</v>
      </c>
      <c r="U935">
        <v>0</v>
      </c>
      <c r="V935">
        <v>0</v>
      </c>
      <c r="W935">
        <v>0</v>
      </c>
      <c r="X935" t="s">
        <v>36</v>
      </c>
      <c r="Y935">
        <v>0</v>
      </c>
      <c r="Z935">
        <v>0</v>
      </c>
      <c r="AA935">
        <v>0</v>
      </c>
      <c r="AB935" t="s">
        <v>36</v>
      </c>
      <c r="AC935">
        <f>IF(OR(_04_ReRe_merged_after_coding3[[#This Row],[ab_addressed]],_04_ReRe_merged_after_coding3[[#This Row],[ft_addressed]]), 1, 0)</f>
        <v>0</v>
      </c>
      <c r="AD935">
        <f>IF(OR(_04_ReRe_merged_after_coding3[[#This Row],[ab_justified]],_04_ReRe_merged_after_coding3[[#This Row],[ft_justified]]), 1,0)</f>
        <v>0</v>
      </c>
      <c r="AE935">
        <f>IF(OR(_04_ReRe_merged_after_coding3[[#This Row],[ab_date]],_04_ReRe_merged_after_coding3[[#This Row],[ft_date]]),1,0)</f>
        <v>0</v>
      </c>
      <c r="AF935" t="s">
        <v>36</v>
      </c>
      <c r="AG935">
        <v>0</v>
      </c>
    </row>
    <row r="936" spans="1:34">
      <c r="A936" t="s">
        <v>4358</v>
      </c>
      <c r="B936" t="s">
        <v>4359</v>
      </c>
      <c r="C936" t="s">
        <v>4360</v>
      </c>
      <c r="D936">
        <v>25338498</v>
      </c>
      <c r="E936" s="7">
        <v>40227</v>
      </c>
      <c r="F936" s="7">
        <v>40148</v>
      </c>
      <c r="G936" t="s">
        <v>1631</v>
      </c>
      <c r="H936" t="s">
        <v>32</v>
      </c>
      <c r="I936" t="s">
        <v>31</v>
      </c>
      <c r="J936" t="s">
        <v>32</v>
      </c>
      <c r="K936" t="s">
        <v>32</v>
      </c>
      <c r="L936" t="s">
        <v>32</v>
      </c>
      <c r="M936" t="s">
        <v>32</v>
      </c>
      <c r="N936" t="s">
        <v>32</v>
      </c>
      <c r="O936" t="s">
        <v>32</v>
      </c>
      <c r="P936" s="3">
        <v>1</v>
      </c>
      <c r="Q936" t="s">
        <v>108</v>
      </c>
      <c r="R936">
        <v>1</v>
      </c>
      <c r="S936" t="s">
        <v>108</v>
      </c>
      <c r="T936" s="46" t="s">
        <v>4966</v>
      </c>
      <c r="U936">
        <v>0</v>
      </c>
      <c r="V936">
        <v>0</v>
      </c>
      <c r="W936">
        <v>0</v>
      </c>
      <c r="X936" t="s">
        <v>36</v>
      </c>
      <c r="Y936">
        <v>0</v>
      </c>
      <c r="Z936">
        <v>0</v>
      </c>
      <c r="AA936">
        <v>0</v>
      </c>
      <c r="AB936" t="s">
        <v>36</v>
      </c>
      <c r="AC936">
        <f>IF(OR(_04_ReRe_merged_after_coding3[[#This Row],[ab_addressed]],_04_ReRe_merged_after_coding3[[#This Row],[ft_addressed]]), 1, 0)</f>
        <v>0</v>
      </c>
      <c r="AD936">
        <f>IF(OR(_04_ReRe_merged_after_coding3[[#This Row],[ab_justified]],_04_ReRe_merged_after_coding3[[#This Row],[ft_justified]]), 1,0)</f>
        <v>0</v>
      </c>
      <c r="AE936">
        <f>IF(OR(_04_ReRe_merged_after_coding3[[#This Row],[ab_date]],_04_ReRe_merged_after_coding3[[#This Row],[ft_date]]),1,0)</f>
        <v>0</v>
      </c>
      <c r="AF936" t="s">
        <v>36</v>
      </c>
      <c r="AG936">
        <v>0</v>
      </c>
    </row>
    <row r="937" spans="1:34">
      <c r="A937" t="s">
        <v>4361</v>
      </c>
      <c r="B937" t="s">
        <v>4359</v>
      </c>
      <c r="C937" t="s">
        <v>4360</v>
      </c>
      <c r="D937">
        <v>25338498</v>
      </c>
      <c r="E937" s="7">
        <v>40141</v>
      </c>
      <c r="F937" s="7">
        <v>40087</v>
      </c>
      <c r="G937" t="s">
        <v>1564</v>
      </c>
      <c r="H937" t="s">
        <v>32</v>
      </c>
      <c r="I937" t="s">
        <v>32</v>
      </c>
      <c r="J937" t="s">
        <v>32</v>
      </c>
      <c r="K937" t="s">
        <v>32</v>
      </c>
      <c r="L937" t="s">
        <v>32</v>
      </c>
      <c r="M937" t="s">
        <v>32</v>
      </c>
      <c r="N937" t="s">
        <v>31</v>
      </c>
      <c r="O937" t="s">
        <v>32</v>
      </c>
      <c r="P937" s="3">
        <v>1</v>
      </c>
      <c r="Q937" t="s">
        <v>108</v>
      </c>
      <c r="R937">
        <v>1</v>
      </c>
      <c r="S937" t="s">
        <v>108</v>
      </c>
      <c r="T937" s="46" t="s">
        <v>4966</v>
      </c>
      <c r="U937">
        <v>0</v>
      </c>
      <c r="V937">
        <v>0</v>
      </c>
      <c r="W937">
        <v>0</v>
      </c>
      <c r="X937" t="s">
        <v>36</v>
      </c>
      <c r="Y937">
        <v>0</v>
      </c>
      <c r="Z937">
        <v>0</v>
      </c>
      <c r="AA937">
        <v>0</v>
      </c>
      <c r="AB937" t="s">
        <v>36</v>
      </c>
      <c r="AC937">
        <f>IF(OR(_04_ReRe_merged_after_coding3[[#This Row],[ab_addressed]],_04_ReRe_merged_after_coding3[[#This Row],[ft_addressed]]), 1, 0)</f>
        <v>0</v>
      </c>
      <c r="AD937">
        <f>IF(OR(_04_ReRe_merged_after_coding3[[#This Row],[ab_justified]],_04_ReRe_merged_after_coding3[[#This Row],[ft_justified]]), 1,0)</f>
        <v>0</v>
      </c>
      <c r="AE937">
        <f>IF(OR(_04_ReRe_merged_after_coding3[[#This Row],[ab_date]],_04_ReRe_merged_after_coding3[[#This Row],[ft_date]]),1,0)</f>
        <v>0</v>
      </c>
      <c r="AF937" t="s">
        <v>36</v>
      </c>
      <c r="AG937">
        <v>0</v>
      </c>
    </row>
    <row r="938" spans="1:34">
      <c r="A938" t="s">
        <v>4362</v>
      </c>
      <c r="B938" t="s">
        <v>4363</v>
      </c>
      <c r="C938" t="s">
        <v>4364</v>
      </c>
      <c r="D938">
        <v>26388284</v>
      </c>
      <c r="E938" s="7">
        <v>39770</v>
      </c>
      <c r="F938" s="7">
        <v>39722</v>
      </c>
      <c r="G938" t="s">
        <v>214</v>
      </c>
      <c r="H938" t="s">
        <v>32</v>
      </c>
      <c r="I938" t="s">
        <v>32</v>
      </c>
      <c r="J938" t="s">
        <v>32</v>
      </c>
      <c r="K938" t="s">
        <v>32</v>
      </c>
      <c r="L938" t="s">
        <v>32</v>
      </c>
      <c r="M938" t="s">
        <v>32</v>
      </c>
      <c r="N938" t="s">
        <v>31</v>
      </c>
      <c r="O938" t="s">
        <v>32</v>
      </c>
      <c r="P938" s="3">
        <v>1</v>
      </c>
      <c r="Q938" t="s">
        <v>157</v>
      </c>
      <c r="R938">
        <v>1</v>
      </c>
      <c r="S938" t="s">
        <v>157</v>
      </c>
      <c r="T938" t="s">
        <v>4967</v>
      </c>
      <c r="U938">
        <v>0</v>
      </c>
      <c r="V938">
        <v>0</v>
      </c>
      <c r="W938">
        <v>0</v>
      </c>
      <c r="X938" t="s">
        <v>36</v>
      </c>
      <c r="Y938">
        <v>0</v>
      </c>
      <c r="Z938">
        <v>0</v>
      </c>
      <c r="AA938">
        <v>0</v>
      </c>
      <c r="AB938" t="s">
        <v>36</v>
      </c>
      <c r="AC938">
        <f>IF(OR(_04_ReRe_merged_after_coding3[[#This Row],[ab_addressed]],_04_ReRe_merged_after_coding3[[#This Row],[ft_addressed]]), 1, 0)</f>
        <v>0</v>
      </c>
      <c r="AD938">
        <f>IF(OR(_04_ReRe_merged_after_coding3[[#This Row],[ab_justified]],_04_ReRe_merged_after_coding3[[#This Row],[ft_justified]]), 1,0)</f>
        <v>0</v>
      </c>
      <c r="AE938">
        <f>IF(OR(_04_ReRe_merged_after_coding3[[#This Row],[ab_date]],_04_ReRe_merged_after_coding3[[#This Row],[ft_date]]),1,0)</f>
        <v>0</v>
      </c>
      <c r="AF938" t="s">
        <v>36</v>
      </c>
      <c r="AG938">
        <v>0</v>
      </c>
    </row>
    <row r="939" spans="1:34">
      <c r="A939" t="s">
        <v>4365</v>
      </c>
      <c r="B939" t="s">
        <v>4366</v>
      </c>
      <c r="C939" t="s">
        <v>4367</v>
      </c>
      <c r="D939">
        <v>30672832</v>
      </c>
      <c r="E939" s="7">
        <v>41285</v>
      </c>
      <c r="F939" s="7">
        <v>41244</v>
      </c>
      <c r="G939" t="s">
        <v>214</v>
      </c>
      <c r="H939" t="s">
        <v>32</v>
      </c>
      <c r="I939" t="s">
        <v>31</v>
      </c>
      <c r="J939" t="s">
        <v>32</v>
      </c>
      <c r="K939" t="s">
        <v>32</v>
      </c>
      <c r="L939" t="s">
        <v>32</v>
      </c>
      <c r="M939" t="s">
        <v>32</v>
      </c>
      <c r="N939" t="s">
        <v>32</v>
      </c>
      <c r="O939" t="s">
        <v>32</v>
      </c>
      <c r="P939" s="3">
        <v>1</v>
      </c>
      <c r="Q939" t="s">
        <v>108</v>
      </c>
      <c r="R939">
        <v>1</v>
      </c>
      <c r="S939" t="s">
        <v>108</v>
      </c>
      <c r="T939" s="53" t="s">
        <v>4968</v>
      </c>
      <c r="U939">
        <v>0</v>
      </c>
      <c r="V939">
        <v>0</v>
      </c>
      <c r="W939">
        <v>0</v>
      </c>
      <c r="X939" t="s">
        <v>36</v>
      </c>
      <c r="Y939">
        <v>0</v>
      </c>
      <c r="Z939">
        <v>0</v>
      </c>
      <c r="AA939">
        <v>0</v>
      </c>
      <c r="AB939" t="s">
        <v>36</v>
      </c>
      <c r="AC939">
        <f>IF(OR(_04_ReRe_merged_after_coding3[[#This Row],[ab_addressed]],_04_ReRe_merged_after_coding3[[#This Row],[ft_addressed]]), 1, 0)</f>
        <v>0</v>
      </c>
      <c r="AD939">
        <f>IF(OR(_04_ReRe_merged_after_coding3[[#This Row],[ab_justified]],_04_ReRe_merged_after_coding3[[#This Row],[ft_justified]]), 1,0)</f>
        <v>0</v>
      </c>
      <c r="AE939">
        <f>IF(OR(_04_ReRe_merged_after_coding3[[#This Row],[ab_date]],_04_ReRe_merged_after_coding3[[#This Row],[ft_date]]),1,0)</f>
        <v>0</v>
      </c>
      <c r="AF939" t="s">
        <v>36</v>
      </c>
      <c r="AG939">
        <v>0</v>
      </c>
      <c r="AH939" t="s">
        <v>5233</v>
      </c>
    </row>
    <row r="940" spans="1:34">
      <c r="A940" t="s">
        <v>4371</v>
      </c>
      <c r="B940" t="s">
        <v>4372</v>
      </c>
      <c r="C940" t="s">
        <v>4373</v>
      </c>
      <c r="D940">
        <v>27379610</v>
      </c>
      <c r="E940" s="7">
        <v>41748</v>
      </c>
      <c r="F940" s="7">
        <v>41183</v>
      </c>
      <c r="G940" t="s">
        <v>1708</v>
      </c>
      <c r="H940" t="s">
        <v>31</v>
      </c>
      <c r="I940" t="s">
        <v>31</v>
      </c>
      <c r="J940" t="s">
        <v>31</v>
      </c>
      <c r="K940" t="s">
        <v>31</v>
      </c>
      <c r="L940" t="s">
        <v>31</v>
      </c>
      <c r="M940" t="s">
        <v>32</v>
      </c>
      <c r="N940" t="s">
        <v>32</v>
      </c>
      <c r="O940" t="s">
        <v>32</v>
      </c>
      <c r="P940" s="3">
        <v>1</v>
      </c>
      <c r="Q940" t="s">
        <v>35</v>
      </c>
      <c r="R940">
        <v>1</v>
      </c>
      <c r="S940" t="s">
        <v>35</v>
      </c>
      <c r="T940" t="s">
        <v>4969</v>
      </c>
      <c r="U940">
        <v>0</v>
      </c>
      <c r="V940">
        <v>0</v>
      </c>
      <c r="W940">
        <v>0</v>
      </c>
      <c r="X940" t="s">
        <v>36</v>
      </c>
      <c r="Y940">
        <v>0</v>
      </c>
      <c r="Z940">
        <v>0</v>
      </c>
      <c r="AA940">
        <v>0</v>
      </c>
      <c r="AB940" t="s">
        <v>36</v>
      </c>
      <c r="AC940">
        <f>IF(OR(_04_ReRe_merged_after_coding3[[#This Row],[ab_addressed]],_04_ReRe_merged_after_coding3[[#This Row],[ft_addressed]]), 1, 0)</f>
        <v>0</v>
      </c>
      <c r="AD940">
        <f>IF(OR(_04_ReRe_merged_after_coding3[[#This Row],[ab_justified]],_04_ReRe_merged_after_coding3[[#This Row],[ft_justified]]), 1,0)</f>
        <v>0</v>
      </c>
      <c r="AE940">
        <f>IF(OR(_04_ReRe_merged_after_coding3[[#This Row],[ab_date]],_04_ReRe_merged_after_coding3[[#This Row],[ft_date]]),1,0)</f>
        <v>0</v>
      </c>
      <c r="AF940" t="s">
        <v>36</v>
      </c>
      <c r="AG940">
        <v>0</v>
      </c>
    </row>
    <row r="941" spans="1:34">
      <c r="A941" t="s">
        <v>4374</v>
      </c>
      <c r="B941" t="s">
        <v>4375</v>
      </c>
      <c r="C941" t="s">
        <v>4376</v>
      </c>
      <c r="D941">
        <v>25311265</v>
      </c>
      <c r="E941" s="7">
        <v>40493</v>
      </c>
      <c r="F941" s="7">
        <v>40391</v>
      </c>
      <c r="G941" t="s">
        <v>439</v>
      </c>
      <c r="H941" t="s">
        <v>32</v>
      </c>
      <c r="I941" t="s">
        <v>31</v>
      </c>
      <c r="J941" t="s">
        <v>31</v>
      </c>
      <c r="K941" t="s">
        <v>32</v>
      </c>
      <c r="L941" t="s">
        <v>32</v>
      </c>
      <c r="M941" t="s">
        <v>32</v>
      </c>
      <c r="N941" t="s">
        <v>32</v>
      </c>
      <c r="O941" t="s">
        <v>32</v>
      </c>
      <c r="P941" s="3">
        <v>1</v>
      </c>
      <c r="Q941" t="s">
        <v>1120</v>
      </c>
      <c r="R941">
        <v>1</v>
      </c>
      <c r="S941" t="s">
        <v>1120</v>
      </c>
      <c r="T941" s="65" t="s">
        <v>5058</v>
      </c>
      <c r="U941">
        <v>0</v>
      </c>
      <c r="V941">
        <v>0</v>
      </c>
      <c r="W941">
        <v>0</v>
      </c>
      <c r="X941" t="s">
        <v>36</v>
      </c>
      <c r="Y941">
        <v>0</v>
      </c>
      <c r="Z941">
        <v>0</v>
      </c>
      <c r="AA941">
        <v>0</v>
      </c>
      <c r="AB941" t="s">
        <v>36</v>
      </c>
      <c r="AC941">
        <f>IF(OR(_04_ReRe_merged_after_coding3[[#This Row],[ab_addressed]],_04_ReRe_merged_after_coding3[[#This Row],[ft_addressed]]), 1, 0)</f>
        <v>0</v>
      </c>
      <c r="AD941">
        <f>IF(OR(_04_ReRe_merged_after_coding3[[#This Row],[ab_justified]],_04_ReRe_merged_after_coding3[[#This Row],[ft_justified]]), 1,0)</f>
        <v>0</v>
      </c>
      <c r="AE941">
        <f>IF(OR(_04_ReRe_merged_after_coding3[[#This Row],[ab_date]],_04_ReRe_merged_after_coding3[[#This Row],[ft_date]]),1,0)</f>
        <v>0</v>
      </c>
      <c r="AF941" t="s">
        <v>36</v>
      </c>
      <c r="AG941">
        <v>0</v>
      </c>
    </row>
    <row r="942" spans="1:34">
      <c r="A942" t="s">
        <v>4377</v>
      </c>
      <c r="B942" t="s">
        <v>4378</v>
      </c>
      <c r="C942" t="s">
        <v>4379</v>
      </c>
      <c r="D942">
        <v>23083061</v>
      </c>
      <c r="E942" s="7">
        <v>40282</v>
      </c>
      <c r="F942" s="7">
        <v>40118</v>
      </c>
      <c r="G942" t="s">
        <v>344</v>
      </c>
      <c r="H942" t="s">
        <v>31</v>
      </c>
      <c r="I942" t="s">
        <v>31</v>
      </c>
      <c r="J942" t="s">
        <v>31</v>
      </c>
      <c r="K942" t="s">
        <v>32</v>
      </c>
      <c r="L942" t="s">
        <v>32</v>
      </c>
      <c r="M942" t="s">
        <v>32</v>
      </c>
      <c r="N942" t="s">
        <v>31</v>
      </c>
      <c r="O942" t="s">
        <v>32</v>
      </c>
      <c r="P942" s="3">
        <v>1</v>
      </c>
      <c r="Q942" t="s">
        <v>35</v>
      </c>
      <c r="R942">
        <v>1</v>
      </c>
      <c r="S942" t="s">
        <v>35</v>
      </c>
      <c r="T942" t="s">
        <v>4970</v>
      </c>
      <c r="U942">
        <v>0</v>
      </c>
      <c r="V942">
        <v>0</v>
      </c>
      <c r="W942">
        <v>0</v>
      </c>
      <c r="X942" t="s">
        <v>36</v>
      </c>
      <c r="Y942">
        <v>0</v>
      </c>
      <c r="Z942">
        <v>0</v>
      </c>
      <c r="AA942">
        <v>0</v>
      </c>
      <c r="AB942" t="s">
        <v>36</v>
      </c>
      <c r="AC942">
        <f>IF(OR(_04_ReRe_merged_after_coding3[[#This Row],[ab_addressed]],_04_ReRe_merged_after_coding3[[#This Row],[ft_addressed]]), 1, 0)</f>
        <v>0</v>
      </c>
      <c r="AD942">
        <f>IF(OR(_04_ReRe_merged_after_coding3[[#This Row],[ab_justified]],_04_ReRe_merged_after_coding3[[#This Row],[ft_justified]]), 1,0)</f>
        <v>0</v>
      </c>
      <c r="AE942">
        <f>IF(OR(_04_ReRe_merged_after_coding3[[#This Row],[ab_date]],_04_ReRe_merged_after_coding3[[#This Row],[ft_date]]),1,0)</f>
        <v>0</v>
      </c>
      <c r="AF942" t="s">
        <v>36</v>
      </c>
      <c r="AG942">
        <v>0</v>
      </c>
    </row>
    <row r="943" spans="1:34">
      <c r="A943" t="s">
        <v>4380</v>
      </c>
      <c r="B943" t="s">
        <v>4381</v>
      </c>
      <c r="C943" t="s">
        <v>4382</v>
      </c>
      <c r="D943">
        <v>29633238</v>
      </c>
      <c r="E943" s="7">
        <v>42217</v>
      </c>
      <c r="F943" s="7">
        <v>42156</v>
      </c>
      <c r="G943" t="s">
        <v>4383</v>
      </c>
      <c r="H943" t="s">
        <v>32</v>
      </c>
      <c r="I943" t="s">
        <v>31</v>
      </c>
      <c r="J943" t="s">
        <v>32</v>
      </c>
      <c r="K943" t="s">
        <v>32</v>
      </c>
      <c r="L943" t="s">
        <v>32</v>
      </c>
      <c r="M943" t="s">
        <v>32</v>
      </c>
      <c r="N943" t="s">
        <v>32</v>
      </c>
      <c r="O943" t="s">
        <v>32</v>
      </c>
      <c r="P943" s="3">
        <v>1</v>
      </c>
      <c r="Q943" t="s">
        <v>108</v>
      </c>
      <c r="R943">
        <v>1</v>
      </c>
      <c r="S943" t="s">
        <v>108</v>
      </c>
      <c r="T943" t="s">
        <v>4971</v>
      </c>
      <c r="U943">
        <v>0</v>
      </c>
      <c r="V943">
        <v>0</v>
      </c>
      <c r="W943">
        <v>0</v>
      </c>
      <c r="X943" t="s">
        <v>36</v>
      </c>
      <c r="Y943">
        <v>0</v>
      </c>
      <c r="Z943">
        <v>0</v>
      </c>
      <c r="AA943">
        <v>0</v>
      </c>
      <c r="AB943" t="s">
        <v>36</v>
      </c>
      <c r="AC943">
        <f>IF(OR(_04_ReRe_merged_after_coding3[[#This Row],[ab_addressed]],_04_ReRe_merged_after_coding3[[#This Row],[ft_addressed]]), 1, 0)</f>
        <v>0</v>
      </c>
      <c r="AD943">
        <f>IF(OR(_04_ReRe_merged_after_coding3[[#This Row],[ab_justified]],_04_ReRe_merged_after_coding3[[#This Row],[ft_justified]]), 1,0)</f>
        <v>0</v>
      </c>
      <c r="AE943">
        <f>IF(OR(_04_ReRe_merged_after_coding3[[#This Row],[ab_date]],_04_ReRe_merged_after_coding3[[#This Row],[ft_date]]),1,0)</f>
        <v>0</v>
      </c>
      <c r="AF943" t="s">
        <v>36</v>
      </c>
      <c r="AG943">
        <v>0</v>
      </c>
    </row>
    <row r="944" spans="1:34">
      <c r="A944" t="s">
        <v>4384</v>
      </c>
      <c r="B944" t="s">
        <v>4042</v>
      </c>
      <c r="C944" t="s">
        <v>4043</v>
      </c>
      <c r="D944">
        <v>30146896</v>
      </c>
      <c r="E944" s="7">
        <v>41743</v>
      </c>
      <c r="F944" s="7">
        <v>41579</v>
      </c>
      <c r="G944" t="s">
        <v>1926</v>
      </c>
      <c r="H944" t="s">
        <v>32</v>
      </c>
      <c r="I944" t="s">
        <v>31</v>
      </c>
      <c r="J944" t="s">
        <v>32</v>
      </c>
      <c r="K944" t="s">
        <v>32</v>
      </c>
      <c r="L944" t="s">
        <v>32</v>
      </c>
      <c r="M944" t="s">
        <v>32</v>
      </c>
      <c r="N944" t="s">
        <v>32</v>
      </c>
      <c r="O944" t="s">
        <v>32</v>
      </c>
      <c r="P944" s="3">
        <v>1</v>
      </c>
      <c r="Q944" t="s">
        <v>108</v>
      </c>
      <c r="R944">
        <v>1</v>
      </c>
      <c r="S944" t="s">
        <v>108</v>
      </c>
      <c r="T944" s="53" t="s">
        <v>4972</v>
      </c>
      <c r="U944">
        <v>0</v>
      </c>
      <c r="V944">
        <v>0</v>
      </c>
      <c r="W944">
        <v>0</v>
      </c>
      <c r="X944" t="s">
        <v>36</v>
      </c>
      <c r="Y944">
        <v>0</v>
      </c>
      <c r="Z944">
        <v>0</v>
      </c>
      <c r="AA944">
        <v>0</v>
      </c>
      <c r="AB944" t="s">
        <v>36</v>
      </c>
      <c r="AC944">
        <f>IF(OR(_04_ReRe_merged_after_coding3[[#This Row],[ab_addressed]],_04_ReRe_merged_after_coding3[[#This Row],[ft_addressed]]), 1, 0)</f>
        <v>0</v>
      </c>
      <c r="AD944">
        <f>IF(OR(_04_ReRe_merged_after_coding3[[#This Row],[ab_justified]],_04_ReRe_merged_after_coding3[[#This Row],[ft_justified]]), 1,0)</f>
        <v>0</v>
      </c>
      <c r="AE944">
        <f>IF(OR(_04_ReRe_merged_after_coding3[[#This Row],[ab_date]],_04_ReRe_merged_after_coding3[[#This Row],[ft_date]]),1,0)</f>
        <v>0</v>
      </c>
      <c r="AF944" t="s">
        <v>36</v>
      </c>
      <c r="AG944">
        <v>0</v>
      </c>
    </row>
    <row r="945" spans="1:34">
      <c r="A945" t="s">
        <v>4385</v>
      </c>
      <c r="B945" t="s">
        <v>4386</v>
      </c>
      <c r="C945" t="s">
        <v>4387</v>
      </c>
      <c r="D945">
        <v>31207850</v>
      </c>
      <c r="E945" s="7">
        <v>41743</v>
      </c>
      <c r="F945" s="7">
        <v>41579</v>
      </c>
      <c r="G945" t="s">
        <v>1926</v>
      </c>
      <c r="H945" t="s">
        <v>32</v>
      </c>
      <c r="I945" t="s">
        <v>31</v>
      </c>
      <c r="J945" t="s">
        <v>32</v>
      </c>
      <c r="K945" t="s">
        <v>32</v>
      </c>
      <c r="L945" t="s">
        <v>32</v>
      </c>
      <c r="M945" t="s">
        <v>32</v>
      </c>
      <c r="N945" t="s">
        <v>32</v>
      </c>
      <c r="O945" t="s">
        <v>32</v>
      </c>
      <c r="P945" s="3">
        <v>1</v>
      </c>
      <c r="Q945" t="s">
        <v>108</v>
      </c>
      <c r="R945">
        <v>1</v>
      </c>
      <c r="S945" t="s">
        <v>108</v>
      </c>
      <c r="T945" s="66" t="s">
        <v>5059</v>
      </c>
      <c r="U945">
        <v>0</v>
      </c>
      <c r="V945">
        <v>0</v>
      </c>
      <c r="W945">
        <v>0</v>
      </c>
      <c r="X945" t="s">
        <v>36</v>
      </c>
      <c r="Y945">
        <v>0</v>
      </c>
      <c r="Z945">
        <v>0</v>
      </c>
      <c r="AA945">
        <v>0</v>
      </c>
      <c r="AB945" t="s">
        <v>36</v>
      </c>
      <c r="AC945">
        <f>IF(OR(_04_ReRe_merged_after_coding3[[#This Row],[ab_addressed]],_04_ReRe_merged_after_coding3[[#This Row],[ft_addressed]]), 1, 0)</f>
        <v>0</v>
      </c>
      <c r="AD945">
        <f>IF(OR(_04_ReRe_merged_after_coding3[[#This Row],[ab_justified]],_04_ReRe_merged_after_coding3[[#This Row],[ft_justified]]), 1,0)</f>
        <v>0</v>
      </c>
      <c r="AE945">
        <f>IF(OR(_04_ReRe_merged_after_coding3[[#This Row],[ab_date]],_04_ReRe_merged_after_coding3[[#This Row],[ft_date]]),1,0)</f>
        <v>0</v>
      </c>
      <c r="AF945" t="s">
        <v>36</v>
      </c>
      <c r="AG945">
        <v>0</v>
      </c>
    </row>
    <row r="946" spans="1:34">
      <c r="A946" t="s">
        <v>4391</v>
      </c>
      <c r="B946" t="s">
        <v>4392</v>
      </c>
      <c r="C946" t="s">
        <v>4393</v>
      </c>
      <c r="D946">
        <v>27878809</v>
      </c>
      <c r="E946" s="7">
        <v>41127</v>
      </c>
      <c r="F946" s="7">
        <v>41030</v>
      </c>
      <c r="G946" t="s">
        <v>61</v>
      </c>
      <c r="H946" t="s">
        <v>31</v>
      </c>
      <c r="I946" t="s">
        <v>31</v>
      </c>
      <c r="J946" t="s">
        <v>31</v>
      </c>
      <c r="K946" t="s">
        <v>32</v>
      </c>
      <c r="L946" t="s">
        <v>32</v>
      </c>
      <c r="M946" t="s">
        <v>32</v>
      </c>
      <c r="N946" t="s">
        <v>32</v>
      </c>
      <c r="O946" t="s">
        <v>32</v>
      </c>
      <c r="P946" s="3">
        <v>1</v>
      </c>
      <c r="Q946" t="s">
        <v>35</v>
      </c>
      <c r="R946">
        <v>1</v>
      </c>
      <c r="S946" t="s">
        <v>35</v>
      </c>
      <c r="T946" t="s">
        <v>4973</v>
      </c>
      <c r="U946">
        <v>0</v>
      </c>
      <c r="V946">
        <v>0</v>
      </c>
      <c r="W946">
        <v>0</v>
      </c>
      <c r="X946" t="s">
        <v>36</v>
      </c>
      <c r="Y946">
        <v>0</v>
      </c>
      <c r="Z946">
        <v>0</v>
      </c>
      <c r="AA946">
        <v>0</v>
      </c>
      <c r="AB946" t="s">
        <v>36</v>
      </c>
      <c r="AC946">
        <f>IF(OR(_04_ReRe_merged_after_coding3[[#This Row],[ab_addressed]],_04_ReRe_merged_after_coding3[[#This Row],[ft_addressed]]), 1, 0)</f>
        <v>0</v>
      </c>
      <c r="AD946">
        <f>IF(OR(_04_ReRe_merged_after_coding3[[#This Row],[ab_justified]],_04_ReRe_merged_after_coding3[[#This Row],[ft_justified]]), 1,0)</f>
        <v>0</v>
      </c>
      <c r="AE946">
        <f>IF(OR(_04_ReRe_merged_after_coding3[[#This Row],[ab_date]],_04_ReRe_merged_after_coding3[[#This Row],[ft_date]]),1,0)</f>
        <v>0</v>
      </c>
      <c r="AF946" s="76" t="s">
        <v>36</v>
      </c>
      <c r="AG946">
        <v>0</v>
      </c>
    </row>
    <row r="947" spans="1:34">
      <c r="A947" t="s">
        <v>4394</v>
      </c>
      <c r="B947" t="s">
        <v>4395</v>
      </c>
      <c r="C947" t="s">
        <v>4396</v>
      </c>
      <c r="D947">
        <v>21901296</v>
      </c>
      <c r="E947" s="7">
        <v>40452</v>
      </c>
      <c r="F947" s="7">
        <v>40179</v>
      </c>
      <c r="G947" t="s">
        <v>1576</v>
      </c>
      <c r="H947" t="s">
        <v>32</v>
      </c>
      <c r="I947" t="s">
        <v>32</v>
      </c>
      <c r="J947" t="s">
        <v>31</v>
      </c>
      <c r="K947" t="s">
        <v>32</v>
      </c>
      <c r="L947" t="s">
        <v>32</v>
      </c>
      <c r="M947" t="s">
        <v>32</v>
      </c>
      <c r="N947" t="s">
        <v>32</v>
      </c>
      <c r="O947" t="s">
        <v>32</v>
      </c>
      <c r="P947" s="3">
        <v>1</v>
      </c>
      <c r="Q947" t="s">
        <v>357</v>
      </c>
      <c r="R947">
        <v>1</v>
      </c>
      <c r="S947" t="s">
        <v>357</v>
      </c>
      <c r="T947" s="27" t="s">
        <v>4974</v>
      </c>
      <c r="U947">
        <v>0</v>
      </c>
      <c r="V947">
        <v>0</v>
      </c>
      <c r="W947">
        <v>0</v>
      </c>
      <c r="X947" t="s">
        <v>36</v>
      </c>
      <c r="Y947">
        <v>0</v>
      </c>
      <c r="Z947">
        <v>0</v>
      </c>
      <c r="AA947">
        <v>0</v>
      </c>
      <c r="AB947" t="s">
        <v>36</v>
      </c>
      <c r="AC947">
        <f>IF(OR(_04_ReRe_merged_after_coding3[[#This Row],[ab_addressed]],_04_ReRe_merged_after_coding3[[#This Row],[ft_addressed]]), 1, 0)</f>
        <v>0</v>
      </c>
      <c r="AD947">
        <f>IF(OR(_04_ReRe_merged_after_coding3[[#This Row],[ab_justified]],_04_ReRe_merged_after_coding3[[#This Row],[ft_justified]]), 1,0)</f>
        <v>0</v>
      </c>
      <c r="AE947">
        <f>IF(OR(_04_ReRe_merged_after_coding3[[#This Row],[ab_date]],_04_ReRe_merged_after_coding3[[#This Row],[ft_date]]),1,0)</f>
        <v>0</v>
      </c>
      <c r="AF947" s="76" t="s">
        <v>36</v>
      </c>
      <c r="AG947">
        <v>0</v>
      </c>
    </row>
    <row r="948" spans="1:34">
      <c r="A948" t="s">
        <v>4400</v>
      </c>
      <c r="B948" t="s">
        <v>4401</v>
      </c>
      <c r="C948" t="s">
        <v>4402</v>
      </c>
      <c r="D948">
        <v>31471752</v>
      </c>
      <c r="E948" s="7">
        <v>42452</v>
      </c>
      <c r="F948" s="7">
        <v>42401</v>
      </c>
      <c r="G948" t="s">
        <v>4265</v>
      </c>
      <c r="H948" t="s">
        <v>32</v>
      </c>
      <c r="I948" t="s">
        <v>31</v>
      </c>
      <c r="J948" t="s">
        <v>32</v>
      </c>
      <c r="K948" t="s">
        <v>32</v>
      </c>
      <c r="L948" t="s">
        <v>32</v>
      </c>
      <c r="M948" t="s">
        <v>32</v>
      </c>
      <c r="N948" t="s">
        <v>32</v>
      </c>
      <c r="O948" t="s">
        <v>32</v>
      </c>
      <c r="P948" s="3">
        <v>1</v>
      </c>
      <c r="Q948" t="s">
        <v>108</v>
      </c>
      <c r="R948">
        <v>1</v>
      </c>
      <c r="S948" t="s">
        <v>108</v>
      </c>
      <c r="T948" t="s">
        <v>4975</v>
      </c>
      <c r="U948">
        <v>0</v>
      </c>
      <c r="V948">
        <v>0</v>
      </c>
      <c r="W948">
        <v>0</v>
      </c>
      <c r="X948" t="s">
        <v>36</v>
      </c>
      <c r="Y948">
        <v>0</v>
      </c>
      <c r="Z948">
        <v>0</v>
      </c>
      <c r="AA948">
        <v>0</v>
      </c>
      <c r="AB948" t="s">
        <v>36</v>
      </c>
      <c r="AC948">
        <f>IF(OR(_04_ReRe_merged_after_coding3[[#This Row],[ab_addressed]],_04_ReRe_merged_after_coding3[[#This Row],[ft_addressed]]), 1, 0)</f>
        <v>0</v>
      </c>
      <c r="AD948">
        <f>IF(OR(_04_ReRe_merged_after_coding3[[#This Row],[ab_justified]],_04_ReRe_merged_after_coding3[[#This Row],[ft_justified]]), 1,0)</f>
        <v>0</v>
      </c>
      <c r="AE948">
        <f>IF(OR(_04_ReRe_merged_after_coding3[[#This Row],[ab_date]],_04_ReRe_merged_after_coding3[[#This Row],[ft_date]]),1,0)</f>
        <v>0</v>
      </c>
      <c r="AF948" s="75" t="s">
        <v>36</v>
      </c>
      <c r="AG948">
        <v>0</v>
      </c>
    </row>
    <row r="949" spans="1:34">
      <c r="A949" t="s">
        <v>4412</v>
      </c>
      <c r="B949" t="s">
        <v>4413</v>
      </c>
      <c r="C949" t="s">
        <v>4414</v>
      </c>
      <c r="D949">
        <v>29988111</v>
      </c>
      <c r="E949" s="7">
        <v>40911</v>
      </c>
      <c r="F949" s="7">
        <v>40817</v>
      </c>
      <c r="G949" t="s">
        <v>429</v>
      </c>
      <c r="H949" t="s">
        <v>32</v>
      </c>
      <c r="I949" t="s">
        <v>31</v>
      </c>
      <c r="J949" t="s">
        <v>32</v>
      </c>
      <c r="K949" t="s">
        <v>32</v>
      </c>
      <c r="L949" t="s">
        <v>32</v>
      </c>
      <c r="M949" t="s">
        <v>32</v>
      </c>
      <c r="N949" t="s">
        <v>31</v>
      </c>
      <c r="O949" t="s">
        <v>32</v>
      </c>
      <c r="P949" s="3">
        <v>1</v>
      </c>
      <c r="Q949" t="s">
        <v>108</v>
      </c>
      <c r="R949">
        <v>1</v>
      </c>
      <c r="S949" t="s">
        <v>108</v>
      </c>
      <c r="T949" t="s">
        <v>4979</v>
      </c>
      <c r="U949">
        <v>0</v>
      </c>
      <c r="V949">
        <v>0</v>
      </c>
      <c r="W949">
        <v>0</v>
      </c>
      <c r="X949" t="s">
        <v>36</v>
      </c>
      <c r="Y949">
        <v>0</v>
      </c>
      <c r="Z949">
        <v>0</v>
      </c>
      <c r="AA949">
        <v>0</v>
      </c>
      <c r="AB949" t="s">
        <v>36</v>
      </c>
      <c r="AC949">
        <f>IF(OR(_04_ReRe_merged_after_coding3[[#This Row],[ab_addressed]],_04_ReRe_merged_after_coding3[[#This Row],[ft_addressed]]), 1, 0)</f>
        <v>0</v>
      </c>
      <c r="AD949">
        <f>IF(OR(_04_ReRe_merged_after_coding3[[#This Row],[ab_justified]],_04_ReRe_merged_after_coding3[[#This Row],[ft_justified]]), 1,0)</f>
        <v>0</v>
      </c>
      <c r="AE949">
        <f>IF(OR(_04_ReRe_merged_after_coding3[[#This Row],[ab_date]],_04_ReRe_merged_after_coding3[[#This Row],[ft_date]]),1,0)</f>
        <v>0</v>
      </c>
      <c r="AF949" t="s">
        <v>36</v>
      </c>
      <c r="AG949">
        <v>0</v>
      </c>
    </row>
    <row r="950" spans="1:34">
      <c r="A950" t="s">
        <v>4415</v>
      </c>
      <c r="B950" t="s">
        <v>4416</v>
      </c>
      <c r="C950" t="s">
        <v>4417</v>
      </c>
      <c r="D950">
        <v>22965967</v>
      </c>
      <c r="E950" s="7">
        <v>40760</v>
      </c>
      <c r="F950" s="7">
        <v>37347</v>
      </c>
      <c r="G950" t="s">
        <v>51</v>
      </c>
      <c r="H950" t="s">
        <v>32</v>
      </c>
      <c r="I950" t="s">
        <v>31</v>
      </c>
      <c r="J950" t="s">
        <v>31</v>
      </c>
      <c r="K950" t="s">
        <v>31</v>
      </c>
      <c r="L950" t="s">
        <v>32</v>
      </c>
      <c r="M950" t="s">
        <v>32</v>
      </c>
      <c r="N950" t="s">
        <v>32</v>
      </c>
      <c r="O950" t="s">
        <v>32</v>
      </c>
      <c r="P950" s="3">
        <v>1</v>
      </c>
      <c r="Q950" t="s">
        <v>108</v>
      </c>
      <c r="R950">
        <v>1</v>
      </c>
      <c r="S950" t="s">
        <v>108</v>
      </c>
      <c r="T950" s="67" t="s">
        <v>4980</v>
      </c>
      <c r="U950">
        <v>0</v>
      </c>
      <c r="V950">
        <v>0</v>
      </c>
      <c r="W950">
        <v>0</v>
      </c>
      <c r="X950" t="s">
        <v>36</v>
      </c>
      <c r="Y950">
        <v>0</v>
      </c>
      <c r="Z950">
        <v>0</v>
      </c>
      <c r="AA950">
        <v>0</v>
      </c>
      <c r="AB950" t="s">
        <v>36</v>
      </c>
      <c r="AC950">
        <f>IF(OR(_04_ReRe_merged_after_coding3[[#This Row],[ab_addressed]],_04_ReRe_merged_after_coding3[[#This Row],[ft_addressed]]), 1, 0)</f>
        <v>0</v>
      </c>
      <c r="AD950">
        <f>IF(OR(_04_ReRe_merged_after_coding3[[#This Row],[ab_justified]],_04_ReRe_merged_after_coding3[[#This Row],[ft_justified]]), 1,0)</f>
        <v>0</v>
      </c>
      <c r="AE950">
        <f>IF(OR(_04_ReRe_merged_after_coding3[[#This Row],[ab_date]],_04_ReRe_merged_after_coding3[[#This Row],[ft_date]]),1,0)</f>
        <v>0</v>
      </c>
      <c r="AF950" s="67" t="s">
        <v>4981</v>
      </c>
      <c r="AG950">
        <v>0</v>
      </c>
    </row>
    <row r="951" spans="1:34">
      <c r="A951" t="s">
        <v>4419</v>
      </c>
      <c r="B951" t="s">
        <v>4420</v>
      </c>
      <c r="C951" t="s">
        <v>4421</v>
      </c>
      <c r="D951">
        <v>23332982</v>
      </c>
      <c r="E951" s="7">
        <v>40284</v>
      </c>
      <c r="F951" s="7">
        <v>40238</v>
      </c>
      <c r="G951" t="s">
        <v>1690</v>
      </c>
      <c r="H951" t="s">
        <v>32</v>
      </c>
      <c r="I951" t="s">
        <v>31</v>
      </c>
      <c r="J951" t="s">
        <v>31</v>
      </c>
      <c r="K951" t="s">
        <v>32</v>
      </c>
      <c r="L951" t="s">
        <v>32</v>
      </c>
      <c r="M951" t="s">
        <v>32</v>
      </c>
      <c r="N951" t="s">
        <v>32</v>
      </c>
      <c r="O951" t="s">
        <v>32</v>
      </c>
      <c r="P951" s="3">
        <v>1</v>
      </c>
      <c r="Q951" t="s">
        <v>108</v>
      </c>
      <c r="R951">
        <v>1</v>
      </c>
      <c r="S951" t="s">
        <v>108</v>
      </c>
      <c r="T951" s="28" t="s">
        <v>5061</v>
      </c>
      <c r="U951">
        <v>0</v>
      </c>
      <c r="V951">
        <v>0</v>
      </c>
      <c r="W951">
        <v>0</v>
      </c>
      <c r="X951" t="s">
        <v>36</v>
      </c>
      <c r="Y951">
        <v>0</v>
      </c>
      <c r="Z951">
        <v>0</v>
      </c>
      <c r="AA951">
        <v>0</v>
      </c>
      <c r="AB951" t="s">
        <v>36</v>
      </c>
      <c r="AC951">
        <f>IF(OR(_04_ReRe_merged_after_coding3[[#This Row],[ab_addressed]],_04_ReRe_merged_after_coding3[[#This Row],[ft_addressed]]), 1, 0)</f>
        <v>0</v>
      </c>
      <c r="AD951">
        <f>IF(OR(_04_ReRe_merged_after_coding3[[#This Row],[ab_justified]],_04_ReRe_merged_after_coding3[[#This Row],[ft_justified]]), 1,0)</f>
        <v>0</v>
      </c>
      <c r="AE951">
        <f>IF(OR(_04_ReRe_merged_after_coding3[[#This Row],[ab_date]],_04_ReRe_merged_after_coding3[[#This Row],[ft_date]]),1,0)</f>
        <v>0</v>
      </c>
      <c r="AF951" t="s">
        <v>36</v>
      </c>
      <c r="AG951">
        <v>0</v>
      </c>
    </row>
    <row r="952" spans="1:34">
      <c r="A952" t="s">
        <v>4428</v>
      </c>
      <c r="B952" t="s">
        <v>4429</v>
      </c>
      <c r="C952" t="s">
        <v>4430</v>
      </c>
      <c r="D952">
        <v>31545953</v>
      </c>
      <c r="E952" s="7">
        <v>41884</v>
      </c>
      <c r="F952" s="7">
        <v>41760</v>
      </c>
      <c r="G952" t="s">
        <v>4431</v>
      </c>
      <c r="H952" t="s">
        <v>32</v>
      </c>
      <c r="I952" t="s">
        <v>31</v>
      </c>
      <c r="J952" t="s">
        <v>32</v>
      </c>
      <c r="K952" t="s">
        <v>32</v>
      </c>
      <c r="L952" t="s">
        <v>32</v>
      </c>
      <c r="M952" t="s">
        <v>32</v>
      </c>
      <c r="N952" t="s">
        <v>32</v>
      </c>
      <c r="O952" t="s">
        <v>32</v>
      </c>
      <c r="P952" s="3">
        <v>1</v>
      </c>
      <c r="Q952" t="s">
        <v>108</v>
      </c>
      <c r="R952">
        <v>1</v>
      </c>
      <c r="S952" t="s">
        <v>108</v>
      </c>
      <c r="T952" s="28" t="s">
        <v>5062</v>
      </c>
      <c r="U952">
        <v>0</v>
      </c>
      <c r="V952">
        <v>0</v>
      </c>
      <c r="W952">
        <v>0</v>
      </c>
      <c r="X952" t="s">
        <v>36</v>
      </c>
      <c r="Y952">
        <v>0</v>
      </c>
      <c r="Z952">
        <v>0</v>
      </c>
      <c r="AA952">
        <v>0</v>
      </c>
      <c r="AB952" t="s">
        <v>36</v>
      </c>
      <c r="AC952">
        <f>IF(OR(_04_ReRe_merged_after_coding3[[#This Row],[ab_addressed]],_04_ReRe_merged_after_coding3[[#This Row],[ft_addressed]]), 1, 0)</f>
        <v>0</v>
      </c>
      <c r="AD952">
        <f>IF(OR(_04_ReRe_merged_after_coding3[[#This Row],[ab_justified]],_04_ReRe_merged_after_coding3[[#This Row],[ft_justified]]), 1,0)</f>
        <v>0</v>
      </c>
      <c r="AE952">
        <f>IF(OR(_04_ReRe_merged_after_coding3[[#This Row],[ab_date]],_04_ReRe_merged_after_coding3[[#This Row],[ft_date]]),1,0)</f>
        <v>0</v>
      </c>
      <c r="AF952" t="s">
        <v>36</v>
      </c>
      <c r="AG952">
        <v>0</v>
      </c>
    </row>
    <row r="953" spans="1:34">
      <c r="A953" t="s">
        <v>4435</v>
      </c>
      <c r="B953" t="s">
        <v>4436</v>
      </c>
      <c r="C953" t="s">
        <v>4437</v>
      </c>
      <c r="D953">
        <v>29038094</v>
      </c>
      <c r="E953" s="7">
        <v>42384</v>
      </c>
      <c r="F953" s="7">
        <v>42248</v>
      </c>
      <c r="G953" t="s">
        <v>139</v>
      </c>
      <c r="H953" t="s">
        <v>31</v>
      </c>
      <c r="I953" t="s">
        <v>31</v>
      </c>
      <c r="J953" t="s">
        <v>31</v>
      </c>
      <c r="K953" t="s">
        <v>32</v>
      </c>
      <c r="L953" t="s">
        <v>32</v>
      </c>
      <c r="M953" t="s">
        <v>32</v>
      </c>
      <c r="N953" t="s">
        <v>32</v>
      </c>
      <c r="O953" t="s">
        <v>32</v>
      </c>
      <c r="P953" s="3">
        <v>1</v>
      </c>
      <c r="Q953" t="s">
        <v>35</v>
      </c>
      <c r="R953">
        <v>1</v>
      </c>
      <c r="S953" t="s">
        <v>35</v>
      </c>
      <c r="T953" s="9" t="s">
        <v>5063</v>
      </c>
      <c r="U953">
        <v>0</v>
      </c>
      <c r="V953">
        <v>0</v>
      </c>
      <c r="W953">
        <v>0</v>
      </c>
      <c r="X953" t="s">
        <v>36</v>
      </c>
      <c r="Y953">
        <v>0</v>
      </c>
      <c r="Z953">
        <v>0</v>
      </c>
      <c r="AA953">
        <v>0</v>
      </c>
      <c r="AB953" t="s">
        <v>36</v>
      </c>
      <c r="AC953">
        <f>IF(OR(_04_ReRe_merged_after_coding3[[#This Row],[ab_addressed]],_04_ReRe_merged_after_coding3[[#This Row],[ft_addressed]]), 1, 0)</f>
        <v>0</v>
      </c>
      <c r="AD953">
        <f>IF(OR(_04_ReRe_merged_after_coding3[[#This Row],[ab_justified]],_04_ReRe_merged_after_coding3[[#This Row],[ft_justified]]), 1,0)</f>
        <v>0</v>
      </c>
      <c r="AE953">
        <f>IF(OR(_04_ReRe_merged_after_coding3[[#This Row],[ab_date]],_04_ReRe_merged_after_coding3[[#This Row],[ft_date]]),1,0)</f>
        <v>0</v>
      </c>
      <c r="AF953" t="s">
        <v>36</v>
      </c>
      <c r="AG953">
        <v>0</v>
      </c>
    </row>
    <row r="954" spans="1:34">
      <c r="A954" t="s">
        <v>4441</v>
      </c>
      <c r="B954" t="s">
        <v>4442</v>
      </c>
      <c r="C954" t="s">
        <v>4443</v>
      </c>
      <c r="D954">
        <v>29131090</v>
      </c>
      <c r="E954" s="7">
        <v>41836</v>
      </c>
      <c r="F954" s="7">
        <v>41791</v>
      </c>
      <c r="G954" t="s">
        <v>1695</v>
      </c>
      <c r="H954" t="s">
        <v>32</v>
      </c>
      <c r="I954" t="s">
        <v>31</v>
      </c>
      <c r="J954" t="s">
        <v>32</v>
      </c>
      <c r="K954" t="s">
        <v>32</v>
      </c>
      <c r="L954" t="s">
        <v>32</v>
      </c>
      <c r="M954" t="s">
        <v>32</v>
      </c>
      <c r="N954" t="s">
        <v>32</v>
      </c>
      <c r="O954" t="s">
        <v>32</v>
      </c>
      <c r="P954" s="3">
        <v>1</v>
      </c>
      <c r="Q954" t="s">
        <v>108</v>
      </c>
      <c r="R954">
        <v>1</v>
      </c>
      <c r="S954" t="s">
        <v>108</v>
      </c>
      <c r="T954" t="s">
        <v>4983</v>
      </c>
      <c r="U954">
        <v>0</v>
      </c>
      <c r="V954">
        <v>0</v>
      </c>
      <c r="W954">
        <v>0</v>
      </c>
      <c r="X954" t="s">
        <v>36</v>
      </c>
      <c r="Y954">
        <v>0</v>
      </c>
      <c r="Z954">
        <v>0</v>
      </c>
      <c r="AA954">
        <v>0</v>
      </c>
      <c r="AB954" t="s">
        <v>36</v>
      </c>
      <c r="AC954">
        <f>IF(OR(_04_ReRe_merged_after_coding3[[#This Row],[ab_addressed]],_04_ReRe_merged_after_coding3[[#This Row],[ft_addressed]]), 1, 0)</f>
        <v>0</v>
      </c>
      <c r="AD954">
        <f>IF(OR(_04_ReRe_merged_after_coding3[[#This Row],[ab_justified]],_04_ReRe_merged_after_coding3[[#This Row],[ft_justified]]), 1,0)</f>
        <v>0</v>
      </c>
      <c r="AE954">
        <f>IF(OR(_04_ReRe_merged_after_coding3[[#This Row],[ab_date]],_04_ReRe_merged_after_coding3[[#This Row],[ft_date]]),1,0)</f>
        <v>0</v>
      </c>
      <c r="AF954" t="s">
        <v>36</v>
      </c>
      <c r="AG954">
        <v>0</v>
      </c>
    </row>
    <row r="955" spans="1:34">
      <c r="A955" t="s">
        <v>4450</v>
      </c>
      <c r="B955" t="s">
        <v>4451</v>
      </c>
      <c r="C955" t="s">
        <v>4452</v>
      </c>
      <c r="D955">
        <v>31959339</v>
      </c>
      <c r="E955" s="7">
        <v>41073</v>
      </c>
      <c r="F955" s="7">
        <v>41030</v>
      </c>
      <c r="G955" t="s">
        <v>1831</v>
      </c>
      <c r="H955" t="s">
        <v>31</v>
      </c>
      <c r="I955" t="s">
        <v>32</v>
      </c>
      <c r="J955" t="s">
        <v>31</v>
      </c>
      <c r="K955" t="s">
        <v>32</v>
      </c>
      <c r="L955" t="s">
        <v>32</v>
      </c>
      <c r="M955" t="s">
        <v>32</v>
      </c>
      <c r="N955" t="s">
        <v>31</v>
      </c>
      <c r="O955" t="s">
        <v>32</v>
      </c>
      <c r="P955" s="3">
        <v>1</v>
      </c>
      <c r="Q955" t="s">
        <v>35</v>
      </c>
      <c r="R955">
        <v>1</v>
      </c>
      <c r="S955" t="s">
        <v>35</v>
      </c>
      <c r="T955" s="68" t="s">
        <v>5064</v>
      </c>
      <c r="U955">
        <v>0</v>
      </c>
      <c r="V955">
        <v>0</v>
      </c>
      <c r="W955">
        <v>0</v>
      </c>
      <c r="X955" t="s">
        <v>36</v>
      </c>
      <c r="Y955">
        <v>0</v>
      </c>
      <c r="Z955">
        <v>0</v>
      </c>
      <c r="AA955">
        <v>0</v>
      </c>
      <c r="AB955" t="s">
        <v>36</v>
      </c>
      <c r="AC955">
        <f>IF(OR(_04_ReRe_merged_after_coding3[[#This Row],[ab_addressed]],_04_ReRe_merged_after_coding3[[#This Row],[ft_addressed]]), 1, 0)</f>
        <v>0</v>
      </c>
      <c r="AD955">
        <f>IF(OR(_04_ReRe_merged_after_coding3[[#This Row],[ab_justified]],_04_ReRe_merged_after_coding3[[#This Row],[ft_justified]]), 1,0)</f>
        <v>0</v>
      </c>
      <c r="AE955">
        <f>IF(OR(_04_ReRe_merged_after_coding3[[#This Row],[ab_date]],_04_ReRe_merged_after_coding3[[#This Row],[ft_date]]),1,0)</f>
        <v>0</v>
      </c>
      <c r="AF955" t="s">
        <v>36</v>
      </c>
      <c r="AG955">
        <v>0</v>
      </c>
      <c r="AH955" t="s">
        <v>5234</v>
      </c>
    </row>
    <row r="956" spans="1:34">
      <c r="A956" t="s">
        <v>4453</v>
      </c>
      <c r="B956" t="s">
        <v>4454</v>
      </c>
      <c r="C956" t="s">
        <v>4455</v>
      </c>
      <c r="D956">
        <v>29912792</v>
      </c>
      <c r="E956" s="7">
        <v>41344</v>
      </c>
      <c r="F956" s="7">
        <v>41275</v>
      </c>
      <c r="G956" t="s">
        <v>1647</v>
      </c>
      <c r="H956" t="s">
        <v>32</v>
      </c>
      <c r="I956" t="s">
        <v>32</v>
      </c>
      <c r="J956" t="s">
        <v>32</v>
      </c>
      <c r="K956" t="s">
        <v>32</v>
      </c>
      <c r="L956" t="s">
        <v>32</v>
      </c>
      <c r="M956" t="s">
        <v>32</v>
      </c>
      <c r="N956" t="s">
        <v>32</v>
      </c>
      <c r="O956" t="s">
        <v>32</v>
      </c>
      <c r="P956" s="3">
        <v>1</v>
      </c>
      <c r="Q956" t="s">
        <v>108</v>
      </c>
      <c r="R956">
        <v>1</v>
      </c>
      <c r="S956" t="s">
        <v>108</v>
      </c>
      <c r="T956" s="53" t="s">
        <v>4985</v>
      </c>
      <c r="U956">
        <v>0</v>
      </c>
      <c r="V956">
        <v>0</v>
      </c>
      <c r="W956">
        <v>0</v>
      </c>
      <c r="X956" t="s">
        <v>36</v>
      </c>
      <c r="Y956">
        <v>0</v>
      </c>
      <c r="Z956">
        <v>0</v>
      </c>
      <c r="AA956">
        <v>0</v>
      </c>
      <c r="AB956" t="s">
        <v>36</v>
      </c>
      <c r="AC956">
        <f>IF(OR(_04_ReRe_merged_after_coding3[[#This Row],[ab_addressed]],_04_ReRe_merged_after_coding3[[#This Row],[ft_addressed]]), 1, 0)</f>
        <v>0</v>
      </c>
      <c r="AD956">
        <f>IF(OR(_04_ReRe_merged_after_coding3[[#This Row],[ab_justified]],_04_ReRe_merged_after_coding3[[#This Row],[ft_justified]]), 1,0)</f>
        <v>0</v>
      </c>
      <c r="AE956">
        <f>IF(OR(_04_ReRe_merged_after_coding3[[#This Row],[ab_date]],_04_ReRe_merged_after_coding3[[#This Row],[ft_date]]),1,0)</f>
        <v>0</v>
      </c>
      <c r="AF956" t="s">
        <v>36</v>
      </c>
      <c r="AG956">
        <v>0</v>
      </c>
      <c r="AH956" t="s">
        <v>5235</v>
      </c>
    </row>
    <row r="957" spans="1:34">
      <c r="A957" t="s">
        <v>4456</v>
      </c>
      <c r="B957" t="s">
        <v>4457</v>
      </c>
      <c r="C957" t="s">
        <v>4458</v>
      </c>
      <c r="D957">
        <v>28025918</v>
      </c>
      <c r="E957" s="7">
        <v>41955</v>
      </c>
      <c r="F957" s="7">
        <v>41791</v>
      </c>
      <c r="G957" t="s">
        <v>4459</v>
      </c>
      <c r="H957" t="s">
        <v>32</v>
      </c>
      <c r="I957" t="s">
        <v>31</v>
      </c>
      <c r="J957" t="s">
        <v>32</v>
      </c>
      <c r="K957" t="s">
        <v>32</v>
      </c>
      <c r="L957" t="s">
        <v>32</v>
      </c>
      <c r="M957" t="s">
        <v>32</v>
      </c>
      <c r="N957" t="s">
        <v>32</v>
      </c>
      <c r="O957" t="s">
        <v>32</v>
      </c>
      <c r="P957" s="3">
        <v>1</v>
      </c>
      <c r="Q957" t="s">
        <v>108</v>
      </c>
      <c r="R957">
        <v>1</v>
      </c>
      <c r="S957" t="s">
        <v>108</v>
      </c>
      <c r="T957" t="s">
        <v>4986</v>
      </c>
      <c r="U957">
        <v>0</v>
      </c>
      <c r="V957">
        <v>0</v>
      </c>
      <c r="W957">
        <v>0</v>
      </c>
      <c r="X957" t="s">
        <v>36</v>
      </c>
      <c r="Y957">
        <v>0</v>
      </c>
      <c r="Z957">
        <v>0</v>
      </c>
      <c r="AA957">
        <v>0</v>
      </c>
      <c r="AB957" t="s">
        <v>36</v>
      </c>
      <c r="AC957">
        <f>IF(OR(_04_ReRe_merged_after_coding3[[#This Row],[ab_addressed]],_04_ReRe_merged_after_coding3[[#This Row],[ft_addressed]]), 1, 0)</f>
        <v>0</v>
      </c>
      <c r="AD957">
        <f>IF(OR(_04_ReRe_merged_after_coding3[[#This Row],[ab_justified]],_04_ReRe_merged_after_coding3[[#This Row],[ft_justified]]), 1,0)</f>
        <v>0</v>
      </c>
      <c r="AE957">
        <f>IF(OR(_04_ReRe_merged_after_coding3[[#This Row],[ab_date]],_04_ReRe_merged_after_coding3[[#This Row],[ft_date]]),1,0)</f>
        <v>0</v>
      </c>
      <c r="AF957" t="s">
        <v>36</v>
      </c>
      <c r="AG957">
        <v>0</v>
      </c>
    </row>
    <row r="958" spans="1:34">
      <c r="A958" t="s">
        <v>4464</v>
      </c>
      <c r="B958" t="s">
        <v>4465</v>
      </c>
      <c r="C958" t="s">
        <v>4466</v>
      </c>
      <c r="D958">
        <v>30031368</v>
      </c>
      <c r="E958" s="7">
        <v>42318</v>
      </c>
      <c r="F958" s="7">
        <v>42156</v>
      </c>
      <c r="G958" t="s">
        <v>292</v>
      </c>
      <c r="H958" t="s">
        <v>32</v>
      </c>
      <c r="I958" t="s">
        <v>31</v>
      </c>
      <c r="J958" t="s">
        <v>32</v>
      </c>
      <c r="K958" t="s">
        <v>32</v>
      </c>
      <c r="L958" t="s">
        <v>32</v>
      </c>
      <c r="M958" t="s">
        <v>32</v>
      </c>
      <c r="N958" t="s">
        <v>32</v>
      </c>
      <c r="O958" t="s">
        <v>32</v>
      </c>
      <c r="P958" s="3">
        <v>1</v>
      </c>
      <c r="Q958" t="s">
        <v>108</v>
      </c>
      <c r="R958">
        <v>1</v>
      </c>
      <c r="S958" t="s">
        <v>108</v>
      </c>
      <c r="T958" s="66" t="s">
        <v>4988</v>
      </c>
      <c r="U958">
        <v>0</v>
      </c>
      <c r="V958">
        <v>0</v>
      </c>
      <c r="W958">
        <v>0</v>
      </c>
      <c r="X958" t="s">
        <v>36</v>
      </c>
      <c r="Y958">
        <v>0</v>
      </c>
      <c r="Z958">
        <v>0</v>
      </c>
      <c r="AA958">
        <v>0</v>
      </c>
      <c r="AB958" t="s">
        <v>36</v>
      </c>
      <c r="AC958">
        <f>IF(OR(_04_ReRe_merged_after_coding3[[#This Row],[ab_addressed]],_04_ReRe_merged_after_coding3[[#This Row],[ft_addressed]]), 1, 0)</f>
        <v>0</v>
      </c>
      <c r="AD958">
        <f>IF(OR(_04_ReRe_merged_after_coding3[[#This Row],[ab_justified]],_04_ReRe_merged_after_coding3[[#This Row],[ft_justified]]), 1,0)</f>
        <v>0</v>
      </c>
      <c r="AE958">
        <f>IF(OR(_04_ReRe_merged_after_coding3[[#This Row],[ab_date]],_04_ReRe_merged_after_coding3[[#This Row],[ft_date]]),1,0)</f>
        <v>0</v>
      </c>
      <c r="AF958" t="s">
        <v>36</v>
      </c>
      <c r="AG958">
        <v>0</v>
      </c>
    </row>
    <row r="959" spans="1:34">
      <c r="A959" t="s">
        <v>4467</v>
      </c>
      <c r="B959" t="s">
        <v>4468</v>
      </c>
      <c r="C959" t="s">
        <v>4469</v>
      </c>
      <c r="D959">
        <v>26754752</v>
      </c>
      <c r="E959" s="7">
        <v>41675</v>
      </c>
      <c r="F959" s="7">
        <v>41395</v>
      </c>
      <c r="G959" t="s">
        <v>4258</v>
      </c>
      <c r="H959" t="s">
        <v>32</v>
      </c>
      <c r="I959" t="s">
        <v>31</v>
      </c>
      <c r="J959" t="s">
        <v>32</v>
      </c>
      <c r="K959" t="s">
        <v>32</v>
      </c>
      <c r="L959" t="s">
        <v>32</v>
      </c>
      <c r="M959" t="s">
        <v>32</v>
      </c>
      <c r="N959" t="s">
        <v>32</v>
      </c>
      <c r="O959" t="s">
        <v>32</v>
      </c>
      <c r="P959" s="3">
        <v>1</v>
      </c>
      <c r="Q959" t="s">
        <v>108</v>
      </c>
      <c r="R959">
        <v>1</v>
      </c>
      <c r="S959" t="s">
        <v>108</v>
      </c>
      <c r="T959" s="27" t="s">
        <v>4989</v>
      </c>
      <c r="U959">
        <v>0</v>
      </c>
      <c r="V959">
        <v>0</v>
      </c>
      <c r="W959">
        <v>0</v>
      </c>
      <c r="X959" t="s">
        <v>36</v>
      </c>
      <c r="Y959">
        <v>0</v>
      </c>
      <c r="Z959">
        <v>0</v>
      </c>
      <c r="AA959">
        <v>0</v>
      </c>
      <c r="AB959" t="s">
        <v>36</v>
      </c>
      <c r="AC959">
        <f>IF(OR(_04_ReRe_merged_after_coding3[[#This Row],[ab_addressed]],_04_ReRe_merged_after_coding3[[#This Row],[ft_addressed]]), 1, 0)</f>
        <v>0</v>
      </c>
      <c r="AD959">
        <f>IF(OR(_04_ReRe_merged_after_coding3[[#This Row],[ab_justified]],_04_ReRe_merged_after_coding3[[#This Row],[ft_justified]]), 1,0)</f>
        <v>0</v>
      </c>
      <c r="AE959">
        <f>IF(OR(_04_ReRe_merged_after_coding3[[#This Row],[ab_date]],_04_ReRe_merged_after_coding3[[#This Row],[ft_date]]),1,0)</f>
        <v>0</v>
      </c>
      <c r="AF959" t="s">
        <v>36</v>
      </c>
      <c r="AG959">
        <v>0</v>
      </c>
    </row>
    <row r="960" spans="1:34">
      <c r="A960" t="s">
        <v>4473</v>
      </c>
      <c r="B960" t="s">
        <v>4474</v>
      </c>
      <c r="C960" t="s">
        <v>4475</v>
      </c>
      <c r="D960">
        <v>31658475</v>
      </c>
      <c r="E960" s="7">
        <v>42308</v>
      </c>
      <c r="F960" s="7">
        <v>42248</v>
      </c>
      <c r="G960" t="s">
        <v>1617</v>
      </c>
      <c r="H960" t="s">
        <v>32</v>
      </c>
      <c r="I960" t="s">
        <v>31</v>
      </c>
      <c r="J960" t="s">
        <v>31</v>
      </c>
      <c r="K960" t="s">
        <v>32</v>
      </c>
      <c r="L960" t="s">
        <v>32</v>
      </c>
      <c r="M960" t="s">
        <v>32</v>
      </c>
      <c r="N960" t="s">
        <v>32</v>
      </c>
      <c r="O960" t="s">
        <v>32</v>
      </c>
      <c r="P960" s="3">
        <v>1</v>
      </c>
      <c r="Q960" t="s">
        <v>35</v>
      </c>
      <c r="R960">
        <v>1</v>
      </c>
      <c r="S960" t="s">
        <v>35</v>
      </c>
      <c r="T960" s="33" t="s">
        <v>4991</v>
      </c>
      <c r="U960">
        <v>0</v>
      </c>
      <c r="V960">
        <v>0</v>
      </c>
      <c r="W960">
        <v>0</v>
      </c>
      <c r="X960" t="s">
        <v>36</v>
      </c>
      <c r="Y960">
        <v>0</v>
      </c>
      <c r="Z960">
        <v>0</v>
      </c>
      <c r="AA960">
        <v>0</v>
      </c>
      <c r="AB960" t="s">
        <v>36</v>
      </c>
      <c r="AC960">
        <f>IF(OR(_04_ReRe_merged_after_coding3[[#This Row],[ab_addressed]],_04_ReRe_merged_after_coding3[[#This Row],[ft_addressed]]), 1, 0)</f>
        <v>0</v>
      </c>
      <c r="AD960">
        <f>IF(OR(_04_ReRe_merged_after_coding3[[#This Row],[ab_justified]],_04_ReRe_merged_after_coding3[[#This Row],[ft_justified]]), 1,0)</f>
        <v>0</v>
      </c>
      <c r="AE960">
        <f>IF(OR(_04_ReRe_merged_after_coding3[[#This Row],[ab_date]],_04_ReRe_merged_after_coding3[[#This Row],[ft_date]]),1,0)</f>
        <v>0</v>
      </c>
      <c r="AF960" t="s">
        <v>36</v>
      </c>
      <c r="AG960">
        <v>0</v>
      </c>
    </row>
    <row r="961" spans="1:34">
      <c r="A961" t="s">
        <v>4476</v>
      </c>
      <c r="B961" t="s">
        <v>4477</v>
      </c>
      <c r="C961" t="s">
        <v>4478</v>
      </c>
      <c r="D961">
        <v>28922340</v>
      </c>
      <c r="E961" s="7">
        <v>42217</v>
      </c>
      <c r="F961" s="7">
        <v>42156</v>
      </c>
      <c r="G961" t="s">
        <v>234</v>
      </c>
      <c r="H961" t="s">
        <v>31</v>
      </c>
      <c r="I961" t="s">
        <v>31</v>
      </c>
      <c r="J961" t="s">
        <v>31</v>
      </c>
      <c r="K961" t="s">
        <v>32</v>
      </c>
      <c r="L961" t="s">
        <v>32</v>
      </c>
      <c r="M961" t="s">
        <v>32</v>
      </c>
      <c r="N961" t="s">
        <v>32</v>
      </c>
      <c r="O961" t="s">
        <v>32</v>
      </c>
      <c r="P961" s="3">
        <v>1</v>
      </c>
      <c r="Q961" t="s">
        <v>35</v>
      </c>
      <c r="R961">
        <v>1</v>
      </c>
      <c r="S961" t="s">
        <v>35</v>
      </c>
      <c r="T961" s="53" t="s">
        <v>4476</v>
      </c>
      <c r="U961">
        <v>0</v>
      </c>
      <c r="V961">
        <v>0</v>
      </c>
      <c r="W961">
        <v>0</v>
      </c>
      <c r="X961" t="s">
        <v>36</v>
      </c>
      <c r="Y961">
        <v>0</v>
      </c>
      <c r="Z961">
        <v>0</v>
      </c>
      <c r="AA961">
        <v>0</v>
      </c>
      <c r="AB961" t="s">
        <v>36</v>
      </c>
      <c r="AC961">
        <f>IF(OR(_04_ReRe_merged_after_coding3[[#This Row],[ab_addressed]],_04_ReRe_merged_after_coding3[[#This Row],[ft_addressed]]), 1, 0)</f>
        <v>0</v>
      </c>
      <c r="AD961">
        <f>IF(OR(_04_ReRe_merged_after_coding3[[#This Row],[ab_justified]],_04_ReRe_merged_after_coding3[[#This Row],[ft_justified]]), 1,0)</f>
        <v>0</v>
      </c>
      <c r="AE961">
        <f>IF(OR(_04_ReRe_merged_after_coding3[[#This Row],[ab_date]],_04_ReRe_merged_after_coding3[[#This Row],[ft_date]]),1,0)</f>
        <v>0</v>
      </c>
      <c r="AF961" t="s">
        <v>36</v>
      </c>
      <c r="AG961">
        <v>0</v>
      </c>
    </row>
    <row r="962" spans="1:34">
      <c r="A962" t="s">
        <v>4479</v>
      </c>
      <c r="B962" t="s">
        <v>4480</v>
      </c>
      <c r="C962" t="s">
        <v>4481</v>
      </c>
      <c r="D962">
        <v>26251066</v>
      </c>
      <c r="E962" s="7">
        <v>42072</v>
      </c>
      <c r="F962" s="7">
        <v>39264</v>
      </c>
      <c r="G962" t="s">
        <v>214</v>
      </c>
      <c r="H962" t="s">
        <v>32</v>
      </c>
      <c r="I962" t="s">
        <v>31</v>
      </c>
      <c r="J962" t="s">
        <v>31</v>
      </c>
      <c r="K962" t="s">
        <v>31</v>
      </c>
      <c r="L962" t="s">
        <v>31</v>
      </c>
      <c r="M962" t="s">
        <v>32</v>
      </c>
      <c r="N962" t="s">
        <v>32</v>
      </c>
      <c r="O962" t="s">
        <v>32</v>
      </c>
      <c r="P962" s="3">
        <v>1</v>
      </c>
      <c r="Q962" t="s">
        <v>108</v>
      </c>
      <c r="R962">
        <v>1</v>
      </c>
      <c r="S962" t="s">
        <v>108</v>
      </c>
      <c r="T962" t="s">
        <v>4992</v>
      </c>
      <c r="U962">
        <v>0</v>
      </c>
      <c r="V962">
        <v>0</v>
      </c>
      <c r="W962">
        <v>0</v>
      </c>
      <c r="X962" t="s">
        <v>36</v>
      </c>
      <c r="Y962">
        <v>0</v>
      </c>
      <c r="Z962">
        <v>0</v>
      </c>
      <c r="AA962">
        <v>0</v>
      </c>
      <c r="AB962" t="s">
        <v>36</v>
      </c>
      <c r="AC962">
        <f>IF(OR(_04_ReRe_merged_after_coding3[[#This Row],[ab_addressed]],_04_ReRe_merged_after_coding3[[#This Row],[ft_addressed]]), 1, 0)</f>
        <v>0</v>
      </c>
      <c r="AD962">
        <f>IF(OR(_04_ReRe_merged_after_coding3[[#This Row],[ab_justified]],_04_ReRe_merged_after_coding3[[#This Row],[ft_justified]]), 1,0)</f>
        <v>0</v>
      </c>
      <c r="AE962">
        <f>IF(OR(_04_ReRe_merged_after_coding3[[#This Row],[ab_date]],_04_ReRe_merged_after_coding3[[#This Row],[ft_date]]),1,0)</f>
        <v>0</v>
      </c>
      <c r="AF962" t="s">
        <v>36</v>
      </c>
      <c r="AG962">
        <v>0</v>
      </c>
    </row>
    <row r="963" spans="1:34">
      <c r="A963" t="s">
        <v>4494</v>
      </c>
      <c r="B963" t="s">
        <v>4495</v>
      </c>
      <c r="C963" t="s">
        <v>4496</v>
      </c>
      <c r="D963">
        <v>25865762</v>
      </c>
      <c r="E963" s="7">
        <v>41687</v>
      </c>
      <c r="F963" s="7">
        <v>41518</v>
      </c>
      <c r="G963" t="s">
        <v>1757</v>
      </c>
      <c r="H963" t="s">
        <v>31</v>
      </c>
      <c r="I963" t="s">
        <v>31</v>
      </c>
      <c r="J963" t="s">
        <v>31</v>
      </c>
      <c r="K963" t="s">
        <v>32</v>
      </c>
      <c r="L963" t="s">
        <v>32</v>
      </c>
      <c r="M963" t="s">
        <v>32</v>
      </c>
      <c r="N963" t="s">
        <v>32</v>
      </c>
      <c r="O963" t="s">
        <v>32</v>
      </c>
      <c r="P963" s="3">
        <v>1</v>
      </c>
      <c r="Q963" t="s">
        <v>35</v>
      </c>
      <c r="R963">
        <v>1</v>
      </c>
      <c r="S963" t="s">
        <v>35</v>
      </c>
      <c r="T963" t="s">
        <v>4995</v>
      </c>
      <c r="U963">
        <v>0</v>
      </c>
      <c r="V963">
        <v>0</v>
      </c>
      <c r="W963">
        <v>0</v>
      </c>
      <c r="X963" t="s">
        <v>36</v>
      </c>
      <c r="Y963">
        <v>0</v>
      </c>
      <c r="Z963">
        <v>0</v>
      </c>
      <c r="AA963">
        <v>0</v>
      </c>
      <c r="AB963" t="s">
        <v>36</v>
      </c>
      <c r="AC963">
        <f>IF(OR(_04_ReRe_merged_after_coding3[[#This Row],[ab_addressed]],_04_ReRe_merged_after_coding3[[#This Row],[ft_addressed]]), 1, 0)</f>
        <v>0</v>
      </c>
      <c r="AD963">
        <f>IF(OR(_04_ReRe_merged_after_coding3[[#This Row],[ab_justified]],_04_ReRe_merged_after_coding3[[#This Row],[ft_justified]]), 1,0)</f>
        <v>0</v>
      </c>
      <c r="AE963">
        <f>IF(OR(_04_ReRe_merged_after_coding3[[#This Row],[ab_date]],_04_ReRe_merged_after_coding3[[#This Row],[ft_date]]),1,0)</f>
        <v>0</v>
      </c>
      <c r="AF963" t="s">
        <v>36</v>
      </c>
      <c r="AG963">
        <v>0</v>
      </c>
    </row>
    <row r="964" spans="1:34">
      <c r="A964" t="s">
        <v>4497</v>
      </c>
      <c r="B964" t="s">
        <v>4498</v>
      </c>
      <c r="C964" t="s">
        <v>4499</v>
      </c>
      <c r="D964">
        <v>28316148</v>
      </c>
      <c r="E964" s="7">
        <v>41417</v>
      </c>
      <c r="F964" s="7">
        <v>41122</v>
      </c>
      <c r="G964" t="s">
        <v>214</v>
      </c>
      <c r="H964" t="s">
        <v>31</v>
      </c>
      <c r="I964" t="s">
        <v>31</v>
      </c>
      <c r="J964" t="s">
        <v>32</v>
      </c>
      <c r="K964" t="s">
        <v>32</v>
      </c>
      <c r="L964" t="s">
        <v>32</v>
      </c>
      <c r="M964" t="s">
        <v>32</v>
      </c>
      <c r="N964" t="s">
        <v>32</v>
      </c>
      <c r="O964" t="s">
        <v>32</v>
      </c>
      <c r="P964" s="3">
        <v>1</v>
      </c>
      <c r="Q964" t="s">
        <v>35</v>
      </c>
      <c r="R964">
        <v>1</v>
      </c>
      <c r="S964" t="s">
        <v>35</v>
      </c>
      <c r="T964" t="s">
        <v>4996</v>
      </c>
      <c r="U964">
        <v>0</v>
      </c>
      <c r="V964">
        <v>0</v>
      </c>
      <c r="W964">
        <v>0</v>
      </c>
      <c r="X964" t="s">
        <v>36</v>
      </c>
      <c r="Y964">
        <v>0</v>
      </c>
      <c r="Z964">
        <v>0</v>
      </c>
      <c r="AA964">
        <v>0</v>
      </c>
      <c r="AB964" t="s">
        <v>36</v>
      </c>
      <c r="AC964">
        <f>IF(OR(_04_ReRe_merged_after_coding3[[#This Row],[ab_addressed]],_04_ReRe_merged_after_coding3[[#This Row],[ft_addressed]]), 1, 0)</f>
        <v>0</v>
      </c>
      <c r="AD964">
        <f>IF(OR(_04_ReRe_merged_after_coding3[[#This Row],[ab_justified]],_04_ReRe_merged_after_coding3[[#This Row],[ft_justified]]), 1,0)</f>
        <v>0</v>
      </c>
      <c r="AE964">
        <f>IF(OR(_04_ReRe_merged_after_coding3[[#This Row],[ab_date]],_04_ReRe_merged_after_coding3[[#This Row],[ft_date]]),1,0)</f>
        <v>0</v>
      </c>
      <c r="AF964" t="s">
        <v>36</v>
      </c>
      <c r="AG964">
        <v>0</v>
      </c>
    </row>
    <row r="965" spans="1:34">
      <c r="A965" t="s">
        <v>4500</v>
      </c>
      <c r="B965" t="s">
        <v>4501</v>
      </c>
      <c r="C965" t="s">
        <v>4502</v>
      </c>
      <c r="D965">
        <v>28855078</v>
      </c>
      <c r="E965" s="7">
        <v>41555</v>
      </c>
      <c r="F965" s="7">
        <v>41518</v>
      </c>
      <c r="G965" t="s">
        <v>292</v>
      </c>
      <c r="H965" t="s">
        <v>31</v>
      </c>
      <c r="I965" t="s">
        <v>31</v>
      </c>
      <c r="J965" t="s">
        <v>31</v>
      </c>
      <c r="K965" t="s">
        <v>32</v>
      </c>
      <c r="L965" t="s">
        <v>32</v>
      </c>
      <c r="M965" t="s">
        <v>32</v>
      </c>
      <c r="N965" t="s">
        <v>32</v>
      </c>
      <c r="O965" t="s">
        <v>32</v>
      </c>
      <c r="P965" s="3">
        <v>1</v>
      </c>
      <c r="Q965" t="s">
        <v>35</v>
      </c>
      <c r="R965">
        <v>1</v>
      </c>
      <c r="S965" t="s">
        <v>35</v>
      </c>
      <c r="T965" t="s">
        <v>4997</v>
      </c>
      <c r="U965">
        <v>0</v>
      </c>
      <c r="V965">
        <v>0</v>
      </c>
      <c r="W965">
        <v>0</v>
      </c>
      <c r="X965" t="s">
        <v>36</v>
      </c>
      <c r="Y965">
        <v>0</v>
      </c>
      <c r="Z965">
        <v>0</v>
      </c>
      <c r="AA965">
        <v>0</v>
      </c>
      <c r="AB965" t="s">
        <v>36</v>
      </c>
      <c r="AC965">
        <f>IF(OR(_04_ReRe_merged_after_coding3[[#This Row],[ab_addressed]],_04_ReRe_merged_after_coding3[[#This Row],[ft_addressed]]), 1, 0)</f>
        <v>0</v>
      </c>
      <c r="AD965">
        <f>IF(OR(_04_ReRe_merged_after_coding3[[#This Row],[ab_justified]],_04_ReRe_merged_after_coding3[[#This Row],[ft_justified]]), 1,0)</f>
        <v>0</v>
      </c>
      <c r="AE965">
        <f>IF(OR(_04_ReRe_merged_after_coding3[[#This Row],[ab_date]],_04_ReRe_merged_after_coding3[[#This Row],[ft_date]]),1,0)</f>
        <v>0</v>
      </c>
      <c r="AF965" t="s">
        <v>36</v>
      </c>
      <c r="AG965">
        <v>0</v>
      </c>
      <c r="AH965" t="s">
        <v>5236</v>
      </c>
    </row>
    <row r="966" spans="1:34">
      <c r="A966" t="s">
        <v>4503</v>
      </c>
      <c r="B966" t="s">
        <v>4504</v>
      </c>
      <c r="C966" t="s">
        <v>4505</v>
      </c>
      <c r="D966">
        <v>27914499</v>
      </c>
      <c r="E966" s="7">
        <v>41460</v>
      </c>
      <c r="F966" s="7">
        <v>41426</v>
      </c>
      <c r="G966" t="s">
        <v>567</v>
      </c>
      <c r="H966" t="s">
        <v>31</v>
      </c>
      <c r="I966" t="s">
        <v>31</v>
      </c>
      <c r="J966" t="s">
        <v>31</v>
      </c>
      <c r="K966" t="s">
        <v>32</v>
      </c>
      <c r="L966" t="s">
        <v>32</v>
      </c>
      <c r="M966" t="s">
        <v>32</v>
      </c>
      <c r="N966" t="s">
        <v>32</v>
      </c>
      <c r="O966" t="s">
        <v>32</v>
      </c>
      <c r="P966" s="3">
        <v>1</v>
      </c>
      <c r="Q966" t="s">
        <v>35</v>
      </c>
      <c r="R966">
        <v>1</v>
      </c>
      <c r="S966" t="s">
        <v>35</v>
      </c>
      <c r="T966" s="28" t="s">
        <v>5065</v>
      </c>
      <c r="U966">
        <v>0</v>
      </c>
      <c r="V966">
        <v>0</v>
      </c>
      <c r="W966">
        <v>0</v>
      </c>
      <c r="X966" t="s">
        <v>36</v>
      </c>
      <c r="Y966">
        <v>0</v>
      </c>
      <c r="Z966">
        <v>0</v>
      </c>
      <c r="AA966">
        <v>0</v>
      </c>
      <c r="AB966" t="s">
        <v>36</v>
      </c>
      <c r="AC966">
        <f>IF(OR(_04_ReRe_merged_after_coding3[[#This Row],[ab_addressed]],_04_ReRe_merged_after_coding3[[#This Row],[ft_addressed]]), 1, 0)</f>
        <v>0</v>
      </c>
      <c r="AD966">
        <f>IF(OR(_04_ReRe_merged_after_coding3[[#This Row],[ab_justified]],_04_ReRe_merged_after_coding3[[#This Row],[ft_justified]]), 1,0)</f>
        <v>0</v>
      </c>
      <c r="AE966">
        <f>IF(OR(_04_ReRe_merged_after_coding3[[#This Row],[ab_date]],_04_ReRe_merged_after_coding3[[#This Row],[ft_date]]),1,0)</f>
        <v>0</v>
      </c>
      <c r="AF966" t="s">
        <v>36</v>
      </c>
      <c r="AG966">
        <v>0</v>
      </c>
    </row>
    <row r="967" spans="1:34">
      <c r="A967" t="s">
        <v>4509</v>
      </c>
      <c r="B967" t="s">
        <v>4510</v>
      </c>
      <c r="C967" t="s">
        <v>4511</v>
      </c>
      <c r="D967">
        <v>29549862</v>
      </c>
      <c r="E967" s="7">
        <v>41205</v>
      </c>
      <c r="F967" s="7">
        <v>41091</v>
      </c>
      <c r="G967" t="s">
        <v>1576</v>
      </c>
      <c r="H967" t="s">
        <v>32</v>
      </c>
      <c r="I967" t="s">
        <v>32</v>
      </c>
      <c r="J967" t="s">
        <v>31</v>
      </c>
      <c r="K967" t="s">
        <v>32</v>
      </c>
      <c r="L967" t="s">
        <v>32</v>
      </c>
      <c r="M967" t="s">
        <v>32</v>
      </c>
      <c r="N967" t="s">
        <v>31</v>
      </c>
      <c r="O967" t="s">
        <v>32</v>
      </c>
      <c r="P967" s="3">
        <v>1</v>
      </c>
      <c r="Q967" t="s">
        <v>35</v>
      </c>
      <c r="R967">
        <v>1</v>
      </c>
      <c r="S967" t="s">
        <v>35</v>
      </c>
      <c r="T967" s="69" t="s">
        <v>4999</v>
      </c>
      <c r="U967">
        <v>0</v>
      </c>
      <c r="V967">
        <v>0</v>
      </c>
      <c r="W967">
        <v>0</v>
      </c>
      <c r="X967" t="s">
        <v>36</v>
      </c>
      <c r="Y967">
        <v>0</v>
      </c>
      <c r="Z967">
        <v>0</v>
      </c>
      <c r="AA967">
        <v>0</v>
      </c>
      <c r="AB967" t="s">
        <v>36</v>
      </c>
      <c r="AC967">
        <f>IF(OR(_04_ReRe_merged_after_coding3[[#This Row],[ab_addressed]],_04_ReRe_merged_after_coding3[[#This Row],[ft_addressed]]), 1, 0)</f>
        <v>0</v>
      </c>
      <c r="AD967">
        <f>IF(OR(_04_ReRe_merged_after_coding3[[#This Row],[ab_justified]],_04_ReRe_merged_after_coding3[[#This Row],[ft_justified]]), 1,0)</f>
        <v>0</v>
      </c>
      <c r="AE967">
        <f>IF(OR(_04_ReRe_merged_after_coding3[[#This Row],[ab_date]],_04_ReRe_merged_after_coding3[[#This Row],[ft_date]]),1,0)</f>
        <v>0</v>
      </c>
      <c r="AF967" t="s">
        <v>36</v>
      </c>
      <c r="AG967">
        <v>0</v>
      </c>
      <c r="AH967" t="s">
        <v>5237</v>
      </c>
    </row>
    <row r="968" spans="1:34">
      <c r="A968" t="s">
        <v>4516</v>
      </c>
      <c r="B968" t="s">
        <v>4517</v>
      </c>
      <c r="C968" t="s">
        <v>4518</v>
      </c>
      <c r="D968">
        <v>31281872</v>
      </c>
      <c r="E968" s="7">
        <v>40833</v>
      </c>
      <c r="F968" s="7">
        <v>40360</v>
      </c>
      <c r="G968" t="s">
        <v>1926</v>
      </c>
      <c r="H968" t="s">
        <v>32</v>
      </c>
      <c r="I968" t="s">
        <v>31</v>
      </c>
      <c r="J968" t="s">
        <v>32</v>
      </c>
      <c r="K968" t="s">
        <v>31</v>
      </c>
      <c r="L968" t="s">
        <v>32</v>
      </c>
      <c r="M968" t="s">
        <v>32</v>
      </c>
      <c r="N968" t="s">
        <v>32</v>
      </c>
      <c r="O968" t="s">
        <v>32</v>
      </c>
      <c r="P968" s="3">
        <v>1</v>
      </c>
      <c r="Q968" t="s">
        <v>108</v>
      </c>
      <c r="R968">
        <v>1</v>
      </c>
      <c r="S968" t="s">
        <v>108</v>
      </c>
      <c r="T968" t="s">
        <v>5002</v>
      </c>
      <c r="U968">
        <v>0</v>
      </c>
      <c r="V968">
        <v>0</v>
      </c>
      <c r="W968">
        <v>0</v>
      </c>
      <c r="X968" t="s">
        <v>36</v>
      </c>
      <c r="Y968">
        <v>0</v>
      </c>
      <c r="Z968">
        <v>0</v>
      </c>
      <c r="AA968">
        <v>0</v>
      </c>
      <c r="AB968" t="s">
        <v>36</v>
      </c>
      <c r="AC968">
        <f>IF(OR(_04_ReRe_merged_after_coding3[[#This Row],[ab_addressed]],_04_ReRe_merged_after_coding3[[#This Row],[ft_addressed]]), 1, 0)</f>
        <v>0</v>
      </c>
      <c r="AD968">
        <f>IF(OR(_04_ReRe_merged_after_coding3[[#This Row],[ab_justified]],_04_ReRe_merged_after_coding3[[#This Row],[ft_justified]]), 1,0)</f>
        <v>0</v>
      </c>
      <c r="AE968">
        <f>IF(OR(_04_ReRe_merged_after_coding3[[#This Row],[ab_date]],_04_ReRe_merged_after_coding3[[#This Row],[ft_date]]),1,0)</f>
        <v>0</v>
      </c>
      <c r="AF968" t="s">
        <v>36</v>
      </c>
      <c r="AG968">
        <v>0</v>
      </c>
    </row>
    <row r="969" spans="1:34">
      <c r="A969" t="s">
        <v>4519</v>
      </c>
      <c r="B969" t="s">
        <v>4520</v>
      </c>
      <c r="C969" t="s">
        <v>4521</v>
      </c>
      <c r="D969">
        <v>25432532</v>
      </c>
      <c r="E969" s="7">
        <v>41022</v>
      </c>
      <c r="F969" s="7">
        <v>40878</v>
      </c>
      <c r="G969" t="s">
        <v>1564</v>
      </c>
      <c r="H969" t="s">
        <v>31</v>
      </c>
      <c r="I969" t="s">
        <v>31</v>
      </c>
      <c r="J969" t="s">
        <v>31</v>
      </c>
      <c r="K969" t="s">
        <v>32</v>
      </c>
      <c r="L969" t="s">
        <v>32</v>
      </c>
      <c r="M969" t="s">
        <v>32</v>
      </c>
      <c r="N969" t="s">
        <v>32</v>
      </c>
      <c r="O969" t="s">
        <v>32</v>
      </c>
      <c r="P969" s="3">
        <v>1</v>
      </c>
      <c r="Q969" t="s">
        <v>35</v>
      </c>
      <c r="R969">
        <v>1</v>
      </c>
      <c r="S969" t="s">
        <v>35</v>
      </c>
      <c r="T969" t="s">
        <v>5003</v>
      </c>
      <c r="U969">
        <v>0</v>
      </c>
      <c r="V969">
        <v>0</v>
      </c>
      <c r="W969">
        <v>0</v>
      </c>
      <c r="X969" t="s">
        <v>36</v>
      </c>
      <c r="Y969">
        <v>0</v>
      </c>
      <c r="Z969">
        <v>0</v>
      </c>
      <c r="AA969">
        <v>0</v>
      </c>
      <c r="AB969" t="s">
        <v>36</v>
      </c>
      <c r="AC969">
        <f>IF(OR(_04_ReRe_merged_after_coding3[[#This Row],[ab_addressed]],_04_ReRe_merged_after_coding3[[#This Row],[ft_addressed]]), 1, 0)</f>
        <v>0</v>
      </c>
      <c r="AD969">
        <f>IF(OR(_04_ReRe_merged_after_coding3[[#This Row],[ab_justified]],_04_ReRe_merged_after_coding3[[#This Row],[ft_justified]]), 1,0)</f>
        <v>0</v>
      </c>
      <c r="AE969">
        <f>IF(OR(_04_ReRe_merged_after_coding3[[#This Row],[ab_date]],_04_ReRe_merged_after_coding3[[#This Row],[ft_date]]),1,0)</f>
        <v>0</v>
      </c>
      <c r="AF969" t="s">
        <v>36</v>
      </c>
      <c r="AG969">
        <v>0</v>
      </c>
    </row>
    <row r="970" spans="1:34">
      <c r="A970" t="s">
        <v>4525</v>
      </c>
      <c r="B970" t="s">
        <v>4526</v>
      </c>
      <c r="C970" t="s">
        <v>4527</v>
      </c>
      <c r="D970">
        <v>25694536</v>
      </c>
      <c r="E970" s="7">
        <v>40477</v>
      </c>
      <c r="F970" s="7">
        <v>40360</v>
      </c>
      <c r="G970" t="s">
        <v>4053</v>
      </c>
      <c r="H970" t="s">
        <v>32</v>
      </c>
      <c r="I970" t="s">
        <v>31</v>
      </c>
      <c r="J970" t="s">
        <v>32</v>
      </c>
      <c r="K970" t="s">
        <v>32</v>
      </c>
      <c r="L970" t="s">
        <v>32</v>
      </c>
      <c r="M970" t="s">
        <v>32</v>
      </c>
      <c r="N970" t="s">
        <v>32</v>
      </c>
      <c r="O970" t="s">
        <v>32</v>
      </c>
      <c r="P970" s="3">
        <v>1</v>
      </c>
      <c r="Q970" t="s">
        <v>108</v>
      </c>
      <c r="R970">
        <v>1</v>
      </c>
      <c r="S970" t="s">
        <v>108</v>
      </c>
      <c r="T970" s="21" t="s">
        <v>5066</v>
      </c>
      <c r="U970">
        <v>0</v>
      </c>
      <c r="V970">
        <v>0</v>
      </c>
      <c r="W970">
        <v>0</v>
      </c>
      <c r="X970" t="s">
        <v>36</v>
      </c>
      <c r="Y970">
        <v>0</v>
      </c>
      <c r="Z970">
        <v>0</v>
      </c>
      <c r="AA970">
        <v>0</v>
      </c>
      <c r="AB970" t="s">
        <v>36</v>
      </c>
      <c r="AC970">
        <f>IF(OR(_04_ReRe_merged_after_coding3[[#This Row],[ab_addressed]],_04_ReRe_merged_after_coding3[[#This Row],[ft_addressed]]), 1, 0)</f>
        <v>0</v>
      </c>
      <c r="AD970">
        <f>IF(OR(_04_ReRe_merged_after_coding3[[#This Row],[ab_justified]],_04_ReRe_merged_after_coding3[[#This Row],[ft_justified]]), 1,0)</f>
        <v>0</v>
      </c>
      <c r="AE970">
        <f>IF(OR(_04_ReRe_merged_after_coding3[[#This Row],[ab_date]],_04_ReRe_merged_after_coding3[[#This Row],[ft_date]]),1,0)</f>
        <v>0</v>
      </c>
      <c r="AF970" t="s">
        <v>36</v>
      </c>
      <c r="AG970">
        <v>0</v>
      </c>
    </row>
    <row r="971" spans="1:34">
      <c r="A971" t="s">
        <v>4528</v>
      </c>
      <c r="B971" t="s">
        <v>4529</v>
      </c>
      <c r="C971" t="s">
        <v>4530</v>
      </c>
      <c r="D971">
        <v>28424222</v>
      </c>
      <c r="E971" s="7">
        <v>40085</v>
      </c>
      <c r="F971" s="7">
        <v>39995</v>
      </c>
      <c r="G971" t="s">
        <v>61</v>
      </c>
      <c r="H971" t="s">
        <v>31</v>
      </c>
      <c r="I971" t="s">
        <v>32</v>
      </c>
      <c r="J971" t="s">
        <v>31</v>
      </c>
      <c r="K971" t="s">
        <v>32</v>
      </c>
      <c r="L971" t="s">
        <v>32</v>
      </c>
      <c r="M971" t="s">
        <v>32</v>
      </c>
      <c r="N971" t="s">
        <v>32</v>
      </c>
      <c r="O971" t="s">
        <v>32</v>
      </c>
      <c r="P971" s="3">
        <v>1</v>
      </c>
      <c r="Q971" t="s">
        <v>35</v>
      </c>
      <c r="R971">
        <v>1</v>
      </c>
      <c r="S971" t="s">
        <v>35</v>
      </c>
      <c r="T971" t="s">
        <v>5067</v>
      </c>
      <c r="U971">
        <v>0</v>
      </c>
      <c r="V971">
        <v>0</v>
      </c>
      <c r="W971">
        <v>0</v>
      </c>
      <c r="X971" t="s">
        <v>36</v>
      </c>
      <c r="Y971">
        <v>0</v>
      </c>
      <c r="Z971">
        <v>0</v>
      </c>
      <c r="AA971">
        <v>0</v>
      </c>
      <c r="AB971" t="s">
        <v>36</v>
      </c>
      <c r="AC971">
        <f>IF(OR(_04_ReRe_merged_after_coding3[[#This Row],[ab_addressed]],_04_ReRe_merged_after_coding3[[#This Row],[ft_addressed]]), 1, 0)</f>
        <v>0</v>
      </c>
      <c r="AD971">
        <f>IF(OR(_04_ReRe_merged_after_coding3[[#This Row],[ab_justified]],_04_ReRe_merged_after_coding3[[#This Row],[ft_justified]]), 1,0)</f>
        <v>0</v>
      </c>
      <c r="AE971">
        <f>IF(OR(_04_ReRe_merged_after_coding3[[#This Row],[ab_date]],_04_ReRe_merged_after_coding3[[#This Row],[ft_date]]),1,0)</f>
        <v>0</v>
      </c>
      <c r="AF971" t="s">
        <v>36</v>
      </c>
      <c r="AG971">
        <v>0</v>
      </c>
    </row>
    <row r="972" spans="1:34">
      <c r="A972" t="s">
        <v>4531</v>
      </c>
      <c r="B972" t="s">
        <v>4532</v>
      </c>
      <c r="C972" t="s">
        <v>4533</v>
      </c>
      <c r="D972">
        <v>25908066</v>
      </c>
      <c r="E972" s="7">
        <v>39741</v>
      </c>
      <c r="F972" s="7">
        <v>39692</v>
      </c>
      <c r="G972" t="s">
        <v>1722</v>
      </c>
      <c r="H972" t="s">
        <v>31</v>
      </c>
      <c r="I972" t="s">
        <v>32</v>
      </c>
      <c r="J972" t="s">
        <v>31</v>
      </c>
      <c r="K972" t="s">
        <v>32</v>
      </c>
      <c r="L972" t="s">
        <v>32</v>
      </c>
      <c r="M972" t="s">
        <v>32</v>
      </c>
      <c r="N972" t="s">
        <v>32</v>
      </c>
      <c r="O972" t="s">
        <v>32</v>
      </c>
      <c r="P972" s="3">
        <v>1</v>
      </c>
      <c r="Q972" t="s">
        <v>35</v>
      </c>
      <c r="R972">
        <v>1</v>
      </c>
      <c r="S972" t="s">
        <v>35</v>
      </c>
      <c r="T972" t="s">
        <v>5068</v>
      </c>
      <c r="U972">
        <v>0</v>
      </c>
      <c r="V972">
        <v>0</v>
      </c>
      <c r="W972">
        <v>0</v>
      </c>
      <c r="X972" t="s">
        <v>36</v>
      </c>
      <c r="Y972">
        <v>0</v>
      </c>
      <c r="Z972">
        <v>0</v>
      </c>
      <c r="AA972">
        <v>0</v>
      </c>
      <c r="AB972" t="s">
        <v>36</v>
      </c>
      <c r="AC972">
        <f>IF(OR(_04_ReRe_merged_after_coding3[[#This Row],[ab_addressed]],_04_ReRe_merged_after_coding3[[#This Row],[ft_addressed]]), 1, 0)</f>
        <v>0</v>
      </c>
      <c r="AD972">
        <f>IF(OR(_04_ReRe_merged_after_coding3[[#This Row],[ab_justified]],_04_ReRe_merged_after_coding3[[#This Row],[ft_justified]]), 1,0)</f>
        <v>0</v>
      </c>
      <c r="AE972">
        <f>IF(OR(_04_ReRe_merged_after_coding3[[#This Row],[ab_date]],_04_ReRe_merged_after_coding3[[#This Row],[ft_date]]),1,0)</f>
        <v>0</v>
      </c>
      <c r="AF972" t="s">
        <v>36</v>
      </c>
      <c r="AG972">
        <v>0</v>
      </c>
    </row>
    <row r="973" spans="1:34">
      <c r="A973" t="s">
        <v>4534</v>
      </c>
      <c r="B973" t="s">
        <v>4535</v>
      </c>
      <c r="C973" t="s">
        <v>4536</v>
      </c>
      <c r="D973">
        <v>25754578</v>
      </c>
      <c r="E973" s="7">
        <v>39660</v>
      </c>
      <c r="F973" s="7">
        <v>39569</v>
      </c>
      <c r="G973" t="s">
        <v>1722</v>
      </c>
      <c r="H973" t="s">
        <v>32</v>
      </c>
      <c r="I973" t="s">
        <v>31</v>
      </c>
      <c r="J973" t="s">
        <v>32</v>
      </c>
      <c r="K973" t="s">
        <v>32</v>
      </c>
      <c r="L973" t="s">
        <v>32</v>
      </c>
      <c r="M973" t="s">
        <v>32</v>
      </c>
      <c r="N973" t="s">
        <v>31</v>
      </c>
      <c r="O973" t="s">
        <v>32</v>
      </c>
      <c r="P973" s="3">
        <v>1</v>
      </c>
      <c r="Q973" t="s">
        <v>2253</v>
      </c>
      <c r="R973">
        <v>1</v>
      </c>
      <c r="S973" t="s">
        <v>2253</v>
      </c>
      <c r="T973" s="53" t="s">
        <v>5069</v>
      </c>
      <c r="U973">
        <v>0</v>
      </c>
      <c r="V973">
        <v>0</v>
      </c>
      <c r="W973">
        <v>0</v>
      </c>
      <c r="X973" t="s">
        <v>36</v>
      </c>
      <c r="Y973">
        <v>0</v>
      </c>
      <c r="Z973">
        <v>0</v>
      </c>
      <c r="AA973">
        <v>0</v>
      </c>
      <c r="AB973" t="s">
        <v>36</v>
      </c>
      <c r="AC973">
        <f>IF(OR(_04_ReRe_merged_after_coding3[[#This Row],[ab_addressed]],_04_ReRe_merged_after_coding3[[#This Row],[ft_addressed]]), 1, 0)</f>
        <v>0</v>
      </c>
      <c r="AD973">
        <f>IF(OR(_04_ReRe_merged_after_coding3[[#This Row],[ab_justified]],_04_ReRe_merged_after_coding3[[#This Row],[ft_justified]]), 1,0)</f>
        <v>0</v>
      </c>
      <c r="AE973">
        <f>IF(OR(_04_ReRe_merged_after_coding3[[#This Row],[ab_date]],_04_ReRe_merged_after_coding3[[#This Row],[ft_date]]),1,0)</f>
        <v>0</v>
      </c>
      <c r="AF973" t="s">
        <v>36</v>
      </c>
      <c r="AG973">
        <v>0</v>
      </c>
    </row>
    <row r="974" spans="1:34">
      <c r="A974" t="s">
        <v>4537</v>
      </c>
      <c r="B974" t="s">
        <v>4538</v>
      </c>
      <c r="C974" t="s">
        <v>4539</v>
      </c>
      <c r="D974">
        <v>23735475</v>
      </c>
      <c r="E974" s="7">
        <v>39598</v>
      </c>
      <c r="F974" s="7">
        <v>39356</v>
      </c>
      <c r="G974" t="s">
        <v>214</v>
      </c>
      <c r="H974" t="s">
        <v>32</v>
      </c>
      <c r="I974" t="s">
        <v>31</v>
      </c>
      <c r="J974" t="s">
        <v>31</v>
      </c>
      <c r="K974" t="s">
        <v>32</v>
      </c>
      <c r="L974" t="s">
        <v>32</v>
      </c>
      <c r="M974" t="s">
        <v>32</v>
      </c>
      <c r="N974" t="s">
        <v>32</v>
      </c>
      <c r="O974" t="s">
        <v>32</v>
      </c>
      <c r="P974" s="3">
        <v>1</v>
      </c>
      <c r="Q974" t="s">
        <v>35</v>
      </c>
      <c r="R974">
        <v>1</v>
      </c>
      <c r="S974" t="s">
        <v>35</v>
      </c>
      <c r="T974" s="34" t="s">
        <v>5105</v>
      </c>
      <c r="U974">
        <v>0</v>
      </c>
      <c r="V974">
        <v>0</v>
      </c>
      <c r="W974">
        <v>0</v>
      </c>
      <c r="X974" t="s">
        <v>36</v>
      </c>
      <c r="Y974">
        <v>0</v>
      </c>
      <c r="Z974">
        <v>0</v>
      </c>
      <c r="AA974">
        <v>0</v>
      </c>
      <c r="AB974" t="s">
        <v>36</v>
      </c>
      <c r="AC974">
        <f>IF(OR(_04_ReRe_merged_after_coding3[[#This Row],[ab_addressed]],_04_ReRe_merged_after_coding3[[#This Row],[ft_addressed]]), 1, 0)</f>
        <v>0</v>
      </c>
      <c r="AD974">
        <f>IF(OR(_04_ReRe_merged_after_coding3[[#This Row],[ab_justified]],_04_ReRe_merged_after_coding3[[#This Row],[ft_justified]]), 1,0)</f>
        <v>0</v>
      </c>
      <c r="AE974">
        <f>IF(OR(_04_ReRe_merged_after_coding3[[#This Row],[ab_date]],_04_ReRe_merged_after_coding3[[#This Row],[ft_date]]),1,0)</f>
        <v>0</v>
      </c>
      <c r="AF974" t="s">
        <v>36</v>
      </c>
      <c r="AG974">
        <v>0</v>
      </c>
    </row>
    <row r="975" spans="1:34">
      <c r="A975" t="s">
        <v>4540</v>
      </c>
      <c r="B975" t="s">
        <v>4541</v>
      </c>
      <c r="C975" t="s">
        <v>4542</v>
      </c>
      <c r="D975">
        <v>25088940</v>
      </c>
      <c r="E975" s="7">
        <v>39122</v>
      </c>
      <c r="F975" s="7">
        <v>39083</v>
      </c>
      <c r="G975" t="s">
        <v>1685</v>
      </c>
      <c r="H975" t="s">
        <v>31</v>
      </c>
      <c r="I975" t="s">
        <v>31</v>
      </c>
      <c r="J975" t="s">
        <v>31</v>
      </c>
      <c r="K975" t="s">
        <v>32</v>
      </c>
      <c r="L975" t="s">
        <v>32</v>
      </c>
      <c r="M975" t="s">
        <v>32</v>
      </c>
      <c r="N975" t="s">
        <v>32</v>
      </c>
      <c r="O975" t="s">
        <v>32</v>
      </c>
      <c r="P975" s="3">
        <v>1</v>
      </c>
      <c r="Q975" t="s">
        <v>35</v>
      </c>
      <c r="R975">
        <v>1</v>
      </c>
      <c r="S975" t="s">
        <v>35</v>
      </c>
      <c r="T975" t="s">
        <v>5070</v>
      </c>
      <c r="U975">
        <v>0</v>
      </c>
      <c r="V975">
        <v>0</v>
      </c>
      <c r="W975">
        <v>0</v>
      </c>
      <c r="X975" t="s">
        <v>36</v>
      </c>
      <c r="Y975">
        <v>0</v>
      </c>
      <c r="Z975">
        <v>0</v>
      </c>
      <c r="AA975">
        <v>0</v>
      </c>
      <c r="AB975" t="s">
        <v>36</v>
      </c>
      <c r="AC975">
        <f>IF(OR(_04_ReRe_merged_after_coding3[[#This Row],[ab_addressed]],_04_ReRe_merged_after_coding3[[#This Row],[ft_addressed]]), 1, 0)</f>
        <v>0</v>
      </c>
      <c r="AD975">
        <f>IF(OR(_04_ReRe_merged_after_coding3[[#This Row],[ab_justified]],_04_ReRe_merged_after_coding3[[#This Row],[ft_justified]]), 1,0)</f>
        <v>0</v>
      </c>
      <c r="AE975">
        <f>IF(OR(_04_ReRe_merged_after_coding3[[#This Row],[ab_date]],_04_ReRe_merged_after_coding3[[#This Row],[ft_date]]),1,0)</f>
        <v>0</v>
      </c>
      <c r="AF975" t="s">
        <v>36</v>
      </c>
      <c r="AG975">
        <v>0</v>
      </c>
    </row>
    <row r="976" spans="1:34">
      <c r="A976" t="s">
        <v>4543</v>
      </c>
      <c r="B976" t="s">
        <v>4544</v>
      </c>
      <c r="C976" t="s">
        <v>4545</v>
      </c>
      <c r="D976">
        <v>30329199</v>
      </c>
      <c r="E976" s="7">
        <v>43032</v>
      </c>
      <c r="F976" s="7">
        <v>42767</v>
      </c>
      <c r="G976" t="s">
        <v>4546</v>
      </c>
      <c r="H976" t="s">
        <v>31</v>
      </c>
      <c r="I976" t="s">
        <v>32</v>
      </c>
      <c r="J976" t="s">
        <v>31</v>
      </c>
      <c r="K976" t="s">
        <v>32</v>
      </c>
      <c r="L976" t="s">
        <v>32</v>
      </c>
      <c r="M976" t="s">
        <v>32</v>
      </c>
      <c r="N976" t="s">
        <v>31</v>
      </c>
      <c r="O976" t="s">
        <v>32</v>
      </c>
      <c r="P976" s="3">
        <v>1</v>
      </c>
      <c r="Q976" t="s">
        <v>35</v>
      </c>
      <c r="R976">
        <v>1</v>
      </c>
      <c r="S976" t="s">
        <v>35</v>
      </c>
      <c r="T976" s="9" t="s">
        <v>5071</v>
      </c>
      <c r="U976">
        <v>0</v>
      </c>
      <c r="V976">
        <v>0</v>
      </c>
      <c r="W976">
        <v>0</v>
      </c>
      <c r="X976" t="s">
        <v>36</v>
      </c>
      <c r="Y976">
        <v>0</v>
      </c>
      <c r="Z976">
        <v>0</v>
      </c>
      <c r="AA976">
        <v>0</v>
      </c>
      <c r="AB976" t="s">
        <v>36</v>
      </c>
      <c r="AC976">
        <f>IF(OR(_04_ReRe_merged_after_coding3[[#This Row],[ab_addressed]],_04_ReRe_merged_after_coding3[[#This Row],[ft_addressed]]), 1, 0)</f>
        <v>0</v>
      </c>
      <c r="AD976">
        <f>IF(OR(_04_ReRe_merged_after_coding3[[#This Row],[ab_justified]],_04_ReRe_merged_after_coding3[[#This Row],[ft_justified]]), 1,0)</f>
        <v>0</v>
      </c>
      <c r="AE976">
        <f>IF(OR(_04_ReRe_merged_after_coding3[[#This Row],[ab_date]],_04_ReRe_merged_after_coding3[[#This Row],[ft_date]]),1,0)</f>
        <v>0</v>
      </c>
      <c r="AF976" t="s">
        <v>36</v>
      </c>
      <c r="AG976">
        <v>0</v>
      </c>
    </row>
    <row r="977" spans="1:34">
      <c r="A977" t="s">
        <v>4547</v>
      </c>
      <c r="B977" t="s">
        <v>4548</v>
      </c>
      <c r="C977" t="s">
        <v>4549</v>
      </c>
      <c r="D977">
        <v>30050529</v>
      </c>
      <c r="E977" s="7">
        <v>41886</v>
      </c>
      <c r="F977" s="7">
        <v>41699</v>
      </c>
      <c r="G977" t="s">
        <v>4235</v>
      </c>
      <c r="H977" t="s">
        <v>31</v>
      </c>
      <c r="I977" t="s">
        <v>31</v>
      </c>
      <c r="J977" t="s">
        <v>31</v>
      </c>
      <c r="K977" t="s">
        <v>32</v>
      </c>
      <c r="L977" t="s">
        <v>32</v>
      </c>
      <c r="M977" t="s">
        <v>32</v>
      </c>
      <c r="N977" t="s">
        <v>31</v>
      </c>
      <c r="O977" t="s">
        <v>32</v>
      </c>
      <c r="P977" s="3">
        <v>1</v>
      </c>
      <c r="Q977" t="s">
        <v>108</v>
      </c>
      <c r="R977">
        <v>1</v>
      </c>
      <c r="S977" t="s">
        <v>108</v>
      </c>
      <c r="T977" s="9" t="s">
        <v>5106</v>
      </c>
      <c r="U977">
        <v>0</v>
      </c>
      <c r="V977">
        <v>0</v>
      </c>
      <c r="W977">
        <v>0</v>
      </c>
      <c r="X977" t="s">
        <v>36</v>
      </c>
      <c r="Y977">
        <v>0</v>
      </c>
      <c r="Z977">
        <v>0</v>
      </c>
      <c r="AA977">
        <v>0</v>
      </c>
      <c r="AB977" t="s">
        <v>36</v>
      </c>
      <c r="AC977">
        <f>IF(OR(_04_ReRe_merged_after_coding3[[#This Row],[ab_addressed]],_04_ReRe_merged_after_coding3[[#This Row],[ft_addressed]]), 1, 0)</f>
        <v>0</v>
      </c>
      <c r="AD977">
        <f>IF(OR(_04_ReRe_merged_after_coding3[[#This Row],[ab_justified]],_04_ReRe_merged_after_coding3[[#This Row],[ft_justified]]), 1,0)</f>
        <v>0</v>
      </c>
      <c r="AE977">
        <f>IF(OR(_04_ReRe_merged_after_coding3[[#This Row],[ab_date]],_04_ReRe_merged_after_coding3[[#This Row],[ft_date]]),1,0)</f>
        <v>0</v>
      </c>
      <c r="AF977" t="s">
        <v>36</v>
      </c>
      <c r="AG977">
        <v>0</v>
      </c>
    </row>
    <row r="978" spans="1:34">
      <c r="A978" t="s">
        <v>4550</v>
      </c>
      <c r="B978" t="s">
        <v>4551</v>
      </c>
      <c r="C978" t="s">
        <v>4552</v>
      </c>
      <c r="D978">
        <v>26077087</v>
      </c>
      <c r="E978" s="7">
        <v>41541</v>
      </c>
      <c r="F978" s="7">
        <v>41426</v>
      </c>
      <c r="G978" t="s">
        <v>214</v>
      </c>
      <c r="H978" t="s">
        <v>32</v>
      </c>
      <c r="I978" t="s">
        <v>31</v>
      </c>
      <c r="J978" t="s">
        <v>31</v>
      </c>
      <c r="K978" t="s">
        <v>32</v>
      </c>
      <c r="L978" t="s">
        <v>32</v>
      </c>
      <c r="M978" t="s">
        <v>32</v>
      </c>
      <c r="N978" t="s">
        <v>32</v>
      </c>
      <c r="O978" t="s">
        <v>32</v>
      </c>
      <c r="P978" s="3">
        <v>1</v>
      </c>
      <c r="Q978" t="s">
        <v>538</v>
      </c>
      <c r="R978">
        <v>1</v>
      </c>
      <c r="S978" t="s">
        <v>538</v>
      </c>
      <c r="T978" t="s">
        <v>5072</v>
      </c>
      <c r="U978">
        <v>0</v>
      </c>
      <c r="V978">
        <v>0</v>
      </c>
      <c r="W978">
        <v>0</v>
      </c>
      <c r="X978" t="s">
        <v>36</v>
      </c>
      <c r="Y978">
        <v>0</v>
      </c>
      <c r="Z978">
        <v>0</v>
      </c>
      <c r="AA978">
        <v>0</v>
      </c>
      <c r="AB978" t="s">
        <v>36</v>
      </c>
      <c r="AC978">
        <f>IF(OR(_04_ReRe_merged_after_coding3[[#This Row],[ab_addressed]],_04_ReRe_merged_after_coding3[[#This Row],[ft_addressed]]), 1, 0)</f>
        <v>0</v>
      </c>
      <c r="AD978">
        <f>IF(OR(_04_ReRe_merged_after_coding3[[#This Row],[ab_justified]],_04_ReRe_merged_after_coding3[[#This Row],[ft_justified]]), 1,0)</f>
        <v>0</v>
      </c>
      <c r="AE978">
        <f>IF(OR(_04_ReRe_merged_after_coding3[[#This Row],[ab_date]],_04_ReRe_merged_after_coding3[[#This Row],[ft_date]]),1,0)</f>
        <v>0</v>
      </c>
      <c r="AF978" t="s">
        <v>36</v>
      </c>
      <c r="AG978">
        <v>0</v>
      </c>
    </row>
    <row r="979" spans="1:34">
      <c r="A979" t="s">
        <v>4553</v>
      </c>
      <c r="B979" t="s">
        <v>4554</v>
      </c>
      <c r="C979" t="s">
        <v>4555</v>
      </c>
      <c r="D979">
        <v>28084038</v>
      </c>
      <c r="E979" s="7">
        <v>40067</v>
      </c>
      <c r="F979" s="7">
        <v>39783</v>
      </c>
      <c r="G979" t="s">
        <v>1647</v>
      </c>
      <c r="H979" t="s">
        <v>31</v>
      </c>
      <c r="I979" t="s">
        <v>31</v>
      </c>
      <c r="J979" t="s">
        <v>31</v>
      </c>
      <c r="K979" t="s">
        <v>32</v>
      </c>
      <c r="L979" t="s">
        <v>32</v>
      </c>
      <c r="M979" t="s">
        <v>32</v>
      </c>
      <c r="N979" t="s">
        <v>31</v>
      </c>
      <c r="O979" t="s">
        <v>32</v>
      </c>
      <c r="P979" s="3">
        <v>1</v>
      </c>
      <c r="Q979" t="s">
        <v>108</v>
      </c>
      <c r="R979">
        <v>1</v>
      </c>
      <c r="S979" t="s">
        <v>108</v>
      </c>
      <c r="T979" s="15" t="s">
        <v>5073</v>
      </c>
      <c r="U979">
        <v>0</v>
      </c>
      <c r="V979">
        <v>0</v>
      </c>
      <c r="W979">
        <v>0</v>
      </c>
      <c r="X979" t="s">
        <v>36</v>
      </c>
      <c r="Y979">
        <v>0</v>
      </c>
      <c r="Z979">
        <v>0</v>
      </c>
      <c r="AA979">
        <v>0</v>
      </c>
      <c r="AB979" t="s">
        <v>36</v>
      </c>
      <c r="AC979">
        <f>IF(OR(_04_ReRe_merged_after_coding3[[#This Row],[ab_addressed]],_04_ReRe_merged_after_coding3[[#This Row],[ft_addressed]]), 1, 0)</f>
        <v>0</v>
      </c>
      <c r="AD979">
        <f>IF(OR(_04_ReRe_merged_after_coding3[[#This Row],[ab_justified]],_04_ReRe_merged_after_coding3[[#This Row],[ft_justified]]), 1,0)</f>
        <v>0</v>
      </c>
      <c r="AE979">
        <f>IF(OR(_04_ReRe_merged_after_coding3[[#This Row],[ab_date]],_04_ReRe_merged_after_coding3[[#This Row],[ft_date]]),1,0)</f>
        <v>0</v>
      </c>
      <c r="AF979" t="s">
        <v>36</v>
      </c>
      <c r="AG979">
        <v>0</v>
      </c>
    </row>
    <row r="980" spans="1:34">
      <c r="A980" t="s">
        <v>4556</v>
      </c>
      <c r="B980" t="s">
        <v>4557</v>
      </c>
      <c r="C980" t="s">
        <v>4558</v>
      </c>
      <c r="D980">
        <v>20435966</v>
      </c>
      <c r="E980" s="7">
        <v>39638</v>
      </c>
      <c r="F980" s="7">
        <v>38261</v>
      </c>
      <c r="G980" t="s">
        <v>1713</v>
      </c>
      <c r="H980" t="s">
        <v>31</v>
      </c>
      <c r="I980" t="s">
        <v>31</v>
      </c>
      <c r="J980" t="s">
        <v>31</v>
      </c>
      <c r="K980" t="s">
        <v>31</v>
      </c>
      <c r="L980" t="s">
        <v>32</v>
      </c>
      <c r="M980" t="s">
        <v>32</v>
      </c>
      <c r="N980" t="s">
        <v>32</v>
      </c>
      <c r="O980" t="s">
        <v>32</v>
      </c>
      <c r="P980" s="3">
        <v>1</v>
      </c>
      <c r="Q980" t="s">
        <v>35</v>
      </c>
      <c r="R980">
        <v>1</v>
      </c>
      <c r="S980" t="s">
        <v>35</v>
      </c>
      <c r="T980" s="53" t="s">
        <v>4556</v>
      </c>
      <c r="U980">
        <v>0</v>
      </c>
      <c r="V980">
        <v>0</v>
      </c>
      <c r="W980">
        <v>0</v>
      </c>
      <c r="X980" t="s">
        <v>36</v>
      </c>
      <c r="Y980">
        <v>0</v>
      </c>
      <c r="Z980">
        <v>0</v>
      </c>
      <c r="AA980">
        <v>0</v>
      </c>
      <c r="AB980" t="s">
        <v>36</v>
      </c>
      <c r="AC980">
        <f>IF(OR(_04_ReRe_merged_after_coding3[[#This Row],[ab_addressed]],_04_ReRe_merged_after_coding3[[#This Row],[ft_addressed]]), 1, 0)</f>
        <v>0</v>
      </c>
      <c r="AD980">
        <f>IF(OR(_04_ReRe_merged_after_coding3[[#This Row],[ab_justified]],_04_ReRe_merged_after_coding3[[#This Row],[ft_justified]]), 1,0)</f>
        <v>0</v>
      </c>
      <c r="AE980">
        <f>IF(OR(_04_ReRe_merged_after_coding3[[#This Row],[ab_date]],_04_ReRe_merged_after_coding3[[#This Row],[ft_date]]),1,0)</f>
        <v>0</v>
      </c>
      <c r="AF980" t="s">
        <v>36</v>
      </c>
      <c r="AG980">
        <v>0</v>
      </c>
    </row>
    <row r="981" spans="1:34">
      <c r="A981" t="s">
        <v>4562</v>
      </c>
      <c r="B981" t="s">
        <v>4563</v>
      </c>
      <c r="C981" t="s">
        <v>4564</v>
      </c>
      <c r="D981">
        <v>28857811</v>
      </c>
      <c r="E981" s="7">
        <v>42192</v>
      </c>
      <c r="F981" s="7">
        <v>42156</v>
      </c>
      <c r="G981" t="s">
        <v>4565</v>
      </c>
      <c r="H981" t="s">
        <v>32</v>
      </c>
      <c r="I981" t="s">
        <v>31</v>
      </c>
      <c r="J981" t="s">
        <v>32</v>
      </c>
      <c r="K981" t="s">
        <v>32</v>
      </c>
      <c r="L981" t="s">
        <v>32</v>
      </c>
      <c r="M981" t="s">
        <v>32</v>
      </c>
      <c r="N981" t="s">
        <v>32</v>
      </c>
      <c r="O981" t="s">
        <v>32</v>
      </c>
      <c r="P981" s="3">
        <v>1</v>
      </c>
      <c r="Q981" t="s">
        <v>108</v>
      </c>
      <c r="R981">
        <v>1</v>
      </c>
      <c r="S981" t="s">
        <v>108</v>
      </c>
      <c r="T981" s="53" t="s">
        <v>5074</v>
      </c>
      <c r="U981">
        <v>0</v>
      </c>
      <c r="V981">
        <v>0</v>
      </c>
      <c r="W981">
        <v>0</v>
      </c>
      <c r="X981" t="s">
        <v>36</v>
      </c>
      <c r="Y981">
        <v>0</v>
      </c>
      <c r="Z981">
        <v>0</v>
      </c>
      <c r="AA981">
        <v>0</v>
      </c>
      <c r="AB981" t="s">
        <v>36</v>
      </c>
      <c r="AC981">
        <f>IF(OR(_04_ReRe_merged_after_coding3[[#This Row],[ab_addressed]],_04_ReRe_merged_after_coding3[[#This Row],[ft_addressed]]), 1, 0)</f>
        <v>0</v>
      </c>
      <c r="AD981">
        <f>IF(OR(_04_ReRe_merged_after_coding3[[#This Row],[ab_justified]],_04_ReRe_merged_after_coding3[[#This Row],[ft_justified]]), 1,0)</f>
        <v>0</v>
      </c>
      <c r="AE981">
        <f>IF(OR(_04_ReRe_merged_after_coding3[[#This Row],[ab_date]],_04_ReRe_merged_after_coding3[[#This Row],[ft_date]]),1,0)</f>
        <v>0</v>
      </c>
      <c r="AF981" t="s">
        <v>36</v>
      </c>
      <c r="AG981">
        <v>0</v>
      </c>
    </row>
    <row r="982" spans="1:34">
      <c r="A982" t="s">
        <v>4566</v>
      </c>
      <c r="B982" t="s">
        <v>4567</v>
      </c>
      <c r="C982" t="s">
        <v>4568</v>
      </c>
      <c r="D982">
        <v>32179445</v>
      </c>
      <c r="E982" s="7">
        <v>41984</v>
      </c>
      <c r="F982" s="7">
        <v>41640</v>
      </c>
      <c r="G982" t="s">
        <v>292</v>
      </c>
      <c r="H982" t="s">
        <v>31</v>
      </c>
      <c r="I982" t="s">
        <v>31</v>
      </c>
      <c r="J982" t="s">
        <v>31</v>
      </c>
      <c r="K982" t="s">
        <v>32</v>
      </c>
      <c r="L982" t="s">
        <v>32</v>
      </c>
      <c r="M982" t="s">
        <v>32</v>
      </c>
      <c r="N982" t="s">
        <v>32</v>
      </c>
      <c r="O982" t="s">
        <v>32</v>
      </c>
      <c r="P982" s="3">
        <v>1</v>
      </c>
      <c r="Q982" t="s">
        <v>35</v>
      </c>
      <c r="R982">
        <v>1</v>
      </c>
      <c r="S982" t="s">
        <v>35</v>
      </c>
      <c r="T982" t="s">
        <v>5075</v>
      </c>
      <c r="U982">
        <v>0</v>
      </c>
      <c r="V982">
        <v>0</v>
      </c>
      <c r="W982">
        <v>0</v>
      </c>
      <c r="X982" t="s">
        <v>36</v>
      </c>
      <c r="Y982">
        <v>0</v>
      </c>
      <c r="Z982">
        <v>0</v>
      </c>
      <c r="AA982">
        <v>0</v>
      </c>
      <c r="AB982" t="s">
        <v>36</v>
      </c>
      <c r="AC982">
        <f>IF(OR(_04_ReRe_merged_after_coding3[[#This Row],[ab_addressed]],_04_ReRe_merged_after_coding3[[#This Row],[ft_addressed]]), 1, 0)</f>
        <v>0</v>
      </c>
      <c r="AD982">
        <f>IF(OR(_04_ReRe_merged_after_coding3[[#This Row],[ab_justified]],_04_ReRe_merged_after_coding3[[#This Row],[ft_justified]]), 1,0)</f>
        <v>0</v>
      </c>
      <c r="AE982">
        <f>IF(OR(_04_ReRe_merged_after_coding3[[#This Row],[ab_date]],_04_ReRe_merged_after_coding3[[#This Row],[ft_date]]),1,0)</f>
        <v>0</v>
      </c>
      <c r="AF982" t="s">
        <v>36</v>
      </c>
      <c r="AG982">
        <v>0</v>
      </c>
    </row>
    <row r="983" spans="1:34">
      <c r="A983" t="s">
        <v>4569</v>
      </c>
      <c r="B983" t="s">
        <v>4570</v>
      </c>
      <c r="C983" t="s">
        <v>4571</v>
      </c>
      <c r="D983">
        <v>29515350</v>
      </c>
      <c r="E983" s="7">
        <v>41974</v>
      </c>
      <c r="F983" s="7">
        <v>41852</v>
      </c>
      <c r="G983" t="s">
        <v>4235</v>
      </c>
      <c r="H983" t="s">
        <v>31</v>
      </c>
      <c r="I983" t="s">
        <v>31</v>
      </c>
      <c r="J983" t="s">
        <v>31</v>
      </c>
      <c r="K983" t="s">
        <v>32</v>
      </c>
      <c r="L983" t="s">
        <v>32</v>
      </c>
      <c r="M983" t="s">
        <v>32</v>
      </c>
      <c r="N983" t="s">
        <v>32</v>
      </c>
      <c r="O983" t="s">
        <v>32</v>
      </c>
      <c r="P983" s="3">
        <v>1</v>
      </c>
      <c r="Q983" t="s">
        <v>35</v>
      </c>
      <c r="R983">
        <v>1</v>
      </c>
      <c r="S983" t="s">
        <v>35</v>
      </c>
      <c r="T983" s="9" t="s">
        <v>5107</v>
      </c>
      <c r="U983">
        <v>0</v>
      </c>
      <c r="V983">
        <v>0</v>
      </c>
      <c r="W983">
        <v>0</v>
      </c>
      <c r="X983" t="s">
        <v>36</v>
      </c>
      <c r="Y983">
        <v>0</v>
      </c>
      <c r="Z983">
        <v>0</v>
      </c>
      <c r="AA983">
        <v>0</v>
      </c>
      <c r="AB983" t="s">
        <v>36</v>
      </c>
      <c r="AC983">
        <f>IF(OR(_04_ReRe_merged_after_coding3[[#This Row],[ab_addressed]],_04_ReRe_merged_after_coding3[[#This Row],[ft_addressed]]), 1, 0)</f>
        <v>0</v>
      </c>
      <c r="AD983">
        <f>IF(OR(_04_ReRe_merged_after_coding3[[#This Row],[ab_justified]],_04_ReRe_merged_after_coding3[[#This Row],[ft_justified]]), 1,0)</f>
        <v>0</v>
      </c>
      <c r="AE983">
        <f>IF(OR(_04_ReRe_merged_after_coding3[[#This Row],[ab_date]],_04_ReRe_merged_after_coding3[[#This Row],[ft_date]]),1,0)</f>
        <v>0</v>
      </c>
      <c r="AF983" t="s">
        <v>36</v>
      </c>
      <c r="AG983">
        <v>0</v>
      </c>
    </row>
    <row r="984" spans="1:34">
      <c r="A984" t="s">
        <v>4572</v>
      </c>
      <c r="B984" t="s">
        <v>4573</v>
      </c>
      <c r="C984" t="s">
        <v>4574</v>
      </c>
      <c r="D984">
        <v>31334125</v>
      </c>
      <c r="E984" s="7">
        <v>41516</v>
      </c>
      <c r="F984" s="7">
        <v>41426</v>
      </c>
      <c r="G984" t="s">
        <v>1622</v>
      </c>
      <c r="H984" t="s">
        <v>31</v>
      </c>
      <c r="I984" t="s">
        <v>31</v>
      </c>
      <c r="J984" t="s">
        <v>31</v>
      </c>
      <c r="K984" t="s">
        <v>32</v>
      </c>
      <c r="L984" t="s">
        <v>32</v>
      </c>
      <c r="M984" t="s">
        <v>32</v>
      </c>
      <c r="N984" t="s">
        <v>32</v>
      </c>
      <c r="O984" t="s">
        <v>32</v>
      </c>
      <c r="P984" s="3">
        <v>1</v>
      </c>
      <c r="Q984" t="s">
        <v>108</v>
      </c>
      <c r="R984">
        <v>1</v>
      </c>
      <c r="S984" t="s">
        <v>108</v>
      </c>
      <c r="T984" s="9" t="s">
        <v>5108</v>
      </c>
      <c r="U984">
        <v>0</v>
      </c>
      <c r="V984">
        <v>0</v>
      </c>
      <c r="W984">
        <v>0</v>
      </c>
      <c r="X984" t="s">
        <v>36</v>
      </c>
      <c r="Y984">
        <v>0</v>
      </c>
      <c r="Z984">
        <v>0</v>
      </c>
      <c r="AA984">
        <v>0</v>
      </c>
      <c r="AB984" t="s">
        <v>36</v>
      </c>
      <c r="AC984">
        <f>IF(OR(_04_ReRe_merged_after_coding3[[#This Row],[ab_addressed]],_04_ReRe_merged_after_coding3[[#This Row],[ft_addressed]]), 1, 0)</f>
        <v>0</v>
      </c>
      <c r="AD984">
        <f>IF(OR(_04_ReRe_merged_after_coding3[[#This Row],[ab_justified]],_04_ReRe_merged_after_coding3[[#This Row],[ft_justified]]), 1,0)</f>
        <v>0</v>
      </c>
      <c r="AE984">
        <f>IF(OR(_04_ReRe_merged_after_coding3[[#This Row],[ab_date]],_04_ReRe_merged_after_coding3[[#This Row],[ft_date]]),1,0)</f>
        <v>0</v>
      </c>
      <c r="AF984" t="s">
        <v>36</v>
      </c>
      <c r="AG984">
        <v>0</v>
      </c>
    </row>
    <row r="985" spans="1:34">
      <c r="A985" t="s">
        <v>4575</v>
      </c>
      <c r="B985" t="s">
        <v>4576</v>
      </c>
      <c r="C985" t="s">
        <v>4577</v>
      </c>
      <c r="D985">
        <v>26417987</v>
      </c>
      <c r="E985" s="7">
        <v>41065</v>
      </c>
      <c r="F985" s="7">
        <v>41030</v>
      </c>
      <c r="G985" t="s">
        <v>234</v>
      </c>
      <c r="H985" t="s">
        <v>32</v>
      </c>
      <c r="I985" t="s">
        <v>32</v>
      </c>
      <c r="J985" t="s">
        <v>32</v>
      </c>
      <c r="K985" t="s">
        <v>32</v>
      </c>
      <c r="L985" t="s">
        <v>32</v>
      </c>
      <c r="M985" t="s">
        <v>32</v>
      </c>
      <c r="N985" t="s">
        <v>32</v>
      </c>
      <c r="O985" t="s">
        <v>32</v>
      </c>
      <c r="P985" s="3">
        <v>1</v>
      </c>
      <c r="Q985" t="s">
        <v>108</v>
      </c>
      <c r="R985">
        <v>1</v>
      </c>
      <c r="S985" t="s">
        <v>108</v>
      </c>
      <c r="T985" t="s">
        <v>5076</v>
      </c>
      <c r="U985">
        <v>0</v>
      </c>
      <c r="V985">
        <v>0</v>
      </c>
      <c r="W985">
        <v>0</v>
      </c>
      <c r="X985" t="s">
        <v>36</v>
      </c>
      <c r="Y985">
        <v>0</v>
      </c>
      <c r="Z985">
        <v>0</v>
      </c>
      <c r="AA985">
        <v>0</v>
      </c>
      <c r="AB985" t="s">
        <v>36</v>
      </c>
      <c r="AC985">
        <f>IF(OR(_04_ReRe_merged_after_coding3[[#This Row],[ab_addressed]],_04_ReRe_merged_after_coding3[[#This Row],[ft_addressed]]), 1, 0)</f>
        <v>0</v>
      </c>
      <c r="AD985">
        <f>IF(OR(_04_ReRe_merged_after_coding3[[#This Row],[ab_justified]],_04_ReRe_merged_after_coding3[[#This Row],[ft_justified]]), 1,0)</f>
        <v>0</v>
      </c>
      <c r="AE985">
        <f>IF(OR(_04_ReRe_merged_after_coding3[[#This Row],[ab_date]],_04_ReRe_merged_after_coding3[[#This Row],[ft_date]]),1,0)</f>
        <v>0</v>
      </c>
      <c r="AF985" t="s">
        <v>36</v>
      </c>
      <c r="AG985">
        <v>0</v>
      </c>
    </row>
    <row r="986" spans="1:34">
      <c r="A986" t="s">
        <v>4578</v>
      </c>
      <c r="B986" t="s">
        <v>4579</v>
      </c>
      <c r="C986" t="s">
        <v>4580</v>
      </c>
      <c r="D986">
        <v>26555945</v>
      </c>
      <c r="E986" s="7">
        <v>38922</v>
      </c>
      <c r="F986" s="7">
        <v>38718</v>
      </c>
      <c r="G986" t="s">
        <v>112</v>
      </c>
      <c r="H986" t="s">
        <v>32</v>
      </c>
      <c r="I986" t="s">
        <v>31</v>
      </c>
      <c r="J986" t="s">
        <v>31</v>
      </c>
      <c r="K986" t="s">
        <v>32</v>
      </c>
      <c r="L986" t="s">
        <v>32</v>
      </c>
      <c r="M986" t="s">
        <v>32</v>
      </c>
      <c r="N986" t="s">
        <v>31</v>
      </c>
      <c r="O986" t="s">
        <v>32</v>
      </c>
      <c r="P986" s="3">
        <v>1</v>
      </c>
      <c r="Q986" t="s">
        <v>157</v>
      </c>
      <c r="R986">
        <v>1</v>
      </c>
      <c r="S986" t="s">
        <v>157</v>
      </c>
      <c r="T986" s="4" t="s">
        <v>5077</v>
      </c>
      <c r="U986">
        <v>0</v>
      </c>
      <c r="V986">
        <v>0</v>
      </c>
      <c r="W986">
        <v>0</v>
      </c>
      <c r="X986" t="s">
        <v>36</v>
      </c>
      <c r="Y986">
        <v>0</v>
      </c>
      <c r="Z986">
        <v>0</v>
      </c>
      <c r="AA986">
        <v>0</v>
      </c>
      <c r="AB986" t="s">
        <v>36</v>
      </c>
      <c r="AC986">
        <f>IF(OR(_04_ReRe_merged_after_coding3[[#This Row],[ab_addressed]],_04_ReRe_merged_after_coding3[[#This Row],[ft_addressed]]), 1, 0)</f>
        <v>0</v>
      </c>
      <c r="AD986">
        <f>IF(OR(_04_ReRe_merged_after_coding3[[#This Row],[ab_justified]],_04_ReRe_merged_after_coding3[[#This Row],[ft_justified]]), 1,0)</f>
        <v>0</v>
      </c>
      <c r="AE986">
        <f>IF(OR(_04_ReRe_merged_after_coding3[[#This Row],[ab_date]],_04_ReRe_merged_after_coding3[[#This Row],[ft_date]]),1,0)</f>
        <v>0</v>
      </c>
      <c r="AF986" t="s">
        <v>36</v>
      </c>
      <c r="AG986">
        <v>0</v>
      </c>
      <c r="AH986" t="s">
        <v>5238</v>
      </c>
    </row>
    <row r="987" spans="1:34">
      <c r="A987" t="s">
        <v>4581</v>
      </c>
      <c r="B987" t="s">
        <v>4582</v>
      </c>
      <c r="C987" t="s">
        <v>4583</v>
      </c>
      <c r="D987">
        <v>30668184</v>
      </c>
      <c r="E987" s="7">
        <v>42659</v>
      </c>
      <c r="F987" s="7">
        <v>42614</v>
      </c>
      <c r="G987" t="s">
        <v>3124</v>
      </c>
      <c r="H987" t="s">
        <v>31</v>
      </c>
      <c r="I987" t="s">
        <v>31</v>
      </c>
      <c r="J987" t="s">
        <v>31</v>
      </c>
      <c r="K987" t="s">
        <v>32</v>
      </c>
      <c r="L987" t="s">
        <v>32</v>
      </c>
      <c r="M987" t="s">
        <v>32</v>
      </c>
      <c r="N987" t="s">
        <v>32</v>
      </c>
      <c r="O987" t="s">
        <v>32</v>
      </c>
      <c r="P987" s="3">
        <v>1</v>
      </c>
      <c r="Q987" t="s">
        <v>35</v>
      </c>
      <c r="R987">
        <v>1</v>
      </c>
      <c r="S987" t="s">
        <v>35</v>
      </c>
      <c r="T987" t="s">
        <v>5078</v>
      </c>
      <c r="U987">
        <v>0</v>
      </c>
      <c r="V987">
        <v>0</v>
      </c>
      <c r="W987">
        <v>0</v>
      </c>
      <c r="X987" t="s">
        <v>36</v>
      </c>
      <c r="Y987">
        <v>0</v>
      </c>
      <c r="Z987">
        <v>0</v>
      </c>
      <c r="AA987">
        <v>0</v>
      </c>
      <c r="AB987" t="s">
        <v>36</v>
      </c>
      <c r="AC987">
        <f>IF(OR(_04_ReRe_merged_after_coding3[[#This Row],[ab_addressed]],_04_ReRe_merged_after_coding3[[#This Row],[ft_addressed]]), 1, 0)</f>
        <v>0</v>
      </c>
      <c r="AD987">
        <f>IF(OR(_04_ReRe_merged_after_coding3[[#This Row],[ab_justified]],_04_ReRe_merged_after_coding3[[#This Row],[ft_justified]]), 1,0)</f>
        <v>0</v>
      </c>
      <c r="AE987">
        <f>IF(OR(_04_ReRe_merged_after_coding3[[#This Row],[ab_date]],_04_ReRe_merged_after_coding3[[#This Row],[ft_date]]),1,0)</f>
        <v>0</v>
      </c>
      <c r="AF987" t="s">
        <v>36</v>
      </c>
      <c r="AG987">
        <v>0</v>
      </c>
    </row>
    <row r="988" spans="1:34">
      <c r="A988" t="s">
        <v>4584</v>
      </c>
      <c r="B988" t="s">
        <v>4585</v>
      </c>
      <c r="C988" t="s">
        <v>4586</v>
      </c>
      <c r="D988">
        <v>29396702</v>
      </c>
      <c r="E988" s="7">
        <v>42296</v>
      </c>
      <c r="F988" s="7">
        <v>42248</v>
      </c>
      <c r="G988" t="s">
        <v>1757</v>
      </c>
      <c r="H988" t="s">
        <v>31</v>
      </c>
      <c r="I988" t="s">
        <v>31</v>
      </c>
      <c r="J988" t="s">
        <v>31</v>
      </c>
      <c r="K988" t="s">
        <v>32</v>
      </c>
      <c r="L988" t="s">
        <v>32</v>
      </c>
      <c r="M988" t="s">
        <v>32</v>
      </c>
      <c r="N988" t="s">
        <v>32</v>
      </c>
      <c r="O988" t="s">
        <v>32</v>
      </c>
      <c r="P988" s="3">
        <v>1</v>
      </c>
      <c r="Q988" t="s">
        <v>35</v>
      </c>
      <c r="R988">
        <v>1</v>
      </c>
      <c r="S988" t="s">
        <v>35</v>
      </c>
      <c r="T988" s="27" t="s">
        <v>4584</v>
      </c>
      <c r="U988">
        <v>0</v>
      </c>
      <c r="V988">
        <v>0</v>
      </c>
      <c r="W988">
        <v>0</v>
      </c>
      <c r="X988" t="s">
        <v>36</v>
      </c>
      <c r="Y988">
        <v>0</v>
      </c>
      <c r="Z988">
        <v>0</v>
      </c>
      <c r="AA988">
        <v>0</v>
      </c>
      <c r="AB988" t="s">
        <v>36</v>
      </c>
      <c r="AC988">
        <f>IF(OR(_04_ReRe_merged_after_coding3[[#This Row],[ab_addressed]],_04_ReRe_merged_after_coding3[[#This Row],[ft_addressed]]), 1, 0)</f>
        <v>0</v>
      </c>
      <c r="AD988">
        <f>IF(OR(_04_ReRe_merged_after_coding3[[#This Row],[ab_justified]],_04_ReRe_merged_after_coding3[[#This Row],[ft_justified]]), 1,0)</f>
        <v>0</v>
      </c>
      <c r="AE988">
        <f>IF(OR(_04_ReRe_merged_after_coding3[[#This Row],[ab_date]],_04_ReRe_merged_after_coding3[[#This Row],[ft_date]]),1,0)</f>
        <v>0</v>
      </c>
      <c r="AF988" t="s">
        <v>36</v>
      </c>
      <c r="AG988">
        <v>0</v>
      </c>
    </row>
    <row r="989" spans="1:34">
      <c r="A989" t="s">
        <v>4587</v>
      </c>
      <c r="B989" t="s">
        <v>4588</v>
      </c>
      <c r="C989" t="s">
        <v>4589</v>
      </c>
      <c r="D989">
        <v>28116294</v>
      </c>
      <c r="E989" s="7">
        <v>42123</v>
      </c>
      <c r="F989" s="7">
        <v>41944</v>
      </c>
      <c r="G989" t="s">
        <v>1584</v>
      </c>
      <c r="H989" t="s">
        <v>31</v>
      </c>
      <c r="I989" t="s">
        <v>31</v>
      </c>
      <c r="J989" t="s">
        <v>31</v>
      </c>
      <c r="K989" t="s">
        <v>32</v>
      </c>
      <c r="L989" t="s">
        <v>32</v>
      </c>
      <c r="M989" t="s">
        <v>32</v>
      </c>
      <c r="N989" t="s">
        <v>32</v>
      </c>
      <c r="O989" t="s">
        <v>32</v>
      </c>
      <c r="P989" s="3">
        <v>1</v>
      </c>
      <c r="Q989" t="s">
        <v>35</v>
      </c>
      <c r="R989">
        <v>1</v>
      </c>
      <c r="S989" t="s">
        <v>35</v>
      </c>
      <c r="T989" t="s">
        <v>5079</v>
      </c>
      <c r="U989">
        <v>0</v>
      </c>
      <c r="V989">
        <v>0</v>
      </c>
      <c r="W989">
        <v>0</v>
      </c>
      <c r="X989" t="s">
        <v>36</v>
      </c>
      <c r="Y989">
        <v>0</v>
      </c>
      <c r="Z989">
        <v>0</v>
      </c>
      <c r="AA989">
        <v>0</v>
      </c>
      <c r="AB989" t="s">
        <v>36</v>
      </c>
      <c r="AC989">
        <f>IF(OR(_04_ReRe_merged_after_coding3[[#This Row],[ab_addressed]],_04_ReRe_merged_after_coding3[[#This Row],[ft_addressed]]), 1, 0)</f>
        <v>0</v>
      </c>
      <c r="AD989">
        <f>IF(OR(_04_ReRe_merged_after_coding3[[#This Row],[ab_justified]],_04_ReRe_merged_after_coding3[[#This Row],[ft_justified]]), 1,0)</f>
        <v>0</v>
      </c>
      <c r="AE989">
        <f>IF(OR(_04_ReRe_merged_after_coding3[[#This Row],[ab_date]],_04_ReRe_merged_after_coding3[[#This Row],[ft_date]]),1,0)</f>
        <v>0</v>
      </c>
      <c r="AF989" t="s">
        <v>36</v>
      </c>
      <c r="AG989">
        <v>0</v>
      </c>
    </row>
    <row r="990" spans="1:34">
      <c r="A990" t="s">
        <v>4596</v>
      </c>
      <c r="B990" t="s">
        <v>4597</v>
      </c>
      <c r="C990" t="s">
        <v>4598</v>
      </c>
      <c r="D990">
        <v>26555870</v>
      </c>
      <c r="E990" s="7">
        <v>41323</v>
      </c>
      <c r="F990" s="7">
        <v>41275</v>
      </c>
      <c r="G990" t="s">
        <v>509</v>
      </c>
      <c r="H990" t="s">
        <v>31</v>
      </c>
      <c r="I990" t="s">
        <v>32</v>
      </c>
      <c r="J990" t="s">
        <v>31</v>
      </c>
      <c r="K990" t="s">
        <v>32</v>
      </c>
      <c r="L990" t="s">
        <v>32</v>
      </c>
      <c r="M990" t="s">
        <v>32</v>
      </c>
      <c r="N990" t="s">
        <v>32</v>
      </c>
      <c r="O990" t="s">
        <v>32</v>
      </c>
      <c r="P990" s="3">
        <v>1</v>
      </c>
      <c r="Q990" t="s">
        <v>35</v>
      </c>
      <c r="R990">
        <v>1</v>
      </c>
      <c r="S990" t="s">
        <v>35</v>
      </c>
      <c r="T990" t="s">
        <v>5084</v>
      </c>
      <c r="U990">
        <v>0</v>
      </c>
      <c r="V990">
        <v>0</v>
      </c>
      <c r="W990">
        <v>0</v>
      </c>
      <c r="X990" t="s">
        <v>36</v>
      </c>
      <c r="Y990">
        <v>0</v>
      </c>
      <c r="Z990">
        <v>0</v>
      </c>
      <c r="AA990">
        <v>0</v>
      </c>
      <c r="AB990" t="s">
        <v>36</v>
      </c>
      <c r="AC990">
        <f>IF(OR(_04_ReRe_merged_after_coding3[[#This Row],[ab_addressed]],_04_ReRe_merged_after_coding3[[#This Row],[ft_addressed]]), 1, 0)</f>
        <v>0</v>
      </c>
      <c r="AD990">
        <f>IF(OR(_04_ReRe_merged_after_coding3[[#This Row],[ab_justified]],_04_ReRe_merged_after_coding3[[#This Row],[ft_justified]]), 1,0)</f>
        <v>0</v>
      </c>
      <c r="AE990">
        <f>IF(OR(_04_ReRe_merged_after_coding3[[#This Row],[ab_date]],_04_ReRe_merged_after_coding3[[#This Row],[ft_date]]),1,0)</f>
        <v>0</v>
      </c>
      <c r="AF990" t="s">
        <v>36</v>
      </c>
      <c r="AG990">
        <v>0</v>
      </c>
    </row>
    <row r="991" spans="1:34">
      <c r="A991" t="s">
        <v>4599</v>
      </c>
      <c r="B991" t="s">
        <v>4600</v>
      </c>
      <c r="C991" t="s">
        <v>4601</v>
      </c>
      <c r="D991">
        <v>29239965</v>
      </c>
      <c r="E991" s="7">
        <v>41094</v>
      </c>
      <c r="F991" s="7">
        <v>40817</v>
      </c>
      <c r="G991" t="s">
        <v>128</v>
      </c>
      <c r="H991" t="s">
        <v>32</v>
      </c>
      <c r="I991" t="s">
        <v>31</v>
      </c>
      <c r="J991" t="s">
        <v>31</v>
      </c>
      <c r="K991" t="s">
        <v>32</v>
      </c>
      <c r="L991" t="s">
        <v>32</v>
      </c>
      <c r="M991" t="s">
        <v>32</v>
      </c>
      <c r="N991" t="s">
        <v>32</v>
      </c>
      <c r="O991" t="s">
        <v>32</v>
      </c>
      <c r="P991" s="3">
        <v>1</v>
      </c>
      <c r="Q991" t="s">
        <v>108</v>
      </c>
      <c r="R991">
        <v>1</v>
      </c>
      <c r="S991" t="s">
        <v>108</v>
      </c>
      <c r="T991" t="s">
        <v>5085</v>
      </c>
      <c r="U991">
        <v>0</v>
      </c>
      <c r="V991">
        <v>0</v>
      </c>
      <c r="W991">
        <v>0</v>
      </c>
      <c r="X991" t="s">
        <v>36</v>
      </c>
      <c r="Y991">
        <v>0</v>
      </c>
      <c r="Z991">
        <v>0</v>
      </c>
      <c r="AA991">
        <v>0</v>
      </c>
      <c r="AB991" t="s">
        <v>36</v>
      </c>
      <c r="AC991">
        <f>IF(OR(_04_ReRe_merged_after_coding3[[#This Row],[ab_addressed]],_04_ReRe_merged_after_coding3[[#This Row],[ft_addressed]]), 1, 0)</f>
        <v>0</v>
      </c>
      <c r="AD991">
        <f>IF(OR(_04_ReRe_merged_after_coding3[[#This Row],[ab_justified]],_04_ReRe_merged_after_coding3[[#This Row],[ft_justified]]), 1,0)</f>
        <v>0</v>
      </c>
      <c r="AE991">
        <f>IF(OR(_04_ReRe_merged_after_coding3[[#This Row],[ab_date]],_04_ReRe_merged_after_coding3[[#This Row],[ft_date]]),1,0)</f>
        <v>0</v>
      </c>
      <c r="AF991" t="s">
        <v>36</v>
      </c>
      <c r="AG991">
        <v>0</v>
      </c>
    </row>
    <row r="992" spans="1:34">
      <c r="A992" t="s">
        <v>4602</v>
      </c>
      <c r="B992" t="s">
        <v>4603</v>
      </c>
      <c r="C992" t="s">
        <v>4604</v>
      </c>
      <c r="D992">
        <v>28435212</v>
      </c>
      <c r="E992" s="7">
        <v>40546</v>
      </c>
      <c r="F992" s="7">
        <v>40452</v>
      </c>
      <c r="G992" t="s">
        <v>1708</v>
      </c>
      <c r="H992" t="s">
        <v>32</v>
      </c>
      <c r="I992" t="s">
        <v>31</v>
      </c>
      <c r="J992" t="s">
        <v>32</v>
      </c>
      <c r="K992" t="s">
        <v>32</v>
      </c>
      <c r="L992" t="s">
        <v>32</v>
      </c>
      <c r="M992" t="s">
        <v>32</v>
      </c>
      <c r="N992" t="s">
        <v>32</v>
      </c>
      <c r="O992" t="s">
        <v>32</v>
      </c>
      <c r="P992" s="3">
        <v>1</v>
      </c>
      <c r="Q992" t="s">
        <v>108</v>
      </c>
      <c r="R992">
        <v>1</v>
      </c>
      <c r="S992" t="s">
        <v>108</v>
      </c>
      <c r="T992" s="9" t="s">
        <v>5109</v>
      </c>
      <c r="U992">
        <v>0</v>
      </c>
      <c r="V992">
        <v>0</v>
      </c>
      <c r="W992">
        <v>0</v>
      </c>
      <c r="X992" t="s">
        <v>36</v>
      </c>
      <c r="Y992">
        <v>0</v>
      </c>
      <c r="Z992">
        <v>0</v>
      </c>
      <c r="AA992">
        <v>0</v>
      </c>
      <c r="AB992" t="s">
        <v>36</v>
      </c>
      <c r="AC992">
        <f>IF(OR(_04_ReRe_merged_after_coding3[[#This Row],[ab_addressed]],_04_ReRe_merged_after_coding3[[#This Row],[ft_addressed]]), 1, 0)</f>
        <v>0</v>
      </c>
      <c r="AD992">
        <f>IF(OR(_04_ReRe_merged_after_coding3[[#This Row],[ab_justified]],_04_ReRe_merged_after_coding3[[#This Row],[ft_justified]]), 1,0)</f>
        <v>0</v>
      </c>
      <c r="AE992">
        <f>IF(OR(_04_ReRe_merged_after_coding3[[#This Row],[ab_date]],_04_ReRe_merged_after_coding3[[#This Row],[ft_date]]),1,0)</f>
        <v>0</v>
      </c>
      <c r="AF992" t="s">
        <v>36</v>
      </c>
      <c r="AG992">
        <v>0</v>
      </c>
      <c r="AH992" t="s">
        <v>5239</v>
      </c>
    </row>
    <row r="993" spans="1:34">
      <c r="A993" t="s">
        <v>4608</v>
      </c>
      <c r="B993" t="s">
        <v>4609</v>
      </c>
      <c r="C993" t="s">
        <v>4610</v>
      </c>
      <c r="D993">
        <v>29579320</v>
      </c>
      <c r="E993" s="7">
        <v>42671</v>
      </c>
      <c r="F993" s="7">
        <v>42401</v>
      </c>
      <c r="G993" t="s">
        <v>292</v>
      </c>
      <c r="H993" t="s">
        <v>31</v>
      </c>
      <c r="I993" t="s">
        <v>31</v>
      </c>
      <c r="J993" t="s">
        <v>31</v>
      </c>
      <c r="K993" t="s">
        <v>32</v>
      </c>
      <c r="L993" t="s">
        <v>32</v>
      </c>
      <c r="M993" t="s">
        <v>32</v>
      </c>
      <c r="N993" t="s">
        <v>32</v>
      </c>
      <c r="O993" t="s">
        <v>32</v>
      </c>
      <c r="P993" s="3">
        <v>1</v>
      </c>
      <c r="Q993" t="s">
        <v>35</v>
      </c>
      <c r="R993">
        <v>1</v>
      </c>
      <c r="S993" t="s">
        <v>35</v>
      </c>
      <c r="T993" t="s">
        <v>5087</v>
      </c>
      <c r="U993">
        <v>0</v>
      </c>
      <c r="V993">
        <v>0</v>
      </c>
      <c r="W993">
        <v>0</v>
      </c>
      <c r="X993" t="s">
        <v>36</v>
      </c>
      <c r="Y993">
        <v>0</v>
      </c>
      <c r="Z993">
        <v>0</v>
      </c>
      <c r="AA993">
        <v>0</v>
      </c>
      <c r="AB993" t="s">
        <v>36</v>
      </c>
      <c r="AC993">
        <f>IF(OR(_04_ReRe_merged_after_coding3[[#This Row],[ab_addressed]],_04_ReRe_merged_after_coding3[[#This Row],[ft_addressed]]), 1, 0)</f>
        <v>0</v>
      </c>
      <c r="AD993">
        <f>IF(OR(_04_ReRe_merged_after_coding3[[#This Row],[ab_justified]],_04_ReRe_merged_after_coding3[[#This Row],[ft_justified]]), 1,0)</f>
        <v>0</v>
      </c>
      <c r="AE993">
        <f>IF(OR(_04_ReRe_merged_after_coding3[[#This Row],[ab_date]],_04_ReRe_merged_after_coding3[[#This Row],[ft_date]]),1,0)</f>
        <v>0</v>
      </c>
      <c r="AF993" t="s">
        <v>36</v>
      </c>
      <c r="AG993">
        <v>0</v>
      </c>
    </row>
    <row r="994" spans="1:34">
      <c r="A994" t="s">
        <v>4611</v>
      </c>
      <c r="B994" t="s">
        <v>4612</v>
      </c>
      <c r="C994" t="s">
        <v>4613</v>
      </c>
      <c r="D994">
        <v>31394525</v>
      </c>
      <c r="E994" s="7">
        <v>42350</v>
      </c>
      <c r="F994" s="7">
        <v>42064</v>
      </c>
      <c r="G994" t="s">
        <v>1831</v>
      </c>
      <c r="H994" t="s">
        <v>32</v>
      </c>
      <c r="I994" t="s">
        <v>32</v>
      </c>
      <c r="J994" t="s">
        <v>32</v>
      </c>
      <c r="K994" t="s">
        <v>32</v>
      </c>
      <c r="L994" t="s">
        <v>32</v>
      </c>
      <c r="M994" t="s">
        <v>32</v>
      </c>
      <c r="N994" t="s">
        <v>32</v>
      </c>
      <c r="O994" t="s">
        <v>32</v>
      </c>
      <c r="P994" s="3">
        <v>1</v>
      </c>
      <c r="Q994" t="s">
        <v>538</v>
      </c>
      <c r="R994">
        <v>1</v>
      </c>
      <c r="S994" t="s">
        <v>538</v>
      </c>
      <c r="T994" s="39" t="s">
        <v>5088</v>
      </c>
      <c r="U994">
        <v>0</v>
      </c>
      <c r="V994">
        <v>0</v>
      </c>
      <c r="W994">
        <v>0</v>
      </c>
      <c r="X994" t="s">
        <v>36</v>
      </c>
      <c r="Y994">
        <v>0</v>
      </c>
      <c r="Z994">
        <v>0</v>
      </c>
      <c r="AA994">
        <v>0</v>
      </c>
      <c r="AB994" t="s">
        <v>36</v>
      </c>
      <c r="AC994">
        <f>IF(OR(_04_ReRe_merged_after_coding3[[#This Row],[ab_addressed]],_04_ReRe_merged_after_coding3[[#This Row],[ft_addressed]]), 1, 0)</f>
        <v>0</v>
      </c>
      <c r="AD994">
        <f>IF(OR(_04_ReRe_merged_after_coding3[[#This Row],[ab_justified]],_04_ReRe_merged_after_coding3[[#This Row],[ft_justified]]), 1,0)</f>
        <v>0</v>
      </c>
      <c r="AE994">
        <f>IF(OR(_04_ReRe_merged_after_coding3[[#This Row],[ab_date]],_04_ReRe_merged_after_coding3[[#This Row],[ft_date]]),1,0)</f>
        <v>0</v>
      </c>
      <c r="AF994" t="s">
        <v>36</v>
      </c>
      <c r="AG994">
        <v>0</v>
      </c>
    </row>
    <row r="995" spans="1:34">
      <c r="A995" t="s">
        <v>4614</v>
      </c>
      <c r="B995" t="s">
        <v>4615</v>
      </c>
      <c r="C995" t="s">
        <v>4616</v>
      </c>
      <c r="D995">
        <v>28174292</v>
      </c>
      <c r="E995" s="7">
        <v>42087</v>
      </c>
      <c r="F995" s="7">
        <v>42005</v>
      </c>
      <c r="G995" t="s">
        <v>1647</v>
      </c>
      <c r="H995" t="s">
        <v>32</v>
      </c>
      <c r="I995" t="s">
        <v>31</v>
      </c>
      <c r="J995" t="s">
        <v>31</v>
      </c>
      <c r="K995" t="s">
        <v>32</v>
      </c>
      <c r="L995" t="s">
        <v>32</v>
      </c>
      <c r="M995" t="s">
        <v>32</v>
      </c>
      <c r="N995" t="s">
        <v>32</v>
      </c>
      <c r="O995" t="s">
        <v>32</v>
      </c>
      <c r="P995" s="3">
        <v>1</v>
      </c>
      <c r="Q995" t="s">
        <v>108</v>
      </c>
      <c r="R995">
        <v>1</v>
      </c>
      <c r="S995" t="s">
        <v>108</v>
      </c>
      <c r="T995" t="s">
        <v>5089</v>
      </c>
      <c r="U995">
        <v>0</v>
      </c>
      <c r="V995">
        <v>0</v>
      </c>
      <c r="W995">
        <v>0</v>
      </c>
      <c r="X995" t="s">
        <v>36</v>
      </c>
      <c r="Y995">
        <v>0</v>
      </c>
      <c r="Z995">
        <v>0</v>
      </c>
      <c r="AA995">
        <v>0</v>
      </c>
      <c r="AB995" t="s">
        <v>36</v>
      </c>
      <c r="AC995">
        <f>IF(OR(_04_ReRe_merged_after_coding3[[#This Row],[ab_addressed]],_04_ReRe_merged_after_coding3[[#This Row],[ft_addressed]]), 1, 0)</f>
        <v>0</v>
      </c>
      <c r="AD995">
        <f>IF(OR(_04_ReRe_merged_after_coding3[[#This Row],[ab_justified]],_04_ReRe_merged_after_coding3[[#This Row],[ft_justified]]), 1,0)</f>
        <v>0</v>
      </c>
      <c r="AE995">
        <f>IF(OR(_04_ReRe_merged_after_coding3[[#This Row],[ab_date]],_04_ReRe_merged_after_coding3[[#This Row],[ft_date]]),1,0)</f>
        <v>0</v>
      </c>
      <c r="AF995" t="s">
        <v>36</v>
      </c>
      <c r="AG995">
        <v>0</v>
      </c>
    </row>
    <row r="996" spans="1:34">
      <c r="A996" t="s">
        <v>4617</v>
      </c>
      <c r="B996" t="s">
        <v>4618</v>
      </c>
      <c r="C996" t="s">
        <v>4619</v>
      </c>
      <c r="D996">
        <v>29266047</v>
      </c>
      <c r="E996" s="7">
        <v>41981</v>
      </c>
      <c r="F996" s="7">
        <v>41913</v>
      </c>
      <c r="G996" t="s">
        <v>139</v>
      </c>
      <c r="H996" t="s">
        <v>32</v>
      </c>
      <c r="I996" t="s">
        <v>31</v>
      </c>
      <c r="J996" t="s">
        <v>32</v>
      </c>
      <c r="K996" t="s">
        <v>32</v>
      </c>
      <c r="L996" t="s">
        <v>32</v>
      </c>
      <c r="M996" t="s">
        <v>32</v>
      </c>
      <c r="N996" t="s">
        <v>32</v>
      </c>
      <c r="O996" t="s">
        <v>32</v>
      </c>
      <c r="P996" s="3">
        <v>1</v>
      </c>
      <c r="Q996" t="s">
        <v>108</v>
      </c>
      <c r="R996">
        <v>1</v>
      </c>
      <c r="S996" t="s">
        <v>108</v>
      </c>
      <c r="T996" s="60" t="s">
        <v>5090</v>
      </c>
      <c r="U996">
        <v>0</v>
      </c>
      <c r="V996">
        <v>0</v>
      </c>
      <c r="W996">
        <v>0</v>
      </c>
      <c r="X996" t="s">
        <v>36</v>
      </c>
      <c r="Y996">
        <v>0</v>
      </c>
      <c r="Z996">
        <v>0</v>
      </c>
      <c r="AA996">
        <v>0</v>
      </c>
      <c r="AB996" t="s">
        <v>36</v>
      </c>
      <c r="AC996">
        <f>IF(OR(_04_ReRe_merged_after_coding3[[#This Row],[ab_addressed]],_04_ReRe_merged_after_coding3[[#This Row],[ft_addressed]]), 1, 0)</f>
        <v>0</v>
      </c>
      <c r="AD996">
        <f>IF(OR(_04_ReRe_merged_after_coding3[[#This Row],[ab_justified]],_04_ReRe_merged_after_coding3[[#This Row],[ft_justified]]), 1,0)</f>
        <v>0</v>
      </c>
      <c r="AE996">
        <f>IF(OR(_04_ReRe_merged_after_coding3[[#This Row],[ab_date]],_04_ReRe_merged_after_coding3[[#This Row],[ft_date]]),1,0)</f>
        <v>0</v>
      </c>
      <c r="AF996" t="s">
        <v>36</v>
      </c>
      <c r="AG996">
        <v>0</v>
      </c>
    </row>
    <row r="997" spans="1:34">
      <c r="A997" t="s">
        <v>4623</v>
      </c>
      <c r="B997" t="s">
        <v>4624</v>
      </c>
      <c r="C997" t="s">
        <v>4625</v>
      </c>
      <c r="D997">
        <v>27844212</v>
      </c>
      <c r="E997" s="7">
        <v>41913</v>
      </c>
      <c r="F997" s="7">
        <v>41579</v>
      </c>
      <c r="G997" t="s">
        <v>139</v>
      </c>
      <c r="H997" t="s">
        <v>32</v>
      </c>
      <c r="I997" t="s">
        <v>31</v>
      </c>
      <c r="J997" t="s">
        <v>32</v>
      </c>
      <c r="K997" t="s">
        <v>32</v>
      </c>
      <c r="L997" t="s">
        <v>32</v>
      </c>
      <c r="M997" t="s">
        <v>32</v>
      </c>
      <c r="N997" t="s">
        <v>32</v>
      </c>
      <c r="O997" t="s">
        <v>32</v>
      </c>
      <c r="P997" s="3">
        <v>1</v>
      </c>
      <c r="Q997" t="s">
        <v>108</v>
      </c>
      <c r="R997">
        <v>1</v>
      </c>
      <c r="S997" t="s">
        <v>108</v>
      </c>
      <c r="T997" t="s">
        <v>5091</v>
      </c>
      <c r="U997">
        <v>0</v>
      </c>
      <c r="V997">
        <v>0</v>
      </c>
      <c r="W997">
        <v>0</v>
      </c>
      <c r="X997" t="s">
        <v>36</v>
      </c>
      <c r="Y997">
        <v>0</v>
      </c>
      <c r="Z997">
        <v>0</v>
      </c>
      <c r="AA997">
        <v>0</v>
      </c>
      <c r="AB997" t="s">
        <v>36</v>
      </c>
      <c r="AC997">
        <f>IF(OR(_04_ReRe_merged_after_coding3[[#This Row],[ab_addressed]],_04_ReRe_merged_after_coding3[[#This Row],[ft_addressed]]), 1, 0)</f>
        <v>0</v>
      </c>
      <c r="AD997">
        <f>IF(OR(_04_ReRe_merged_after_coding3[[#This Row],[ab_justified]],_04_ReRe_merged_after_coding3[[#This Row],[ft_justified]]), 1,0)</f>
        <v>0</v>
      </c>
      <c r="AE997">
        <f>IF(OR(_04_ReRe_merged_after_coding3[[#This Row],[ab_date]],_04_ReRe_merged_after_coding3[[#This Row],[ft_date]]),1,0)</f>
        <v>0</v>
      </c>
      <c r="AF997" t="s">
        <v>36</v>
      </c>
      <c r="AG997">
        <v>0</v>
      </c>
    </row>
    <row r="998" spans="1:34">
      <c r="A998" t="s">
        <v>4626</v>
      </c>
      <c r="B998" t="s">
        <v>4627</v>
      </c>
      <c r="C998" t="s">
        <v>4628</v>
      </c>
      <c r="D998">
        <v>28919703</v>
      </c>
      <c r="E998" s="7">
        <v>41709</v>
      </c>
      <c r="F998" s="7">
        <v>41609</v>
      </c>
      <c r="G998" t="s">
        <v>344</v>
      </c>
      <c r="H998" t="s">
        <v>32</v>
      </c>
      <c r="I998" t="s">
        <v>31</v>
      </c>
      <c r="J998" t="s">
        <v>32</v>
      </c>
      <c r="K998" t="s">
        <v>32</v>
      </c>
      <c r="L998" t="s">
        <v>32</v>
      </c>
      <c r="M998" t="s">
        <v>32</v>
      </c>
      <c r="N998" t="s">
        <v>32</v>
      </c>
      <c r="O998" t="s">
        <v>32</v>
      </c>
      <c r="P998" s="3">
        <v>1</v>
      </c>
      <c r="Q998" t="s">
        <v>108</v>
      </c>
      <c r="R998">
        <v>1</v>
      </c>
      <c r="S998" t="s">
        <v>108</v>
      </c>
      <c r="T998" s="9" t="s">
        <v>5110</v>
      </c>
      <c r="U998">
        <v>0</v>
      </c>
      <c r="V998">
        <v>0</v>
      </c>
      <c r="W998">
        <v>0</v>
      </c>
      <c r="X998" t="s">
        <v>36</v>
      </c>
      <c r="Y998">
        <v>0</v>
      </c>
      <c r="Z998">
        <v>0</v>
      </c>
      <c r="AA998">
        <v>0</v>
      </c>
      <c r="AB998" t="s">
        <v>36</v>
      </c>
      <c r="AC998">
        <f>IF(OR(_04_ReRe_merged_after_coding3[[#This Row],[ab_addressed]],_04_ReRe_merged_after_coding3[[#This Row],[ft_addressed]]), 1, 0)</f>
        <v>0</v>
      </c>
      <c r="AD998">
        <f>IF(OR(_04_ReRe_merged_after_coding3[[#This Row],[ab_justified]],_04_ReRe_merged_after_coding3[[#This Row],[ft_justified]]), 1,0)</f>
        <v>0</v>
      </c>
      <c r="AE998">
        <f>IF(OR(_04_ReRe_merged_after_coding3[[#This Row],[ab_date]],_04_ReRe_merged_after_coding3[[#This Row],[ft_date]]),1,0)</f>
        <v>0</v>
      </c>
      <c r="AF998" t="s">
        <v>36</v>
      </c>
      <c r="AG998">
        <v>0</v>
      </c>
    </row>
    <row r="999" spans="1:34">
      <c r="A999" t="s">
        <v>4629</v>
      </c>
      <c r="B999" t="s">
        <v>4630</v>
      </c>
      <c r="C999" t="s">
        <v>4631</v>
      </c>
      <c r="D999">
        <v>28114587</v>
      </c>
      <c r="E999" s="7">
        <v>41373</v>
      </c>
      <c r="F999" s="7">
        <v>40725</v>
      </c>
      <c r="G999" t="s">
        <v>122</v>
      </c>
      <c r="H999" t="s">
        <v>32</v>
      </c>
      <c r="I999" t="s">
        <v>31</v>
      </c>
      <c r="J999" t="s">
        <v>31</v>
      </c>
      <c r="K999" t="s">
        <v>31</v>
      </c>
      <c r="L999" t="s">
        <v>32</v>
      </c>
      <c r="M999" t="s">
        <v>32</v>
      </c>
      <c r="N999" t="s">
        <v>32</v>
      </c>
      <c r="O999" t="s">
        <v>32</v>
      </c>
      <c r="P999" s="3">
        <v>1</v>
      </c>
      <c r="Q999" t="s">
        <v>108</v>
      </c>
      <c r="R999">
        <v>1</v>
      </c>
      <c r="S999" t="s">
        <v>108</v>
      </c>
      <c r="T999" s="70" t="s">
        <v>5092</v>
      </c>
      <c r="U999">
        <v>0</v>
      </c>
      <c r="V999">
        <v>0</v>
      </c>
      <c r="W999">
        <v>0</v>
      </c>
      <c r="X999" t="s">
        <v>36</v>
      </c>
      <c r="Y999">
        <v>0</v>
      </c>
      <c r="Z999">
        <v>0</v>
      </c>
      <c r="AA999">
        <v>0</v>
      </c>
      <c r="AB999" t="s">
        <v>36</v>
      </c>
      <c r="AC999">
        <f>IF(OR(_04_ReRe_merged_after_coding3[[#This Row],[ab_addressed]],_04_ReRe_merged_after_coding3[[#This Row],[ft_addressed]]), 1, 0)</f>
        <v>0</v>
      </c>
      <c r="AD999">
        <f>IF(OR(_04_ReRe_merged_after_coding3[[#This Row],[ab_justified]],_04_ReRe_merged_after_coding3[[#This Row],[ft_justified]]), 1,0)</f>
        <v>0</v>
      </c>
      <c r="AE999">
        <f>IF(OR(_04_ReRe_merged_after_coding3[[#This Row],[ab_date]],_04_ReRe_merged_after_coding3[[#This Row],[ft_date]]),1,0)</f>
        <v>0</v>
      </c>
      <c r="AF999" t="s">
        <v>36</v>
      </c>
      <c r="AG999">
        <v>0</v>
      </c>
    </row>
    <row r="1000" spans="1:34">
      <c r="A1000" t="s">
        <v>4632</v>
      </c>
      <c r="B1000" t="s">
        <v>4633</v>
      </c>
      <c r="C1000" t="s">
        <v>4634</v>
      </c>
      <c r="D1000">
        <v>31775146</v>
      </c>
      <c r="E1000" s="7">
        <v>41379</v>
      </c>
      <c r="F1000" s="7">
        <v>41153</v>
      </c>
      <c r="G1000" t="s">
        <v>1843</v>
      </c>
      <c r="H1000" t="s">
        <v>32</v>
      </c>
      <c r="I1000" t="s">
        <v>31</v>
      </c>
      <c r="J1000" t="s">
        <v>31</v>
      </c>
      <c r="K1000" t="s">
        <v>32</v>
      </c>
      <c r="L1000" t="s">
        <v>32</v>
      </c>
      <c r="M1000" t="s">
        <v>32</v>
      </c>
      <c r="N1000" t="s">
        <v>32</v>
      </c>
      <c r="O1000" t="s">
        <v>32</v>
      </c>
      <c r="P1000" s="3">
        <v>1</v>
      </c>
      <c r="Q1000" t="s">
        <v>108</v>
      </c>
      <c r="R1000">
        <v>1</v>
      </c>
      <c r="S1000" t="s">
        <v>108</v>
      </c>
      <c r="T1000" s="39" t="s">
        <v>5093</v>
      </c>
      <c r="U1000">
        <v>0</v>
      </c>
      <c r="V1000">
        <v>0</v>
      </c>
      <c r="W1000">
        <v>0</v>
      </c>
      <c r="X1000" t="s">
        <v>36</v>
      </c>
      <c r="Y1000">
        <v>0</v>
      </c>
      <c r="Z1000">
        <v>0</v>
      </c>
      <c r="AA1000">
        <v>0</v>
      </c>
      <c r="AB1000" t="s">
        <v>36</v>
      </c>
      <c r="AC1000">
        <f>IF(OR(_04_ReRe_merged_after_coding3[[#This Row],[ab_addressed]],_04_ReRe_merged_after_coding3[[#This Row],[ft_addressed]]), 1, 0)</f>
        <v>0</v>
      </c>
      <c r="AD1000">
        <f>IF(OR(_04_ReRe_merged_after_coding3[[#This Row],[ab_justified]],_04_ReRe_merged_after_coding3[[#This Row],[ft_justified]]), 1,0)</f>
        <v>0</v>
      </c>
      <c r="AE1000">
        <f>IF(OR(_04_ReRe_merged_after_coding3[[#This Row],[ab_date]],_04_ReRe_merged_after_coding3[[#This Row],[ft_date]]),1,0)</f>
        <v>0</v>
      </c>
      <c r="AF1000" t="s">
        <v>36</v>
      </c>
      <c r="AG1000">
        <v>0</v>
      </c>
    </row>
    <row r="1001" spans="1:34">
      <c r="A1001" t="s">
        <v>4635</v>
      </c>
      <c r="B1001" t="s">
        <v>4636</v>
      </c>
      <c r="C1001" t="s">
        <v>4637</v>
      </c>
      <c r="D1001">
        <v>27893064</v>
      </c>
      <c r="E1001" s="7">
        <v>41289</v>
      </c>
      <c r="F1001" s="7">
        <v>41183</v>
      </c>
      <c r="G1001" t="s">
        <v>139</v>
      </c>
      <c r="H1001" t="s">
        <v>31</v>
      </c>
      <c r="I1001" t="s">
        <v>31</v>
      </c>
      <c r="J1001" t="s">
        <v>31</v>
      </c>
      <c r="K1001" t="s">
        <v>32</v>
      </c>
      <c r="L1001" t="s">
        <v>32</v>
      </c>
      <c r="M1001" t="s">
        <v>32</v>
      </c>
      <c r="N1001" t="s">
        <v>32</v>
      </c>
      <c r="O1001" t="s">
        <v>32</v>
      </c>
      <c r="P1001" s="3">
        <v>1</v>
      </c>
      <c r="Q1001" t="s">
        <v>35</v>
      </c>
      <c r="R1001">
        <v>1</v>
      </c>
      <c r="S1001" t="s">
        <v>35</v>
      </c>
      <c r="T1001" t="s">
        <v>5094</v>
      </c>
      <c r="U1001">
        <v>0</v>
      </c>
      <c r="V1001">
        <v>0</v>
      </c>
      <c r="W1001">
        <v>0</v>
      </c>
      <c r="X1001" t="s">
        <v>36</v>
      </c>
      <c r="Y1001">
        <v>0</v>
      </c>
      <c r="Z1001">
        <v>0</v>
      </c>
      <c r="AA1001">
        <v>0</v>
      </c>
      <c r="AB1001" t="s">
        <v>36</v>
      </c>
      <c r="AC1001">
        <f>IF(OR(_04_ReRe_merged_after_coding3[[#This Row],[ab_addressed]],_04_ReRe_merged_after_coding3[[#This Row],[ft_addressed]]), 1, 0)</f>
        <v>0</v>
      </c>
      <c r="AD1001">
        <f>IF(OR(_04_ReRe_merged_after_coding3[[#This Row],[ab_justified]],_04_ReRe_merged_after_coding3[[#This Row],[ft_justified]]), 1,0)</f>
        <v>0</v>
      </c>
      <c r="AE1001">
        <f>IF(OR(_04_ReRe_merged_after_coding3[[#This Row],[ab_date]],_04_ReRe_merged_after_coding3[[#This Row],[ft_date]]),1,0)</f>
        <v>0</v>
      </c>
      <c r="AF1001" t="s">
        <v>36</v>
      </c>
      <c r="AG1001">
        <v>0</v>
      </c>
    </row>
    <row r="1002" spans="1:34">
      <c r="A1002" t="s">
        <v>4638</v>
      </c>
      <c r="B1002" t="s">
        <v>4639</v>
      </c>
      <c r="C1002" t="s">
        <v>4640</v>
      </c>
      <c r="D1002">
        <v>29484808</v>
      </c>
      <c r="E1002" s="7">
        <v>41093</v>
      </c>
      <c r="F1002" s="7">
        <v>41061</v>
      </c>
      <c r="G1002" t="s">
        <v>1608</v>
      </c>
      <c r="H1002" t="s">
        <v>32</v>
      </c>
      <c r="I1002" t="s">
        <v>31</v>
      </c>
      <c r="J1002" t="s">
        <v>32</v>
      </c>
      <c r="K1002" t="s">
        <v>32</v>
      </c>
      <c r="L1002" t="s">
        <v>32</v>
      </c>
      <c r="M1002" t="s">
        <v>32</v>
      </c>
      <c r="N1002" t="s">
        <v>32</v>
      </c>
      <c r="O1002" t="s">
        <v>32</v>
      </c>
      <c r="P1002" s="3">
        <v>1</v>
      </c>
      <c r="Q1002" t="s">
        <v>108</v>
      </c>
      <c r="R1002">
        <v>1</v>
      </c>
      <c r="S1002" t="s">
        <v>108</v>
      </c>
      <c r="T1002" t="s">
        <v>5095</v>
      </c>
      <c r="U1002">
        <v>0</v>
      </c>
      <c r="V1002">
        <v>0</v>
      </c>
      <c r="W1002">
        <v>0</v>
      </c>
      <c r="X1002" t="s">
        <v>36</v>
      </c>
      <c r="Y1002">
        <v>0</v>
      </c>
      <c r="Z1002">
        <v>0</v>
      </c>
      <c r="AA1002">
        <v>0</v>
      </c>
      <c r="AB1002" t="s">
        <v>36</v>
      </c>
      <c r="AC1002">
        <f>IF(OR(_04_ReRe_merged_after_coding3[[#This Row],[ab_addressed]],_04_ReRe_merged_after_coding3[[#This Row],[ft_addressed]]), 1, 0)</f>
        <v>0</v>
      </c>
      <c r="AD1002">
        <f>IF(OR(_04_ReRe_merged_after_coding3[[#This Row],[ab_justified]],_04_ReRe_merged_after_coding3[[#This Row],[ft_justified]]), 1,0)</f>
        <v>0</v>
      </c>
      <c r="AE1002">
        <f>IF(OR(_04_ReRe_merged_after_coding3[[#This Row],[ab_date]],_04_ReRe_merged_after_coding3[[#This Row],[ft_date]]),1,0)</f>
        <v>0</v>
      </c>
      <c r="AF1002" t="s">
        <v>36</v>
      </c>
      <c r="AG1002">
        <v>0</v>
      </c>
    </row>
    <row r="1003" spans="1:34">
      <c r="A1003" t="s">
        <v>4641</v>
      </c>
      <c r="B1003" t="s">
        <v>4642</v>
      </c>
      <c r="C1003" t="s">
        <v>4643</v>
      </c>
      <c r="D1003">
        <v>27287206</v>
      </c>
      <c r="E1003" s="7">
        <v>38607</v>
      </c>
      <c r="F1003" s="7">
        <v>38261</v>
      </c>
      <c r="G1003" t="s">
        <v>1685</v>
      </c>
      <c r="H1003" t="s">
        <v>31</v>
      </c>
      <c r="I1003" t="s">
        <v>31</v>
      </c>
      <c r="J1003" t="s">
        <v>31</v>
      </c>
      <c r="K1003" t="s">
        <v>32</v>
      </c>
      <c r="L1003" t="s">
        <v>32</v>
      </c>
      <c r="M1003" t="s">
        <v>32</v>
      </c>
      <c r="N1003" t="s">
        <v>32</v>
      </c>
      <c r="O1003" t="s">
        <v>32</v>
      </c>
      <c r="P1003" s="3">
        <v>1</v>
      </c>
      <c r="Q1003" t="s">
        <v>35</v>
      </c>
      <c r="R1003">
        <v>1</v>
      </c>
      <c r="S1003" t="s">
        <v>35</v>
      </c>
      <c r="T1003" s="28" t="s">
        <v>4641</v>
      </c>
      <c r="U1003">
        <v>0</v>
      </c>
      <c r="V1003">
        <v>0</v>
      </c>
      <c r="W1003">
        <v>0</v>
      </c>
      <c r="X1003" t="s">
        <v>36</v>
      </c>
      <c r="Y1003">
        <v>0</v>
      </c>
      <c r="Z1003">
        <v>0</v>
      </c>
      <c r="AA1003">
        <v>0</v>
      </c>
      <c r="AB1003" t="s">
        <v>36</v>
      </c>
      <c r="AC1003">
        <f>IF(OR(_04_ReRe_merged_after_coding3[[#This Row],[ab_addressed]],_04_ReRe_merged_after_coding3[[#This Row],[ft_addressed]]), 1, 0)</f>
        <v>0</v>
      </c>
      <c r="AD1003">
        <f>IF(OR(_04_ReRe_merged_after_coding3[[#This Row],[ab_justified]],_04_ReRe_merged_after_coding3[[#This Row],[ft_justified]]), 1,0)</f>
        <v>0</v>
      </c>
      <c r="AE1003">
        <f>IF(OR(_04_ReRe_merged_after_coding3[[#This Row],[ab_date]],_04_ReRe_merged_after_coding3[[#This Row],[ft_date]]),1,0)</f>
        <v>0</v>
      </c>
      <c r="AF1003" t="s">
        <v>36</v>
      </c>
      <c r="AG1003">
        <v>0</v>
      </c>
    </row>
    <row r="1004" spans="1:34">
      <c r="A1004" t="s">
        <v>4644</v>
      </c>
      <c r="B1004" t="s">
        <v>4645</v>
      </c>
      <c r="C1004" t="s">
        <v>4646</v>
      </c>
      <c r="D1004">
        <v>29511559</v>
      </c>
      <c r="E1004" s="7">
        <v>42306</v>
      </c>
      <c r="F1004" s="7">
        <v>42217</v>
      </c>
      <c r="G1004" t="s">
        <v>1690</v>
      </c>
      <c r="H1004" t="s">
        <v>32</v>
      </c>
      <c r="I1004" t="s">
        <v>31</v>
      </c>
      <c r="J1004" t="s">
        <v>32</v>
      </c>
      <c r="K1004" t="s">
        <v>32</v>
      </c>
      <c r="L1004" t="s">
        <v>32</v>
      </c>
      <c r="M1004" t="s">
        <v>32</v>
      </c>
      <c r="N1004" t="s">
        <v>32</v>
      </c>
      <c r="O1004" t="s">
        <v>32</v>
      </c>
      <c r="P1004" s="3">
        <v>1</v>
      </c>
      <c r="Q1004" t="s">
        <v>108</v>
      </c>
      <c r="R1004">
        <v>1</v>
      </c>
      <c r="S1004" t="s">
        <v>108</v>
      </c>
      <c r="T1004" s="9" t="s">
        <v>5111</v>
      </c>
      <c r="U1004">
        <v>0</v>
      </c>
      <c r="V1004">
        <v>0</v>
      </c>
      <c r="W1004">
        <v>0</v>
      </c>
      <c r="X1004" t="s">
        <v>36</v>
      </c>
      <c r="Y1004">
        <v>0</v>
      </c>
      <c r="Z1004">
        <v>0</v>
      </c>
      <c r="AA1004">
        <v>0</v>
      </c>
      <c r="AB1004" t="s">
        <v>36</v>
      </c>
      <c r="AC1004">
        <f>IF(OR(_04_ReRe_merged_after_coding3[[#This Row],[ab_addressed]],_04_ReRe_merged_after_coding3[[#This Row],[ft_addressed]]), 1, 0)</f>
        <v>0</v>
      </c>
      <c r="AD1004">
        <f>IF(OR(_04_ReRe_merged_after_coding3[[#This Row],[ab_justified]],_04_ReRe_merged_after_coding3[[#This Row],[ft_justified]]), 1,0)</f>
        <v>0</v>
      </c>
      <c r="AE1004">
        <f>IF(OR(_04_ReRe_merged_after_coding3[[#This Row],[ab_date]],_04_ReRe_merged_after_coding3[[#This Row],[ft_date]]),1,0)</f>
        <v>0</v>
      </c>
      <c r="AF1004" t="s">
        <v>36</v>
      </c>
      <c r="AG1004">
        <v>0</v>
      </c>
    </row>
    <row r="1005" spans="1:34">
      <c r="A1005" t="s">
        <v>4647</v>
      </c>
      <c r="B1005" t="s">
        <v>4648</v>
      </c>
      <c r="C1005" t="s">
        <v>4649</v>
      </c>
      <c r="D1005">
        <v>22511572</v>
      </c>
      <c r="E1005" s="7">
        <v>39567</v>
      </c>
      <c r="F1005" s="7">
        <v>39479</v>
      </c>
      <c r="G1005" t="s">
        <v>1564</v>
      </c>
      <c r="H1005" t="s">
        <v>32</v>
      </c>
      <c r="I1005" t="s">
        <v>31</v>
      </c>
      <c r="J1005" t="s">
        <v>31</v>
      </c>
      <c r="K1005" t="s">
        <v>32</v>
      </c>
      <c r="L1005" t="s">
        <v>32</v>
      </c>
      <c r="M1005" t="s">
        <v>32</v>
      </c>
      <c r="N1005" t="s">
        <v>32</v>
      </c>
      <c r="O1005" t="s">
        <v>32</v>
      </c>
      <c r="P1005" s="3">
        <v>1</v>
      </c>
      <c r="Q1005" t="s">
        <v>35</v>
      </c>
      <c r="R1005">
        <v>1</v>
      </c>
      <c r="S1005" t="s">
        <v>35</v>
      </c>
      <c r="T1005" t="s">
        <v>5096</v>
      </c>
      <c r="U1005">
        <v>0</v>
      </c>
      <c r="V1005">
        <v>0</v>
      </c>
      <c r="W1005">
        <v>0</v>
      </c>
      <c r="X1005" t="s">
        <v>36</v>
      </c>
      <c r="Y1005">
        <v>0</v>
      </c>
      <c r="Z1005">
        <v>0</v>
      </c>
      <c r="AA1005">
        <v>0</v>
      </c>
      <c r="AB1005" t="s">
        <v>36</v>
      </c>
      <c r="AC1005">
        <f>IF(OR(_04_ReRe_merged_after_coding3[[#This Row],[ab_addressed]],_04_ReRe_merged_after_coding3[[#This Row],[ft_addressed]]), 1, 0)</f>
        <v>0</v>
      </c>
      <c r="AD1005">
        <f>IF(OR(_04_ReRe_merged_after_coding3[[#This Row],[ab_justified]],_04_ReRe_merged_after_coding3[[#This Row],[ft_justified]]), 1,0)</f>
        <v>0</v>
      </c>
      <c r="AE1005">
        <f>IF(OR(_04_ReRe_merged_after_coding3[[#This Row],[ab_date]],_04_ReRe_merged_after_coding3[[#This Row],[ft_date]]),1,0)</f>
        <v>0</v>
      </c>
      <c r="AF1005" t="s">
        <v>36</v>
      </c>
      <c r="AG1005">
        <v>0</v>
      </c>
    </row>
    <row r="1006" spans="1:34">
      <c r="A1006" t="s">
        <v>4650</v>
      </c>
      <c r="B1006" t="s">
        <v>4651</v>
      </c>
      <c r="C1006" t="s">
        <v>4652</v>
      </c>
      <c r="D1006">
        <v>29136625</v>
      </c>
      <c r="E1006" s="7">
        <v>42299</v>
      </c>
      <c r="F1006" s="7">
        <v>40969</v>
      </c>
      <c r="G1006" t="s">
        <v>434</v>
      </c>
      <c r="H1006" t="s">
        <v>32</v>
      </c>
      <c r="I1006" t="s">
        <v>31</v>
      </c>
      <c r="J1006" t="s">
        <v>32</v>
      </c>
      <c r="K1006" t="s">
        <v>31</v>
      </c>
      <c r="L1006" t="s">
        <v>31</v>
      </c>
      <c r="M1006" t="s">
        <v>32</v>
      </c>
      <c r="N1006" t="s">
        <v>32</v>
      </c>
      <c r="O1006" t="s">
        <v>32</v>
      </c>
      <c r="P1006" s="3">
        <v>1</v>
      </c>
      <c r="Q1006" t="s">
        <v>108</v>
      </c>
      <c r="R1006">
        <v>1</v>
      </c>
      <c r="S1006" t="s">
        <v>108</v>
      </c>
      <c r="T1006" s="39" t="s">
        <v>5097</v>
      </c>
      <c r="U1006">
        <v>0</v>
      </c>
      <c r="V1006">
        <v>0</v>
      </c>
      <c r="W1006">
        <v>0</v>
      </c>
      <c r="X1006" t="s">
        <v>36</v>
      </c>
      <c r="Y1006">
        <v>0</v>
      </c>
      <c r="Z1006">
        <v>0</v>
      </c>
      <c r="AA1006">
        <v>0</v>
      </c>
      <c r="AB1006" t="s">
        <v>36</v>
      </c>
      <c r="AC1006">
        <f>IF(OR(_04_ReRe_merged_after_coding3[[#This Row],[ab_addressed]],_04_ReRe_merged_after_coding3[[#This Row],[ft_addressed]]), 1, 0)</f>
        <v>0</v>
      </c>
      <c r="AD1006">
        <f>IF(OR(_04_ReRe_merged_after_coding3[[#This Row],[ab_justified]],_04_ReRe_merged_after_coding3[[#This Row],[ft_justified]]), 1,0)</f>
        <v>0</v>
      </c>
      <c r="AE1006">
        <f>IF(OR(_04_ReRe_merged_after_coding3[[#This Row],[ab_date]],_04_ReRe_merged_after_coding3[[#This Row],[ft_date]]),1,0)</f>
        <v>0</v>
      </c>
      <c r="AF1006" t="s">
        <v>36</v>
      </c>
      <c r="AG1006">
        <v>0</v>
      </c>
    </row>
    <row r="1007" spans="1:34">
      <c r="A1007" t="s">
        <v>4653</v>
      </c>
      <c r="B1007" t="s">
        <v>4654</v>
      </c>
      <c r="C1007" t="s">
        <v>4655</v>
      </c>
      <c r="D1007">
        <v>25148012</v>
      </c>
      <c r="E1007" s="7">
        <v>41325</v>
      </c>
      <c r="F1007" s="7">
        <v>41275</v>
      </c>
      <c r="G1007" t="s">
        <v>509</v>
      </c>
      <c r="H1007" t="s">
        <v>31</v>
      </c>
      <c r="I1007" t="s">
        <v>31</v>
      </c>
      <c r="J1007" t="s">
        <v>31</v>
      </c>
      <c r="K1007" t="s">
        <v>32</v>
      </c>
      <c r="L1007" t="s">
        <v>32</v>
      </c>
      <c r="M1007" t="s">
        <v>32</v>
      </c>
      <c r="N1007" t="s">
        <v>32</v>
      </c>
      <c r="O1007" t="s">
        <v>32</v>
      </c>
      <c r="P1007" s="3">
        <v>1</v>
      </c>
      <c r="Q1007" t="s">
        <v>35</v>
      </c>
      <c r="R1007">
        <v>1</v>
      </c>
      <c r="S1007" t="s">
        <v>35</v>
      </c>
      <c r="T1007" t="s">
        <v>5098</v>
      </c>
      <c r="U1007">
        <v>0</v>
      </c>
      <c r="V1007">
        <v>0</v>
      </c>
      <c r="W1007">
        <v>0</v>
      </c>
      <c r="X1007" t="s">
        <v>36</v>
      </c>
      <c r="Y1007">
        <v>0</v>
      </c>
      <c r="Z1007">
        <v>0</v>
      </c>
      <c r="AA1007">
        <v>0</v>
      </c>
      <c r="AB1007" t="s">
        <v>36</v>
      </c>
      <c r="AC1007">
        <f>IF(OR(_04_ReRe_merged_after_coding3[[#This Row],[ab_addressed]],_04_ReRe_merged_after_coding3[[#This Row],[ft_addressed]]), 1, 0)</f>
        <v>0</v>
      </c>
      <c r="AD1007">
        <f>IF(OR(_04_ReRe_merged_after_coding3[[#This Row],[ab_justified]],_04_ReRe_merged_after_coding3[[#This Row],[ft_justified]]), 1,0)</f>
        <v>0</v>
      </c>
      <c r="AE1007">
        <f>IF(OR(_04_ReRe_merged_after_coding3[[#This Row],[ab_date]],_04_ReRe_merged_after_coding3[[#This Row],[ft_date]]),1,0)</f>
        <v>0</v>
      </c>
      <c r="AF1007" t="s">
        <v>36</v>
      </c>
      <c r="AG1007">
        <v>0</v>
      </c>
    </row>
    <row r="1008" spans="1:34">
      <c r="A1008" t="s">
        <v>4656</v>
      </c>
      <c r="B1008" t="s">
        <v>4657</v>
      </c>
      <c r="C1008" t="s">
        <v>4658</v>
      </c>
      <c r="D1008">
        <v>29700168</v>
      </c>
      <c r="E1008" s="7">
        <v>41281</v>
      </c>
      <c r="F1008" s="7">
        <v>41214</v>
      </c>
      <c r="G1008" t="s">
        <v>1695</v>
      </c>
      <c r="H1008" t="s">
        <v>32</v>
      </c>
      <c r="I1008" t="s">
        <v>32</v>
      </c>
      <c r="J1008" t="s">
        <v>32</v>
      </c>
      <c r="K1008" t="s">
        <v>32</v>
      </c>
      <c r="L1008" t="s">
        <v>32</v>
      </c>
      <c r="M1008" t="s">
        <v>32</v>
      </c>
      <c r="N1008" t="s">
        <v>32</v>
      </c>
      <c r="O1008" t="s">
        <v>32</v>
      </c>
      <c r="P1008" s="3">
        <v>1</v>
      </c>
      <c r="Q1008" t="s">
        <v>2253</v>
      </c>
      <c r="R1008">
        <v>1</v>
      </c>
      <c r="S1008" t="s">
        <v>2253</v>
      </c>
      <c r="T1008" s="9" t="s">
        <v>5112</v>
      </c>
      <c r="U1008">
        <v>0</v>
      </c>
      <c r="V1008">
        <v>0</v>
      </c>
      <c r="W1008">
        <v>0</v>
      </c>
      <c r="X1008" t="s">
        <v>36</v>
      </c>
      <c r="Y1008">
        <v>0</v>
      </c>
      <c r="Z1008">
        <v>0</v>
      </c>
      <c r="AA1008">
        <v>0</v>
      </c>
      <c r="AB1008" t="s">
        <v>36</v>
      </c>
      <c r="AC1008">
        <f>IF(OR(_04_ReRe_merged_after_coding3[[#This Row],[ab_addressed]],_04_ReRe_merged_after_coding3[[#This Row],[ft_addressed]]), 1, 0)</f>
        <v>0</v>
      </c>
      <c r="AD1008">
        <f>IF(OR(_04_ReRe_merged_after_coding3[[#This Row],[ab_justified]],_04_ReRe_merged_after_coding3[[#This Row],[ft_justified]]), 1,0)</f>
        <v>0</v>
      </c>
      <c r="AE1008">
        <f>IF(OR(_04_ReRe_merged_after_coding3[[#This Row],[ab_date]],_04_ReRe_merged_after_coding3[[#This Row],[ft_date]]),1,0)</f>
        <v>0</v>
      </c>
      <c r="AF1008" t="s">
        <v>36</v>
      </c>
      <c r="AG1008">
        <v>0</v>
      </c>
      <c r="AH1008" t="s">
        <v>5240</v>
      </c>
    </row>
    <row r="1009" spans="1:33">
      <c r="A1009" t="s">
        <v>4659</v>
      </c>
      <c r="B1009" t="s">
        <v>4660</v>
      </c>
      <c r="C1009" t="s">
        <v>4661</v>
      </c>
      <c r="D1009">
        <v>25637055</v>
      </c>
      <c r="E1009" s="7">
        <v>41225</v>
      </c>
      <c r="F1009" s="7">
        <v>41183</v>
      </c>
      <c r="G1009" t="s">
        <v>1708</v>
      </c>
      <c r="H1009" t="s">
        <v>31</v>
      </c>
      <c r="I1009" t="s">
        <v>32</v>
      </c>
      <c r="J1009" t="s">
        <v>31</v>
      </c>
      <c r="K1009" t="s">
        <v>32</v>
      </c>
      <c r="L1009" t="s">
        <v>32</v>
      </c>
      <c r="M1009" t="s">
        <v>32</v>
      </c>
      <c r="N1009" t="s">
        <v>31</v>
      </c>
      <c r="O1009" t="s">
        <v>32</v>
      </c>
      <c r="P1009" s="3">
        <v>1</v>
      </c>
      <c r="Q1009" t="s">
        <v>35</v>
      </c>
      <c r="R1009">
        <v>1</v>
      </c>
      <c r="S1009" t="s">
        <v>35</v>
      </c>
      <c r="T1009" s="58" t="s">
        <v>5113</v>
      </c>
      <c r="U1009">
        <v>0</v>
      </c>
      <c r="V1009">
        <v>0</v>
      </c>
      <c r="W1009">
        <v>0</v>
      </c>
      <c r="X1009" t="s">
        <v>36</v>
      </c>
      <c r="Y1009">
        <v>0</v>
      </c>
      <c r="Z1009">
        <v>0</v>
      </c>
      <c r="AA1009">
        <v>0</v>
      </c>
      <c r="AB1009" t="s">
        <v>36</v>
      </c>
      <c r="AC1009">
        <f>IF(OR(_04_ReRe_merged_after_coding3[[#This Row],[ab_addressed]],_04_ReRe_merged_after_coding3[[#This Row],[ft_addressed]]), 1, 0)</f>
        <v>0</v>
      </c>
      <c r="AD1009">
        <f>IF(OR(_04_ReRe_merged_after_coding3[[#This Row],[ab_justified]],_04_ReRe_merged_after_coding3[[#This Row],[ft_justified]]), 1,0)</f>
        <v>0</v>
      </c>
      <c r="AE1009">
        <f>IF(OR(_04_ReRe_merged_after_coding3[[#This Row],[ab_date]],_04_ReRe_merged_after_coding3[[#This Row],[ft_date]]),1,0)</f>
        <v>0</v>
      </c>
      <c r="AF1009" t="s">
        <v>36</v>
      </c>
      <c r="AG1009">
        <v>0</v>
      </c>
    </row>
    <row r="1010" spans="1:33">
      <c r="A1010" t="s">
        <v>4662</v>
      </c>
      <c r="B1010" t="s">
        <v>4663</v>
      </c>
      <c r="C1010" t="s">
        <v>4664</v>
      </c>
      <c r="D1010">
        <v>31526672</v>
      </c>
      <c r="E1010" s="7">
        <v>41036</v>
      </c>
      <c r="F1010" s="7">
        <v>41000</v>
      </c>
      <c r="G1010" t="s">
        <v>429</v>
      </c>
      <c r="H1010" t="s">
        <v>31</v>
      </c>
      <c r="I1010" t="s">
        <v>31</v>
      </c>
      <c r="J1010" t="s">
        <v>31</v>
      </c>
      <c r="K1010" t="s">
        <v>32</v>
      </c>
      <c r="L1010" t="s">
        <v>32</v>
      </c>
      <c r="M1010" t="s">
        <v>32</v>
      </c>
      <c r="N1010" t="s">
        <v>32</v>
      </c>
      <c r="O1010" t="s">
        <v>32</v>
      </c>
      <c r="P1010" s="3">
        <v>1</v>
      </c>
      <c r="Q1010" t="s">
        <v>35</v>
      </c>
      <c r="R1010">
        <v>1</v>
      </c>
      <c r="S1010" t="s">
        <v>35</v>
      </c>
      <c r="T1010" s="71" t="s">
        <v>4665</v>
      </c>
      <c r="U1010">
        <v>0</v>
      </c>
      <c r="V1010">
        <v>0</v>
      </c>
      <c r="W1010">
        <v>0</v>
      </c>
      <c r="X1010" t="s">
        <v>36</v>
      </c>
      <c r="Y1010">
        <v>0</v>
      </c>
      <c r="Z1010">
        <v>0</v>
      </c>
      <c r="AA1010">
        <v>0</v>
      </c>
      <c r="AB1010" t="s">
        <v>36</v>
      </c>
      <c r="AC1010">
        <f>IF(OR(_04_ReRe_merged_after_coding3[[#This Row],[ab_addressed]],_04_ReRe_merged_after_coding3[[#This Row],[ft_addressed]]), 1, 0)</f>
        <v>0</v>
      </c>
      <c r="AD1010">
        <f>IF(OR(_04_ReRe_merged_after_coding3[[#This Row],[ab_justified]],_04_ReRe_merged_after_coding3[[#This Row],[ft_justified]]), 1,0)</f>
        <v>0</v>
      </c>
      <c r="AE1010">
        <f>IF(OR(_04_ReRe_merged_after_coding3[[#This Row],[ab_date]],_04_ReRe_merged_after_coding3[[#This Row],[ft_date]]),1,0)</f>
        <v>0</v>
      </c>
      <c r="AF1010" t="s">
        <v>36</v>
      </c>
      <c r="AG1010">
        <v>0</v>
      </c>
    </row>
    <row r="1011" spans="1:33">
      <c r="A1011" t="s">
        <v>3343</v>
      </c>
      <c r="B1011" t="s">
        <v>3344</v>
      </c>
      <c r="C1011" t="s">
        <v>3345</v>
      </c>
      <c r="D1011">
        <v>21692906</v>
      </c>
      <c r="E1011" s="7">
        <v>39617</v>
      </c>
      <c r="F1011" s="7">
        <v>39387</v>
      </c>
      <c r="G1011" t="s">
        <v>2710</v>
      </c>
      <c r="H1011" t="s">
        <v>31</v>
      </c>
      <c r="I1011" t="s">
        <v>31</v>
      </c>
      <c r="J1011" t="s">
        <v>31</v>
      </c>
      <c r="K1011" t="s">
        <v>32</v>
      </c>
      <c r="L1011" t="s">
        <v>32</v>
      </c>
      <c r="M1011" t="s">
        <v>32</v>
      </c>
      <c r="N1011" t="s">
        <v>31</v>
      </c>
      <c r="O1011" t="s">
        <v>32</v>
      </c>
      <c r="P1011" s="3">
        <v>1</v>
      </c>
      <c r="Q1011" t="s">
        <v>35</v>
      </c>
      <c r="R1011">
        <v>1</v>
      </c>
      <c r="S1011" t="s">
        <v>35</v>
      </c>
      <c r="T1011" t="s">
        <v>4737</v>
      </c>
      <c r="U1011">
        <v>0</v>
      </c>
      <c r="V1011">
        <v>0</v>
      </c>
      <c r="W1011">
        <v>0</v>
      </c>
      <c r="X1011" t="s">
        <v>36</v>
      </c>
      <c r="Y1011">
        <v>0</v>
      </c>
      <c r="Z1011">
        <v>0</v>
      </c>
      <c r="AA1011">
        <v>0</v>
      </c>
      <c r="AB1011" t="s">
        <v>36</v>
      </c>
      <c r="AC1011">
        <f>IF(OR(_04_ReRe_merged_after_coding3[[#This Row],[ab_addressed]],_04_ReRe_merged_after_coding3[[#This Row],[ft_addressed]]), 1, 0)</f>
        <v>0</v>
      </c>
      <c r="AD1011">
        <f>IF(OR(_04_ReRe_merged_after_coding3[[#This Row],[ab_justified]],_04_ReRe_merged_after_coding3[[#This Row],[ft_justified]]), 1,0)</f>
        <v>0</v>
      </c>
      <c r="AE1011">
        <f>IF(OR(_04_ReRe_merged_after_coding3[[#This Row],[ab_date]],_04_ReRe_merged_after_coding3[[#This Row],[ft_date]]),1,0)</f>
        <v>0</v>
      </c>
      <c r="AF1011" t="s">
        <v>36</v>
      </c>
      <c r="AG1011">
        <v>0</v>
      </c>
    </row>
    <row r="1012" spans="1:33">
      <c r="A1012" t="s">
        <v>3776</v>
      </c>
      <c r="B1012" t="s">
        <v>3777</v>
      </c>
      <c r="C1012" t="s">
        <v>3778</v>
      </c>
      <c r="D1012">
        <v>24800922</v>
      </c>
      <c r="E1012" s="7">
        <v>39792</v>
      </c>
      <c r="F1012" s="7">
        <v>39661</v>
      </c>
      <c r="G1012" t="s">
        <v>595</v>
      </c>
      <c r="H1012" t="s">
        <v>32</v>
      </c>
      <c r="I1012" t="s">
        <v>32</v>
      </c>
      <c r="J1012" t="s">
        <v>32</v>
      </c>
      <c r="K1012" t="s">
        <v>32</v>
      </c>
      <c r="L1012" t="s">
        <v>32</v>
      </c>
      <c r="M1012" t="s">
        <v>32</v>
      </c>
      <c r="N1012" t="s">
        <v>31</v>
      </c>
      <c r="O1012" t="s">
        <v>32</v>
      </c>
      <c r="P1012" s="3">
        <v>1</v>
      </c>
      <c r="Q1012" t="s">
        <v>538</v>
      </c>
      <c r="R1012">
        <v>1</v>
      </c>
      <c r="S1012" t="s">
        <v>538</v>
      </c>
      <c r="T1012" t="s">
        <v>4836</v>
      </c>
      <c r="U1012">
        <v>0</v>
      </c>
      <c r="V1012">
        <v>0</v>
      </c>
      <c r="W1012">
        <v>0</v>
      </c>
      <c r="X1012" t="s">
        <v>36</v>
      </c>
      <c r="Y1012">
        <v>0</v>
      </c>
      <c r="Z1012">
        <v>0</v>
      </c>
      <c r="AA1012">
        <v>0</v>
      </c>
      <c r="AB1012" t="s">
        <v>36</v>
      </c>
      <c r="AC1012">
        <f>IF(OR(_04_ReRe_merged_after_coding3[[#This Row],[ab_addressed]],_04_ReRe_merged_after_coding3[[#This Row],[ft_addressed]]), 1, 0)</f>
        <v>0</v>
      </c>
      <c r="AD1012">
        <f>IF(OR(_04_ReRe_merged_after_coding3[[#This Row],[ab_justified]],_04_ReRe_merged_after_coding3[[#This Row],[ft_justified]]), 1,0)</f>
        <v>0</v>
      </c>
      <c r="AE1012">
        <f>IF(OR(_04_ReRe_merged_after_coding3[[#This Row],[ab_date]],_04_ReRe_merged_after_coding3[[#This Row],[ft_date]]),1,0)</f>
        <v>0</v>
      </c>
      <c r="AF1012" s="76" t="s">
        <v>36</v>
      </c>
      <c r="AG1012">
        <v>0</v>
      </c>
    </row>
    <row r="1013" spans="1:33">
      <c r="A1013" t="s">
        <v>711</v>
      </c>
      <c r="B1013" t="s">
        <v>712</v>
      </c>
      <c r="C1013" t="s">
        <v>713</v>
      </c>
      <c r="D1013">
        <v>25987694</v>
      </c>
      <c r="E1013" s="7">
        <v>39756</v>
      </c>
      <c r="F1013" s="7">
        <v>38078</v>
      </c>
      <c r="G1013" t="s">
        <v>714</v>
      </c>
      <c r="H1013" t="s">
        <v>32</v>
      </c>
      <c r="I1013" t="s">
        <v>32</v>
      </c>
      <c r="J1013" t="s">
        <v>32</v>
      </c>
      <c r="K1013" t="s">
        <v>31</v>
      </c>
      <c r="L1013" t="s">
        <v>32</v>
      </c>
      <c r="M1013" t="s">
        <v>32</v>
      </c>
      <c r="N1013" t="s">
        <v>32</v>
      </c>
      <c r="O1013" t="s">
        <v>32</v>
      </c>
      <c r="P1013" s="3">
        <v>0</v>
      </c>
      <c r="Q1013" t="s">
        <v>36</v>
      </c>
      <c r="R1013">
        <v>1</v>
      </c>
      <c r="S1013" t="s">
        <v>108</v>
      </c>
      <c r="T1013" t="s">
        <v>715</v>
      </c>
      <c r="U1013">
        <v>0</v>
      </c>
      <c r="V1013">
        <v>0</v>
      </c>
      <c r="W1013">
        <v>0</v>
      </c>
      <c r="X1013" t="s">
        <v>36</v>
      </c>
      <c r="Y1013" s="6">
        <v>0</v>
      </c>
      <c r="Z1013" s="6">
        <v>0</v>
      </c>
      <c r="AA1013">
        <v>0</v>
      </c>
      <c r="AB1013" t="s">
        <v>36</v>
      </c>
      <c r="AC1013">
        <f>IF(OR(_04_ReRe_merged_after_coding3[[#This Row],[ab_addressed]],_04_ReRe_merged_after_coding3[[#This Row],[ft_addressed]]), 1, 0)</f>
        <v>0</v>
      </c>
      <c r="AD1013">
        <f>IF(OR(_04_ReRe_merged_after_coding3[[#This Row],[ab_justified]],_04_ReRe_merged_after_coding3[[#This Row],[ft_justified]]), 1,0)</f>
        <v>0</v>
      </c>
      <c r="AE1013">
        <f>IF(OR(_04_ReRe_merged_after_coding3[[#This Row],[ab_date]],_04_ReRe_merged_after_coding3[[#This Row],[ft_date]]),1,0)</f>
        <v>0</v>
      </c>
      <c r="AF1013" s="76" t="s">
        <v>36</v>
      </c>
      <c r="AG1013">
        <v>0</v>
      </c>
    </row>
    <row r="1014" spans="1:33">
      <c r="A1014" t="s">
        <v>2394</v>
      </c>
      <c r="B1014" t="s">
        <v>2395</v>
      </c>
      <c r="C1014" t="s">
        <v>2396</v>
      </c>
      <c r="D1014">
        <v>31533113</v>
      </c>
      <c r="E1014" s="7">
        <v>41051</v>
      </c>
      <c r="F1014" s="7">
        <v>41026</v>
      </c>
      <c r="G1014" t="s">
        <v>2397</v>
      </c>
      <c r="H1014" t="s">
        <v>32</v>
      </c>
      <c r="I1014" t="s">
        <v>32</v>
      </c>
      <c r="J1014" t="s">
        <v>32</v>
      </c>
      <c r="K1014" t="s">
        <v>32</v>
      </c>
      <c r="L1014" t="s">
        <v>32</v>
      </c>
      <c r="M1014" t="s">
        <v>32</v>
      </c>
      <c r="N1014" t="s">
        <v>32</v>
      </c>
      <c r="O1014" t="s">
        <v>32</v>
      </c>
      <c r="P1014" s="3">
        <v>0</v>
      </c>
      <c r="Q1014" t="s">
        <v>36</v>
      </c>
      <c r="R1014">
        <v>1</v>
      </c>
      <c r="S1014" t="s">
        <v>727</v>
      </c>
      <c r="T1014" t="s">
        <v>2398</v>
      </c>
      <c r="U1014">
        <v>0</v>
      </c>
      <c r="V1014">
        <v>0</v>
      </c>
      <c r="W1014">
        <v>0</v>
      </c>
      <c r="X1014" t="s">
        <v>36</v>
      </c>
      <c r="Y1014">
        <v>0</v>
      </c>
      <c r="Z1014">
        <v>0</v>
      </c>
      <c r="AA1014">
        <v>0</v>
      </c>
      <c r="AB1014" t="s">
        <v>36</v>
      </c>
      <c r="AC1014">
        <f>IF(OR(_04_ReRe_merged_after_coding3[[#This Row],[ab_addressed]],_04_ReRe_merged_after_coding3[[#This Row],[ft_addressed]]), 1, 0)</f>
        <v>0</v>
      </c>
      <c r="AD1014">
        <f>IF(OR(_04_ReRe_merged_after_coding3[[#This Row],[ab_justified]],_04_ReRe_merged_after_coding3[[#This Row],[ft_justified]]), 1,0)</f>
        <v>0</v>
      </c>
      <c r="AE1014">
        <f>IF(OR(_04_ReRe_merged_after_coding3[[#This Row],[ab_date]],_04_ReRe_merged_after_coding3[[#This Row],[ft_date]]),1,0)</f>
        <v>0</v>
      </c>
      <c r="AF1014" s="76" t="s">
        <v>2399</v>
      </c>
      <c r="AG1014">
        <v>0</v>
      </c>
    </row>
    <row r="1015" spans="1:33">
      <c r="A1015" t="s">
        <v>2772</v>
      </c>
      <c r="B1015" t="s">
        <v>2773</v>
      </c>
      <c r="C1015" t="s">
        <v>2774</v>
      </c>
      <c r="D1015">
        <v>23053458</v>
      </c>
      <c r="E1015" s="7">
        <v>39525</v>
      </c>
      <c r="F1015" s="7">
        <v>38869</v>
      </c>
      <c r="G1015" t="s">
        <v>678</v>
      </c>
      <c r="H1015" t="s">
        <v>32</v>
      </c>
      <c r="I1015" t="s">
        <v>32</v>
      </c>
      <c r="J1015" t="s">
        <v>31</v>
      </c>
      <c r="K1015" t="s">
        <v>31</v>
      </c>
      <c r="L1015" t="s">
        <v>32</v>
      </c>
      <c r="M1015" t="s">
        <v>32</v>
      </c>
      <c r="N1015" t="s">
        <v>32</v>
      </c>
      <c r="O1015" t="s">
        <v>32</v>
      </c>
      <c r="P1015" s="3">
        <v>0</v>
      </c>
      <c r="Q1015" t="s">
        <v>36</v>
      </c>
      <c r="R1015">
        <v>1</v>
      </c>
      <c r="S1015" t="s">
        <v>108</v>
      </c>
      <c r="T1015" t="s">
        <v>2775</v>
      </c>
      <c r="U1015">
        <v>0</v>
      </c>
      <c r="V1015">
        <v>0</v>
      </c>
      <c r="W1015">
        <v>0</v>
      </c>
      <c r="X1015" t="s">
        <v>36</v>
      </c>
      <c r="Y1015">
        <v>0</v>
      </c>
      <c r="Z1015">
        <v>0</v>
      </c>
      <c r="AA1015">
        <v>0</v>
      </c>
      <c r="AB1015" t="s">
        <v>36</v>
      </c>
      <c r="AC1015">
        <f>IF(OR(_04_ReRe_merged_after_coding3[[#This Row],[ab_addressed]],_04_ReRe_merged_after_coding3[[#This Row],[ft_addressed]]), 1, 0)</f>
        <v>0</v>
      </c>
      <c r="AD1015">
        <f>IF(OR(_04_ReRe_merged_after_coding3[[#This Row],[ab_justified]],_04_ReRe_merged_after_coding3[[#This Row],[ft_justified]]), 1,0)</f>
        <v>0</v>
      </c>
      <c r="AE1015">
        <f>IF(OR(_04_ReRe_merged_after_coding3[[#This Row],[ab_date]],_04_ReRe_merged_after_coding3[[#This Row],[ft_date]]),1,0)</f>
        <v>0</v>
      </c>
      <c r="AF1015" t="s">
        <v>36</v>
      </c>
      <c r="AG1015">
        <v>0</v>
      </c>
    </row>
    <row r="1016" spans="1:33">
      <c r="A1016" t="s">
        <v>3614</v>
      </c>
      <c r="B1016" t="s">
        <v>3615</v>
      </c>
      <c r="C1016" t="s">
        <v>3616</v>
      </c>
      <c r="D1016">
        <v>25555830</v>
      </c>
      <c r="E1016" s="7">
        <v>40837</v>
      </c>
      <c r="F1016" s="7">
        <v>40664</v>
      </c>
      <c r="G1016" t="s">
        <v>94</v>
      </c>
      <c r="H1016" t="s">
        <v>32</v>
      </c>
      <c r="I1016" t="s">
        <v>32</v>
      </c>
      <c r="J1016" t="s">
        <v>31</v>
      </c>
      <c r="K1016" t="s">
        <v>32</v>
      </c>
      <c r="L1016" t="s">
        <v>32</v>
      </c>
      <c r="M1016" t="s">
        <v>32</v>
      </c>
      <c r="N1016" t="s">
        <v>32</v>
      </c>
      <c r="O1016" t="s">
        <v>32</v>
      </c>
      <c r="P1016" s="3">
        <v>0</v>
      </c>
      <c r="Q1016" t="s">
        <v>36</v>
      </c>
      <c r="R1016">
        <v>1</v>
      </c>
      <c r="S1016" t="s">
        <v>108</v>
      </c>
      <c r="T1016" s="27" t="s">
        <v>4801</v>
      </c>
      <c r="U1016">
        <v>0</v>
      </c>
      <c r="V1016">
        <v>0</v>
      </c>
      <c r="W1016">
        <v>0</v>
      </c>
      <c r="X1016" t="s">
        <v>36</v>
      </c>
      <c r="Y1016">
        <v>0</v>
      </c>
      <c r="Z1016">
        <v>0</v>
      </c>
      <c r="AA1016">
        <v>0</v>
      </c>
      <c r="AB1016" t="s">
        <v>36</v>
      </c>
      <c r="AC1016">
        <f>IF(OR(_04_ReRe_merged_after_coding3[[#This Row],[ab_addressed]],_04_ReRe_merged_after_coding3[[#This Row],[ft_addressed]]), 1, 0)</f>
        <v>0</v>
      </c>
      <c r="AD1016">
        <f>IF(OR(_04_ReRe_merged_after_coding3[[#This Row],[ab_justified]],_04_ReRe_merged_after_coding3[[#This Row],[ft_justified]]), 1,0)</f>
        <v>0</v>
      </c>
      <c r="AE1016">
        <f>IF(OR(_04_ReRe_merged_after_coding3[[#This Row],[ab_date]],_04_ReRe_merged_after_coding3[[#This Row],[ft_date]]),1,0)</f>
        <v>0</v>
      </c>
      <c r="AF1016" s="77" t="s">
        <v>36</v>
      </c>
      <c r="AG1016">
        <v>0</v>
      </c>
    </row>
    <row r="1017" spans="1:33">
      <c r="A1017" t="s">
        <v>4105</v>
      </c>
      <c r="B1017" t="s">
        <v>4106</v>
      </c>
      <c r="C1017" t="s">
        <v>4107</v>
      </c>
      <c r="D1017">
        <v>25839715</v>
      </c>
      <c r="E1017" s="7">
        <v>40302</v>
      </c>
      <c r="F1017" s="7">
        <v>40269</v>
      </c>
      <c r="G1017" t="s">
        <v>1722</v>
      </c>
      <c r="H1017" t="s">
        <v>32</v>
      </c>
      <c r="I1017" t="s">
        <v>32</v>
      </c>
      <c r="J1017" t="s">
        <v>32</v>
      </c>
      <c r="K1017" t="s">
        <v>32</v>
      </c>
      <c r="L1017" t="s">
        <v>32</v>
      </c>
      <c r="M1017" t="s">
        <v>32</v>
      </c>
      <c r="N1017" t="s">
        <v>32</v>
      </c>
      <c r="O1017" t="s">
        <v>32</v>
      </c>
      <c r="P1017" s="3">
        <v>0</v>
      </c>
      <c r="Q1017" t="s">
        <v>36</v>
      </c>
      <c r="R1017">
        <v>1</v>
      </c>
      <c r="S1017" t="s">
        <v>210</v>
      </c>
      <c r="T1017" s="62" t="s">
        <v>4902</v>
      </c>
      <c r="U1017">
        <v>0</v>
      </c>
      <c r="V1017">
        <v>0</v>
      </c>
      <c r="W1017">
        <v>0</v>
      </c>
      <c r="X1017" t="s">
        <v>36</v>
      </c>
      <c r="Y1017">
        <v>0</v>
      </c>
      <c r="Z1017">
        <v>0</v>
      </c>
      <c r="AA1017">
        <v>0</v>
      </c>
      <c r="AB1017" t="s">
        <v>36</v>
      </c>
      <c r="AC1017">
        <f>IF(OR(_04_ReRe_merged_after_coding3[[#This Row],[ab_addressed]],_04_ReRe_merged_after_coding3[[#This Row],[ft_addressed]]), 1, 0)</f>
        <v>0</v>
      </c>
      <c r="AD1017">
        <f>IF(OR(_04_ReRe_merged_after_coding3[[#This Row],[ab_justified]],_04_ReRe_merged_after_coding3[[#This Row],[ft_justified]]), 1,0)</f>
        <v>0</v>
      </c>
      <c r="AE1017">
        <f>IF(OR(_04_ReRe_merged_after_coding3[[#This Row],[ab_date]],_04_ReRe_merged_after_coding3[[#This Row],[ft_date]]),1,0)</f>
        <v>0</v>
      </c>
      <c r="AF1017" t="s">
        <v>36</v>
      </c>
      <c r="AG1017">
        <v>0</v>
      </c>
    </row>
    <row r="1018" spans="1:33">
      <c r="A1018" t="s">
        <v>470</v>
      </c>
      <c r="B1018" t="s">
        <v>471</v>
      </c>
      <c r="C1018" t="s">
        <v>472</v>
      </c>
      <c r="D1018">
        <v>21859516</v>
      </c>
      <c r="E1018" s="7">
        <v>41117</v>
      </c>
      <c r="F1018" s="7">
        <v>39692</v>
      </c>
      <c r="G1018" t="s">
        <v>473</v>
      </c>
      <c r="H1018" t="s">
        <v>32</v>
      </c>
      <c r="I1018" t="s">
        <v>32</v>
      </c>
      <c r="J1018" t="s">
        <v>31</v>
      </c>
      <c r="K1018" t="s">
        <v>31</v>
      </c>
      <c r="L1018" t="s">
        <v>31</v>
      </c>
      <c r="M1018" t="s">
        <v>31</v>
      </c>
      <c r="N1018" t="s">
        <v>32</v>
      </c>
      <c r="O1018" t="s">
        <v>32</v>
      </c>
      <c r="P1018" s="3">
        <v>0</v>
      </c>
      <c r="Q1018" t="s">
        <v>36</v>
      </c>
      <c r="R1018">
        <v>0</v>
      </c>
      <c r="S1018" t="s">
        <v>36</v>
      </c>
      <c r="T1018" t="s">
        <v>36</v>
      </c>
      <c r="U1018">
        <v>0</v>
      </c>
      <c r="V1018">
        <v>0</v>
      </c>
      <c r="W1018">
        <v>0</v>
      </c>
      <c r="X1018" t="s">
        <v>36</v>
      </c>
      <c r="Y1018" s="6">
        <v>0</v>
      </c>
      <c r="Z1018" s="6">
        <v>0</v>
      </c>
      <c r="AA1018">
        <v>0</v>
      </c>
      <c r="AB1018" t="s">
        <v>36</v>
      </c>
      <c r="AC1018">
        <f>IF(OR(_04_ReRe_merged_after_coding3[[#This Row],[ab_addressed]],_04_ReRe_merged_after_coding3[[#This Row],[ft_addressed]]), 1, 0)</f>
        <v>0</v>
      </c>
      <c r="AD1018">
        <f>IF(OR(_04_ReRe_merged_after_coding3[[#This Row],[ab_justified]],_04_ReRe_merged_after_coding3[[#This Row],[ft_justified]]), 1,0)</f>
        <v>0</v>
      </c>
      <c r="AE1018">
        <f>IF(OR(_04_ReRe_merged_after_coding3[[#This Row],[ab_date]],_04_ReRe_merged_after_coding3[[#This Row],[ft_date]]),1,0)</f>
        <v>0</v>
      </c>
      <c r="AF1018" t="s">
        <v>36</v>
      </c>
      <c r="AG1018">
        <v>0</v>
      </c>
    </row>
    <row r="1019" spans="1:33">
      <c r="A1019" t="s">
        <v>549</v>
      </c>
      <c r="B1019" t="s">
        <v>550</v>
      </c>
      <c r="C1019" t="s">
        <v>551</v>
      </c>
      <c r="D1019">
        <v>25910967</v>
      </c>
      <c r="E1019" s="7">
        <v>41613</v>
      </c>
      <c r="F1019" s="7">
        <v>37987</v>
      </c>
      <c r="G1019" t="s">
        <v>395</v>
      </c>
      <c r="H1019" t="s">
        <v>32</v>
      </c>
      <c r="I1019" t="s">
        <v>31</v>
      </c>
      <c r="J1019" t="s">
        <v>31</v>
      </c>
      <c r="K1019" t="s">
        <v>31</v>
      </c>
      <c r="L1019" t="s">
        <v>31</v>
      </c>
      <c r="M1019" t="s">
        <v>32</v>
      </c>
      <c r="N1019" t="s">
        <v>32</v>
      </c>
      <c r="O1019" t="s">
        <v>32</v>
      </c>
      <c r="P1019" s="3">
        <v>0</v>
      </c>
      <c r="Q1019" t="s">
        <v>36</v>
      </c>
      <c r="R1019">
        <v>0</v>
      </c>
      <c r="S1019" t="s">
        <v>36</v>
      </c>
      <c r="T1019" t="s">
        <v>36</v>
      </c>
      <c r="U1019">
        <v>0</v>
      </c>
      <c r="V1019">
        <v>0</v>
      </c>
      <c r="W1019">
        <v>0</v>
      </c>
      <c r="X1019" t="s">
        <v>36</v>
      </c>
      <c r="Y1019" s="6">
        <v>0</v>
      </c>
      <c r="Z1019" s="6">
        <v>0</v>
      </c>
      <c r="AA1019">
        <v>0</v>
      </c>
      <c r="AB1019" t="s">
        <v>36</v>
      </c>
      <c r="AC1019">
        <f>IF(OR(_04_ReRe_merged_after_coding3[[#This Row],[ab_addressed]],_04_ReRe_merged_after_coding3[[#This Row],[ft_addressed]]), 1, 0)</f>
        <v>0</v>
      </c>
      <c r="AD1019">
        <f>IF(OR(_04_ReRe_merged_after_coding3[[#This Row],[ab_justified]],_04_ReRe_merged_after_coding3[[#This Row],[ft_justified]]), 1,0)</f>
        <v>0</v>
      </c>
      <c r="AE1019">
        <f>IF(OR(_04_ReRe_merged_after_coding3[[#This Row],[ab_date]],_04_ReRe_merged_after_coding3[[#This Row],[ft_date]]),1,0)</f>
        <v>0</v>
      </c>
      <c r="AF1019" t="s">
        <v>36</v>
      </c>
      <c r="AG1019">
        <v>0</v>
      </c>
    </row>
    <row r="1020" spans="1:33">
      <c r="A1020" t="s">
        <v>569</v>
      </c>
      <c r="B1020" t="s">
        <v>570</v>
      </c>
      <c r="C1020" t="s">
        <v>571</v>
      </c>
      <c r="D1020">
        <v>23183751</v>
      </c>
      <c r="E1020" s="7">
        <v>42298</v>
      </c>
      <c r="F1020" s="7">
        <v>40026</v>
      </c>
      <c r="G1020" t="s">
        <v>174</v>
      </c>
      <c r="H1020" t="s">
        <v>32</v>
      </c>
      <c r="I1020" t="s">
        <v>32</v>
      </c>
      <c r="J1020" t="s">
        <v>31</v>
      </c>
      <c r="K1020" t="s">
        <v>31</v>
      </c>
      <c r="L1020" t="s">
        <v>31</v>
      </c>
      <c r="M1020" t="s">
        <v>31</v>
      </c>
      <c r="N1020" t="s">
        <v>32</v>
      </c>
      <c r="O1020" t="s">
        <v>32</v>
      </c>
      <c r="P1020" s="3">
        <v>0</v>
      </c>
      <c r="Q1020" t="s">
        <v>36</v>
      </c>
      <c r="R1020">
        <v>0</v>
      </c>
      <c r="S1020" t="s">
        <v>36</v>
      </c>
      <c r="T1020" t="s">
        <v>36</v>
      </c>
      <c r="U1020">
        <v>0</v>
      </c>
      <c r="V1020">
        <v>0</v>
      </c>
      <c r="W1020">
        <v>0</v>
      </c>
      <c r="X1020" t="s">
        <v>36</v>
      </c>
      <c r="Y1020" s="6">
        <v>0</v>
      </c>
      <c r="Z1020" s="6">
        <v>0</v>
      </c>
      <c r="AA1020">
        <v>0</v>
      </c>
      <c r="AB1020" t="s">
        <v>36</v>
      </c>
      <c r="AC1020">
        <f>IF(OR(_04_ReRe_merged_after_coding3[[#This Row],[ab_addressed]],_04_ReRe_merged_after_coding3[[#This Row],[ft_addressed]]), 1, 0)</f>
        <v>0</v>
      </c>
      <c r="AD1020">
        <f>IF(OR(_04_ReRe_merged_after_coding3[[#This Row],[ab_justified]],_04_ReRe_merged_after_coding3[[#This Row],[ft_justified]]), 1,0)</f>
        <v>0</v>
      </c>
      <c r="AE1020">
        <f>IF(OR(_04_ReRe_merged_after_coding3[[#This Row],[ab_date]],_04_ReRe_merged_after_coding3[[#This Row],[ft_date]]),1,0)</f>
        <v>0</v>
      </c>
      <c r="AF1020" s="6" t="s">
        <v>36</v>
      </c>
      <c r="AG1020">
        <v>0</v>
      </c>
    </row>
    <row r="1021" spans="1:33">
      <c r="A1021" t="s">
        <v>572</v>
      </c>
      <c r="B1021" t="s">
        <v>573</v>
      </c>
      <c r="C1021" t="s">
        <v>574</v>
      </c>
      <c r="D1021">
        <v>21910711</v>
      </c>
      <c r="E1021" s="7">
        <v>42516</v>
      </c>
      <c r="F1021" s="7">
        <v>39539</v>
      </c>
      <c r="G1021" t="s">
        <v>575</v>
      </c>
      <c r="H1021" t="s">
        <v>32</v>
      </c>
      <c r="I1021" t="s">
        <v>32</v>
      </c>
      <c r="J1021" t="s">
        <v>31</v>
      </c>
      <c r="K1021" t="s">
        <v>31</v>
      </c>
      <c r="L1021" t="s">
        <v>31</v>
      </c>
      <c r="M1021" t="s">
        <v>31</v>
      </c>
      <c r="N1021" t="s">
        <v>32</v>
      </c>
      <c r="O1021" t="s">
        <v>32</v>
      </c>
      <c r="P1021" s="3">
        <v>0</v>
      </c>
      <c r="Q1021" t="s">
        <v>36</v>
      </c>
      <c r="R1021">
        <v>0</v>
      </c>
      <c r="S1021" t="s">
        <v>36</v>
      </c>
      <c r="T1021" t="s">
        <v>36</v>
      </c>
      <c r="U1021">
        <v>0</v>
      </c>
      <c r="V1021">
        <v>0</v>
      </c>
      <c r="W1021">
        <v>0</v>
      </c>
      <c r="X1021" t="s">
        <v>36</v>
      </c>
      <c r="Y1021" s="6">
        <v>0</v>
      </c>
      <c r="Z1021" s="6">
        <v>0</v>
      </c>
      <c r="AA1021">
        <v>0</v>
      </c>
      <c r="AB1021" t="s">
        <v>36</v>
      </c>
      <c r="AC1021">
        <f>IF(OR(_04_ReRe_merged_after_coding3[[#This Row],[ab_addressed]],_04_ReRe_merged_after_coding3[[#This Row],[ft_addressed]]), 1, 0)</f>
        <v>0</v>
      </c>
      <c r="AD1021">
        <f>IF(OR(_04_ReRe_merged_after_coding3[[#This Row],[ab_justified]],_04_ReRe_merged_after_coding3[[#This Row],[ft_justified]]), 1,0)</f>
        <v>0</v>
      </c>
      <c r="AE1021">
        <f>IF(OR(_04_ReRe_merged_after_coding3[[#This Row],[ab_date]],_04_ReRe_merged_after_coding3[[#This Row],[ft_date]]),1,0)</f>
        <v>0</v>
      </c>
      <c r="AF1021" t="s">
        <v>36</v>
      </c>
      <c r="AG1021">
        <v>0</v>
      </c>
    </row>
    <row r="1022" spans="1:33">
      <c r="A1022" t="s">
        <v>606</v>
      </c>
      <c r="B1022" t="s">
        <v>607</v>
      </c>
      <c r="C1022" t="s">
        <v>608</v>
      </c>
      <c r="D1022">
        <v>27031854</v>
      </c>
      <c r="E1022" s="7">
        <v>37532</v>
      </c>
      <c r="F1022" s="7">
        <v>37104</v>
      </c>
      <c r="G1022" t="s">
        <v>490</v>
      </c>
      <c r="H1022" t="s">
        <v>32</v>
      </c>
      <c r="I1022" t="s">
        <v>32</v>
      </c>
      <c r="J1022" t="s">
        <v>32</v>
      </c>
      <c r="K1022" t="s">
        <v>31</v>
      </c>
      <c r="L1022" t="s">
        <v>32</v>
      </c>
      <c r="M1022" t="s">
        <v>32</v>
      </c>
      <c r="N1022" t="s">
        <v>32</v>
      </c>
      <c r="O1022" t="s">
        <v>32</v>
      </c>
      <c r="P1022" s="3">
        <v>0</v>
      </c>
      <c r="Q1022" t="s">
        <v>36</v>
      </c>
      <c r="R1022">
        <v>0</v>
      </c>
      <c r="S1022" t="s">
        <v>36</v>
      </c>
      <c r="T1022" t="s">
        <v>36</v>
      </c>
      <c r="U1022">
        <v>0</v>
      </c>
      <c r="V1022">
        <v>0</v>
      </c>
      <c r="W1022">
        <v>0</v>
      </c>
      <c r="X1022" t="s">
        <v>36</v>
      </c>
      <c r="Y1022" s="6">
        <v>0</v>
      </c>
      <c r="Z1022" s="6">
        <v>0</v>
      </c>
      <c r="AA1022">
        <v>0</v>
      </c>
      <c r="AB1022" t="s">
        <v>36</v>
      </c>
      <c r="AC1022">
        <f>IF(OR(_04_ReRe_merged_after_coding3[[#This Row],[ab_addressed]],_04_ReRe_merged_after_coding3[[#This Row],[ft_addressed]]), 1, 0)</f>
        <v>0</v>
      </c>
      <c r="AD1022">
        <f>IF(OR(_04_ReRe_merged_after_coding3[[#This Row],[ab_justified]],_04_ReRe_merged_after_coding3[[#This Row],[ft_justified]]), 1,0)</f>
        <v>0</v>
      </c>
      <c r="AE1022">
        <f>IF(OR(_04_ReRe_merged_after_coding3[[#This Row],[ab_date]],_04_ReRe_merged_after_coding3[[#This Row],[ft_date]]),1,0)</f>
        <v>0</v>
      </c>
      <c r="AF1022" t="s">
        <v>36</v>
      </c>
      <c r="AG1022">
        <v>0</v>
      </c>
    </row>
    <row r="1023" spans="1:33">
      <c r="A1023" t="s">
        <v>609</v>
      </c>
      <c r="B1023" t="s">
        <v>610</v>
      </c>
      <c r="C1023" t="s">
        <v>611</v>
      </c>
      <c r="D1023">
        <v>23730012</v>
      </c>
      <c r="E1023" s="7">
        <v>38560</v>
      </c>
      <c r="F1023" s="7">
        <v>37469</v>
      </c>
      <c r="G1023" t="s">
        <v>612</v>
      </c>
      <c r="H1023" t="s">
        <v>32</v>
      </c>
      <c r="I1023" t="s">
        <v>32</v>
      </c>
      <c r="J1023" t="s">
        <v>32</v>
      </c>
      <c r="K1023" t="s">
        <v>31</v>
      </c>
      <c r="L1023" t="s">
        <v>32</v>
      </c>
      <c r="M1023" t="s">
        <v>32</v>
      </c>
      <c r="N1023" t="s">
        <v>32</v>
      </c>
      <c r="O1023" t="s">
        <v>32</v>
      </c>
      <c r="P1023" s="3">
        <v>0</v>
      </c>
      <c r="Q1023" t="s">
        <v>36</v>
      </c>
      <c r="R1023">
        <v>0</v>
      </c>
      <c r="S1023" t="s">
        <v>36</v>
      </c>
      <c r="T1023" t="s">
        <v>36</v>
      </c>
      <c r="U1023">
        <v>0</v>
      </c>
      <c r="V1023">
        <v>0</v>
      </c>
      <c r="W1023">
        <v>0</v>
      </c>
      <c r="X1023" t="s">
        <v>36</v>
      </c>
      <c r="Y1023" s="6">
        <v>0</v>
      </c>
      <c r="Z1023" s="6">
        <v>0</v>
      </c>
      <c r="AA1023">
        <v>0</v>
      </c>
      <c r="AB1023" t="s">
        <v>36</v>
      </c>
      <c r="AC1023">
        <f>IF(OR(_04_ReRe_merged_after_coding3[[#This Row],[ab_addressed]],_04_ReRe_merged_after_coding3[[#This Row],[ft_addressed]]), 1, 0)</f>
        <v>0</v>
      </c>
      <c r="AD1023">
        <f>IF(OR(_04_ReRe_merged_after_coding3[[#This Row],[ab_justified]],_04_ReRe_merged_after_coding3[[#This Row],[ft_justified]]), 1,0)</f>
        <v>0</v>
      </c>
      <c r="AE1023">
        <f>IF(OR(_04_ReRe_merged_after_coding3[[#This Row],[ab_date]],_04_ReRe_merged_after_coding3[[#This Row],[ft_date]]),1,0)</f>
        <v>0</v>
      </c>
      <c r="AF1023" t="s">
        <v>36</v>
      </c>
      <c r="AG1023">
        <v>0</v>
      </c>
    </row>
    <row r="1024" spans="1:33">
      <c r="A1024" t="s">
        <v>613</v>
      </c>
      <c r="B1024" t="s">
        <v>614</v>
      </c>
      <c r="C1024" t="s">
        <v>615</v>
      </c>
      <c r="D1024">
        <v>16600975</v>
      </c>
      <c r="E1024" s="7">
        <v>38604</v>
      </c>
      <c r="F1024" s="7">
        <v>37165</v>
      </c>
      <c r="G1024" t="s">
        <v>616</v>
      </c>
      <c r="H1024" t="s">
        <v>32</v>
      </c>
      <c r="I1024" t="s">
        <v>32</v>
      </c>
      <c r="J1024" t="s">
        <v>32</v>
      </c>
      <c r="K1024" t="s">
        <v>31</v>
      </c>
      <c r="L1024" t="s">
        <v>32</v>
      </c>
      <c r="M1024" t="s">
        <v>32</v>
      </c>
      <c r="N1024" t="s">
        <v>32</v>
      </c>
      <c r="O1024" t="s">
        <v>32</v>
      </c>
      <c r="P1024" s="3">
        <v>0</v>
      </c>
      <c r="Q1024" t="s">
        <v>36</v>
      </c>
      <c r="R1024">
        <v>0</v>
      </c>
      <c r="S1024" t="s">
        <v>36</v>
      </c>
      <c r="T1024" t="s">
        <v>36</v>
      </c>
      <c r="U1024">
        <v>0</v>
      </c>
      <c r="V1024">
        <v>0</v>
      </c>
      <c r="W1024">
        <v>0</v>
      </c>
      <c r="X1024" t="s">
        <v>36</v>
      </c>
      <c r="Y1024" s="6">
        <v>0</v>
      </c>
      <c r="Z1024" s="6">
        <v>0</v>
      </c>
      <c r="AA1024">
        <v>0</v>
      </c>
      <c r="AB1024" t="s">
        <v>36</v>
      </c>
      <c r="AC1024">
        <f>IF(OR(_04_ReRe_merged_after_coding3[[#This Row],[ab_addressed]],_04_ReRe_merged_after_coding3[[#This Row],[ft_addressed]]), 1, 0)</f>
        <v>0</v>
      </c>
      <c r="AD1024">
        <f>IF(OR(_04_ReRe_merged_after_coding3[[#This Row],[ab_justified]],_04_ReRe_merged_after_coding3[[#This Row],[ft_justified]]), 1,0)</f>
        <v>0</v>
      </c>
      <c r="AE1024">
        <f>IF(OR(_04_ReRe_merged_after_coding3[[#This Row],[ab_date]],_04_ReRe_merged_after_coding3[[#This Row],[ft_date]]),1,0)</f>
        <v>0</v>
      </c>
      <c r="AF1024" t="s">
        <v>36</v>
      </c>
      <c r="AG1024">
        <v>0</v>
      </c>
    </row>
    <row r="1025" spans="1:33">
      <c r="A1025" t="s">
        <v>634</v>
      </c>
      <c r="B1025" t="s">
        <v>635</v>
      </c>
      <c r="C1025" t="s">
        <v>636</v>
      </c>
      <c r="D1025">
        <v>22275344</v>
      </c>
      <c r="E1025" s="7">
        <v>38849</v>
      </c>
      <c r="F1025" s="7">
        <v>38200</v>
      </c>
      <c r="G1025" t="s">
        <v>637</v>
      </c>
      <c r="H1025" t="s">
        <v>32</v>
      </c>
      <c r="I1025" t="s">
        <v>32</v>
      </c>
      <c r="J1025" t="s">
        <v>32</v>
      </c>
      <c r="K1025" t="s">
        <v>31</v>
      </c>
      <c r="L1025" t="s">
        <v>32</v>
      </c>
      <c r="M1025" t="s">
        <v>32</v>
      </c>
      <c r="N1025" t="s">
        <v>32</v>
      </c>
      <c r="O1025" t="s">
        <v>32</v>
      </c>
      <c r="P1025" s="3">
        <v>0</v>
      </c>
      <c r="Q1025" t="s">
        <v>36</v>
      </c>
      <c r="R1025">
        <v>0</v>
      </c>
      <c r="S1025" t="s">
        <v>36</v>
      </c>
      <c r="T1025" t="s">
        <v>36</v>
      </c>
      <c r="U1025">
        <v>0</v>
      </c>
      <c r="V1025">
        <v>0</v>
      </c>
      <c r="W1025">
        <v>0</v>
      </c>
      <c r="X1025" t="s">
        <v>36</v>
      </c>
      <c r="Y1025" s="6">
        <v>0</v>
      </c>
      <c r="Z1025" s="6">
        <v>0</v>
      </c>
      <c r="AA1025">
        <v>0</v>
      </c>
      <c r="AB1025" t="s">
        <v>36</v>
      </c>
      <c r="AC1025">
        <f>IF(OR(_04_ReRe_merged_after_coding3[[#This Row],[ab_addressed]],_04_ReRe_merged_after_coding3[[#This Row],[ft_addressed]]), 1, 0)</f>
        <v>0</v>
      </c>
      <c r="AD1025">
        <f>IF(OR(_04_ReRe_merged_after_coding3[[#This Row],[ab_justified]],_04_ReRe_merged_after_coding3[[#This Row],[ft_justified]]), 1,0)</f>
        <v>0</v>
      </c>
      <c r="AE1025">
        <f>IF(OR(_04_ReRe_merged_after_coding3[[#This Row],[ab_date]],_04_ReRe_merged_after_coding3[[#This Row],[ft_date]]),1,0)</f>
        <v>0</v>
      </c>
      <c r="AF1025" t="s">
        <v>36</v>
      </c>
      <c r="AG1025">
        <v>0</v>
      </c>
    </row>
    <row r="1026" spans="1:33">
      <c r="A1026" t="s">
        <v>650</v>
      </c>
      <c r="B1026" t="s">
        <v>651</v>
      </c>
      <c r="C1026" t="s">
        <v>652</v>
      </c>
      <c r="D1026">
        <v>20980335</v>
      </c>
      <c r="E1026" s="7">
        <v>39118</v>
      </c>
      <c r="F1026" s="7">
        <v>37712</v>
      </c>
      <c r="G1026" t="s">
        <v>653</v>
      </c>
      <c r="H1026" t="s">
        <v>32</v>
      </c>
      <c r="I1026" t="s">
        <v>32</v>
      </c>
      <c r="J1026" t="s">
        <v>32</v>
      </c>
      <c r="K1026" t="s">
        <v>31</v>
      </c>
      <c r="L1026" t="s">
        <v>32</v>
      </c>
      <c r="M1026" t="s">
        <v>32</v>
      </c>
      <c r="N1026" t="s">
        <v>32</v>
      </c>
      <c r="O1026" t="s">
        <v>32</v>
      </c>
      <c r="P1026" s="3">
        <v>0</v>
      </c>
      <c r="Q1026" t="s">
        <v>36</v>
      </c>
      <c r="R1026">
        <v>0</v>
      </c>
      <c r="S1026" t="s">
        <v>36</v>
      </c>
      <c r="T1026" t="s">
        <v>36</v>
      </c>
      <c r="U1026">
        <v>0</v>
      </c>
      <c r="V1026">
        <v>0</v>
      </c>
      <c r="W1026">
        <v>0</v>
      </c>
      <c r="X1026" t="s">
        <v>36</v>
      </c>
      <c r="Y1026" s="6">
        <v>0</v>
      </c>
      <c r="Z1026" s="6">
        <v>0</v>
      </c>
      <c r="AA1026">
        <v>0</v>
      </c>
      <c r="AB1026" t="s">
        <v>36</v>
      </c>
      <c r="AC1026">
        <f>IF(OR(_04_ReRe_merged_after_coding3[[#This Row],[ab_addressed]],_04_ReRe_merged_after_coding3[[#This Row],[ft_addressed]]), 1, 0)</f>
        <v>0</v>
      </c>
      <c r="AD1026">
        <f>IF(OR(_04_ReRe_merged_after_coding3[[#This Row],[ab_justified]],_04_ReRe_merged_after_coding3[[#This Row],[ft_justified]]), 1,0)</f>
        <v>0</v>
      </c>
      <c r="AE1026">
        <f>IF(OR(_04_ReRe_merged_after_coding3[[#This Row],[ab_date]],_04_ReRe_merged_after_coding3[[#This Row],[ft_date]]),1,0)</f>
        <v>0</v>
      </c>
      <c r="AF1026" t="s">
        <v>36</v>
      </c>
      <c r="AG1026">
        <v>0</v>
      </c>
    </row>
    <row r="1027" spans="1:33">
      <c r="A1027" t="s">
        <v>654</v>
      </c>
      <c r="B1027" t="s">
        <v>655</v>
      </c>
      <c r="C1027" t="s">
        <v>656</v>
      </c>
      <c r="D1027">
        <v>21994041</v>
      </c>
      <c r="E1027" s="7">
        <v>39254</v>
      </c>
      <c r="F1027" s="7">
        <v>38749</v>
      </c>
      <c r="G1027" t="s">
        <v>657</v>
      </c>
      <c r="H1027" t="s">
        <v>32</v>
      </c>
      <c r="I1027" t="s">
        <v>32</v>
      </c>
      <c r="J1027" t="s">
        <v>32</v>
      </c>
      <c r="K1027" t="s">
        <v>31</v>
      </c>
      <c r="L1027" t="s">
        <v>32</v>
      </c>
      <c r="M1027" t="s">
        <v>32</v>
      </c>
      <c r="N1027" t="s">
        <v>32</v>
      </c>
      <c r="O1027" t="s">
        <v>32</v>
      </c>
      <c r="P1027" s="3">
        <v>0</v>
      </c>
      <c r="Q1027" t="s">
        <v>36</v>
      </c>
      <c r="R1027">
        <v>0</v>
      </c>
      <c r="S1027" t="s">
        <v>36</v>
      </c>
      <c r="T1027" t="s">
        <v>36</v>
      </c>
      <c r="U1027">
        <v>0</v>
      </c>
      <c r="V1027">
        <v>0</v>
      </c>
      <c r="W1027">
        <v>0</v>
      </c>
      <c r="X1027" t="s">
        <v>36</v>
      </c>
      <c r="Y1027" s="6">
        <v>0</v>
      </c>
      <c r="Z1027" s="6">
        <v>0</v>
      </c>
      <c r="AA1027">
        <v>0</v>
      </c>
      <c r="AB1027" t="s">
        <v>36</v>
      </c>
      <c r="AC1027">
        <f>IF(OR(_04_ReRe_merged_after_coding3[[#This Row],[ab_addressed]],_04_ReRe_merged_after_coding3[[#This Row],[ft_addressed]]), 1, 0)</f>
        <v>0</v>
      </c>
      <c r="AD1027">
        <f>IF(OR(_04_ReRe_merged_after_coding3[[#This Row],[ab_justified]],_04_ReRe_merged_after_coding3[[#This Row],[ft_justified]]), 1,0)</f>
        <v>0</v>
      </c>
      <c r="AE1027">
        <f>IF(OR(_04_ReRe_merged_after_coding3[[#This Row],[ab_date]],_04_ReRe_merged_after_coding3[[#This Row],[ft_date]]),1,0)</f>
        <v>0</v>
      </c>
      <c r="AF1027" t="s">
        <v>36</v>
      </c>
      <c r="AG1027">
        <v>0</v>
      </c>
    </row>
    <row r="1028" spans="1:33">
      <c r="A1028" t="s">
        <v>684</v>
      </c>
      <c r="B1028" t="s">
        <v>685</v>
      </c>
      <c r="C1028" t="s">
        <v>686</v>
      </c>
      <c r="D1028">
        <v>23868567</v>
      </c>
      <c r="E1028" s="7">
        <v>39471</v>
      </c>
      <c r="F1028" s="7">
        <v>38961</v>
      </c>
      <c r="G1028" t="s">
        <v>687</v>
      </c>
      <c r="H1028" t="s">
        <v>32</v>
      </c>
      <c r="I1028" t="s">
        <v>32</v>
      </c>
      <c r="J1028" t="s">
        <v>32</v>
      </c>
      <c r="K1028" t="s">
        <v>31</v>
      </c>
      <c r="L1028" t="s">
        <v>32</v>
      </c>
      <c r="M1028" t="s">
        <v>32</v>
      </c>
      <c r="N1028" t="s">
        <v>32</v>
      </c>
      <c r="O1028" t="s">
        <v>32</v>
      </c>
      <c r="P1028" s="3">
        <v>0</v>
      </c>
      <c r="Q1028" t="s">
        <v>36</v>
      </c>
      <c r="R1028">
        <v>0</v>
      </c>
      <c r="S1028" t="s">
        <v>36</v>
      </c>
      <c r="T1028" t="s">
        <v>36</v>
      </c>
      <c r="U1028">
        <v>0</v>
      </c>
      <c r="V1028">
        <v>0</v>
      </c>
      <c r="W1028">
        <v>0</v>
      </c>
      <c r="X1028" t="s">
        <v>36</v>
      </c>
      <c r="Y1028" s="6">
        <v>0</v>
      </c>
      <c r="Z1028" s="6">
        <v>0</v>
      </c>
      <c r="AA1028">
        <v>0</v>
      </c>
      <c r="AB1028" t="s">
        <v>36</v>
      </c>
      <c r="AC1028">
        <f>IF(OR(_04_ReRe_merged_after_coding3[[#This Row],[ab_addressed]],_04_ReRe_merged_after_coding3[[#This Row],[ft_addressed]]), 1, 0)</f>
        <v>0</v>
      </c>
      <c r="AD1028">
        <f>IF(OR(_04_ReRe_merged_after_coding3[[#This Row],[ab_justified]],_04_ReRe_merged_after_coding3[[#This Row],[ft_justified]]), 1,0)</f>
        <v>0</v>
      </c>
      <c r="AE1028">
        <f>IF(OR(_04_ReRe_merged_after_coding3[[#This Row],[ab_date]],_04_ReRe_merged_after_coding3[[#This Row],[ft_date]]),1,0)</f>
        <v>0</v>
      </c>
      <c r="AF1028" t="s">
        <v>36</v>
      </c>
      <c r="AG1028">
        <v>0</v>
      </c>
    </row>
    <row r="1029" spans="1:33">
      <c r="A1029" t="s">
        <v>688</v>
      </c>
      <c r="B1029" t="s">
        <v>689</v>
      </c>
      <c r="C1029" t="s">
        <v>690</v>
      </c>
      <c r="D1029">
        <v>20883933</v>
      </c>
      <c r="E1029" s="7">
        <v>39630</v>
      </c>
      <c r="F1029" s="7">
        <v>37803</v>
      </c>
      <c r="G1029" t="s">
        <v>691</v>
      </c>
      <c r="H1029" t="s">
        <v>32</v>
      </c>
      <c r="I1029" t="s">
        <v>32</v>
      </c>
      <c r="J1029" t="s">
        <v>32</v>
      </c>
      <c r="K1029" t="s">
        <v>31</v>
      </c>
      <c r="L1029" t="s">
        <v>32</v>
      </c>
      <c r="M1029" t="s">
        <v>32</v>
      </c>
      <c r="N1029" t="s">
        <v>32</v>
      </c>
      <c r="O1029" t="s">
        <v>32</v>
      </c>
      <c r="P1029" s="3">
        <v>0</v>
      </c>
      <c r="Q1029" t="s">
        <v>36</v>
      </c>
      <c r="R1029">
        <v>0</v>
      </c>
      <c r="S1029" t="s">
        <v>36</v>
      </c>
      <c r="T1029" t="s">
        <v>36</v>
      </c>
      <c r="U1029">
        <v>0</v>
      </c>
      <c r="V1029">
        <v>0</v>
      </c>
      <c r="W1029">
        <v>0</v>
      </c>
      <c r="X1029" t="s">
        <v>36</v>
      </c>
      <c r="Y1029" s="6">
        <v>0</v>
      </c>
      <c r="Z1029" s="6">
        <v>0</v>
      </c>
      <c r="AA1029">
        <v>0</v>
      </c>
      <c r="AB1029" t="s">
        <v>36</v>
      </c>
      <c r="AC1029">
        <f>IF(OR(_04_ReRe_merged_after_coding3[[#This Row],[ab_addressed]],_04_ReRe_merged_after_coding3[[#This Row],[ft_addressed]]), 1, 0)</f>
        <v>0</v>
      </c>
      <c r="AD1029">
        <f>IF(OR(_04_ReRe_merged_after_coding3[[#This Row],[ab_justified]],_04_ReRe_merged_after_coding3[[#This Row],[ft_justified]]), 1,0)</f>
        <v>0</v>
      </c>
      <c r="AE1029">
        <f>IF(OR(_04_ReRe_merged_after_coding3[[#This Row],[ab_date]],_04_ReRe_merged_after_coding3[[#This Row],[ft_date]]),1,0)</f>
        <v>0</v>
      </c>
      <c r="AF1029" t="s">
        <v>36</v>
      </c>
      <c r="AG1029">
        <v>0</v>
      </c>
    </row>
    <row r="1030" spans="1:33">
      <c r="A1030" t="s">
        <v>692</v>
      </c>
      <c r="B1030" t="s">
        <v>689</v>
      </c>
      <c r="C1030" t="s">
        <v>690</v>
      </c>
      <c r="D1030">
        <v>20883933</v>
      </c>
      <c r="E1030" s="7">
        <v>39631</v>
      </c>
      <c r="F1030" s="7">
        <v>38565</v>
      </c>
      <c r="G1030" t="s">
        <v>691</v>
      </c>
      <c r="H1030" t="s">
        <v>32</v>
      </c>
      <c r="I1030" t="s">
        <v>32</v>
      </c>
      <c r="J1030" t="s">
        <v>32</v>
      </c>
      <c r="K1030" t="s">
        <v>31</v>
      </c>
      <c r="L1030" t="s">
        <v>32</v>
      </c>
      <c r="M1030" t="s">
        <v>32</v>
      </c>
      <c r="N1030" t="s">
        <v>32</v>
      </c>
      <c r="O1030" t="s">
        <v>32</v>
      </c>
      <c r="P1030" s="3">
        <v>0</v>
      </c>
      <c r="Q1030" t="s">
        <v>36</v>
      </c>
      <c r="R1030">
        <v>0</v>
      </c>
      <c r="S1030" t="s">
        <v>36</v>
      </c>
      <c r="T1030" t="s">
        <v>36</v>
      </c>
      <c r="U1030">
        <v>0</v>
      </c>
      <c r="V1030">
        <v>0</v>
      </c>
      <c r="W1030">
        <v>0</v>
      </c>
      <c r="X1030" t="s">
        <v>36</v>
      </c>
      <c r="Y1030" s="6">
        <v>0</v>
      </c>
      <c r="Z1030" s="6">
        <v>0</v>
      </c>
      <c r="AA1030">
        <v>0</v>
      </c>
      <c r="AB1030" t="s">
        <v>36</v>
      </c>
      <c r="AC1030">
        <f>IF(OR(_04_ReRe_merged_after_coding3[[#This Row],[ab_addressed]],_04_ReRe_merged_after_coding3[[#This Row],[ft_addressed]]), 1, 0)</f>
        <v>0</v>
      </c>
      <c r="AD1030">
        <f>IF(OR(_04_ReRe_merged_after_coding3[[#This Row],[ab_justified]],_04_ReRe_merged_after_coding3[[#This Row],[ft_justified]]), 1,0)</f>
        <v>0</v>
      </c>
      <c r="AE1030">
        <f>IF(OR(_04_ReRe_merged_after_coding3[[#This Row],[ab_date]],_04_ReRe_merged_after_coding3[[#This Row],[ft_date]]),1,0)</f>
        <v>0</v>
      </c>
      <c r="AF1030" t="s">
        <v>36</v>
      </c>
      <c r="AG1030">
        <v>0</v>
      </c>
    </row>
    <row r="1031" spans="1:33">
      <c r="A1031" t="s">
        <v>698</v>
      </c>
      <c r="B1031" t="s">
        <v>699</v>
      </c>
      <c r="C1031" t="s">
        <v>700</v>
      </c>
      <c r="D1031">
        <v>20980169</v>
      </c>
      <c r="E1031" s="7">
        <v>39703</v>
      </c>
      <c r="F1031" s="7">
        <v>37257</v>
      </c>
      <c r="G1031" t="s">
        <v>701</v>
      </c>
      <c r="H1031" t="s">
        <v>32</v>
      </c>
      <c r="I1031" t="s">
        <v>32</v>
      </c>
      <c r="J1031" t="s">
        <v>32</v>
      </c>
      <c r="K1031" t="s">
        <v>31</v>
      </c>
      <c r="L1031" t="s">
        <v>32</v>
      </c>
      <c r="M1031" t="s">
        <v>32</v>
      </c>
      <c r="N1031" t="s">
        <v>32</v>
      </c>
      <c r="O1031" t="s">
        <v>32</v>
      </c>
      <c r="P1031" s="3">
        <v>0</v>
      </c>
      <c r="Q1031" t="s">
        <v>36</v>
      </c>
      <c r="R1031">
        <v>0</v>
      </c>
      <c r="S1031" t="s">
        <v>36</v>
      </c>
      <c r="T1031" t="s">
        <v>36</v>
      </c>
      <c r="U1031">
        <v>0</v>
      </c>
      <c r="V1031">
        <v>0</v>
      </c>
      <c r="W1031">
        <v>0</v>
      </c>
      <c r="X1031" t="s">
        <v>36</v>
      </c>
      <c r="Y1031" s="6">
        <v>0</v>
      </c>
      <c r="Z1031" s="6">
        <v>0</v>
      </c>
      <c r="AA1031">
        <v>0</v>
      </c>
      <c r="AB1031" t="s">
        <v>36</v>
      </c>
      <c r="AC1031">
        <f>IF(OR(_04_ReRe_merged_after_coding3[[#This Row],[ab_addressed]],_04_ReRe_merged_after_coding3[[#This Row],[ft_addressed]]), 1, 0)</f>
        <v>0</v>
      </c>
      <c r="AD1031">
        <f>IF(OR(_04_ReRe_merged_after_coding3[[#This Row],[ab_justified]],_04_ReRe_merged_after_coding3[[#This Row],[ft_justified]]), 1,0)</f>
        <v>0</v>
      </c>
      <c r="AE1031">
        <f>IF(OR(_04_ReRe_merged_after_coding3[[#This Row],[ab_date]],_04_ReRe_merged_after_coding3[[#This Row],[ft_date]]),1,0)</f>
        <v>0</v>
      </c>
      <c r="AF1031" t="s">
        <v>36</v>
      </c>
      <c r="AG1031">
        <v>0</v>
      </c>
    </row>
    <row r="1032" spans="1:33">
      <c r="A1032" t="s">
        <v>720</v>
      </c>
      <c r="B1032" t="s">
        <v>721</v>
      </c>
      <c r="C1032" t="s">
        <v>722</v>
      </c>
      <c r="D1032">
        <v>22365373</v>
      </c>
      <c r="E1032" s="7">
        <v>39841</v>
      </c>
      <c r="F1032" s="7">
        <v>38565</v>
      </c>
      <c r="G1032" t="s">
        <v>723</v>
      </c>
      <c r="H1032" t="s">
        <v>32</v>
      </c>
      <c r="I1032" t="s">
        <v>32</v>
      </c>
      <c r="J1032" t="s">
        <v>32</v>
      </c>
      <c r="K1032" t="s">
        <v>31</v>
      </c>
      <c r="L1032" t="s">
        <v>32</v>
      </c>
      <c r="M1032" t="s">
        <v>32</v>
      </c>
      <c r="N1032" t="s">
        <v>32</v>
      </c>
      <c r="O1032" t="s">
        <v>32</v>
      </c>
      <c r="P1032" s="3">
        <v>0</v>
      </c>
      <c r="Q1032" t="s">
        <v>36</v>
      </c>
      <c r="R1032">
        <v>0</v>
      </c>
      <c r="S1032" t="s">
        <v>36</v>
      </c>
      <c r="T1032" t="s">
        <v>36</v>
      </c>
      <c r="U1032">
        <v>0</v>
      </c>
      <c r="V1032">
        <v>0</v>
      </c>
      <c r="W1032">
        <v>0</v>
      </c>
      <c r="X1032" t="s">
        <v>36</v>
      </c>
      <c r="Y1032" s="6">
        <v>0</v>
      </c>
      <c r="Z1032" s="6">
        <v>0</v>
      </c>
      <c r="AA1032">
        <v>0</v>
      </c>
      <c r="AB1032" t="s">
        <v>36</v>
      </c>
      <c r="AC1032">
        <f>IF(OR(_04_ReRe_merged_after_coding3[[#This Row],[ab_addressed]],_04_ReRe_merged_after_coding3[[#This Row],[ft_addressed]]), 1, 0)</f>
        <v>0</v>
      </c>
      <c r="AD1032">
        <f>IF(OR(_04_ReRe_merged_after_coding3[[#This Row],[ab_justified]],_04_ReRe_merged_after_coding3[[#This Row],[ft_justified]]), 1,0)</f>
        <v>0</v>
      </c>
      <c r="AE1032">
        <f>IF(OR(_04_ReRe_merged_after_coding3[[#This Row],[ab_date]],_04_ReRe_merged_after_coding3[[#This Row],[ft_date]]),1,0)</f>
        <v>0</v>
      </c>
      <c r="AF1032" t="s">
        <v>36</v>
      </c>
      <c r="AG1032">
        <v>0</v>
      </c>
    </row>
    <row r="1033" spans="1:33">
      <c r="A1033" t="s">
        <v>739</v>
      </c>
      <c r="B1033" t="s">
        <v>740</v>
      </c>
      <c r="C1033" t="s">
        <v>741</v>
      </c>
      <c r="D1033">
        <v>22565799</v>
      </c>
      <c r="E1033" s="7">
        <v>39926</v>
      </c>
      <c r="F1033" s="7">
        <v>39022</v>
      </c>
      <c r="G1033" t="s">
        <v>742</v>
      </c>
      <c r="H1033" t="s">
        <v>32</v>
      </c>
      <c r="I1033" t="s">
        <v>32</v>
      </c>
      <c r="J1033" t="s">
        <v>32</v>
      </c>
      <c r="K1033" t="s">
        <v>31</v>
      </c>
      <c r="L1033" t="s">
        <v>32</v>
      </c>
      <c r="M1033" t="s">
        <v>32</v>
      </c>
      <c r="N1033" t="s">
        <v>32</v>
      </c>
      <c r="O1033" t="s">
        <v>32</v>
      </c>
      <c r="P1033" s="3">
        <v>0</v>
      </c>
      <c r="Q1033" t="s">
        <v>36</v>
      </c>
      <c r="R1033">
        <v>0</v>
      </c>
      <c r="S1033" t="s">
        <v>36</v>
      </c>
      <c r="T1033" t="s">
        <v>36</v>
      </c>
      <c r="U1033">
        <v>0</v>
      </c>
      <c r="V1033">
        <v>0</v>
      </c>
      <c r="W1033">
        <v>0</v>
      </c>
      <c r="X1033" t="s">
        <v>36</v>
      </c>
      <c r="Y1033" s="6">
        <v>0</v>
      </c>
      <c r="Z1033" s="6">
        <v>0</v>
      </c>
      <c r="AA1033">
        <v>0</v>
      </c>
      <c r="AB1033" t="s">
        <v>36</v>
      </c>
      <c r="AC1033">
        <f>IF(OR(_04_ReRe_merged_after_coding3[[#This Row],[ab_addressed]],_04_ReRe_merged_after_coding3[[#This Row],[ft_addressed]]), 1, 0)</f>
        <v>0</v>
      </c>
      <c r="AD1033">
        <f>IF(OR(_04_ReRe_merged_after_coding3[[#This Row],[ab_justified]],_04_ReRe_merged_after_coding3[[#This Row],[ft_justified]]), 1,0)</f>
        <v>0</v>
      </c>
      <c r="AE1033">
        <f>IF(OR(_04_ReRe_merged_after_coding3[[#This Row],[ab_date]],_04_ReRe_merged_after_coding3[[#This Row],[ft_date]]),1,0)</f>
        <v>0</v>
      </c>
      <c r="AF1033" t="s">
        <v>36</v>
      </c>
      <c r="AG1033">
        <v>0</v>
      </c>
    </row>
    <row r="1034" spans="1:33">
      <c r="A1034" t="s">
        <v>743</v>
      </c>
      <c r="B1034" t="s">
        <v>744</v>
      </c>
      <c r="C1034" t="s">
        <v>745</v>
      </c>
      <c r="D1034">
        <v>19797690</v>
      </c>
      <c r="E1034" s="7">
        <v>39934</v>
      </c>
      <c r="F1034" s="7">
        <v>39692</v>
      </c>
      <c r="G1034" t="s">
        <v>653</v>
      </c>
      <c r="H1034" t="s">
        <v>32</v>
      </c>
      <c r="I1034" t="s">
        <v>32</v>
      </c>
      <c r="J1034" t="s">
        <v>32</v>
      </c>
      <c r="K1034" t="s">
        <v>32</v>
      </c>
      <c r="L1034" t="s">
        <v>31</v>
      </c>
      <c r="M1034" t="s">
        <v>32</v>
      </c>
      <c r="N1034" t="s">
        <v>32</v>
      </c>
      <c r="O1034" t="s">
        <v>32</v>
      </c>
      <c r="P1034" s="3">
        <v>0</v>
      </c>
      <c r="Q1034" t="s">
        <v>36</v>
      </c>
      <c r="R1034">
        <v>0</v>
      </c>
      <c r="S1034" t="s">
        <v>36</v>
      </c>
      <c r="T1034" t="s">
        <v>36</v>
      </c>
      <c r="U1034">
        <v>0</v>
      </c>
      <c r="V1034">
        <v>0</v>
      </c>
      <c r="W1034">
        <v>0</v>
      </c>
      <c r="X1034" t="s">
        <v>36</v>
      </c>
      <c r="Y1034" s="6">
        <v>0</v>
      </c>
      <c r="Z1034" s="6">
        <v>0</v>
      </c>
      <c r="AA1034">
        <v>0</v>
      </c>
      <c r="AB1034" t="s">
        <v>36</v>
      </c>
      <c r="AC1034">
        <f>IF(OR(_04_ReRe_merged_after_coding3[[#This Row],[ab_addressed]],_04_ReRe_merged_after_coding3[[#This Row],[ft_addressed]]), 1, 0)</f>
        <v>0</v>
      </c>
      <c r="AD1034">
        <f>IF(OR(_04_ReRe_merged_after_coding3[[#This Row],[ab_justified]],_04_ReRe_merged_after_coding3[[#This Row],[ft_justified]]), 1,0)</f>
        <v>0</v>
      </c>
      <c r="AE1034">
        <f>IF(OR(_04_ReRe_merged_after_coding3[[#This Row],[ab_date]],_04_ReRe_merged_after_coding3[[#This Row],[ft_date]]),1,0)</f>
        <v>0</v>
      </c>
      <c r="AF1034" t="s">
        <v>36</v>
      </c>
      <c r="AG1034">
        <v>0</v>
      </c>
    </row>
    <row r="1035" spans="1:33">
      <c r="A1035" t="s">
        <v>746</v>
      </c>
      <c r="B1035" t="s">
        <v>747</v>
      </c>
      <c r="C1035" t="s">
        <v>748</v>
      </c>
      <c r="D1035">
        <v>20376000</v>
      </c>
      <c r="E1035" s="7">
        <v>39952</v>
      </c>
      <c r="F1035" s="7">
        <v>39722</v>
      </c>
      <c r="G1035" t="s">
        <v>723</v>
      </c>
      <c r="H1035" t="s">
        <v>32</v>
      </c>
      <c r="I1035" t="s">
        <v>32</v>
      </c>
      <c r="J1035" t="s">
        <v>32</v>
      </c>
      <c r="K1035" t="s">
        <v>32</v>
      </c>
      <c r="L1035" t="s">
        <v>31</v>
      </c>
      <c r="M1035" t="s">
        <v>32</v>
      </c>
      <c r="N1035" t="s">
        <v>32</v>
      </c>
      <c r="O1035" t="s">
        <v>32</v>
      </c>
      <c r="P1035" s="3">
        <v>0</v>
      </c>
      <c r="Q1035" t="s">
        <v>36</v>
      </c>
      <c r="R1035">
        <v>0</v>
      </c>
      <c r="S1035" t="s">
        <v>36</v>
      </c>
      <c r="T1035" t="s">
        <v>36</v>
      </c>
      <c r="U1035">
        <v>0</v>
      </c>
      <c r="V1035">
        <v>0</v>
      </c>
      <c r="W1035">
        <v>0</v>
      </c>
      <c r="X1035" t="s">
        <v>36</v>
      </c>
      <c r="Y1035" s="6">
        <v>0</v>
      </c>
      <c r="Z1035" s="6">
        <v>0</v>
      </c>
      <c r="AA1035">
        <v>0</v>
      </c>
      <c r="AB1035" t="s">
        <v>36</v>
      </c>
      <c r="AC1035">
        <f>IF(OR(_04_ReRe_merged_after_coding3[[#This Row],[ab_addressed]],_04_ReRe_merged_after_coding3[[#This Row],[ft_addressed]]), 1, 0)</f>
        <v>0</v>
      </c>
      <c r="AD1035">
        <f>IF(OR(_04_ReRe_merged_after_coding3[[#This Row],[ab_justified]],_04_ReRe_merged_after_coding3[[#This Row],[ft_justified]]), 1,0)</f>
        <v>0</v>
      </c>
      <c r="AE1035">
        <f>IF(OR(_04_ReRe_merged_after_coding3[[#This Row],[ab_date]],_04_ReRe_merged_after_coding3[[#This Row],[ft_date]]),1,0)</f>
        <v>0</v>
      </c>
      <c r="AF1035" t="s">
        <v>36</v>
      </c>
      <c r="AG1035">
        <v>0</v>
      </c>
    </row>
    <row r="1036" spans="1:33">
      <c r="A1036" t="s">
        <v>754</v>
      </c>
      <c r="B1036" t="s">
        <v>755</v>
      </c>
      <c r="C1036" t="s">
        <v>756</v>
      </c>
      <c r="D1036">
        <v>21414131</v>
      </c>
      <c r="E1036" s="7">
        <v>39953</v>
      </c>
      <c r="F1036" s="7">
        <v>39387</v>
      </c>
      <c r="G1036" t="s">
        <v>595</v>
      </c>
      <c r="H1036" t="s">
        <v>32</v>
      </c>
      <c r="I1036" t="s">
        <v>32</v>
      </c>
      <c r="J1036" t="s">
        <v>32</v>
      </c>
      <c r="K1036" t="s">
        <v>31</v>
      </c>
      <c r="L1036" t="s">
        <v>32</v>
      </c>
      <c r="M1036" t="s">
        <v>32</v>
      </c>
      <c r="N1036" t="s">
        <v>32</v>
      </c>
      <c r="O1036" t="s">
        <v>32</v>
      </c>
      <c r="P1036" s="3">
        <v>0</v>
      </c>
      <c r="Q1036" t="s">
        <v>36</v>
      </c>
      <c r="R1036">
        <v>0</v>
      </c>
      <c r="S1036" t="s">
        <v>36</v>
      </c>
      <c r="T1036" t="s">
        <v>36</v>
      </c>
      <c r="U1036">
        <v>0</v>
      </c>
      <c r="V1036">
        <v>0</v>
      </c>
      <c r="W1036">
        <v>0</v>
      </c>
      <c r="X1036" t="s">
        <v>36</v>
      </c>
      <c r="Y1036" s="6">
        <v>0</v>
      </c>
      <c r="Z1036" s="6">
        <v>0</v>
      </c>
      <c r="AA1036">
        <v>0</v>
      </c>
      <c r="AB1036" t="s">
        <v>36</v>
      </c>
      <c r="AC1036">
        <f>IF(OR(_04_ReRe_merged_after_coding3[[#This Row],[ab_addressed]],_04_ReRe_merged_after_coding3[[#This Row],[ft_addressed]]), 1, 0)</f>
        <v>0</v>
      </c>
      <c r="AD1036">
        <f>IF(OR(_04_ReRe_merged_after_coding3[[#This Row],[ab_justified]],_04_ReRe_merged_after_coding3[[#This Row],[ft_justified]]), 1,0)</f>
        <v>0</v>
      </c>
      <c r="AE1036">
        <f>IF(OR(_04_ReRe_merged_after_coding3[[#This Row],[ab_date]],_04_ReRe_merged_after_coding3[[#This Row],[ft_date]]),1,0)</f>
        <v>0</v>
      </c>
      <c r="AF1036" t="s">
        <v>36</v>
      </c>
      <c r="AG1036">
        <v>0</v>
      </c>
    </row>
    <row r="1037" spans="1:33">
      <c r="A1037" t="s">
        <v>757</v>
      </c>
      <c r="B1037" t="s">
        <v>758</v>
      </c>
      <c r="C1037" t="s">
        <v>759</v>
      </c>
      <c r="D1037">
        <v>24724778</v>
      </c>
      <c r="E1037" s="7">
        <v>39987</v>
      </c>
      <c r="F1037" s="7">
        <v>38384</v>
      </c>
      <c r="G1037" t="s">
        <v>390</v>
      </c>
      <c r="H1037" t="s">
        <v>32</v>
      </c>
      <c r="I1037" t="s">
        <v>32</v>
      </c>
      <c r="J1037" t="s">
        <v>32</v>
      </c>
      <c r="K1037" t="s">
        <v>31</v>
      </c>
      <c r="L1037" t="s">
        <v>32</v>
      </c>
      <c r="M1037" t="s">
        <v>32</v>
      </c>
      <c r="N1037" t="s">
        <v>32</v>
      </c>
      <c r="O1037" t="s">
        <v>32</v>
      </c>
      <c r="P1037" s="3">
        <v>0</v>
      </c>
      <c r="Q1037" t="s">
        <v>36</v>
      </c>
      <c r="R1037">
        <v>0</v>
      </c>
      <c r="S1037" t="s">
        <v>36</v>
      </c>
      <c r="T1037" t="s">
        <v>36</v>
      </c>
      <c r="U1037">
        <v>0</v>
      </c>
      <c r="V1037">
        <v>0</v>
      </c>
      <c r="W1037">
        <v>0</v>
      </c>
      <c r="X1037" t="s">
        <v>36</v>
      </c>
      <c r="Y1037" s="6">
        <v>0</v>
      </c>
      <c r="Z1037" s="6">
        <v>0</v>
      </c>
      <c r="AA1037">
        <v>0</v>
      </c>
      <c r="AB1037" t="s">
        <v>36</v>
      </c>
      <c r="AC1037">
        <f>IF(OR(_04_ReRe_merged_after_coding3[[#This Row],[ab_addressed]],_04_ReRe_merged_after_coding3[[#This Row],[ft_addressed]]), 1, 0)</f>
        <v>0</v>
      </c>
      <c r="AD1037">
        <f>IF(OR(_04_ReRe_merged_after_coding3[[#This Row],[ab_justified]],_04_ReRe_merged_after_coding3[[#This Row],[ft_justified]]), 1,0)</f>
        <v>0</v>
      </c>
      <c r="AE1037">
        <f>IF(OR(_04_ReRe_merged_after_coding3[[#This Row],[ab_date]],_04_ReRe_merged_after_coding3[[#This Row],[ft_date]]),1,0)</f>
        <v>0</v>
      </c>
      <c r="AF1037" t="s">
        <v>36</v>
      </c>
      <c r="AG1037">
        <v>0</v>
      </c>
    </row>
    <row r="1038" spans="1:33">
      <c r="A1038" t="s">
        <v>771</v>
      </c>
      <c r="B1038" t="s">
        <v>772</v>
      </c>
      <c r="C1038" t="s">
        <v>773</v>
      </c>
      <c r="D1038">
        <v>24694553</v>
      </c>
      <c r="E1038" s="7">
        <v>40011</v>
      </c>
      <c r="F1038" s="7">
        <v>39600</v>
      </c>
      <c r="G1038" t="s">
        <v>752</v>
      </c>
      <c r="H1038" t="s">
        <v>32</v>
      </c>
      <c r="I1038" t="s">
        <v>32</v>
      </c>
      <c r="J1038" t="s">
        <v>32</v>
      </c>
      <c r="K1038" t="s">
        <v>31</v>
      </c>
      <c r="L1038" t="s">
        <v>32</v>
      </c>
      <c r="M1038" t="s">
        <v>32</v>
      </c>
      <c r="N1038" t="s">
        <v>32</v>
      </c>
      <c r="O1038" t="s">
        <v>32</v>
      </c>
      <c r="P1038" s="3">
        <v>0</v>
      </c>
      <c r="Q1038" t="s">
        <v>36</v>
      </c>
      <c r="R1038">
        <v>0</v>
      </c>
      <c r="S1038" t="s">
        <v>36</v>
      </c>
      <c r="T1038" t="s">
        <v>36</v>
      </c>
      <c r="U1038">
        <v>0</v>
      </c>
      <c r="V1038">
        <v>0</v>
      </c>
      <c r="W1038">
        <v>0</v>
      </c>
      <c r="X1038" t="s">
        <v>36</v>
      </c>
      <c r="Y1038" s="6">
        <v>0</v>
      </c>
      <c r="Z1038" s="6">
        <v>0</v>
      </c>
      <c r="AA1038">
        <v>0</v>
      </c>
      <c r="AB1038" t="s">
        <v>36</v>
      </c>
      <c r="AC1038">
        <f>IF(OR(_04_ReRe_merged_after_coding3[[#This Row],[ab_addressed]],_04_ReRe_merged_after_coding3[[#This Row],[ft_addressed]]), 1, 0)</f>
        <v>0</v>
      </c>
      <c r="AD1038">
        <f>IF(OR(_04_ReRe_merged_after_coding3[[#This Row],[ab_justified]],_04_ReRe_merged_after_coding3[[#This Row],[ft_justified]]), 1,0)</f>
        <v>0</v>
      </c>
      <c r="AE1038">
        <f>IF(OR(_04_ReRe_merged_after_coding3[[#This Row],[ab_date]],_04_ReRe_merged_after_coding3[[#This Row],[ft_date]]),1,0)</f>
        <v>0</v>
      </c>
      <c r="AF1038" t="s">
        <v>36</v>
      </c>
      <c r="AG1038">
        <v>0</v>
      </c>
    </row>
    <row r="1039" spans="1:33">
      <c r="A1039" t="s">
        <v>783</v>
      </c>
      <c r="B1039" t="s">
        <v>784</v>
      </c>
      <c r="C1039" t="s">
        <v>785</v>
      </c>
      <c r="D1039">
        <v>22918078</v>
      </c>
      <c r="E1039" s="7">
        <v>40158</v>
      </c>
      <c r="F1039" s="7">
        <v>39052</v>
      </c>
      <c r="G1039" t="s">
        <v>390</v>
      </c>
      <c r="H1039" t="s">
        <v>32</v>
      </c>
      <c r="I1039" t="s">
        <v>32</v>
      </c>
      <c r="J1039" t="s">
        <v>32</v>
      </c>
      <c r="K1039" t="s">
        <v>31</v>
      </c>
      <c r="L1039" t="s">
        <v>32</v>
      </c>
      <c r="M1039" t="s">
        <v>32</v>
      </c>
      <c r="N1039" t="s">
        <v>32</v>
      </c>
      <c r="O1039" t="s">
        <v>32</v>
      </c>
      <c r="P1039" s="3">
        <v>0</v>
      </c>
      <c r="Q1039" t="s">
        <v>36</v>
      </c>
      <c r="R1039">
        <v>0</v>
      </c>
      <c r="S1039" t="s">
        <v>36</v>
      </c>
      <c r="T1039" t="s">
        <v>36</v>
      </c>
      <c r="U1039">
        <v>0</v>
      </c>
      <c r="V1039">
        <v>0</v>
      </c>
      <c r="W1039">
        <v>0</v>
      </c>
      <c r="X1039" t="s">
        <v>36</v>
      </c>
      <c r="Y1039" s="6">
        <v>0</v>
      </c>
      <c r="Z1039" s="6">
        <v>0</v>
      </c>
      <c r="AA1039">
        <v>0</v>
      </c>
      <c r="AB1039" t="s">
        <v>36</v>
      </c>
      <c r="AC1039">
        <f>IF(OR(_04_ReRe_merged_after_coding3[[#This Row],[ab_addressed]],_04_ReRe_merged_after_coding3[[#This Row],[ft_addressed]]), 1, 0)</f>
        <v>0</v>
      </c>
      <c r="AD1039">
        <f>IF(OR(_04_ReRe_merged_after_coding3[[#This Row],[ab_justified]],_04_ReRe_merged_after_coding3[[#This Row],[ft_justified]]), 1,0)</f>
        <v>0</v>
      </c>
      <c r="AE1039">
        <f>IF(OR(_04_ReRe_merged_after_coding3[[#This Row],[ab_date]],_04_ReRe_merged_after_coding3[[#This Row],[ft_date]]),1,0)</f>
        <v>0</v>
      </c>
      <c r="AF1039" t="s">
        <v>36</v>
      </c>
      <c r="AG1039">
        <v>0</v>
      </c>
    </row>
    <row r="1040" spans="1:33">
      <c r="A1040" t="s">
        <v>795</v>
      </c>
      <c r="B1040" t="s">
        <v>796</v>
      </c>
      <c r="C1040" t="s">
        <v>797</v>
      </c>
      <c r="D1040">
        <v>18313881</v>
      </c>
      <c r="E1040" s="7">
        <v>40210</v>
      </c>
      <c r="F1040" s="7">
        <v>33786</v>
      </c>
      <c r="G1040" t="s">
        <v>657</v>
      </c>
      <c r="H1040" t="s">
        <v>32</v>
      </c>
      <c r="I1040" t="s">
        <v>32</v>
      </c>
      <c r="J1040" t="s">
        <v>32</v>
      </c>
      <c r="K1040" t="s">
        <v>31</v>
      </c>
      <c r="L1040" t="s">
        <v>31</v>
      </c>
      <c r="M1040" t="s">
        <v>31</v>
      </c>
      <c r="N1040" t="s">
        <v>32</v>
      </c>
      <c r="O1040" t="s">
        <v>32</v>
      </c>
      <c r="P1040" s="3">
        <v>0</v>
      </c>
      <c r="Q1040" t="s">
        <v>36</v>
      </c>
      <c r="R1040">
        <v>0</v>
      </c>
      <c r="S1040" t="s">
        <v>36</v>
      </c>
      <c r="T1040" t="s">
        <v>36</v>
      </c>
      <c r="U1040">
        <v>0</v>
      </c>
      <c r="V1040">
        <v>0</v>
      </c>
      <c r="W1040">
        <v>0</v>
      </c>
      <c r="X1040" t="s">
        <v>36</v>
      </c>
      <c r="Y1040" s="6">
        <v>0</v>
      </c>
      <c r="Z1040" s="6">
        <v>0</v>
      </c>
      <c r="AA1040">
        <v>0</v>
      </c>
      <c r="AB1040" t="s">
        <v>36</v>
      </c>
      <c r="AC1040">
        <f>IF(OR(_04_ReRe_merged_after_coding3[[#This Row],[ab_addressed]],_04_ReRe_merged_after_coding3[[#This Row],[ft_addressed]]), 1, 0)</f>
        <v>0</v>
      </c>
      <c r="AD1040">
        <f>IF(OR(_04_ReRe_merged_after_coding3[[#This Row],[ab_justified]],_04_ReRe_merged_after_coding3[[#This Row],[ft_justified]]), 1,0)</f>
        <v>0</v>
      </c>
      <c r="AE1040">
        <f>IF(OR(_04_ReRe_merged_after_coding3[[#This Row],[ab_date]],_04_ReRe_merged_after_coding3[[#This Row],[ft_date]]),1,0)</f>
        <v>0</v>
      </c>
      <c r="AF1040" t="s">
        <v>36</v>
      </c>
      <c r="AG1040">
        <v>0</v>
      </c>
    </row>
    <row r="1041" spans="1:33">
      <c r="A1041" t="s">
        <v>806</v>
      </c>
      <c r="B1041" t="s">
        <v>807</v>
      </c>
      <c r="C1041" t="s">
        <v>808</v>
      </c>
      <c r="D1041">
        <v>23756541</v>
      </c>
      <c r="E1041" s="7">
        <v>40291</v>
      </c>
      <c r="F1041" s="7">
        <v>40026</v>
      </c>
      <c r="G1041" t="s">
        <v>742</v>
      </c>
      <c r="H1041" t="s">
        <v>32</v>
      </c>
      <c r="I1041" t="s">
        <v>32</v>
      </c>
      <c r="J1041" t="s">
        <v>32</v>
      </c>
      <c r="K1041" t="s">
        <v>32</v>
      </c>
      <c r="L1041" t="s">
        <v>31</v>
      </c>
      <c r="M1041" t="s">
        <v>32</v>
      </c>
      <c r="N1041" t="s">
        <v>32</v>
      </c>
      <c r="O1041" t="s">
        <v>32</v>
      </c>
      <c r="P1041" s="3">
        <v>0</v>
      </c>
      <c r="Q1041" t="s">
        <v>36</v>
      </c>
      <c r="R1041">
        <v>0</v>
      </c>
      <c r="S1041" t="s">
        <v>36</v>
      </c>
      <c r="T1041" t="s">
        <v>36</v>
      </c>
      <c r="U1041">
        <v>0</v>
      </c>
      <c r="V1041">
        <v>0</v>
      </c>
      <c r="W1041">
        <v>0</v>
      </c>
      <c r="X1041" t="s">
        <v>36</v>
      </c>
      <c r="Y1041" s="6">
        <v>0</v>
      </c>
      <c r="Z1041" s="6">
        <v>0</v>
      </c>
      <c r="AA1041">
        <v>0</v>
      </c>
      <c r="AB1041" t="s">
        <v>36</v>
      </c>
      <c r="AC1041">
        <f>IF(OR(_04_ReRe_merged_after_coding3[[#This Row],[ab_addressed]],_04_ReRe_merged_after_coding3[[#This Row],[ft_addressed]]), 1, 0)</f>
        <v>0</v>
      </c>
      <c r="AD1041">
        <f>IF(OR(_04_ReRe_merged_after_coding3[[#This Row],[ab_justified]],_04_ReRe_merged_after_coding3[[#This Row],[ft_justified]]), 1,0)</f>
        <v>0</v>
      </c>
      <c r="AE1041">
        <f>IF(OR(_04_ReRe_merged_after_coding3[[#This Row],[ab_date]],_04_ReRe_merged_after_coding3[[#This Row],[ft_date]]),1,0)</f>
        <v>0</v>
      </c>
      <c r="AF1041" t="s">
        <v>36</v>
      </c>
      <c r="AG1041">
        <v>0</v>
      </c>
    </row>
    <row r="1042" spans="1:33">
      <c r="A1042" t="s">
        <v>821</v>
      </c>
      <c r="B1042" t="s">
        <v>822</v>
      </c>
      <c r="C1042" t="s">
        <v>823</v>
      </c>
      <c r="D1042">
        <v>21165625</v>
      </c>
      <c r="E1042" s="7">
        <v>40367</v>
      </c>
      <c r="F1042" s="7">
        <v>38899</v>
      </c>
      <c r="G1042" t="s">
        <v>752</v>
      </c>
      <c r="H1042" t="s">
        <v>32</v>
      </c>
      <c r="I1042" t="s">
        <v>32</v>
      </c>
      <c r="J1042" t="s">
        <v>32</v>
      </c>
      <c r="K1042" t="s">
        <v>31</v>
      </c>
      <c r="L1042" t="s">
        <v>31</v>
      </c>
      <c r="M1042" t="s">
        <v>32</v>
      </c>
      <c r="N1042" t="s">
        <v>32</v>
      </c>
      <c r="O1042" t="s">
        <v>32</v>
      </c>
      <c r="P1042" s="3">
        <v>0</v>
      </c>
      <c r="Q1042" t="s">
        <v>36</v>
      </c>
      <c r="R1042">
        <v>0</v>
      </c>
      <c r="S1042" t="s">
        <v>36</v>
      </c>
      <c r="T1042" t="s">
        <v>36</v>
      </c>
      <c r="U1042">
        <v>0</v>
      </c>
      <c r="V1042">
        <v>0</v>
      </c>
      <c r="W1042">
        <v>0</v>
      </c>
      <c r="X1042" t="s">
        <v>36</v>
      </c>
      <c r="Y1042" s="6">
        <v>0</v>
      </c>
      <c r="Z1042" s="6">
        <v>0</v>
      </c>
      <c r="AA1042">
        <v>0</v>
      </c>
      <c r="AB1042" t="s">
        <v>36</v>
      </c>
      <c r="AC1042">
        <f>IF(OR(_04_ReRe_merged_after_coding3[[#This Row],[ab_addressed]],_04_ReRe_merged_after_coding3[[#This Row],[ft_addressed]]), 1, 0)</f>
        <v>0</v>
      </c>
      <c r="AD1042">
        <f>IF(OR(_04_ReRe_merged_after_coding3[[#This Row],[ab_justified]],_04_ReRe_merged_after_coding3[[#This Row],[ft_justified]]), 1,0)</f>
        <v>0</v>
      </c>
      <c r="AE1042">
        <f>IF(OR(_04_ReRe_merged_after_coding3[[#This Row],[ab_date]],_04_ReRe_merged_after_coding3[[#This Row],[ft_date]]),1,0)</f>
        <v>0</v>
      </c>
      <c r="AF1042" t="s">
        <v>36</v>
      </c>
      <c r="AG1042">
        <v>0</v>
      </c>
    </row>
    <row r="1043" spans="1:33">
      <c r="A1043" t="s">
        <v>837</v>
      </c>
      <c r="B1043" t="s">
        <v>838</v>
      </c>
      <c r="C1043" t="s">
        <v>839</v>
      </c>
      <c r="D1043">
        <v>24053564</v>
      </c>
      <c r="E1043" s="7">
        <v>40452</v>
      </c>
      <c r="F1043" s="7">
        <v>38991</v>
      </c>
      <c r="G1043" t="s">
        <v>705</v>
      </c>
      <c r="H1043" t="s">
        <v>32</v>
      </c>
      <c r="I1043" t="s">
        <v>32</v>
      </c>
      <c r="J1043" t="s">
        <v>32</v>
      </c>
      <c r="K1043" t="s">
        <v>31</v>
      </c>
      <c r="L1043" t="s">
        <v>32</v>
      </c>
      <c r="M1043" t="s">
        <v>32</v>
      </c>
      <c r="N1043" t="s">
        <v>31</v>
      </c>
      <c r="O1043" t="s">
        <v>32</v>
      </c>
      <c r="P1043" s="3">
        <v>0</v>
      </c>
      <c r="Q1043" t="s">
        <v>36</v>
      </c>
      <c r="R1043">
        <v>0</v>
      </c>
      <c r="S1043" t="s">
        <v>36</v>
      </c>
      <c r="T1043" t="s">
        <v>36</v>
      </c>
      <c r="U1043">
        <v>0</v>
      </c>
      <c r="V1043">
        <v>0</v>
      </c>
      <c r="W1043">
        <v>0</v>
      </c>
      <c r="X1043" t="s">
        <v>36</v>
      </c>
      <c r="Y1043" s="6">
        <v>0</v>
      </c>
      <c r="Z1043" s="6">
        <v>0</v>
      </c>
      <c r="AA1043">
        <v>0</v>
      </c>
      <c r="AB1043" t="s">
        <v>36</v>
      </c>
      <c r="AC1043">
        <f>IF(OR(_04_ReRe_merged_after_coding3[[#This Row],[ab_addressed]],_04_ReRe_merged_after_coding3[[#This Row],[ft_addressed]]), 1, 0)</f>
        <v>0</v>
      </c>
      <c r="AD1043">
        <f>IF(OR(_04_ReRe_merged_after_coding3[[#This Row],[ab_justified]],_04_ReRe_merged_after_coding3[[#This Row],[ft_justified]]), 1,0)</f>
        <v>0</v>
      </c>
      <c r="AE1043">
        <f>IF(OR(_04_ReRe_merged_after_coding3[[#This Row],[ab_date]],_04_ReRe_merged_after_coding3[[#This Row],[ft_date]]),1,0)</f>
        <v>0</v>
      </c>
      <c r="AF1043" t="s">
        <v>36</v>
      </c>
      <c r="AG1043">
        <v>0</v>
      </c>
    </row>
    <row r="1044" spans="1:33">
      <c r="A1044" t="s">
        <v>840</v>
      </c>
      <c r="B1044" t="s">
        <v>841</v>
      </c>
      <c r="C1044" t="s">
        <v>842</v>
      </c>
      <c r="D1044">
        <v>23117026</v>
      </c>
      <c r="E1044" s="7">
        <v>40457</v>
      </c>
      <c r="F1044" s="7">
        <v>40118</v>
      </c>
      <c r="G1044" t="s">
        <v>752</v>
      </c>
      <c r="H1044" t="s">
        <v>32</v>
      </c>
      <c r="I1044" t="s">
        <v>32</v>
      </c>
      <c r="J1044" t="s">
        <v>32</v>
      </c>
      <c r="K1044" t="s">
        <v>32</v>
      </c>
      <c r="L1044" t="s">
        <v>31</v>
      </c>
      <c r="M1044" t="s">
        <v>32</v>
      </c>
      <c r="N1044" t="s">
        <v>32</v>
      </c>
      <c r="O1044" t="s">
        <v>32</v>
      </c>
      <c r="P1044" s="3">
        <v>0</v>
      </c>
      <c r="Q1044" t="s">
        <v>36</v>
      </c>
      <c r="R1044">
        <v>0</v>
      </c>
      <c r="S1044" t="s">
        <v>36</v>
      </c>
      <c r="T1044" t="s">
        <v>36</v>
      </c>
      <c r="U1044">
        <v>0</v>
      </c>
      <c r="V1044">
        <v>0</v>
      </c>
      <c r="W1044">
        <v>0</v>
      </c>
      <c r="X1044" t="s">
        <v>36</v>
      </c>
      <c r="Y1044" s="6">
        <v>0</v>
      </c>
      <c r="Z1044" s="6">
        <v>0</v>
      </c>
      <c r="AA1044">
        <v>0</v>
      </c>
      <c r="AB1044" t="s">
        <v>36</v>
      </c>
      <c r="AC1044">
        <f>IF(OR(_04_ReRe_merged_after_coding3[[#This Row],[ab_addressed]],_04_ReRe_merged_after_coding3[[#This Row],[ft_addressed]]), 1, 0)</f>
        <v>0</v>
      </c>
      <c r="AD1044">
        <f>IF(OR(_04_ReRe_merged_after_coding3[[#This Row],[ab_justified]],_04_ReRe_merged_after_coding3[[#This Row],[ft_justified]]), 1,0)</f>
        <v>0</v>
      </c>
      <c r="AE1044">
        <f>IF(OR(_04_ReRe_merged_after_coding3[[#This Row],[ab_date]],_04_ReRe_merged_after_coding3[[#This Row],[ft_date]]),1,0)</f>
        <v>0</v>
      </c>
      <c r="AF1044" t="s">
        <v>36</v>
      </c>
      <c r="AG1044">
        <v>0</v>
      </c>
    </row>
    <row r="1045" spans="1:33">
      <c r="A1045" t="s">
        <v>856</v>
      </c>
      <c r="B1045" t="s">
        <v>857</v>
      </c>
      <c r="C1045" t="s">
        <v>858</v>
      </c>
      <c r="D1045">
        <v>22124039</v>
      </c>
      <c r="E1045" s="7">
        <v>40564</v>
      </c>
      <c r="F1045" s="7">
        <v>39022</v>
      </c>
      <c r="G1045" t="s">
        <v>742</v>
      </c>
      <c r="H1045" t="s">
        <v>32</v>
      </c>
      <c r="I1045" t="s">
        <v>31</v>
      </c>
      <c r="J1045" t="s">
        <v>32</v>
      </c>
      <c r="K1045" t="s">
        <v>31</v>
      </c>
      <c r="L1045" t="s">
        <v>31</v>
      </c>
      <c r="M1045" t="s">
        <v>31</v>
      </c>
      <c r="N1045" t="s">
        <v>32</v>
      </c>
      <c r="O1045" t="s">
        <v>32</v>
      </c>
      <c r="P1045" s="3">
        <v>0</v>
      </c>
      <c r="Q1045" t="s">
        <v>36</v>
      </c>
      <c r="R1045">
        <v>0</v>
      </c>
      <c r="S1045" t="s">
        <v>36</v>
      </c>
      <c r="T1045" t="s">
        <v>36</v>
      </c>
      <c r="U1045">
        <v>0</v>
      </c>
      <c r="V1045">
        <v>0</v>
      </c>
      <c r="W1045">
        <v>0</v>
      </c>
      <c r="X1045" t="s">
        <v>36</v>
      </c>
      <c r="Y1045" s="6">
        <v>0</v>
      </c>
      <c r="Z1045" s="6">
        <v>0</v>
      </c>
      <c r="AA1045">
        <v>0</v>
      </c>
      <c r="AB1045" t="s">
        <v>36</v>
      </c>
      <c r="AC1045">
        <f>IF(OR(_04_ReRe_merged_after_coding3[[#This Row],[ab_addressed]],_04_ReRe_merged_after_coding3[[#This Row],[ft_addressed]]), 1, 0)</f>
        <v>0</v>
      </c>
      <c r="AD1045">
        <f>IF(OR(_04_ReRe_merged_after_coding3[[#This Row],[ab_justified]],_04_ReRe_merged_after_coding3[[#This Row],[ft_justified]]), 1,0)</f>
        <v>0</v>
      </c>
      <c r="AE1045">
        <f>IF(OR(_04_ReRe_merged_after_coding3[[#This Row],[ab_date]],_04_ReRe_merged_after_coding3[[#This Row],[ft_date]]),1,0)</f>
        <v>0</v>
      </c>
      <c r="AF1045" t="s">
        <v>36</v>
      </c>
      <c r="AG1045">
        <v>0</v>
      </c>
    </row>
    <row r="1046" spans="1:33">
      <c r="A1046" t="s">
        <v>859</v>
      </c>
      <c r="B1046" t="s">
        <v>860</v>
      </c>
      <c r="C1046" t="s">
        <v>36</v>
      </c>
      <c r="D1046">
        <v>23511362</v>
      </c>
      <c r="E1046" s="7">
        <v>40583</v>
      </c>
      <c r="F1046" s="7">
        <v>39965</v>
      </c>
      <c r="G1046" t="s">
        <v>616</v>
      </c>
      <c r="H1046" t="s">
        <v>32</v>
      </c>
      <c r="I1046" t="s">
        <v>32</v>
      </c>
      <c r="J1046" t="s">
        <v>32</v>
      </c>
      <c r="K1046" t="s">
        <v>31</v>
      </c>
      <c r="L1046" t="s">
        <v>31</v>
      </c>
      <c r="M1046" t="s">
        <v>32</v>
      </c>
      <c r="N1046" t="s">
        <v>32</v>
      </c>
      <c r="O1046" t="s">
        <v>32</v>
      </c>
      <c r="P1046" s="3">
        <v>0</v>
      </c>
      <c r="Q1046" t="s">
        <v>36</v>
      </c>
      <c r="R1046">
        <v>0</v>
      </c>
      <c r="S1046" t="s">
        <v>36</v>
      </c>
      <c r="T1046" t="s">
        <v>36</v>
      </c>
      <c r="U1046">
        <v>0</v>
      </c>
      <c r="V1046">
        <v>0</v>
      </c>
      <c r="W1046">
        <v>0</v>
      </c>
      <c r="X1046" t="s">
        <v>36</v>
      </c>
      <c r="Y1046" s="6">
        <v>0</v>
      </c>
      <c r="Z1046" s="6">
        <v>0</v>
      </c>
      <c r="AA1046">
        <v>0</v>
      </c>
      <c r="AB1046" t="s">
        <v>36</v>
      </c>
      <c r="AC1046">
        <f>IF(OR(_04_ReRe_merged_after_coding3[[#This Row],[ab_addressed]],_04_ReRe_merged_after_coding3[[#This Row],[ft_addressed]]), 1, 0)</f>
        <v>0</v>
      </c>
      <c r="AD1046">
        <f>IF(OR(_04_ReRe_merged_after_coding3[[#This Row],[ab_justified]],_04_ReRe_merged_after_coding3[[#This Row],[ft_justified]]), 1,0)</f>
        <v>0</v>
      </c>
      <c r="AE1046">
        <f>IF(OR(_04_ReRe_merged_after_coding3[[#This Row],[ab_date]],_04_ReRe_merged_after_coding3[[#This Row],[ft_date]]),1,0)</f>
        <v>0</v>
      </c>
      <c r="AF1046" t="s">
        <v>36</v>
      </c>
      <c r="AG1046">
        <v>0</v>
      </c>
    </row>
    <row r="1047" spans="1:33">
      <c r="A1047" t="s">
        <v>869</v>
      </c>
      <c r="B1047" t="s">
        <v>870</v>
      </c>
      <c r="C1047" t="s">
        <v>871</v>
      </c>
      <c r="D1047">
        <v>22485015</v>
      </c>
      <c r="E1047" s="7">
        <v>40585</v>
      </c>
      <c r="F1047" s="7">
        <v>39965</v>
      </c>
      <c r="G1047" t="s">
        <v>854</v>
      </c>
      <c r="H1047" t="s">
        <v>32</v>
      </c>
      <c r="I1047" t="s">
        <v>32</v>
      </c>
      <c r="J1047" t="s">
        <v>32</v>
      </c>
      <c r="K1047" t="s">
        <v>31</v>
      </c>
      <c r="L1047" t="s">
        <v>31</v>
      </c>
      <c r="M1047" t="s">
        <v>32</v>
      </c>
      <c r="N1047" t="s">
        <v>32</v>
      </c>
      <c r="O1047" t="s">
        <v>32</v>
      </c>
      <c r="P1047" s="3">
        <v>0</v>
      </c>
      <c r="Q1047" t="s">
        <v>36</v>
      </c>
      <c r="R1047">
        <v>0</v>
      </c>
      <c r="S1047" t="s">
        <v>36</v>
      </c>
      <c r="T1047" t="s">
        <v>36</v>
      </c>
      <c r="U1047">
        <v>0</v>
      </c>
      <c r="V1047">
        <v>0</v>
      </c>
      <c r="W1047">
        <v>0</v>
      </c>
      <c r="X1047" t="s">
        <v>36</v>
      </c>
      <c r="Y1047" s="6">
        <v>0</v>
      </c>
      <c r="Z1047" s="6">
        <v>0</v>
      </c>
      <c r="AA1047">
        <v>0</v>
      </c>
      <c r="AB1047" t="s">
        <v>36</v>
      </c>
      <c r="AC1047">
        <f>IF(OR(_04_ReRe_merged_after_coding3[[#This Row],[ab_addressed]],_04_ReRe_merged_after_coding3[[#This Row],[ft_addressed]]), 1, 0)</f>
        <v>0</v>
      </c>
      <c r="AD1047">
        <f>IF(OR(_04_ReRe_merged_after_coding3[[#This Row],[ab_justified]],_04_ReRe_merged_after_coding3[[#This Row],[ft_justified]]), 1,0)</f>
        <v>0</v>
      </c>
      <c r="AE1047">
        <f>IF(OR(_04_ReRe_merged_after_coding3[[#This Row],[ab_date]],_04_ReRe_merged_after_coding3[[#This Row],[ft_date]]),1,0)</f>
        <v>0</v>
      </c>
      <c r="AF1047" t="s">
        <v>36</v>
      </c>
      <c r="AG1047">
        <v>0</v>
      </c>
    </row>
    <row r="1048" spans="1:33">
      <c r="A1048" t="s">
        <v>876</v>
      </c>
      <c r="B1048" t="s">
        <v>877</v>
      </c>
      <c r="C1048" t="s">
        <v>878</v>
      </c>
      <c r="D1048">
        <v>22205536</v>
      </c>
      <c r="E1048" s="7">
        <v>40639</v>
      </c>
      <c r="F1048" s="7">
        <v>40148</v>
      </c>
      <c r="G1048" t="s">
        <v>854</v>
      </c>
      <c r="H1048" t="s">
        <v>32</v>
      </c>
      <c r="I1048" t="s">
        <v>32</v>
      </c>
      <c r="J1048" t="s">
        <v>32</v>
      </c>
      <c r="K1048" t="s">
        <v>31</v>
      </c>
      <c r="L1048" t="s">
        <v>31</v>
      </c>
      <c r="M1048" t="s">
        <v>32</v>
      </c>
      <c r="N1048" t="s">
        <v>32</v>
      </c>
      <c r="O1048" t="s">
        <v>32</v>
      </c>
      <c r="P1048" s="3">
        <v>0</v>
      </c>
      <c r="Q1048" t="s">
        <v>36</v>
      </c>
      <c r="R1048">
        <v>0</v>
      </c>
      <c r="S1048" t="s">
        <v>36</v>
      </c>
      <c r="T1048" t="s">
        <v>36</v>
      </c>
      <c r="U1048">
        <v>0</v>
      </c>
      <c r="V1048">
        <v>0</v>
      </c>
      <c r="W1048">
        <v>0</v>
      </c>
      <c r="X1048" t="s">
        <v>36</v>
      </c>
      <c r="Y1048" s="6">
        <v>0</v>
      </c>
      <c r="Z1048" s="6">
        <v>0</v>
      </c>
      <c r="AA1048">
        <v>0</v>
      </c>
      <c r="AB1048" t="s">
        <v>36</v>
      </c>
      <c r="AC1048">
        <f>IF(OR(_04_ReRe_merged_after_coding3[[#This Row],[ab_addressed]],_04_ReRe_merged_after_coding3[[#This Row],[ft_addressed]]), 1, 0)</f>
        <v>0</v>
      </c>
      <c r="AD1048">
        <f>IF(OR(_04_ReRe_merged_after_coding3[[#This Row],[ab_justified]],_04_ReRe_merged_after_coding3[[#This Row],[ft_justified]]), 1,0)</f>
        <v>0</v>
      </c>
      <c r="AE1048">
        <f>IF(OR(_04_ReRe_merged_after_coding3[[#This Row],[ab_date]],_04_ReRe_merged_after_coding3[[#This Row],[ft_date]]),1,0)</f>
        <v>0</v>
      </c>
      <c r="AF1048" t="s">
        <v>36</v>
      </c>
      <c r="AG1048">
        <v>0</v>
      </c>
    </row>
    <row r="1049" spans="1:33">
      <c r="A1049" t="s">
        <v>911</v>
      </c>
      <c r="B1049" t="s">
        <v>912</v>
      </c>
      <c r="C1049" t="s">
        <v>913</v>
      </c>
      <c r="D1049">
        <v>23571784</v>
      </c>
      <c r="E1049" s="7">
        <v>40958</v>
      </c>
      <c r="F1049" s="7">
        <v>39083</v>
      </c>
      <c r="G1049" t="s">
        <v>914</v>
      </c>
      <c r="H1049" t="s">
        <v>32</v>
      </c>
      <c r="I1049" t="s">
        <v>32</v>
      </c>
      <c r="J1049" t="s">
        <v>32</v>
      </c>
      <c r="K1049" t="s">
        <v>31</v>
      </c>
      <c r="L1049" t="s">
        <v>31</v>
      </c>
      <c r="M1049" t="s">
        <v>32</v>
      </c>
      <c r="N1049" t="s">
        <v>32</v>
      </c>
      <c r="O1049" t="s">
        <v>32</v>
      </c>
      <c r="P1049" s="3">
        <v>0</v>
      </c>
      <c r="Q1049" t="s">
        <v>36</v>
      </c>
      <c r="R1049">
        <v>0</v>
      </c>
      <c r="S1049" t="s">
        <v>36</v>
      </c>
      <c r="T1049" t="s">
        <v>36</v>
      </c>
      <c r="U1049">
        <v>0</v>
      </c>
      <c r="V1049">
        <v>0</v>
      </c>
      <c r="W1049">
        <v>0</v>
      </c>
      <c r="X1049" t="s">
        <v>36</v>
      </c>
      <c r="Y1049" s="6">
        <v>0</v>
      </c>
      <c r="Z1049" s="6">
        <v>0</v>
      </c>
      <c r="AA1049">
        <v>0</v>
      </c>
      <c r="AB1049" t="s">
        <v>36</v>
      </c>
      <c r="AC1049">
        <f>IF(OR(_04_ReRe_merged_after_coding3[[#This Row],[ab_addressed]],_04_ReRe_merged_after_coding3[[#This Row],[ft_addressed]]), 1, 0)</f>
        <v>0</v>
      </c>
      <c r="AD1049">
        <f>IF(OR(_04_ReRe_merged_after_coding3[[#This Row],[ab_justified]],_04_ReRe_merged_after_coding3[[#This Row],[ft_justified]]), 1,0)</f>
        <v>0</v>
      </c>
      <c r="AE1049">
        <f>IF(OR(_04_ReRe_merged_after_coding3[[#This Row],[ab_date]],_04_ReRe_merged_after_coding3[[#This Row],[ft_date]]),1,0)</f>
        <v>0</v>
      </c>
      <c r="AF1049" t="s">
        <v>36</v>
      </c>
      <c r="AG1049">
        <v>0</v>
      </c>
    </row>
    <row r="1050" spans="1:33">
      <c r="A1050" t="s">
        <v>915</v>
      </c>
      <c r="B1050" t="s">
        <v>916</v>
      </c>
      <c r="C1050" t="s">
        <v>917</v>
      </c>
      <c r="D1050">
        <v>22653445</v>
      </c>
      <c r="E1050" s="7">
        <v>40952</v>
      </c>
      <c r="F1050" s="7">
        <v>40299</v>
      </c>
      <c r="G1050" t="s">
        <v>36</v>
      </c>
      <c r="H1050" t="s">
        <v>32</v>
      </c>
      <c r="I1050" t="s">
        <v>32</v>
      </c>
      <c r="J1050" t="s">
        <v>32</v>
      </c>
      <c r="K1050" t="s">
        <v>31</v>
      </c>
      <c r="L1050" t="s">
        <v>36</v>
      </c>
      <c r="M1050" t="s">
        <v>32</v>
      </c>
      <c r="N1050" t="s">
        <v>32</v>
      </c>
      <c r="O1050" t="s">
        <v>32</v>
      </c>
      <c r="P1050" s="3">
        <v>0</v>
      </c>
      <c r="Q1050" t="s">
        <v>36</v>
      </c>
      <c r="R1050">
        <v>0</v>
      </c>
      <c r="S1050" t="s">
        <v>36</v>
      </c>
      <c r="T1050" t="s">
        <v>36</v>
      </c>
      <c r="U1050">
        <v>0</v>
      </c>
      <c r="V1050">
        <v>0</v>
      </c>
      <c r="W1050">
        <v>0</v>
      </c>
      <c r="X1050" t="s">
        <v>36</v>
      </c>
      <c r="Y1050" s="6">
        <v>0</v>
      </c>
      <c r="Z1050" s="6">
        <v>0</v>
      </c>
      <c r="AA1050">
        <v>0</v>
      </c>
      <c r="AB1050" t="s">
        <v>36</v>
      </c>
      <c r="AC1050">
        <f>IF(OR(_04_ReRe_merged_after_coding3[[#This Row],[ab_addressed]],_04_ReRe_merged_after_coding3[[#This Row],[ft_addressed]]), 1, 0)</f>
        <v>0</v>
      </c>
      <c r="AD1050">
        <f>IF(OR(_04_ReRe_merged_after_coding3[[#This Row],[ab_justified]],_04_ReRe_merged_after_coding3[[#This Row],[ft_justified]]), 1,0)</f>
        <v>0</v>
      </c>
      <c r="AE1050">
        <f>IF(OR(_04_ReRe_merged_after_coding3[[#This Row],[ab_date]],_04_ReRe_merged_after_coding3[[#This Row],[ft_date]]),1,0)</f>
        <v>0</v>
      </c>
      <c r="AF1050" t="s">
        <v>36</v>
      </c>
      <c r="AG1050">
        <v>0</v>
      </c>
    </row>
    <row r="1051" spans="1:33">
      <c r="A1051" t="s">
        <v>959</v>
      </c>
      <c r="B1051" t="s">
        <v>960</v>
      </c>
      <c r="C1051" t="s">
        <v>961</v>
      </c>
      <c r="D1051">
        <v>23733743</v>
      </c>
      <c r="E1051" s="7">
        <v>41081</v>
      </c>
      <c r="F1051" s="7">
        <v>40787</v>
      </c>
      <c r="G1051" t="s">
        <v>914</v>
      </c>
      <c r="H1051" t="s">
        <v>32</v>
      </c>
      <c r="I1051" t="s">
        <v>32</v>
      </c>
      <c r="J1051" t="s">
        <v>32</v>
      </c>
      <c r="K1051" t="s">
        <v>32</v>
      </c>
      <c r="L1051" t="s">
        <v>31</v>
      </c>
      <c r="M1051" t="s">
        <v>32</v>
      </c>
      <c r="N1051" t="s">
        <v>32</v>
      </c>
      <c r="O1051" t="s">
        <v>32</v>
      </c>
      <c r="P1051" s="3">
        <v>0</v>
      </c>
      <c r="Q1051" t="s">
        <v>36</v>
      </c>
      <c r="R1051">
        <v>0</v>
      </c>
      <c r="S1051" t="s">
        <v>36</v>
      </c>
      <c r="T1051" t="s">
        <v>36</v>
      </c>
      <c r="U1051">
        <v>0</v>
      </c>
      <c r="V1051">
        <v>0</v>
      </c>
      <c r="W1051">
        <v>0</v>
      </c>
      <c r="X1051" t="s">
        <v>36</v>
      </c>
      <c r="Y1051" s="6">
        <v>0</v>
      </c>
      <c r="Z1051" s="6">
        <v>0</v>
      </c>
      <c r="AA1051">
        <v>0</v>
      </c>
      <c r="AB1051" t="s">
        <v>36</v>
      </c>
      <c r="AC1051">
        <f>IF(OR(_04_ReRe_merged_after_coding3[[#This Row],[ab_addressed]],_04_ReRe_merged_after_coding3[[#This Row],[ft_addressed]]), 1, 0)</f>
        <v>0</v>
      </c>
      <c r="AD1051">
        <f>IF(OR(_04_ReRe_merged_after_coding3[[#This Row],[ab_justified]],_04_ReRe_merged_after_coding3[[#This Row],[ft_justified]]), 1,0)</f>
        <v>0</v>
      </c>
      <c r="AE1051">
        <f>IF(OR(_04_ReRe_merged_after_coding3[[#This Row],[ab_date]],_04_ReRe_merged_after_coding3[[#This Row],[ft_date]]),1,0)</f>
        <v>0</v>
      </c>
      <c r="AF1051" t="s">
        <v>36</v>
      </c>
      <c r="AG1051">
        <v>0</v>
      </c>
    </row>
    <row r="1052" spans="1:33">
      <c r="A1052" t="s">
        <v>970</v>
      </c>
      <c r="B1052" t="s">
        <v>971</v>
      </c>
      <c r="C1052" t="s">
        <v>972</v>
      </c>
      <c r="D1052">
        <v>26610167</v>
      </c>
      <c r="E1052" s="7">
        <v>41170</v>
      </c>
      <c r="F1052" s="7">
        <v>37500</v>
      </c>
      <c r="G1052" t="s">
        <v>620</v>
      </c>
      <c r="H1052" t="s">
        <v>32</v>
      </c>
      <c r="I1052" t="s">
        <v>32</v>
      </c>
      <c r="J1052" t="s">
        <v>32</v>
      </c>
      <c r="K1052" t="s">
        <v>31</v>
      </c>
      <c r="L1052" t="s">
        <v>31</v>
      </c>
      <c r="M1052" t="s">
        <v>32</v>
      </c>
      <c r="N1052" t="s">
        <v>32</v>
      </c>
      <c r="O1052" t="s">
        <v>32</v>
      </c>
      <c r="P1052" s="3">
        <v>0</v>
      </c>
      <c r="Q1052" t="s">
        <v>36</v>
      </c>
      <c r="R1052">
        <v>0</v>
      </c>
      <c r="S1052" t="s">
        <v>36</v>
      </c>
      <c r="T1052" t="s">
        <v>36</v>
      </c>
      <c r="U1052">
        <v>0</v>
      </c>
      <c r="V1052">
        <v>0</v>
      </c>
      <c r="W1052">
        <v>0</v>
      </c>
      <c r="X1052" t="s">
        <v>36</v>
      </c>
      <c r="Y1052" s="6">
        <v>0</v>
      </c>
      <c r="Z1052" s="6">
        <v>0</v>
      </c>
      <c r="AA1052">
        <v>0</v>
      </c>
      <c r="AB1052" t="s">
        <v>36</v>
      </c>
      <c r="AC1052">
        <f>IF(OR(_04_ReRe_merged_after_coding3[[#This Row],[ab_addressed]],_04_ReRe_merged_after_coding3[[#This Row],[ft_addressed]]), 1, 0)</f>
        <v>0</v>
      </c>
      <c r="AD1052">
        <f>IF(OR(_04_ReRe_merged_after_coding3[[#This Row],[ab_justified]],_04_ReRe_merged_after_coding3[[#This Row],[ft_justified]]), 1,0)</f>
        <v>0</v>
      </c>
      <c r="AE1052">
        <f>IF(OR(_04_ReRe_merged_after_coding3[[#This Row],[ab_date]],_04_ReRe_merged_after_coding3[[#This Row],[ft_date]]),1,0)</f>
        <v>0</v>
      </c>
      <c r="AF1052" t="s">
        <v>36</v>
      </c>
      <c r="AG1052">
        <v>0</v>
      </c>
    </row>
    <row r="1053" spans="1:33">
      <c r="A1053" t="s">
        <v>973</v>
      </c>
      <c r="B1053" t="s">
        <v>974</v>
      </c>
      <c r="C1053" t="s">
        <v>975</v>
      </c>
      <c r="D1053">
        <v>23545101</v>
      </c>
      <c r="E1053" s="7">
        <v>41173</v>
      </c>
      <c r="F1053" s="7">
        <v>38961</v>
      </c>
      <c r="G1053" t="s">
        <v>949</v>
      </c>
      <c r="H1053" t="s">
        <v>32</v>
      </c>
      <c r="I1053" t="s">
        <v>32</v>
      </c>
      <c r="J1053" t="s">
        <v>32</v>
      </c>
      <c r="K1053" t="s">
        <v>31</v>
      </c>
      <c r="L1053" t="s">
        <v>31</v>
      </c>
      <c r="M1053" t="s">
        <v>32</v>
      </c>
      <c r="N1053" t="s">
        <v>32</v>
      </c>
      <c r="O1053" t="s">
        <v>32</v>
      </c>
      <c r="P1053" s="3">
        <v>0</v>
      </c>
      <c r="Q1053" t="s">
        <v>36</v>
      </c>
      <c r="R1053">
        <v>0</v>
      </c>
      <c r="S1053" t="s">
        <v>36</v>
      </c>
      <c r="T1053" t="s">
        <v>36</v>
      </c>
      <c r="U1053">
        <v>0</v>
      </c>
      <c r="V1053">
        <v>0</v>
      </c>
      <c r="W1053">
        <v>0</v>
      </c>
      <c r="X1053" t="s">
        <v>36</v>
      </c>
      <c r="Y1053" s="6">
        <v>0</v>
      </c>
      <c r="Z1053" s="6">
        <v>0</v>
      </c>
      <c r="AA1053">
        <v>0</v>
      </c>
      <c r="AB1053" t="s">
        <v>36</v>
      </c>
      <c r="AC1053">
        <f>IF(OR(_04_ReRe_merged_after_coding3[[#This Row],[ab_addressed]],_04_ReRe_merged_after_coding3[[#This Row],[ft_addressed]]), 1, 0)</f>
        <v>0</v>
      </c>
      <c r="AD1053">
        <f>IF(OR(_04_ReRe_merged_after_coding3[[#This Row],[ab_justified]],_04_ReRe_merged_after_coding3[[#This Row],[ft_justified]]), 1,0)</f>
        <v>0</v>
      </c>
      <c r="AE1053">
        <f>IF(OR(_04_ReRe_merged_after_coding3[[#This Row],[ab_date]],_04_ReRe_merged_after_coding3[[#This Row],[ft_date]]),1,0)</f>
        <v>0</v>
      </c>
      <c r="AF1053" t="s">
        <v>36</v>
      </c>
      <c r="AG1053">
        <v>0</v>
      </c>
    </row>
    <row r="1054" spans="1:33">
      <c r="A1054" t="s">
        <v>985</v>
      </c>
      <c r="B1054" t="s">
        <v>986</v>
      </c>
      <c r="C1054" t="s">
        <v>987</v>
      </c>
      <c r="D1054">
        <v>23598674</v>
      </c>
      <c r="E1054" s="7">
        <v>41283</v>
      </c>
      <c r="F1054" s="7">
        <v>40422</v>
      </c>
      <c r="G1054" t="s">
        <v>914</v>
      </c>
      <c r="H1054" t="s">
        <v>32</v>
      </c>
      <c r="I1054" t="s">
        <v>32</v>
      </c>
      <c r="J1054" t="s">
        <v>32</v>
      </c>
      <c r="K1054" t="s">
        <v>31</v>
      </c>
      <c r="L1054" t="s">
        <v>31</v>
      </c>
      <c r="M1054" t="s">
        <v>32</v>
      </c>
      <c r="N1054" t="s">
        <v>32</v>
      </c>
      <c r="O1054" t="s">
        <v>32</v>
      </c>
      <c r="P1054" s="3">
        <v>0</v>
      </c>
      <c r="Q1054" t="s">
        <v>36</v>
      </c>
      <c r="R1054">
        <v>0</v>
      </c>
      <c r="S1054" t="s">
        <v>36</v>
      </c>
      <c r="T1054" t="s">
        <v>36</v>
      </c>
      <c r="U1054">
        <v>0</v>
      </c>
      <c r="V1054">
        <v>0</v>
      </c>
      <c r="W1054">
        <v>0</v>
      </c>
      <c r="X1054" t="s">
        <v>36</v>
      </c>
      <c r="Y1054" s="6">
        <v>0</v>
      </c>
      <c r="Z1054" s="6">
        <v>0</v>
      </c>
      <c r="AA1054">
        <v>0</v>
      </c>
      <c r="AB1054" t="s">
        <v>36</v>
      </c>
      <c r="AC1054">
        <f>IF(OR(_04_ReRe_merged_after_coding3[[#This Row],[ab_addressed]],_04_ReRe_merged_after_coding3[[#This Row],[ft_addressed]]), 1, 0)</f>
        <v>0</v>
      </c>
      <c r="AD1054">
        <f>IF(OR(_04_ReRe_merged_after_coding3[[#This Row],[ab_justified]],_04_ReRe_merged_after_coding3[[#This Row],[ft_justified]]), 1,0)</f>
        <v>0</v>
      </c>
      <c r="AE1054">
        <f>IF(OR(_04_ReRe_merged_after_coding3[[#This Row],[ab_date]],_04_ReRe_merged_after_coding3[[#This Row],[ft_date]]),1,0)</f>
        <v>0</v>
      </c>
      <c r="AF1054" t="s">
        <v>36</v>
      </c>
      <c r="AG1054">
        <v>0</v>
      </c>
    </row>
    <row r="1055" spans="1:33">
      <c r="A1055" t="s">
        <v>996</v>
      </c>
      <c r="B1055" t="s">
        <v>997</v>
      </c>
      <c r="C1055" t="s">
        <v>998</v>
      </c>
      <c r="D1055">
        <v>25425257</v>
      </c>
      <c r="E1055" s="7">
        <v>41254</v>
      </c>
      <c r="F1055" s="7">
        <v>40483</v>
      </c>
      <c r="G1055" t="s">
        <v>185</v>
      </c>
      <c r="H1055" t="s">
        <v>32</v>
      </c>
      <c r="I1055" t="s">
        <v>32</v>
      </c>
      <c r="J1055" t="s">
        <v>32</v>
      </c>
      <c r="K1055" t="s">
        <v>31</v>
      </c>
      <c r="L1055" t="s">
        <v>31</v>
      </c>
      <c r="M1055" t="s">
        <v>32</v>
      </c>
      <c r="N1055" t="s">
        <v>32</v>
      </c>
      <c r="O1055" t="s">
        <v>32</v>
      </c>
      <c r="P1055" s="3">
        <v>0</v>
      </c>
      <c r="Q1055" t="s">
        <v>36</v>
      </c>
      <c r="R1055">
        <v>0</v>
      </c>
      <c r="S1055" t="s">
        <v>36</v>
      </c>
      <c r="T1055" t="s">
        <v>36</v>
      </c>
      <c r="U1055">
        <v>0</v>
      </c>
      <c r="V1055">
        <v>0</v>
      </c>
      <c r="W1055">
        <v>0</v>
      </c>
      <c r="X1055" t="s">
        <v>36</v>
      </c>
      <c r="Y1055" s="6">
        <v>0</v>
      </c>
      <c r="Z1055" s="6">
        <v>0</v>
      </c>
      <c r="AA1055">
        <v>0</v>
      </c>
      <c r="AB1055" t="s">
        <v>36</v>
      </c>
      <c r="AC1055">
        <f>IF(OR(_04_ReRe_merged_after_coding3[[#This Row],[ab_addressed]],_04_ReRe_merged_after_coding3[[#This Row],[ft_addressed]]), 1, 0)</f>
        <v>0</v>
      </c>
      <c r="AD1055">
        <f>IF(OR(_04_ReRe_merged_after_coding3[[#This Row],[ab_justified]],_04_ReRe_merged_after_coding3[[#This Row],[ft_justified]]), 1,0)</f>
        <v>0</v>
      </c>
      <c r="AE1055">
        <f>IF(OR(_04_ReRe_merged_after_coding3[[#This Row],[ab_date]],_04_ReRe_merged_after_coding3[[#This Row],[ft_date]]),1,0)</f>
        <v>0</v>
      </c>
      <c r="AF1055" t="s">
        <v>36</v>
      </c>
      <c r="AG1055">
        <v>0</v>
      </c>
    </row>
    <row r="1056" spans="1:33">
      <c r="A1056" t="s">
        <v>1003</v>
      </c>
      <c r="B1056" t="s">
        <v>1004</v>
      </c>
      <c r="C1056" t="s">
        <v>1005</v>
      </c>
      <c r="D1056">
        <v>23810109</v>
      </c>
      <c r="E1056" s="7">
        <v>41411</v>
      </c>
      <c r="F1056" s="7">
        <v>39873</v>
      </c>
      <c r="G1056" t="s">
        <v>678</v>
      </c>
      <c r="H1056" t="s">
        <v>32</v>
      </c>
      <c r="I1056" t="s">
        <v>32</v>
      </c>
      <c r="J1056" t="s">
        <v>32</v>
      </c>
      <c r="K1056" t="s">
        <v>31</v>
      </c>
      <c r="L1056" t="s">
        <v>31</v>
      </c>
      <c r="M1056" t="s">
        <v>32</v>
      </c>
      <c r="N1056" t="s">
        <v>32</v>
      </c>
      <c r="O1056" t="s">
        <v>32</v>
      </c>
      <c r="P1056" s="3">
        <v>0</v>
      </c>
      <c r="Q1056" t="s">
        <v>36</v>
      </c>
      <c r="R1056">
        <v>0</v>
      </c>
      <c r="S1056" t="s">
        <v>36</v>
      </c>
      <c r="T1056" t="s">
        <v>36</v>
      </c>
      <c r="U1056">
        <v>0</v>
      </c>
      <c r="V1056">
        <v>0</v>
      </c>
      <c r="W1056">
        <v>0</v>
      </c>
      <c r="X1056" t="s">
        <v>36</v>
      </c>
      <c r="Y1056" s="6">
        <v>0</v>
      </c>
      <c r="Z1056" s="6">
        <v>0</v>
      </c>
      <c r="AA1056">
        <v>0</v>
      </c>
      <c r="AB1056" t="s">
        <v>36</v>
      </c>
      <c r="AC1056">
        <f>IF(OR(_04_ReRe_merged_after_coding3[[#This Row],[ab_addressed]],_04_ReRe_merged_after_coding3[[#This Row],[ft_addressed]]), 1, 0)</f>
        <v>0</v>
      </c>
      <c r="AD1056">
        <f>IF(OR(_04_ReRe_merged_after_coding3[[#This Row],[ab_justified]],_04_ReRe_merged_after_coding3[[#This Row],[ft_justified]]), 1,0)</f>
        <v>0</v>
      </c>
      <c r="AE1056">
        <f>IF(OR(_04_ReRe_merged_after_coding3[[#This Row],[ab_date]],_04_ReRe_merged_after_coding3[[#This Row],[ft_date]]),1,0)</f>
        <v>0</v>
      </c>
      <c r="AF1056" t="s">
        <v>36</v>
      </c>
      <c r="AG1056">
        <v>0</v>
      </c>
    </row>
    <row r="1057" spans="1:33">
      <c r="A1057" t="s">
        <v>1015</v>
      </c>
      <c r="B1057" t="s">
        <v>1016</v>
      </c>
      <c r="C1057" t="s">
        <v>1017</v>
      </c>
      <c r="D1057">
        <v>25837520</v>
      </c>
      <c r="E1057" s="7">
        <v>41468</v>
      </c>
      <c r="F1057" s="7">
        <v>40725</v>
      </c>
      <c r="G1057" t="s">
        <v>106</v>
      </c>
      <c r="H1057" t="s">
        <v>32</v>
      </c>
      <c r="I1057" t="s">
        <v>32</v>
      </c>
      <c r="J1057" t="s">
        <v>32</v>
      </c>
      <c r="K1057" t="s">
        <v>31</v>
      </c>
      <c r="L1057" t="s">
        <v>31</v>
      </c>
      <c r="M1057" t="s">
        <v>32</v>
      </c>
      <c r="N1057" t="s">
        <v>32</v>
      </c>
      <c r="O1057" t="s">
        <v>32</v>
      </c>
      <c r="P1057" s="3">
        <v>0</v>
      </c>
      <c r="Q1057" t="s">
        <v>36</v>
      </c>
      <c r="R1057">
        <v>0</v>
      </c>
      <c r="S1057" t="s">
        <v>36</v>
      </c>
      <c r="T1057" t="s">
        <v>36</v>
      </c>
      <c r="U1057">
        <v>0</v>
      </c>
      <c r="V1057">
        <v>0</v>
      </c>
      <c r="W1057">
        <v>0</v>
      </c>
      <c r="X1057" t="s">
        <v>36</v>
      </c>
      <c r="Y1057" s="6">
        <v>0</v>
      </c>
      <c r="Z1057" s="6">
        <v>0</v>
      </c>
      <c r="AA1057">
        <v>0</v>
      </c>
      <c r="AB1057" t="s">
        <v>36</v>
      </c>
      <c r="AC1057">
        <f>IF(OR(_04_ReRe_merged_after_coding3[[#This Row],[ab_addressed]],_04_ReRe_merged_after_coding3[[#This Row],[ft_addressed]]), 1, 0)</f>
        <v>0</v>
      </c>
      <c r="AD1057">
        <f>IF(OR(_04_ReRe_merged_after_coding3[[#This Row],[ab_justified]],_04_ReRe_merged_after_coding3[[#This Row],[ft_justified]]), 1,0)</f>
        <v>0</v>
      </c>
      <c r="AE1057">
        <f>IF(OR(_04_ReRe_merged_after_coding3[[#This Row],[ab_date]],_04_ReRe_merged_after_coding3[[#This Row],[ft_date]]),1,0)</f>
        <v>0</v>
      </c>
      <c r="AF1057" t="s">
        <v>36</v>
      </c>
      <c r="AG1057">
        <v>0</v>
      </c>
    </row>
    <row r="1058" spans="1:33">
      <c r="A1058" t="s">
        <v>1018</v>
      </c>
      <c r="B1058" t="s">
        <v>1019</v>
      </c>
      <c r="C1058" t="s">
        <v>1020</v>
      </c>
      <c r="D1058">
        <v>27238753</v>
      </c>
      <c r="E1058" s="7">
        <v>41456</v>
      </c>
      <c r="F1058" s="7">
        <v>39295</v>
      </c>
      <c r="G1058" t="s">
        <v>76</v>
      </c>
      <c r="H1058" t="s">
        <v>32</v>
      </c>
      <c r="I1058" t="s">
        <v>32</v>
      </c>
      <c r="J1058" t="s">
        <v>32</v>
      </c>
      <c r="K1058" t="s">
        <v>31</v>
      </c>
      <c r="L1058" t="s">
        <v>31</v>
      </c>
      <c r="M1058" t="s">
        <v>32</v>
      </c>
      <c r="N1058" t="s">
        <v>32</v>
      </c>
      <c r="O1058" t="s">
        <v>32</v>
      </c>
      <c r="P1058" s="3">
        <v>0</v>
      </c>
      <c r="Q1058" t="s">
        <v>36</v>
      </c>
      <c r="R1058">
        <v>0</v>
      </c>
      <c r="S1058" t="s">
        <v>36</v>
      </c>
      <c r="T1058" t="s">
        <v>36</v>
      </c>
      <c r="U1058">
        <v>0</v>
      </c>
      <c r="V1058">
        <v>0</v>
      </c>
      <c r="W1058">
        <v>0</v>
      </c>
      <c r="X1058" t="s">
        <v>36</v>
      </c>
      <c r="Y1058" s="6">
        <v>0</v>
      </c>
      <c r="Z1058" s="6">
        <v>0</v>
      </c>
      <c r="AA1058">
        <v>0</v>
      </c>
      <c r="AB1058" t="s">
        <v>36</v>
      </c>
      <c r="AC1058">
        <f>IF(OR(_04_ReRe_merged_after_coding3[[#This Row],[ab_addressed]],_04_ReRe_merged_after_coding3[[#This Row],[ft_addressed]]), 1, 0)</f>
        <v>0</v>
      </c>
      <c r="AD1058">
        <f>IF(OR(_04_ReRe_merged_after_coding3[[#This Row],[ab_justified]],_04_ReRe_merged_after_coding3[[#This Row],[ft_justified]]), 1,0)</f>
        <v>0</v>
      </c>
      <c r="AE1058">
        <f>IF(OR(_04_ReRe_merged_after_coding3[[#This Row],[ab_date]],_04_ReRe_merged_after_coding3[[#This Row],[ft_date]]),1,0)</f>
        <v>0</v>
      </c>
      <c r="AF1058" t="s">
        <v>36</v>
      </c>
      <c r="AG1058">
        <v>0</v>
      </c>
    </row>
    <row r="1059" spans="1:33">
      <c r="A1059" t="s">
        <v>1025</v>
      </c>
      <c r="B1059" t="s">
        <v>1026</v>
      </c>
      <c r="C1059" t="s">
        <v>1027</v>
      </c>
      <c r="D1059">
        <v>24694924</v>
      </c>
      <c r="E1059" s="7">
        <v>41513</v>
      </c>
      <c r="F1059" s="7">
        <v>41334</v>
      </c>
      <c r="G1059" t="s">
        <v>88</v>
      </c>
      <c r="H1059" t="s">
        <v>32</v>
      </c>
      <c r="I1059" t="s">
        <v>32</v>
      </c>
      <c r="J1059" t="s">
        <v>32</v>
      </c>
      <c r="K1059" t="s">
        <v>32</v>
      </c>
      <c r="L1059" t="s">
        <v>31</v>
      </c>
      <c r="M1059" t="s">
        <v>32</v>
      </c>
      <c r="N1059" t="s">
        <v>32</v>
      </c>
      <c r="O1059" t="s">
        <v>32</v>
      </c>
      <c r="P1059" s="3">
        <v>0</v>
      </c>
      <c r="Q1059" t="s">
        <v>36</v>
      </c>
      <c r="R1059">
        <v>0</v>
      </c>
      <c r="S1059" t="s">
        <v>36</v>
      </c>
      <c r="T1059" t="s">
        <v>36</v>
      </c>
      <c r="U1059">
        <v>0</v>
      </c>
      <c r="V1059">
        <v>0</v>
      </c>
      <c r="W1059">
        <v>0</v>
      </c>
      <c r="X1059" t="s">
        <v>36</v>
      </c>
      <c r="Y1059" s="6">
        <v>0</v>
      </c>
      <c r="Z1059" s="6">
        <v>0</v>
      </c>
      <c r="AA1059">
        <v>0</v>
      </c>
      <c r="AB1059" t="s">
        <v>36</v>
      </c>
      <c r="AC1059">
        <f>IF(OR(_04_ReRe_merged_after_coding3[[#This Row],[ab_addressed]],_04_ReRe_merged_after_coding3[[#This Row],[ft_addressed]]), 1, 0)</f>
        <v>0</v>
      </c>
      <c r="AD1059">
        <f>IF(OR(_04_ReRe_merged_after_coding3[[#This Row],[ab_justified]],_04_ReRe_merged_after_coding3[[#This Row],[ft_justified]]), 1,0)</f>
        <v>0</v>
      </c>
      <c r="AE1059">
        <f>IF(OR(_04_ReRe_merged_after_coding3[[#This Row],[ab_date]],_04_ReRe_merged_after_coding3[[#This Row],[ft_date]]),1,0)</f>
        <v>0</v>
      </c>
      <c r="AF1059" t="s">
        <v>36</v>
      </c>
      <c r="AG1059">
        <v>0</v>
      </c>
    </row>
    <row r="1060" spans="1:33">
      <c r="A1060" t="s">
        <v>1037</v>
      </c>
      <c r="B1060" t="s">
        <v>1038</v>
      </c>
      <c r="C1060" t="s">
        <v>1039</v>
      </c>
      <c r="D1060">
        <v>26691769</v>
      </c>
      <c r="E1060" s="7">
        <v>41598</v>
      </c>
      <c r="F1060" s="7">
        <v>40848</v>
      </c>
      <c r="G1060" t="s">
        <v>333</v>
      </c>
      <c r="H1060" t="s">
        <v>32</v>
      </c>
      <c r="I1060" t="s">
        <v>32</v>
      </c>
      <c r="J1060" t="s">
        <v>32</v>
      </c>
      <c r="K1060" t="s">
        <v>31</v>
      </c>
      <c r="L1060" t="s">
        <v>31</v>
      </c>
      <c r="M1060" t="s">
        <v>32</v>
      </c>
      <c r="N1060" t="s">
        <v>32</v>
      </c>
      <c r="O1060" t="s">
        <v>32</v>
      </c>
      <c r="P1060" s="3">
        <v>0</v>
      </c>
      <c r="Q1060" t="s">
        <v>36</v>
      </c>
      <c r="R1060">
        <v>0</v>
      </c>
      <c r="S1060" t="s">
        <v>36</v>
      </c>
      <c r="T1060" t="s">
        <v>36</v>
      </c>
      <c r="U1060">
        <v>0</v>
      </c>
      <c r="V1060">
        <v>0</v>
      </c>
      <c r="W1060">
        <v>0</v>
      </c>
      <c r="X1060" t="s">
        <v>36</v>
      </c>
      <c r="Y1060" s="6">
        <v>0</v>
      </c>
      <c r="Z1060" s="6">
        <v>0</v>
      </c>
      <c r="AA1060">
        <v>0</v>
      </c>
      <c r="AB1060" t="s">
        <v>36</v>
      </c>
      <c r="AC1060">
        <f>IF(OR(_04_ReRe_merged_after_coding3[[#This Row],[ab_addressed]],_04_ReRe_merged_after_coding3[[#This Row],[ft_addressed]]), 1, 0)</f>
        <v>0</v>
      </c>
      <c r="AD1060">
        <f>IF(OR(_04_ReRe_merged_after_coding3[[#This Row],[ab_justified]],_04_ReRe_merged_after_coding3[[#This Row],[ft_justified]]), 1,0)</f>
        <v>0</v>
      </c>
      <c r="AE1060">
        <f>IF(OR(_04_ReRe_merged_after_coding3[[#This Row],[ab_date]],_04_ReRe_merged_after_coding3[[#This Row],[ft_date]]),1,0)</f>
        <v>0</v>
      </c>
      <c r="AF1060" t="s">
        <v>36</v>
      </c>
      <c r="AG1060">
        <v>0</v>
      </c>
    </row>
    <row r="1061" spans="1:33">
      <c r="A1061" t="s">
        <v>1040</v>
      </c>
      <c r="B1061" t="s">
        <v>1041</v>
      </c>
      <c r="C1061" t="s">
        <v>1042</v>
      </c>
      <c r="D1061">
        <v>25803708</v>
      </c>
      <c r="E1061" s="7">
        <v>41655</v>
      </c>
      <c r="F1061" s="7">
        <v>40969</v>
      </c>
      <c r="G1061" t="s">
        <v>328</v>
      </c>
      <c r="H1061" t="s">
        <v>32</v>
      </c>
      <c r="I1061" t="s">
        <v>32</v>
      </c>
      <c r="J1061" t="s">
        <v>32</v>
      </c>
      <c r="K1061" t="s">
        <v>31</v>
      </c>
      <c r="L1061" t="s">
        <v>31</v>
      </c>
      <c r="M1061" t="s">
        <v>32</v>
      </c>
      <c r="N1061" t="s">
        <v>32</v>
      </c>
      <c r="O1061" t="s">
        <v>32</v>
      </c>
      <c r="P1061" s="3">
        <v>0</v>
      </c>
      <c r="Q1061" t="s">
        <v>36</v>
      </c>
      <c r="R1061">
        <v>0</v>
      </c>
      <c r="S1061" t="s">
        <v>36</v>
      </c>
      <c r="T1061" t="s">
        <v>36</v>
      </c>
      <c r="U1061">
        <v>0</v>
      </c>
      <c r="V1061">
        <v>0</v>
      </c>
      <c r="W1061">
        <v>0</v>
      </c>
      <c r="X1061" t="s">
        <v>36</v>
      </c>
      <c r="Y1061" s="6">
        <v>0</v>
      </c>
      <c r="Z1061" s="6">
        <v>0</v>
      </c>
      <c r="AA1061">
        <v>0</v>
      </c>
      <c r="AB1061" t="s">
        <v>36</v>
      </c>
      <c r="AC1061">
        <f>IF(OR(_04_ReRe_merged_after_coding3[[#This Row],[ab_addressed]],_04_ReRe_merged_after_coding3[[#This Row],[ft_addressed]]), 1, 0)</f>
        <v>0</v>
      </c>
      <c r="AD1061">
        <f>IF(OR(_04_ReRe_merged_after_coding3[[#This Row],[ab_justified]],_04_ReRe_merged_after_coding3[[#This Row],[ft_justified]]), 1,0)</f>
        <v>0</v>
      </c>
      <c r="AE1061">
        <f>IF(OR(_04_ReRe_merged_after_coding3[[#This Row],[ab_date]],_04_ReRe_merged_after_coding3[[#This Row],[ft_date]]),1,0)</f>
        <v>0</v>
      </c>
      <c r="AF1061" t="s">
        <v>36</v>
      </c>
      <c r="AG1061">
        <v>0</v>
      </c>
    </row>
    <row r="1062" spans="1:33">
      <c r="A1062" t="s">
        <v>1043</v>
      </c>
      <c r="B1062" t="s">
        <v>1044</v>
      </c>
      <c r="C1062" t="s">
        <v>1045</v>
      </c>
      <c r="D1062">
        <v>27141840</v>
      </c>
      <c r="E1062" s="7">
        <v>41730</v>
      </c>
      <c r="F1062" s="7">
        <v>39661</v>
      </c>
      <c r="G1062" t="s">
        <v>705</v>
      </c>
      <c r="H1062" t="s">
        <v>32</v>
      </c>
      <c r="I1062" t="s">
        <v>32</v>
      </c>
      <c r="J1062" t="s">
        <v>32</v>
      </c>
      <c r="K1062" t="s">
        <v>31</v>
      </c>
      <c r="L1062" t="s">
        <v>31</v>
      </c>
      <c r="M1062" t="s">
        <v>32</v>
      </c>
      <c r="N1062" t="s">
        <v>32</v>
      </c>
      <c r="O1062" t="s">
        <v>32</v>
      </c>
      <c r="P1062" s="3">
        <v>0</v>
      </c>
      <c r="Q1062" t="s">
        <v>36</v>
      </c>
      <c r="R1062">
        <v>0</v>
      </c>
      <c r="S1062" t="s">
        <v>36</v>
      </c>
      <c r="T1062" t="s">
        <v>36</v>
      </c>
      <c r="U1062">
        <v>0</v>
      </c>
      <c r="V1062">
        <v>0</v>
      </c>
      <c r="W1062">
        <v>0</v>
      </c>
      <c r="X1062" t="s">
        <v>36</v>
      </c>
      <c r="Y1062" s="6">
        <v>0</v>
      </c>
      <c r="Z1062" s="6">
        <v>0</v>
      </c>
      <c r="AA1062">
        <v>0</v>
      </c>
      <c r="AB1062" t="s">
        <v>36</v>
      </c>
      <c r="AC1062">
        <f>IF(OR(_04_ReRe_merged_after_coding3[[#This Row],[ab_addressed]],_04_ReRe_merged_after_coding3[[#This Row],[ft_addressed]]), 1, 0)</f>
        <v>0</v>
      </c>
      <c r="AD1062">
        <f>IF(OR(_04_ReRe_merged_after_coding3[[#This Row],[ab_justified]],_04_ReRe_merged_after_coding3[[#This Row],[ft_justified]]), 1,0)</f>
        <v>0</v>
      </c>
      <c r="AE1062">
        <f>IF(OR(_04_ReRe_merged_after_coding3[[#This Row],[ab_date]],_04_ReRe_merged_after_coding3[[#This Row],[ft_date]]),1,0)</f>
        <v>0</v>
      </c>
      <c r="AF1062" t="s">
        <v>36</v>
      </c>
      <c r="AG1062">
        <v>0</v>
      </c>
    </row>
    <row r="1063" spans="1:33">
      <c r="A1063" t="s">
        <v>1050</v>
      </c>
      <c r="B1063" t="s">
        <v>1051</v>
      </c>
      <c r="C1063" t="s">
        <v>1052</v>
      </c>
      <c r="D1063">
        <v>26210304</v>
      </c>
      <c r="E1063" s="7">
        <v>41725</v>
      </c>
      <c r="F1063" s="7">
        <v>37987</v>
      </c>
      <c r="G1063" t="s">
        <v>194</v>
      </c>
      <c r="H1063" t="s">
        <v>32</v>
      </c>
      <c r="I1063" t="s">
        <v>32</v>
      </c>
      <c r="J1063" t="s">
        <v>32</v>
      </c>
      <c r="K1063" t="s">
        <v>31</v>
      </c>
      <c r="L1063" t="s">
        <v>31</v>
      </c>
      <c r="M1063" t="s">
        <v>32</v>
      </c>
      <c r="N1063" t="s">
        <v>32</v>
      </c>
      <c r="O1063" t="s">
        <v>32</v>
      </c>
      <c r="P1063" s="3">
        <v>0</v>
      </c>
      <c r="Q1063" t="s">
        <v>36</v>
      </c>
      <c r="R1063">
        <v>0</v>
      </c>
      <c r="S1063" t="s">
        <v>36</v>
      </c>
      <c r="T1063" t="s">
        <v>36</v>
      </c>
      <c r="U1063">
        <v>0</v>
      </c>
      <c r="V1063">
        <v>0</v>
      </c>
      <c r="W1063">
        <v>0</v>
      </c>
      <c r="X1063" t="s">
        <v>36</v>
      </c>
      <c r="Y1063" s="6">
        <v>0</v>
      </c>
      <c r="Z1063" s="6">
        <v>0</v>
      </c>
      <c r="AA1063">
        <v>0</v>
      </c>
      <c r="AB1063" t="s">
        <v>36</v>
      </c>
      <c r="AC1063">
        <f>IF(OR(_04_ReRe_merged_after_coding3[[#This Row],[ab_addressed]],_04_ReRe_merged_after_coding3[[#This Row],[ft_addressed]]), 1, 0)</f>
        <v>0</v>
      </c>
      <c r="AD1063">
        <f>IF(OR(_04_ReRe_merged_after_coding3[[#This Row],[ab_justified]],_04_ReRe_merged_after_coding3[[#This Row],[ft_justified]]), 1,0)</f>
        <v>0</v>
      </c>
      <c r="AE1063">
        <f>IF(OR(_04_ReRe_merged_after_coding3[[#This Row],[ab_date]],_04_ReRe_merged_after_coding3[[#This Row],[ft_date]]),1,0)</f>
        <v>0</v>
      </c>
      <c r="AF1063" t="s">
        <v>36</v>
      </c>
      <c r="AG1063">
        <v>0</v>
      </c>
    </row>
    <row r="1064" spans="1:33">
      <c r="A1064" t="s">
        <v>1053</v>
      </c>
      <c r="B1064" t="s">
        <v>1054</v>
      </c>
      <c r="C1064" t="s">
        <v>1055</v>
      </c>
      <c r="D1064">
        <v>25724021</v>
      </c>
      <c r="E1064" s="7">
        <v>41841</v>
      </c>
      <c r="F1064" s="7">
        <v>40360</v>
      </c>
      <c r="G1064" t="s">
        <v>477</v>
      </c>
      <c r="H1064" t="s">
        <v>32</v>
      </c>
      <c r="I1064" t="s">
        <v>32</v>
      </c>
      <c r="J1064" t="s">
        <v>32</v>
      </c>
      <c r="K1064" t="s">
        <v>31</v>
      </c>
      <c r="L1064" t="s">
        <v>31</v>
      </c>
      <c r="M1064" t="s">
        <v>32</v>
      </c>
      <c r="N1064" t="s">
        <v>32</v>
      </c>
      <c r="O1064" t="s">
        <v>32</v>
      </c>
      <c r="P1064" s="3">
        <v>0</v>
      </c>
      <c r="Q1064" t="s">
        <v>36</v>
      </c>
      <c r="R1064">
        <v>0</v>
      </c>
      <c r="S1064" t="s">
        <v>36</v>
      </c>
      <c r="T1064" t="s">
        <v>36</v>
      </c>
      <c r="U1064">
        <v>0</v>
      </c>
      <c r="V1064">
        <v>0</v>
      </c>
      <c r="W1064">
        <v>0</v>
      </c>
      <c r="X1064" t="s">
        <v>36</v>
      </c>
      <c r="Y1064" s="6">
        <v>0</v>
      </c>
      <c r="Z1064" s="6">
        <v>0</v>
      </c>
      <c r="AA1064">
        <v>0</v>
      </c>
      <c r="AB1064" t="s">
        <v>36</v>
      </c>
      <c r="AC1064">
        <f>IF(OR(_04_ReRe_merged_after_coding3[[#This Row],[ab_addressed]],_04_ReRe_merged_after_coding3[[#This Row],[ft_addressed]]), 1, 0)</f>
        <v>0</v>
      </c>
      <c r="AD1064">
        <f>IF(OR(_04_ReRe_merged_after_coding3[[#This Row],[ab_justified]],_04_ReRe_merged_after_coding3[[#This Row],[ft_justified]]), 1,0)</f>
        <v>0</v>
      </c>
      <c r="AE1064">
        <f>IF(OR(_04_ReRe_merged_after_coding3[[#This Row],[ab_date]],_04_ReRe_merged_after_coding3[[#This Row],[ft_date]]),1,0)</f>
        <v>0</v>
      </c>
      <c r="AF1064" t="s">
        <v>36</v>
      </c>
      <c r="AG1064">
        <v>0</v>
      </c>
    </row>
    <row r="1065" spans="1:33">
      <c r="A1065" t="s">
        <v>1056</v>
      </c>
      <c r="B1065" t="s">
        <v>1057</v>
      </c>
      <c r="C1065" t="s">
        <v>1058</v>
      </c>
      <c r="D1065">
        <v>26890094</v>
      </c>
      <c r="E1065" s="7">
        <v>41842</v>
      </c>
      <c r="F1065" s="7">
        <v>39814</v>
      </c>
      <c r="G1065" t="s">
        <v>185</v>
      </c>
      <c r="H1065" t="s">
        <v>32</v>
      </c>
      <c r="I1065" t="s">
        <v>32</v>
      </c>
      <c r="J1065" t="s">
        <v>32</v>
      </c>
      <c r="K1065" t="s">
        <v>31</v>
      </c>
      <c r="L1065" t="s">
        <v>31</v>
      </c>
      <c r="M1065" t="s">
        <v>32</v>
      </c>
      <c r="N1065" t="s">
        <v>32</v>
      </c>
      <c r="O1065" t="s">
        <v>32</v>
      </c>
      <c r="P1065" s="3">
        <v>0</v>
      </c>
      <c r="Q1065" t="s">
        <v>36</v>
      </c>
      <c r="R1065">
        <v>0</v>
      </c>
      <c r="S1065" t="s">
        <v>36</v>
      </c>
      <c r="T1065" t="s">
        <v>36</v>
      </c>
      <c r="U1065">
        <v>0</v>
      </c>
      <c r="V1065">
        <v>0</v>
      </c>
      <c r="W1065">
        <v>0</v>
      </c>
      <c r="X1065" t="s">
        <v>36</v>
      </c>
      <c r="Y1065" s="6">
        <v>0</v>
      </c>
      <c r="Z1065" s="6">
        <v>0</v>
      </c>
      <c r="AA1065">
        <v>0</v>
      </c>
      <c r="AB1065" t="s">
        <v>36</v>
      </c>
      <c r="AC1065">
        <f>IF(OR(_04_ReRe_merged_after_coding3[[#This Row],[ab_addressed]],_04_ReRe_merged_after_coding3[[#This Row],[ft_addressed]]), 1, 0)</f>
        <v>0</v>
      </c>
      <c r="AD1065">
        <f>IF(OR(_04_ReRe_merged_after_coding3[[#This Row],[ab_justified]],_04_ReRe_merged_after_coding3[[#This Row],[ft_justified]]), 1,0)</f>
        <v>0</v>
      </c>
      <c r="AE1065">
        <f>IF(OR(_04_ReRe_merged_after_coding3[[#This Row],[ab_date]],_04_ReRe_merged_after_coding3[[#This Row],[ft_date]]),1,0)</f>
        <v>0</v>
      </c>
      <c r="AF1065" t="s">
        <v>36</v>
      </c>
      <c r="AG1065">
        <v>0</v>
      </c>
    </row>
    <row r="1066" spans="1:33">
      <c r="A1066" t="s">
        <v>1063</v>
      </c>
      <c r="B1066" t="s">
        <v>1064</v>
      </c>
      <c r="C1066" t="s">
        <v>1065</v>
      </c>
      <c r="D1066">
        <v>27555224</v>
      </c>
      <c r="E1066" s="7">
        <v>42017</v>
      </c>
      <c r="F1066" s="7">
        <v>39264</v>
      </c>
      <c r="G1066" t="s">
        <v>88</v>
      </c>
      <c r="H1066" t="s">
        <v>32</v>
      </c>
      <c r="I1066" t="s">
        <v>32</v>
      </c>
      <c r="J1066" t="s">
        <v>32</v>
      </c>
      <c r="K1066" t="s">
        <v>31</v>
      </c>
      <c r="L1066" t="s">
        <v>31</v>
      </c>
      <c r="M1066" t="s">
        <v>32</v>
      </c>
      <c r="N1066" t="s">
        <v>32</v>
      </c>
      <c r="O1066" t="s">
        <v>32</v>
      </c>
      <c r="P1066" s="3">
        <v>0</v>
      </c>
      <c r="Q1066" t="s">
        <v>36</v>
      </c>
      <c r="R1066">
        <v>0</v>
      </c>
      <c r="S1066" t="s">
        <v>36</v>
      </c>
      <c r="T1066" t="s">
        <v>36</v>
      </c>
      <c r="U1066">
        <v>0</v>
      </c>
      <c r="V1066">
        <v>0</v>
      </c>
      <c r="W1066">
        <v>0</v>
      </c>
      <c r="X1066" t="s">
        <v>36</v>
      </c>
      <c r="Y1066" s="6">
        <v>0</v>
      </c>
      <c r="Z1066" s="6">
        <v>0</v>
      </c>
      <c r="AA1066">
        <v>0</v>
      </c>
      <c r="AB1066" t="s">
        <v>36</v>
      </c>
      <c r="AC1066">
        <f>IF(OR(_04_ReRe_merged_after_coding3[[#This Row],[ab_addressed]],_04_ReRe_merged_after_coding3[[#This Row],[ft_addressed]]), 1, 0)</f>
        <v>0</v>
      </c>
      <c r="AD1066">
        <f>IF(OR(_04_ReRe_merged_after_coding3[[#This Row],[ab_justified]],_04_ReRe_merged_after_coding3[[#This Row],[ft_justified]]), 1,0)</f>
        <v>0</v>
      </c>
      <c r="AE1066">
        <f>IF(OR(_04_ReRe_merged_after_coding3[[#This Row],[ab_date]],_04_ReRe_merged_after_coding3[[#This Row],[ft_date]]),1,0)</f>
        <v>0</v>
      </c>
      <c r="AF1066" t="s">
        <v>36</v>
      </c>
      <c r="AG1066">
        <v>0</v>
      </c>
    </row>
    <row r="1067" spans="1:33">
      <c r="A1067" t="s">
        <v>1070</v>
      </c>
      <c r="B1067" t="s">
        <v>1071</v>
      </c>
      <c r="C1067" t="s">
        <v>1072</v>
      </c>
      <c r="D1067">
        <v>24927118</v>
      </c>
      <c r="E1067" s="7">
        <v>42213</v>
      </c>
      <c r="F1067" s="7">
        <v>40634</v>
      </c>
      <c r="G1067" t="s">
        <v>390</v>
      </c>
      <c r="H1067" t="s">
        <v>32</v>
      </c>
      <c r="I1067" t="s">
        <v>32</v>
      </c>
      <c r="J1067" t="s">
        <v>32</v>
      </c>
      <c r="K1067" t="s">
        <v>31</v>
      </c>
      <c r="L1067" t="s">
        <v>31</v>
      </c>
      <c r="M1067" t="s">
        <v>31</v>
      </c>
      <c r="N1067" t="s">
        <v>32</v>
      </c>
      <c r="O1067" t="s">
        <v>32</v>
      </c>
      <c r="P1067" s="3">
        <v>0</v>
      </c>
      <c r="Q1067" t="s">
        <v>36</v>
      </c>
      <c r="R1067">
        <v>0</v>
      </c>
      <c r="S1067" t="s">
        <v>36</v>
      </c>
      <c r="T1067" t="s">
        <v>36</v>
      </c>
      <c r="U1067">
        <v>0</v>
      </c>
      <c r="V1067">
        <v>0</v>
      </c>
      <c r="W1067">
        <v>0</v>
      </c>
      <c r="X1067" t="s">
        <v>36</v>
      </c>
      <c r="Y1067" s="6">
        <v>0</v>
      </c>
      <c r="Z1067" s="6">
        <v>0</v>
      </c>
      <c r="AA1067">
        <v>0</v>
      </c>
      <c r="AB1067" t="s">
        <v>36</v>
      </c>
      <c r="AC1067">
        <f>IF(OR(_04_ReRe_merged_after_coding3[[#This Row],[ab_addressed]],_04_ReRe_merged_after_coding3[[#This Row],[ft_addressed]]), 1, 0)</f>
        <v>0</v>
      </c>
      <c r="AD1067">
        <f>IF(OR(_04_ReRe_merged_after_coding3[[#This Row],[ab_justified]],_04_ReRe_merged_after_coding3[[#This Row],[ft_justified]]), 1,0)</f>
        <v>0</v>
      </c>
      <c r="AE1067">
        <f>IF(OR(_04_ReRe_merged_after_coding3[[#This Row],[ab_date]],_04_ReRe_merged_after_coding3[[#This Row],[ft_date]]),1,0)</f>
        <v>0</v>
      </c>
      <c r="AF1067" t="s">
        <v>36</v>
      </c>
      <c r="AG1067">
        <v>0</v>
      </c>
    </row>
    <row r="1068" spans="1:33">
      <c r="A1068" t="s">
        <v>1081</v>
      </c>
      <c r="B1068" t="s">
        <v>1082</v>
      </c>
      <c r="C1068" t="s">
        <v>1083</v>
      </c>
      <c r="D1068">
        <v>26919407</v>
      </c>
      <c r="E1068" s="7">
        <v>42267</v>
      </c>
      <c r="F1068" s="7">
        <v>40544</v>
      </c>
      <c r="G1068" t="s">
        <v>76</v>
      </c>
      <c r="H1068" t="s">
        <v>32</v>
      </c>
      <c r="I1068" t="s">
        <v>32</v>
      </c>
      <c r="J1068" t="s">
        <v>32</v>
      </c>
      <c r="K1068" t="s">
        <v>31</v>
      </c>
      <c r="L1068" t="s">
        <v>31</v>
      </c>
      <c r="M1068" t="s">
        <v>32</v>
      </c>
      <c r="N1068" t="s">
        <v>32</v>
      </c>
      <c r="O1068" t="s">
        <v>32</v>
      </c>
      <c r="P1068" s="3">
        <v>0</v>
      </c>
      <c r="Q1068" t="s">
        <v>36</v>
      </c>
      <c r="R1068">
        <v>0</v>
      </c>
      <c r="S1068" t="s">
        <v>36</v>
      </c>
      <c r="T1068" t="s">
        <v>36</v>
      </c>
      <c r="U1068">
        <v>0</v>
      </c>
      <c r="V1068">
        <v>0</v>
      </c>
      <c r="W1068">
        <v>0</v>
      </c>
      <c r="X1068" t="s">
        <v>36</v>
      </c>
      <c r="Y1068" s="6">
        <v>0</v>
      </c>
      <c r="Z1068" s="6">
        <v>0</v>
      </c>
      <c r="AA1068">
        <v>0</v>
      </c>
      <c r="AB1068" t="s">
        <v>36</v>
      </c>
      <c r="AC1068">
        <f>IF(OR(_04_ReRe_merged_after_coding3[[#This Row],[ab_addressed]],_04_ReRe_merged_after_coding3[[#This Row],[ft_addressed]]), 1, 0)</f>
        <v>0</v>
      </c>
      <c r="AD1068">
        <f>IF(OR(_04_ReRe_merged_after_coding3[[#This Row],[ab_justified]],_04_ReRe_merged_after_coding3[[#This Row],[ft_justified]]), 1,0)</f>
        <v>0</v>
      </c>
      <c r="AE1068">
        <f>IF(OR(_04_ReRe_merged_after_coding3[[#This Row],[ab_date]],_04_ReRe_merged_after_coding3[[#This Row],[ft_date]]),1,0)</f>
        <v>0</v>
      </c>
      <c r="AF1068" t="s">
        <v>36</v>
      </c>
      <c r="AG1068">
        <v>0</v>
      </c>
    </row>
    <row r="1069" spans="1:33">
      <c r="A1069" t="s">
        <v>1145</v>
      </c>
      <c r="B1069" t="s">
        <v>1146</v>
      </c>
      <c r="C1069" t="s">
        <v>1147</v>
      </c>
      <c r="D1069">
        <v>20442436</v>
      </c>
      <c r="E1069" s="7">
        <v>40044</v>
      </c>
      <c r="F1069" s="7">
        <v>38866</v>
      </c>
      <c r="G1069" t="s">
        <v>1148</v>
      </c>
      <c r="H1069" t="s">
        <v>32</v>
      </c>
      <c r="I1069" t="s">
        <v>32</v>
      </c>
      <c r="J1069" t="s">
        <v>31</v>
      </c>
      <c r="K1069" t="s">
        <v>31</v>
      </c>
      <c r="L1069" t="s">
        <v>32</v>
      </c>
      <c r="M1069" t="s">
        <v>32</v>
      </c>
      <c r="N1069" t="s">
        <v>31</v>
      </c>
      <c r="O1069" t="s">
        <v>32</v>
      </c>
      <c r="P1069" s="3">
        <v>0</v>
      </c>
      <c r="Q1069" t="s">
        <v>36</v>
      </c>
      <c r="R1069">
        <v>0</v>
      </c>
      <c r="S1069" t="s">
        <v>36</v>
      </c>
      <c r="T1069" t="s">
        <v>36</v>
      </c>
      <c r="U1069">
        <v>0</v>
      </c>
      <c r="V1069">
        <v>0</v>
      </c>
      <c r="W1069">
        <v>0</v>
      </c>
      <c r="X1069" t="s">
        <v>36</v>
      </c>
      <c r="Y1069" s="6">
        <v>0</v>
      </c>
      <c r="Z1069" s="6">
        <v>0</v>
      </c>
      <c r="AA1069">
        <v>0</v>
      </c>
      <c r="AB1069" t="s">
        <v>36</v>
      </c>
      <c r="AC1069">
        <f>IF(OR(_04_ReRe_merged_after_coding3[[#This Row],[ab_addressed]],_04_ReRe_merged_after_coding3[[#This Row],[ft_addressed]]), 1, 0)</f>
        <v>0</v>
      </c>
      <c r="AD1069">
        <f>IF(OR(_04_ReRe_merged_after_coding3[[#This Row],[ab_justified]],_04_ReRe_merged_after_coding3[[#This Row],[ft_justified]]), 1,0)</f>
        <v>0</v>
      </c>
      <c r="AE1069">
        <f>IF(OR(_04_ReRe_merged_after_coding3[[#This Row],[ab_date]],_04_ReRe_merged_after_coding3[[#This Row],[ft_date]]),1,0)</f>
        <v>0</v>
      </c>
      <c r="AF1069" t="s">
        <v>36</v>
      </c>
      <c r="AG1069">
        <v>0</v>
      </c>
    </row>
    <row r="1070" spans="1:33">
      <c r="A1070" t="s">
        <v>1174</v>
      </c>
      <c r="B1070" t="s">
        <v>1175</v>
      </c>
      <c r="C1070" t="s">
        <v>1176</v>
      </c>
      <c r="D1070">
        <v>24111578</v>
      </c>
      <c r="E1070" s="7">
        <v>40560</v>
      </c>
      <c r="F1070" s="7">
        <v>40430</v>
      </c>
      <c r="G1070" t="s">
        <v>1177</v>
      </c>
      <c r="H1070" t="s">
        <v>32</v>
      </c>
      <c r="I1070" t="s">
        <v>32</v>
      </c>
      <c r="J1070" t="s">
        <v>31</v>
      </c>
      <c r="K1070" t="s">
        <v>32</v>
      </c>
      <c r="L1070" t="s">
        <v>32</v>
      </c>
      <c r="M1070" t="s">
        <v>32</v>
      </c>
      <c r="N1070" t="s">
        <v>32</v>
      </c>
      <c r="O1070" t="s">
        <v>32</v>
      </c>
      <c r="P1070" s="3">
        <v>0</v>
      </c>
      <c r="Q1070" t="s">
        <v>36</v>
      </c>
      <c r="R1070">
        <v>0</v>
      </c>
      <c r="S1070" t="s">
        <v>36</v>
      </c>
      <c r="T1070" t="s">
        <v>36</v>
      </c>
      <c r="U1070">
        <v>0</v>
      </c>
      <c r="V1070">
        <v>0</v>
      </c>
      <c r="W1070">
        <v>0</v>
      </c>
      <c r="X1070" t="s">
        <v>36</v>
      </c>
      <c r="Y1070" s="6">
        <v>0</v>
      </c>
      <c r="Z1070" s="6">
        <v>0</v>
      </c>
      <c r="AA1070">
        <v>0</v>
      </c>
      <c r="AB1070" t="s">
        <v>36</v>
      </c>
      <c r="AC1070">
        <f>IF(OR(_04_ReRe_merged_after_coding3[[#This Row],[ab_addressed]],_04_ReRe_merged_after_coding3[[#This Row],[ft_addressed]]), 1, 0)</f>
        <v>0</v>
      </c>
      <c r="AD1070">
        <f>IF(OR(_04_ReRe_merged_after_coding3[[#This Row],[ab_justified]],_04_ReRe_merged_after_coding3[[#This Row],[ft_justified]]), 1,0)</f>
        <v>0</v>
      </c>
      <c r="AE1070">
        <f>IF(OR(_04_ReRe_merged_after_coding3[[#This Row],[ab_date]],_04_ReRe_merged_after_coding3[[#This Row],[ft_date]]),1,0)</f>
        <v>0</v>
      </c>
      <c r="AF1070" t="s">
        <v>36</v>
      </c>
      <c r="AG1070">
        <v>0</v>
      </c>
    </row>
    <row r="1071" spans="1:33">
      <c r="A1071" t="s">
        <v>1211</v>
      </c>
      <c r="B1071" t="s">
        <v>1212</v>
      </c>
      <c r="C1071" t="s">
        <v>1213</v>
      </c>
      <c r="D1071">
        <v>21719235</v>
      </c>
      <c r="E1071" s="7">
        <v>40863</v>
      </c>
      <c r="F1071" s="7">
        <v>39509</v>
      </c>
      <c r="G1071" t="s">
        <v>1214</v>
      </c>
      <c r="H1071" t="s">
        <v>32</v>
      </c>
      <c r="I1071" t="s">
        <v>32</v>
      </c>
      <c r="J1071" t="s">
        <v>32</v>
      </c>
      <c r="K1071" t="s">
        <v>31</v>
      </c>
      <c r="L1071" t="s">
        <v>31</v>
      </c>
      <c r="M1071" t="s">
        <v>31</v>
      </c>
      <c r="N1071" t="s">
        <v>32</v>
      </c>
      <c r="O1071" t="s">
        <v>32</v>
      </c>
      <c r="P1071" s="3">
        <v>0</v>
      </c>
      <c r="Q1071" t="s">
        <v>36</v>
      </c>
      <c r="R1071">
        <v>0</v>
      </c>
      <c r="S1071" t="s">
        <v>36</v>
      </c>
      <c r="T1071" t="s">
        <v>36</v>
      </c>
      <c r="U1071">
        <v>0</v>
      </c>
      <c r="V1071">
        <v>0</v>
      </c>
      <c r="W1071">
        <v>0</v>
      </c>
      <c r="X1071" t="s">
        <v>36</v>
      </c>
      <c r="Y1071" s="6">
        <v>0</v>
      </c>
      <c r="Z1071" s="6">
        <v>0</v>
      </c>
      <c r="AA1071">
        <v>0</v>
      </c>
      <c r="AB1071" t="s">
        <v>36</v>
      </c>
      <c r="AC1071">
        <f>IF(OR(_04_ReRe_merged_after_coding3[[#This Row],[ab_addressed]],_04_ReRe_merged_after_coding3[[#This Row],[ft_addressed]]), 1, 0)</f>
        <v>0</v>
      </c>
      <c r="AD1071">
        <f>IF(OR(_04_ReRe_merged_after_coding3[[#This Row],[ab_justified]],_04_ReRe_merged_after_coding3[[#This Row],[ft_justified]]), 1,0)</f>
        <v>0</v>
      </c>
      <c r="AE1071">
        <f>IF(OR(_04_ReRe_merged_after_coding3[[#This Row],[ab_date]],_04_ReRe_merged_after_coding3[[#This Row],[ft_date]]),1,0)</f>
        <v>0</v>
      </c>
      <c r="AF1071" t="s">
        <v>36</v>
      </c>
      <c r="AG1071">
        <v>0</v>
      </c>
    </row>
    <row r="1072" spans="1:33">
      <c r="A1072" t="s">
        <v>1240</v>
      </c>
      <c r="B1072" t="s">
        <v>1241</v>
      </c>
      <c r="C1072" t="s">
        <v>1242</v>
      </c>
      <c r="D1072">
        <v>23006429</v>
      </c>
      <c r="E1072" s="7">
        <v>40983</v>
      </c>
      <c r="F1072" s="7">
        <v>40329</v>
      </c>
      <c r="G1072" t="s">
        <v>1191</v>
      </c>
      <c r="H1072" t="s">
        <v>32</v>
      </c>
      <c r="I1072" t="s">
        <v>32</v>
      </c>
      <c r="J1072" t="s">
        <v>32</v>
      </c>
      <c r="K1072" t="s">
        <v>31</v>
      </c>
      <c r="L1072" t="s">
        <v>32</v>
      </c>
      <c r="M1072" t="s">
        <v>32</v>
      </c>
      <c r="N1072" t="s">
        <v>32</v>
      </c>
      <c r="O1072" t="s">
        <v>32</v>
      </c>
      <c r="P1072" s="3">
        <v>0</v>
      </c>
      <c r="Q1072" t="s">
        <v>36</v>
      </c>
      <c r="R1072">
        <v>0</v>
      </c>
      <c r="S1072" t="s">
        <v>36</v>
      </c>
      <c r="T1072" t="s">
        <v>36</v>
      </c>
      <c r="U1072">
        <v>0</v>
      </c>
      <c r="V1072">
        <v>0</v>
      </c>
      <c r="W1072">
        <v>0</v>
      </c>
      <c r="X1072" t="s">
        <v>36</v>
      </c>
      <c r="Y1072" s="6">
        <v>0</v>
      </c>
      <c r="Z1072" s="6">
        <v>0</v>
      </c>
      <c r="AA1072">
        <v>0</v>
      </c>
      <c r="AB1072" t="s">
        <v>36</v>
      </c>
      <c r="AC1072">
        <f>IF(OR(_04_ReRe_merged_after_coding3[[#This Row],[ab_addressed]],_04_ReRe_merged_after_coding3[[#This Row],[ft_addressed]]), 1, 0)</f>
        <v>0</v>
      </c>
      <c r="AD1072">
        <f>IF(OR(_04_ReRe_merged_after_coding3[[#This Row],[ab_justified]],_04_ReRe_merged_after_coding3[[#This Row],[ft_justified]]), 1,0)</f>
        <v>0</v>
      </c>
      <c r="AE1072">
        <f>IF(OR(_04_ReRe_merged_after_coding3[[#This Row],[ab_date]],_04_ReRe_merged_after_coding3[[#This Row],[ft_date]]),1,0)</f>
        <v>0</v>
      </c>
      <c r="AF1072" t="s">
        <v>36</v>
      </c>
      <c r="AG1072">
        <v>0</v>
      </c>
    </row>
    <row r="1073" spans="1:33">
      <c r="A1073" t="s">
        <v>1253</v>
      </c>
      <c r="B1073" t="s">
        <v>1254</v>
      </c>
      <c r="C1073" t="s">
        <v>1255</v>
      </c>
      <c r="D1073">
        <v>23471680</v>
      </c>
      <c r="E1073" s="7">
        <v>41142</v>
      </c>
      <c r="F1073" s="7">
        <v>40438</v>
      </c>
      <c r="G1073" t="s">
        <v>1256</v>
      </c>
      <c r="H1073" t="s">
        <v>32</v>
      </c>
      <c r="I1073" t="s">
        <v>32</v>
      </c>
      <c r="J1073" t="s">
        <v>31</v>
      </c>
      <c r="K1073" t="s">
        <v>31</v>
      </c>
      <c r="L1073" t="s">
        <v>31</v>
      </c>
      <c r="M1073" t="s">
        <v>32</v>
      </c>
      <c r="N1073" t="s">
        <v>32</v>
      </c>
      <c r="O1073" t="s">
        <v>32</v>
      </c>
      <c r="P1073" s="3">
        <v>0</v>
      </c>
      <c r="Q1073" t="s">
        <v>36</v>
      </c>
      <c r="R1073">
        <v>0</v>
      </c>
      <c r="S1073" t="s">
        <v>36</v>
      </c>
      <c r="T1073" t="s">
        <v>36</v>
      </c>
      <c r="U1073">
        <v>0</v>
      </c>
      <c r="V1073">
        <v>0</v>
      </c>
      <c r="W1073">
        <v>0</v>
      </c>
      <c r="X1073" t="s">
        <v>36</v>
      </c>
      <c r="Y1073" s="6">
        <v>0</v>
      </c>
      <c r="Z1073" s="6">
        <v>0</v>
      </c>
      <c r="AA1073">
        <v>0</v>
      </c>
      <c r="AB1073" t="s">
        <v>36</v>
      </c>
      <c r="AC1073">
        <f>IF(OR(_04_ReRe_merged_after_coding3[[#This Row],[ab_addressed]],_04_ReRe_merged_after_coding3[[#This Row],[ft_addressed]]), 1, 0)</f>
        <v>0</v>
      </c>
      <c r="AD1073">
        <f>IF(OR(_04_ReRe_merged_after_coding3[[#This Row],[ab_justified]],_04_ReRe_merged_after_coding3[[#This Row],[ft_justified]]), 1,0)</f>
        <v>0</v>
      </c>
      <c r="AE1073">
        <f>IF(OR(_04_ReRe_merged_after_coding3[[#This Row],[ab_date]],_04_ReRe_merged_after_coding3[[#This Row],[ft_date]]),1,0)</f>
        <v>0</v>
      </c>
      <c r="AF1073" t="s">
        <v>36</v>
      </c>
      <c r="AG1073">
        <v>0</v>
      </c>
    </row>
    <row r="1074" spans="1:33">
      <c r="A1074" t="s">
        <v>1257</v>
      </c>
      <c r="B1074" t="s">
        <v>1258</v>
      </c>
      <c r="C1074" t="s">
        <v>1259</v>
      </c>
      <c r="D1074">
        <v>20197669</v>
      </c>
      <c r="E1074" s="7">
        <v>41033</v>
      </c>
      <c r="F1074" s="7">
        <v>37042</v>
      </c>
      <c r="G1074" t="s">
        <v>701</v>
      </c>
      <c r="H1074" t="s">
        <v>32</v>
      </c>
      <c r="I1074" t="s">
        <v>32</v>
      </c>
      <c r="J1074" t="s">
        <v>31</v>
      </c>
      <c r="K1074" t="s">
        <v>31</v>
      </c>
      <c r="L1074" t="s">
        <v>31</v>
      </c>
      <c r="M1074" t="s">
        <v>31</v>
      </c>
      <c r="N1074" t="s">
        <v>32</v>
      </c>
      <c r="O1074" t="s">
        <v>32</v>
      </c>
      <c r="P1074" s="3">
        <v>0</v>
      </c>
      <c r="Q1074" t="s">
        <v>36</v>
      </c>
      <c r="R1074">
        <v>0</v>
      </c>
      <c r="S1074" t="s">
        <v>36</v>
      </c>
      <c r="T1074" t="s">
        <v>36</v>
      </c>
      <c r="U1074">
        <v>0</v>
      </c>
      <c r="V1074">
        <v>0</v>
      </c>
      <c r="W1074">
        <v>0</v>
      </c>
      <c r="X1074" t="s">
        <v>36</v>
      </c>
      <c r="Y1074" s="6">
        <v>0</v>
      </c>
      <c r="Z1074" s="6">
        <v>0</v>
      </c>
      <c r="AA1074">
        <v>0</v>
      </c>
      <c r="AB1074" t="s">
        <v>36</v>
      </c>
      <c r="AC1074">
        <f>IF(OR(_04_ReRe_merged_after_coding3[[#This Row],[ab_addressed]],_04_ReRe_merged_after_coding3[[#This Row],[ft_addressed]]), 1, 0)</f>
        <v>0</v>
      </c>
      <c r="AD1074">
        <f>IF(OR(_04_ReRe_merged_after_coding3[[#This Row],[ab_justified]],_04_ReRe_merged_after_coding3[[#This Row],[ft_justified]]), 1,0)</f>
        <v>0</v>
      </c>
      <c r="AE1074">
        <f>IF(OR(_04_ReRe_merged_after_coding3[[#This Row],[ab_date]],_04_ReRe_merged_after_coding3[[#This Row],[ft_date]]),1,0)</f>
        <v>0</v>
      </c>
      <c r="AF1074" t="s">
        <v>36</v>
      </c>
      <c r="AG1074">
        <v>0</v>
      </c>
    </row>
    <row r="1075" spans="1:33">
      <c r="A1075" t="s">
        <v>1264</v>
      </c>
      <c r="B1075" t="s">
        <v>1265</v>
      </c>
      <c r="C1075" t="s">
        <v>1266</v>
      </c>
      <c r="D1075">
        <v>22994843</v>
      </c>
      <c r="E1075" s="7">
        <v>41033</v>
      </c>
      <c r="F1075" s="7">
        <v>39661</v>
      </c>
      <c r="G1075" t="s">
        <v>612</v>
      </c>
      <c r="H1075" t="s">
        <v>32</v>
      </c>
      <c r="I1075" t="s">
        <v>32</v>
      </c>
      <c r="J1075" t="s">
        <v>32</v>
      </c>
      <c r="K1075" t="s">
        <v>31</v>
      </c>
      <c r="L1075" t="s">
        <v>31</v>
      </c>
      <c r="M1075" t="s">
        <v>32</v>
      </c>
      <c r="N1075" t="s">
        <v>32</v>
      </c>
      <c r="O1075" t="s">
        <v>32</v>
      </c>
      <c r="P1075" s="3">
        <v>0</v>
      </c>
      <c r="Q1075" t="s">
        <v>36</v>
      </c>
      <c r="R1075">
        <v>0</v>
      </c>
      <c r="S1075" t="s">
        <v>36</v>
      </c>
      <c r="T1075" t="s">
        <v>36</v>
      </c>
      <c r="U1075">
        <v>0</v>
      </c>
      <c r="V1075">
        <v>0</v>
      </c>
      <c r="W1075">
        <v>0</v>
      </c>
      <c r="X1075" t="s">
        <v>36</v>
      </c>
      <c r="Y1075" s="6">
        <v>0</v>
      </c>
      <c r="Z1075" s="6">
        <v>0</v>
      </c>
      <c r="AA1075">
        <v>0</v>
      </c>
      <c r="AB1075" t="s">
        <v>36</v>
      </c>
      <c r="AC1075">
        <f>IF(OR(_04_ReRe_merged_after_coding3[[#This Row],[ab_addressed]],_04_ReRe_merged_after_coding3[[#This Row],[ft_addressed]]), 1, 0)</f>
        <v>0</v>
      </c>
      <c r="AD1075">
        <f>IF(OR(_04_ReRe_merged_after_coding3[[#This Row],[ab_justified]],_04_ReRe_merged_after_coding3[[#This Row],[ft_justified]]), 1,0)</f>
        <v>0</v>
      </c>
      <c r="AE1075">
        <f>IF(OR(_04_ReRe_merged_after_coding3[[#This Row],[ab_date]],_04_ReRe_merged_after_coding3[[#This Row],[ft_date]]),1,0)</f>
        <v>0</v>
      </c>
      <c r="AF1075" t="s">
        <v>36</v>
      </c>
      <c r="AG1075">
        <v>0</v>
      </c>
    </row>
    <row r="1076" spans="1:33">
      <c r="A1076" t="s">
        <v>1286</v>
      </c>
      <c r="B1076" t="s">
        <v>1287</v>
      </c>
      <c r="C1076" t="s">
        <v>1288</v>
      </c>
      <c r="D1076">
        <v>22319598</v>
      </c>
      <c r="E1076" s="7">
        <v>41191</v>
      </c>
      <c r="F1076" s="7">
        <v>40185</v>
      </c>
      <c r="G1076" t="s">
        <v>1289</v>
      </c>
      <c r="H1076" t="s">
        <v>32</v>
      </c>
      <c r="I1076" t="s">
        <v>32</v>
      </c>
      <c r="J1076" t="s">
        <v>32</v>
      </c>
      <c r="K1076" t="s">
        <v>31</v>
      </c>
      <c r="L1076" t="s">
        <v>31</v>
      </c>
      <c r="M1076" t="s">
        <v>31</v>
      </c>
      <c r="N1076" t="s">
        <v>32</v>
      </c>
      <c r="O1076" t="s">
        <v>32</v>
      </c>
      <c r="P1076" s="3">
        <v>0</v>
      </c>
      <c r="Q1076" t="s">
        <v>36</v>
      </c>
      <c r="R1076">
        <v>0</v>
      </c>
      <c r="S1076" t="s">
        <v>36</v>
      </c>
      <c r="T1076" t="s">
        <v>36</v>
      </c>
      <c r="U1076">
        <v>0</v>
      </c>
      <c r="V1076">
        <v>0</v>
      </c>
      <c r="W1076">
        <v>0</v>
      </c>
      <c r="X1076" t="s">
        <v>36</v>
      </c>
      <c r="Y1076" s="6">
        <v>0</v>
      </c>
      <c r="Z1076" s="6">
        <v>0</v>
      </c>
      <c r="AA1076">
        <v>0</v>
      </c>
      <c r="AB1076" t="s">
        <v>36</v>
      </c>
      <c r="AC1076">
        <f>IF(OR(_04_ReRe_merged_after_coding3[[#This Row],[ab_addressed]],_04_ReRe_merged_after_coding3[[#This Row],[ft_addressed]]), 1, 0)</f>
        <v>0</v>
      </c>
      <c r="AD1076">
        <f>IF(OR(_04_ReRe_merged_after_coding3[[#This Row],[ab_justified]],_04_ReRe_merged_after_coding3[[#This Row],[ft_justified]]), 1,0)</f>
        <v>0</v>
      </c>
      <c r="AE1076">
        <f>IF(OR(_04_ReRe_merged_after_coding3[[#This Row],[ab_date]],_04_ReRe_merged_after_coding3[[#This Row],[ft_date]]),1,0)</f>
        <v>0</v>
      </c>
      <c r="AF1076" t="s">
        <v>36</v>
      </c>
      <c r="AG1076">
        <v>0</v>
      </c>
    </row>
    <row r="1077" spans="1:33">
      <c r="A1077" t="s">
        <v>1290</v>
      </c>
      <c r="B1077" t="s">
        <v>1291</v>
      </c>
      <c r="C1077" t="s">
        <v>1292</v>
      </c>
      <c r="D1077">
        <v>20073472</v>
      </c>
      <c r="E1077" s="7">
        <v>41345</v>
      </c>
      <c r="F1077" s="7">
        <v>40071</v>
      </c>
      <c r="G1077" t="s">
        <v>1293</v>
      </c>
      <c r="H1077" t="s">
        <v>32</v>
      </c>
      <c r="I1077" t="s">
        <v>32</v>
      </c>
      <c r="J1077" t="s">
        <v>31</v>
      </c>
      <c r="K1077" t="s">
        <v>31</v>
      </c>
      <c r="L1077" t="s">
        <v>31</v>
      </c>
      <c r="M1077" t="s">
        <v>31</v>
      </c>
      <c r="N1077" t="s">
        <v>32</v>
      </c>
      <c r="O1077" t="s">
        <v>32</v>
      </c>
      <c r="P1077" s="3">
        <v>0</v>
      </c>
      <c r="Q1077" t="s">
        <v>36</v>
      </c>
      <c r="R1077">
        <v>0</v>
      </c>
      <c r="S1077" t="s">
        <v>36</v>
      </c>
      <c r="T1077" t="s">
        <v>36</v>
      </c>
      <c r="U1077">
        <v>0</v>
      </c>
      <c r="V1077">
        <v>0</v>
      </c>
      <c r="W1077">
        <v>0</v>
      </c>
      <c r="X1077" t="s">
        <v>36</v>
      </c>
      <c r="Y1077" s="6">
        <v>0</v>
      </c>
      <c r="Z1077" s="6">
        <v>0</v>
      </c>
      <c r="AA1077">
        <v>0</v>
      </c>
      <c r="AB1077" t="s">
        <v>36</v>
      </c>
      <c r="AC1077">
        <f>IF(OR(_04_ReRe_merged_after_coding3[[#This Row],[ab_addressed]],_04_ReRe_merged_after_coding3[[#This Row],[ft_addressed]]), 1, 0)</f>
        <v>0</v>
      </c>
      <c r="AD1077">
        <f>IF(OR(_04_ReRe_merged_after_coding3[[#This Row],[ab_justified]],_04_ReRe_merged_after_coding3[[#This Row],[ft_justified]]), 1,0)</f>
        <v>0</v>
      </c>
      <c r="AE1077">
        <f>IF(OR(_04_ReRe_merged_after_coding3[[#This Row],[ab_date]],_04_ReRe_merged_after_coding3[[#This Row],[ft_date]]),1,0)</f>
        <v>0</v>
      </c>
      <c r="AF1077" t="s">
        <v>36</v>
      </c>
      <c r="AG1077">
        <v>0</v>
      </c>
    </row>
    <row r="1078" spans="1:33">
      <c r="A1078" t="s">
        <v>1298</v>
      </c>
      <c r="B1078" t="s">
        <v>1299</v>
      </c>
      <c r="C1078" t="s">
        <v>1300</v>
      </c>
      <c r="D1078">
        <v>24416229</v>
      </c>
      <c r="E1078" s="7">
        <v>41453</v>
      </c>
      <c r="F1078" s="7">
        <v>40910</v>
      </c>
      <c r="G1078" t="s">
        <v>1301</v>
      </c>
      <c r="H1078" t="s">
        <v>32</v>
      </c>
      <c r="I1078" t="s">
        <v>32</v>
      </c>
      <c r="J1078" t="s">
        <v>31</v>
      </c>
      <c r="K1078" t="s">
        <v>31</v>
      </c>
      <c r="L1078" t="s">
        <v>31</v>
      </c>
      <c r="M1078" t="s">
        <v>32</v>
      </c>
      <c r="N1078" t="s">
        <v>32</v>
      </c>
      <c r="O1078" t="s">
        <v>32</v>
      </c>
      <c r="P1078" s="3">
        <v>0</v>
      </c>
      <c r="Q1078" t="s">
        <v>36</v>
      </c>
      <c r="R1078">
        <v>0</v>
      </c>
      <c r="S1078" t="s">
        <v>36</v>
      </c>
      <c r="T1078" t="s">
        <v>36</v>
      </c>
      <c r="U1078">
        <v>0</v>
      </c>
      <c r="V1078">
        <v>0</v>
      </c>
      <c r="W1078">
        <v>0</v>
      </c>
      <c r="X1078" t="s">
        <v>36</v>
      </c>
      <c r="Y1078" s="6">
        <v>0</v>
      </c>
      <c r="Z1078" s="6">
        <v>0</v>
      </c>
      <c r="AA1078">
        <v>0</v>
      </c>
      <c r="AB1078" t="s">
        <v>36</v>
      </c>
      <c r="AC1078">
        <f>IF(OR(_04_ReRe_merged_after_coding3[[#This Row],[ab_addressed]],_04_ReRe_merged_after_coding3[[#This Row],[ft_addressed]]), 1, 0)</f>
        <v>0</v>
      </c>
      <c r="AD1078">
        <f>IF(OR(_04_ReRe_merged_after_coding3[[#This Row],[ab_justified]],_04_ReRe_merged_after_coding3[[#This Row],[ft_justified]]), 1,0)</f>
        <v>0</v>
      </c>
      <c r="AE1078">
        <f>IF(OR(_04_ReRe_merged_after_coding3[[#This Row],[ab_date]],_04_ReRe_merged_after_coding3[[#This Row],[ft_date]]),1,0)</f>
        <v>0</v>
      </c>
      <c r="AF1078" t="s">
        <v>36</v>
      </c>
      <c r="AG1078">
        <v>0</v>
      </c>
    </row>
    <row r="1079" spans="1:33">
      <c r="A1079" t="s">
        <v>1376</v>
      </c>
      <c r="B1079" t="s">
        <v>1377</v>
      </c>
      <c r="C1079" t="s">
        <v>1378</v>
      </c>
      <c r="D1079">
        <v>21815824</v>
      </c>
      <c r="E1079" s="7">
        <v>40760</v>
      </c>
      <c r="F1079" s="7">
        <v>40026</v>
      </c>
      <c r="G1079" t="s">
        <v>1233</v>
      </c>
      <c r="H1079" t="s">
        <v>32</v>
      </c>
      <c r="I1079" t="s">
        <v>32</v>
      </c>
      <c r="J1079" t="s">
        <v>32</v>
      </c>
      <c r="K1079" t="s">
        <v>31</v>
      </c>
      <c r="L1079" t="s">
        <v>31</v>
      </c>
      <c r="M1079" t="s">
        <v>31</v>
      </c>
      <c r="N1079" t="s">
        <v>32</v>
      </c>
      <c r="O1079" t="s">
        <v>32</v>
      </c>
      <c r="P1079" s="3">
        <v>0</v>
      </c>
      <c r="Q1079" t="s">
        <v>36</v>
      </c>
      <c r="R1079">
        <v>0</v>
      </c>
      <c r="S1079" t="s">
        <v>36</v>
      </c>
      <c r="T1079" t="s">
        <v>36</v>
      </c>
      <c r="U1079">
        <v>0</v>
      </c>
      <c r="V1079">
        <v>0</v>
      </c>
      <c r="W1079">
        <v>0</v>
      </c>
      <c r="X1079" t="s">
        <v>36</v>
      </c>
      <c r="Y1079" s="6">
        <v>0</v>
      </c>
      <c r="Z1079" s="6">
        <v>0</v>
      </c>
      <c r="AA1079">
        <v>0</v>
      </c>
      <c r="AB1079" t="s">
        <v>36</v>
      </c>
      <c r="AC1079">
        <f>IF(OR(_04_ReRe_merged_after_coding3[[#This Row],[ab_addressed]],_04_ReRe_merged_after_coding3[[#This Row],[ft_addressed]]), 1, 0)</f>
        <v>0</v>
      </c>
      <c r="AD1079">
        <f>IF(OR(_04_ReRe_merged_after_coding3[[#This Row],[ab_justified]],_04_ReRe_merged_after_coding3[[#This Row],[ft_justified]]), 1,0)</f>
        <v>0</v>
      </c>
      <c r="AE1079">
        <f>IF(OR(_04_ReRe_merged_after_coding3[[#This Row],[ab_date]],_04_ReRe_merged_after_coding3[[#This Row],[ft_date]]),1,0)</f>
        <v>0</v>
      </c>
      <c r="AF1079" t="s">
        <v>36</v>
      </c>
      <c r="AG1079">
        <v>0</v>
      </c>
    </row>
    <row r="1080" spans="1:33">
      <c r="A1080" t="s">
        <v>1446</v>
      </c>
      <c r="B1080" t="s">
        <v>1447</v>
      </c>
      <c r="C1080" t="s">
        <v>1448</v>
      </c>
      <c r="D1080">
        <v>25171686</v>
      </c>
      <c r="E1080" s="7">
        <v>40598</v>
      </c>
      <c r="F1080" s="7">
        <v>40548</v>
      </c>
      <c r="G1080" t="s">
        <v>1449</v>
      </c>
      <c r="H1080" t="s">
        <v>32</v>
      </c>
      <c r="I1080" t="s">
        <v>32</v>
      </c>
      <c r="J1080" t="s">
        <v>32</v>
      </c>
      <c r="K1080" t="s">
        <v>32</v>
      </c>
      <c r="L1080" t="s">
        <v>32</v>
      </c>
      <c r="M1080" t="s">
        <v>32</v>
      </c>
      <c r="N1080" t="s">
        <v>32</v>
      </c>
      <c r="O1080" t="s">
        <v>32</v>
      </c>
      <c r="P1080" s="3">
        <v>0</v>
      </c>
      <c r="Q1080" t="s">
        <v>36</v>
      </c>
      <c r="R1080">
        <v>0</v>
      </c>
      <c r="S1080" t="s">
        <v>36</v>
      </c>
      <c r="T1080" t="s">
        <v>36</v>
      </c>
      <c r="U1080">
        <v>0</v>
      </c>
      <c r="V1080">
        <v>0</v>
      </c>
      <c r="W1080">
        <v>0</v>
      </c>
      <c r="X1080" t="s">
        <v>36</v>
      </c>
      <c r="Y1080" s="6">
        <v>0</v>
      </c>
      <c r="Z1080" s="6">
        <v>0</v>
      </c>
      <c r="AA1080">
        <v>0</v>
      </c>
      <c r="AB1080" t="s">
        <v>36</v>
      </c>
      <c r="AC1080">
        <f>IF(OR(_04_ReRe_merged_after_coding3[[#This Row],[ab_addressed]],_04_ReRe_merged_after_coding3[[#This Row],[ft_addressed]]), 1, 0)</f>
        <v>0</v>
      </c>
      <c r="AD1080">
        <f>IF(OR(_04_ReRe_merged_after_coding3[[#This Row],[ab_justified]],_04_ReRe_merged_after_coding3[[#This Row],[ft_justified]]), 1,0)</f>
        <v>0</v>
      </c>
      <c r="AE1080">
        <f>IF(OR(_04_ReRe_merged_after_coding3[[#This Row],[ab_date]],_04_ReRe_merged_after_coding3[[#This Row],[ft_date]]),1,0)</f>
        <v>0</v>
      </c>
      <c r="AF1080" t="s">
        <v>36</v>
      </c>
      <c r="AG1080">
        <v>0</v>
      </c>
    </row>
    <row r="1081" spans="1:33">
      <c r="A1081" t="s">
        <v>1454</v>
      </c>
      <c r="B1081" t="s">
        <v>1455</v>
      </c>
      <c r="C1081" t="s">
        <v>1456</v>
      </c>
      <c r="D1081">
        <v>23749624</v>
      </c>
      <c r="E1081" s="7">
        <v>40863</v>
      </c>
      <c r="F1081" s="7">
        <v>39600</v>
      </c>
      <c r="G1081" t="s">
        <v>1412</v>
      </c>
      <c r="H1081" t="s">
        <v>32</v>
      </c>
      <c r="I1081" t="s">
        <v>32</v>
      </c>
      <c r="J1081" t="s">
        <v>32</v>
      </c>
      <c r="K1081" t="s">
        <v>31</v>
      </c>
      <c r="L1081" t="s">
        <v>31</v>
      </c>
      <c r="M1081" t="s">
        <v>32</v>
      </c>
      <c r="N1081" t="s">
        <v>32</v>
      </c>
      <c r="O1081" t="s">
        <v>32</v>
      </c>
      <c r="P1081" s="3">
        <v>0</v>
      </c>
      <c r="Q1081" t="s">
        <v>36</v>
      </c>
      <c r="R1081">
        <v>0</v>
      </c>
      <c r="S1081" t="s">
        <v>36</v>
      </c>
      <c r="T1081" t="s">
        <v>36</v>
      </c>
      <c r="U1081">
        <v>0</v>
      </c>
      <c r="V1081">
        <v>0</v>
      </c>
      <c r="W1081">
        <v>0</v>
      </c>
      <c r="X1081" t="s">
        <v>36</v>
      </c>
      <c r="Y1081" s="6">
        <v>0</v>
      </c>
      <c r="Z1081" s="6">
        <v>0</v>
      </c>
      <c r="AA1081">
        <v>0</v>
      </c>
      <c r="AB1081" t="s">
        <v>36</v>
      </c>
      <c r="AC1081">
        <f>IF(OR(_04_ReRe_merged_after_coding3[[#This Row],[ab_addressed]],_04_ReRe_merged_after_coding3[[#This Row],[ft_addressed]]), 1, 0)</f>
        <v>0</v>
      </c>
      <c r="AD1081">
        <f>IF(OR(_04_ReRe_merged_after_coding3[[#This Row],[ab_justified]],_04_ReRe_merged_after_coding3[[#This Row],[ft_justified]]), 1,0)</f>
        <v>0</v>
      </c>
      <c r="AE1081">
        <f>IF(OR(_04_ReRe_merged_after_coding3[[#This Row],[ab_date]],_04_ReRe_merged_after_coding3[[#This Row],[ft_date]]),1,0)</f>
        <v>0</v>
      </c>
      <c r="AF1081" t="s">
        <v>36</v>
      </c>
      <c r="AG1081">
        <v>0</v>
      </c>
    </row>
    <row r="1082" spans="1:33">
      <c r="A1082" t="s">
        <v>1466</v>
      </c>
      <c r="B1082" t="s">
        <v>1467</v>
      </c>
      <c r="C1082" t="s">
        <v>1468</v>
      </c>
      <c r="D1082">
        <v>22189827</v>
      </c>
      <c r="E1082" s="7">
        <v>40820</v>
      </c>
      <c r="F1082" s="7">
        <v>39097</v>
      </c>
      <c r="G1082" t="s">
        <v>1469</v>
      </c>
      <c r="H1082" t="s">
        <v>32</v>
      </c>
      <c r="I1082" t="s">
        <v>32</v>
      </c>
      <c r="J1082" t="s">
        <v>32</v>
      </c>
      <c r="K1082" t="s">
        <v>31</v>
      </c>
      <c r="L1082" t="s">
        <v>31</v>
      </c>
      <c r="M1082" t="s">
        <v>32</v>
      </c>
      <c r="N1082" t="s">
        <v>32</v>
      </c>
      <c r="O1082" t="s">
        <v>32</v>
      </c>
      <c r="P1082" s="3">
        <v>0</v>
      </c>
      <c r="Q1082" t="s">
        <v>36</v>
      </c>
      <c r="R1082">
        <v>0</v>
      </c>
      <c r="S1082" t="s">
        <v>36</v>
      </c>
      <c r="T1082" t="s">
        <v>36</v>
      </c>
      <c r="U1082">
        <v>0</v>
      </c>
      <c r="V1082">
        <v>0</v>
      </c>
      <c r="W1082">
        <v>0</v>
      </c>
      <c r="X1082" t="s">
        <v>36</v>
      </c>
      <c r="Y1082" s="6">
        <v>0</v>
      </c>
      <c r="Z1082" s="6">
        <v>0</v>
      </c>
      <c r="AA1082">
        <v>0</v>
      </c>
      <c r="AB1082" t="s">
        <v>36</v>
      </c>
      <c r="AC1082">
        <f>IF(OR(_04_ReRe_merged_after_coding3[[#This Row],[ab_addressed]],_04_ReRe_merged_after_coding3[[#This Row],[ft_addressed]]), 1, 0)</f>
        <v>0</v>
      </c>
      <c r="AD1082">
        <f>IF(OR(_04_ReRe_merged_after_coding3[[#This Row],[ab_justified]],_04_ReRe_merged_after_coding3[[#This Row],[ft_justified]]), 1,0)</f>
        <v>0</v>
      </c>
      <c r="AE1082">
        <f>IF(OR(_04_ReRe_merged_after_coding3[[#This Row],[ab_date]],_04_ReRe_merged_after_coding3[[#This Row],[ft_date]]),1,0)</f>
        <v>0</v>
      </c>
      <c r="AF1082" t="s">
        <v>36</v>
      </c>
      <c r="AG1082">
        <v>0</v>
      </c>
    </row>
    <row r="1083" spans="1:33">
      <c r="A1083" t="s">
        <v>1472</v>
      </c>
      <c r="B1083" t="s">
        <v>1473</v>
      </c>
      <c r="C1083" t="s">
        <v>1474</v>
      </c>
      <c r="D1083">
        <v>25706516</v>
      </c>
      <c r="E1083" s="7">
        <v>40989</v>
      </c>
      <c r="F1083" s="7">
        <v>40878</v>
      </c>
      <c r="G1083" t="s">
        <v>1475</v>
      </c>
      <c r="H1083" t="s">
        <v>32</v>
      </c>
      <c r="I1083" t="s">
        <v>32</v>
      </c>
      <c r="J1083" t="s">
        <v>32</v>
      </c>
      <c r="K1083" t="s">
        <v>32</v>
      </c>
      <c r="L1083" t="s">
        <v>32</v>
      </c>
      <c r="M1083" t="s">
        <v>32</v>
      </c>
      <c r="N1083" t="s">
        <v>32</v>
      </c>
      <c r="O1083" t="s">
        <v>32</v>
      </c>
      <c r="P1083" s="3">
        <v>0</v>
      </c>
      <c r="Q1083" t="s">
        <v>36</v>
      </c>
      <c r="R1083">
        <v>0</v>
      </c>
      <c r="S1083" t="s">
        <v>36</v>
      </c>
      <c r="T1083" t="s">
        <v>36</v>
      </c>
      <c r="U1083">
        <v>0</v>
      </c>
      <c r="V1083">
        <v>0</v>
      </c>
      <c r="W1083">
        <v>0</v>
      </c>
      <c r="X1083" t="s">
        <v>36</v>
      </c>
      <c r="Y1083" s="6">
        <v>0</v>
      </c>
      <c r="Z1083" s="6">
        <v>0</v>
      </c>
      <c r="AA1083">
        <v>0</v>
      </c>
      <c r="AB1083" t="s">
        <v>36</v>
      </c>
      <c r="AC1083">
        <f>IF(OR(_04_ReRe_merged_after_coding3[[#This Row],[ab_addressed]],_04_ReRe_merged_after_coding3[[#This Row],[ft_addressed]]), 1, 0)</f>
        <v>0</v>
      </c>
      <c r="AD1083">
        <f>IF(OR(_04_ReRe_merged_after_coding3[[#This Row],[ab_justified]],_04_ReRe_merged_after_coding3[[#This Row],[ft_justified]]), 1,0)</f>
        <v>0</v>
      </c>
      <c r="AE1083">
        <f>IF(OR(_04_ReRe_merged_after_coding3[[#This Row],[ab_date]],_04_ReRe_merged_after_coding3[[#This Row],[ft_date]]),1,0)</f>
        <v>0</v>
      </c>
      <c r="AF1083" t="s">
        <v>36</v>
      </c>
      <c r="AG1083">
        <v>0</v>
      </c>
    </row>
    <row r="1084" spans="1:33">
      <c r="A1084" t="s">
        <v>1485</v>
      </c>
      <c r="B1084" t="s">
        <v>1486</v>
      </c>
      <c r="C1084" t="s">
        <v>1487</v>
      </c>
      <c r="D1084">
        <v>25089359</v>
      </c>
      <c r="E1084" s="7">
        <v>41054</v>
      </c>
      <c r="F1084" s="7">
        <v>40287</v>
      </c>
      <c r="G1084" t="s">
        <v>1471</v>
      </c>
      <c r="H1084" t="s">
        <v>32</v>
      </c>
      <c r="I1084" t="s">
        <v>32</v>
      </c>
      <c r="J1084" t="s">
        <v>32</v>
      </c>
      <c r="K1084" t="s">
        <v>31</v>
      </c>
      <c r="L1084" t="s">
        <v>31</v>
      </c>
      <c r="M1084" t="s">
        <v>32</v>
      </c>
      <c r="N1084" t="s">
        <v>32</v>
      </c>
      <c r="O1084" t="s">
        <v>32</v>
      </c>
      <c r="P1084" s="3">
        <v>0</v>
      </c>
      <c r="Q1084" t="s">
        <v>36</v>
      </c>
      <c r="R1084">
        <v>0</v>
      </c>
      <c r="S1084" t="s">
        <v>36</v>
      </c>
      <c r="T1084" t="s">
        <v>36</v>
      </c>
      <c r="U1084">
        <v>0</v>
      </c>
      <c r="V1084">
        <v>0</v>
      </c>
      <c r="W1084">
        <v>0</v>
      </c>
      <c r="X1084" t="s">
        <v>36</v>
      </c>
      <c r="Y1084" s="6">
        <v>0</v>
      </c>
      <c r="Z1084" s="6">
        <v>0</v>
      </c>
      <c r="AA1084">
        <v>0</v>
      </c>
      <c r="AB1084" t="s">
        <v>36</v>
      </c>
      <c r="AC1084">
        <f>IF(OR(_04_ReRe_merged_after_coding3[[#This Row],[ab_addressed]],_04_ReRe_merged_after_coding3[[#This Row],[ft_addressed]]), 1, 0)</f>
        <v>0</v>
      </c>
      <c r="AD1084">
        <f>IF(OR(_04_ReRe_merged_after_coding3[[#This Row],[ab_justified]],_04_ReRe_merged_after_coding3[[#This Row],[ft_justified]]), 1,0)</f>
        <v>0</v>
      </c>
      <c r="AE1084">
        <f>IF(OR(_04_ReRe_merged_after_coding3[[#This Row],[ab_date]],_04_ReRe_merged_after_coding3[[#This Row],[ft_date]]),1,0)</f>
        <v>0</v>
      </c>
      <c r="AF1084" t="s">
        <v>1488</v>
      </c>
      <c r="AG1084">
        <v>0</v>
      </c>
    </row>
    <row r="1085" spans="1:33">
      <c r="A1085" t="s">
        <v>1494</v>
      </c>
      <c r="B1085" t="s">
        <v>1495</v>
      </c>
      <c r="C1085" t="s">
        <v>1496</v>
      </c>
      <c r="D1085">
        <v>26365448</v>
      </c>
      <c r="E1085" s="7">
        <v>41054</v>
      </c>
      <c r="F1085" s="7">
        <v>40198</v>
      </c>
      <c r="G1085" t="s">
        <v>1497</v>
      </c>
      <c r="H1085" t="s">
        <v>32</v>
      </c>
      <c r="I1085" t="s">
        <v>32</v>
      </c>
      <c r="J1085" t="s">
        <v>32</v>
      </c>
      <c r="K1085" t="s">
        <v>31</v>
      </c>
      <c r="L1085" t="s">
        <v>31</v>
      </c>
      <c r="M1085" t="s">
        <v>32</v>
      </c>
      <c r="N1085" t="s">
        <v>32</v>
      </c>
      <c r="O1085" t="s">
        <v>32</v>
      </c>
      <c r="P1085" s="3">
        <v>0</v>
      </c>
      <c r="Q1085" t="s">
        <v>36</v>
      </c>
      <c r="R1085">
        <v>0</v>
      </c>
      <c r="S1085" t="s">
        <v>36</v>
      </c>
      <c r="T1085" t="s">
        <v>36</v>
      </c>
      <c r="U1085">
        <v>0</v>
      </c>
      <c r="V1085">
        <v>0</v>
      </c>
      <c r="W1085">
        <v>0</v>
      </c>
      <c r="X1085" t="s">
        <v>36</v>
      </c>
      <c r="Y1085" s="6">
        <v>0</v>
      </c>
      <c r="Z1085" s="6">
        <v>0</v>
      </c>
      <c r="AA1085">
        <v>0</v>
      </c>
      <c r="AB1085" t="s">
        <v>36</v>
      </c>
      <c r="AC1085">
        <f>IF(OR(_04_ReRe_merged_after_coding3[[#This Row],[ab_addressed]],_04_ReRe_merged_after_coding3[[#This Row],[ft_addressed]]), 1, 0)</f>
        <v>0</v>
      </c>
      <c r="AD1085">
        <f>IF(OR(_04_ReRe_merged_after_coding3[[#This Row],[ab_justified]],_04_ReRe_merged_after_coding3[[#This Row],[ft_justified]]), 1,0)</f>
        <v>0</v>
      </c>
      <c r="AE1085">
        <f>IF(OR(_04_ReRe_merged_after_coding3[[#This Row],[ab_date]],_04_ReRe_merged_after_coding3[[#This Row],[ft_date]]),1,0)</f>
        <v>0</v>
      </c>
      <c r="AF1085" t="s">
        <v>36</v>
      </c>
      <c r="AG1085">
        <v>0</v>
      </c>
    </row>
    <row r="1086" spans="1:33">
      <c r="A1086" t="s">
        <v>1503</v>
      </c>
      <c r="B1086" t="s">
        <v>1504</v>
      </c>
      <c r="C1086" t="s">
        <v>1505</v>
      </c>
      <c r="D1086">
        <v>23468196</v>
      </c>
      <c r="E1086" s="7">
        <v>41094</v>
      </c>
      <c r="F1086" s="7">
        <v>40680</v>
      </c>
      <c r="G1086" t="s">
        <v>1506</v>
      </c>
      <c r="H1086" t="s">
        <v>32</v>
      </c>
      <c r="I1086" t="s">
        <v>32</v>
      </c>
      <c r="J1086" t="s">
        <v>32</v>
      </c>
      <c r="K1086" t="s">
        <v>31</v>
      </c>
      <c r="L1086" t="s">
        <v>31</v>
      </c>
      <c r="M1086" t="s">
        <v>32</v>
      </c>
      <c r="N1086" t="s">
        <v>32</v>
      </c>
      <c r="O1086" t="s">
        <v>32</v>
      </c>
      <c r="P1086" s="3">
        <v>0</v>
      </c>
      <c r="Q1086" t="s">
        <v>36</v>
      </c>
      <c r="R1086">
        <v>0</v>
      </c>
      <c r="S1086" t="s">
        <v>36</v>
      </c>
      <c r="T1086" t="s">
        <v>1507</v>
      </c>
      <c r="U1086">
        <v>0</v>
      </c>
      <c r="V1086">
        <v>0</v>
      </c>
      <c r="W1086">
        <v>0</v>
      </c>
      <c r="X1086" t="s">
        <v>36</v>
      </c>
      <c r="Y1086" s="6">
        <v>0</v>
      </c>
      <c r="Z1086" s="6">
        <v>0</v>
      </c>
      <c r="AA1086">
        <v>0</v>
      </c>
      <c r="AB1086" t="s">
        <v>36</v>
      </c>
      <c r="AC1086">
        <f>IF(OR(_04_ReRe_merged_after_coding3[[#This Row],[ab_addressed]],_04_ReRe_merged_after_coding3[[#This Row],[ft_addressed]]), 1, 0)</f>
        <v>0</v>
      </c>
      <c r="AD1086">
        <f>IF(OR(_04_ReRe_merged_after_coding3[[#This Row],[ab_justified]],_04_ReRe_merged_after_coding3[[#This Row],[ft_justified]]), 1,0)</f>
        <v>0</v>
      </c>
      <c r="AE1086">
        <f>IF(OR(_04_ReRe_merged_after_coding3[[#This Row],[ab_date]],_04_ReRe_merged_after_coding3[[#This Row],[ft_date]]),1,0)</f>
        <v>0</v>
      </c>
      <c r="AF1086" t="s">
        <v>36</v>
      </c>
      <c r="AG1086">
        <v>0</v>
      </c>
    </row>
    <row r="1087" spans="1:33">
      <c r="A1087" t="s">
        <v>1513</v>
      </c>
      <c r="B1087" t="s">
        <v>1514</v>
      </c>
      <c r="C1087" t="s">
        <v>1515</v>
      </c>
      <c r="D1087">
        <v>23085214</v>
      </c>
      <c r="E1087" s="7">
        <v>41110</v>
      </c>
      <c r="F1087" s="7">
        <v>40725</v>
      </c>
      <c r="G1087" t="s">
        <v>1516</v>
      </c>
      <c r="H1087" t="s">
        <v>32</v>
      </c>
      <c r="I1087" t="s">
        <v>32</v>
      </c>
      <c r="J1087" t="s">
        <v>32</v>
      </c>
      <c r="K1087" t="s">
        <v>31</v>
      </c>
      <c r="L1087" t="s">
        <v>31</v>
      </c>
      <c r="M1087" t="s">
        <v>32</v>
      </c>
      <c r="N1087" t="s">
        <v>32</v>
      </c>
      <c r="O1087" t="s">
        <v>32</v>
      </c>
      <c r="P1087" s="3">
        <v>0</v>
      </c>
      <c r="Q1087" t="s">
        <v>36</v>
      </c>
      <c r="R1087">
        <v>0</v>
      </c>
      <c r="S1087" t="s">
        <v>36</v>
      </c>
      <c r="T1087" t="s">
        <v>36</v>
      </c>
      <c r="U1087">
        <v>0</v>
      </c>
      <c r="V1087">
        <v>0</v>
      </c>
      <c r="W1087">
        <v>0</v>
      </c>
      <c r="X1087" t="s">
        <v>36</v>
      </c>
      <c r="Y1087" s="6">
        <v>0</v>
      </c>
      <c r="Z1087" s="6">
        <v>0</v>
      </c>
      <c r="AA1087">
        <v>0</v>
      </c>
      <c r="AB1087" t="s">
        <v>36</v>
      </c>
      <c r="AC1087">
        <f>IF(OR(_04_ReRe_merged_after_coding3[[#This Row],[ab_addressed]],_04_ReRe_merged_after_coding3[[#This Row],[ft_addressed]]), 1, 0)</f>
        <v>0</v>
      </c>
      <c r="AD1087">
        <f>IF(OR(_04_ReRe_merged_after_coding3[[#This Row],[ab_justified]],_04_ReRe_merged_after_coding3[[#This Row],[ft_justified]]), 1,0)</f>
        <v>0</v>
      </c>
      <c r="AE1087">
        <f>IF(OR(_04_ReRe_merged_after_coding3[[#This Row],[ab_date]],_04_ReRe_merged_after_coding3[[#This Row],[ft_date]]),1,0)</f>
        <v>0</v>
      </c>
      <c r="AF1087" t="s">
        <v>36</v>
      </c>
      <c r="AG1087">
        <v>0</v>
      </c>
    </row>
    <row r="1088" spans="1:33">
      <c r="A1088" t="s">
        <v>1541</v>
      </c>
      <c r="B1088" t="s">
        <v>1542</v>
      </c>
      <c r="C1088" t="s">
        <v>1543</v>
      </c>
      <c r="D1088">
        <v>23945468</v>
      </c>
      <c r="E1088" s="7">
        <v>41331</v>
      </c>
      <c r="F1088" s="7">
        <v>40777</v>
      </c>
      <c r="G1088" t="s">
        <v>1544</v>
      </c>
      <c r="H1088" t="s">
        <v>32</v>
      </c>
      <c r="I1088" t="s">
        <v>32</v>
      </c>
      <c r="J1088" t="s">
        <v>32</v>
      </c>
      <c r="K1088" t="s">
        <v>31</v>
      </c>
      <c r="L1088" t="s">
        <v>31</v>
      </c>
      <c r="M1088" t="s">
        <v>32</v>
      </c>
      <c r="N1088" t="s">
        <v>32</v>
      </c>
      <c r="O1088" t="s">
        <v>32</v>
      </c>
      <c r="P1088" s="3">
        <v>0</v>
      </c>
      <c r="Q1088" t="s">
        <v>36</v>
      </c>
      <c r="R1088">
        <v>0</v>
      </c>
      <c r="S1088" t="s">
        <v>36</v>
      </c>
      <c r="T1088" t="s">
        <v>36</v>
      </c>
      <c r="U1088">
        <v>0</v>
      </c>
      <c r="V1088">
        <v>0</v>
      </c>
      <c r="W1088">
        <v>0</v>
      </c>
      <c r="X1088" t="s">
        <v>36</v>
      </c>
      <c r="Y1088" s="6">
        <v>0</v>
      </c>
      <c r="Z1088" s="6">
        <v>0</v>
      </c>
      <c r="AA1088">
        <v>0</v>
      </c>
      <c r="AB1088" t="s">
        <v>36</v>
      </c>
      <c r="AC1088">
        <f>IF(OR(_04_ReRe_merged_after_coding3[[#This Row],[ab_addressed]],_04_ReRe_merged_after_coding3[[#This Row],[ft_addressed]]), 1, 0)</f>
        <v>0</v>
      </c>
      <c r="AD1088">
        <f>IF(OR(_04_ReRe_merged_after_coding3[[#This Row],[ab_justified]],_04_ReRe_merged_after_coding3[[#This Row],[ft_justified]]), 1,0)</f>
        <v>0</v>
      </c>
      <c r="AE1088">
        <f>IF(OR(_04_ReRe_merged_after_coding3[[#This Row],[ab_date]],_04_ReRe_merged_after_coding3[[#This Row],[ft_date]]),1,0)</f>
        <v>0</v>
      </c>
      <c r="AF1088" t="s">
        <v>36</v>
      </c>
      <c r="AG1088">
        <v>0</v>
      </c>
    </row>
    <row r="1089" spans="1:33">
      <c r="A1089" t="s">
        <v>1545</v>
      </c>
      <c r="B1089" t="s">
        <v>1546</v>
      </c>
      <c r="C1089" t="s">
        <v>1547</v>
      </c>
      <c r="D1089">
        <v>24006873</v>
      </c>
      <c r="E1089" s="7">
        <v>41352</v>
      </c>
      <c r="F1089" s="7">
        <v>38810</v>
      </c>
      <c r="G1089" t="s">
        <v>1233</v>
      </c>
      <c r="H1089" t="s">
        <v>32</v>
      </c>
      <c r="I1089" t="s">
        <v>32</v>
      </c>
      <c r="J1089" t="s">
        <v>32</v>
      </c>
      <c r="K1089" t="s">
        <v>31</v>
      </c>
      <c r="L1089" t="s">
        <v>31</v>
      </c>
      <c r="M1089" t="s">
        <v>32</v>
      </c>
      <c r="N1089" t="s">
        <v>32</v>
      </c>
      <c r="O1089" t="s">
        <v>32</v>
      </c>
      <c r="P1089" s="3">
        <v>0</v>
      </c>
      <c r="Q1089" t="s">
        <v>36</v>
      </c>
      <c r="R1089">
        <v>0</v>
      </c>
      <c r="S1089" t="s">
        <v>36</v>
      </c>
      <c r="T1089" t="s">
        <v>36</v>
      </c>
      <c r="U1089">
        <v>0</v>
      </c>
      <c r="V1089">
        <v>0</v>
      </c>
      <c r="W1089">
        <v>0</v>
      </c>
      <c r="X1089" t="s">
        <v>36</v>
      </c>
      <c r="Y1089" s="6">
        <v>0</v>
      </c>
      <c r="Z1089" s="6">
        <v>0</v>
      </c>
      <c r="AA1089">
        <v>0</v>
      </c>
      <c r="AB1089" t="s">
        <v>36</v>
      </c>
      <c r="AC1089">
        <f>IF(OR(_04_ReRe_merged_after_coding3[[#This Row],[ab_addressed]],_04_ReRe_merged_after_coding3[[#This Row],[ft_addressed]]), 1, 0)</f>
        <v>0</v>
      </c>
      <c r="AD1089">
        <f>IF(OR(_04_ReRe_merged_after_coding3[[#This Row],[ab_justified]],_04_ReRe_merged_after_coding3[[#This Row],[ft_justified]]), 1,0)</f>
        <v>0</v>
      </c>
      <c r="AE1089">
        <f>IF(OR(_04_ReRe_merged_after_coding3[[#This Row],[ab_date]],_04_ReRe_merged_after_coding3[[#This Row],[ft_date]]),1,0)</f>
        <v>0</v>
      </c>
      <c r="AF1089" t="s">
        <v>36</v>
      </c>
      <c r="AG1089">
        <v>0</v>
      </c>
    </row>
    <row r="1090" spans="1:33">
      <c r="A1090" t="s">
        <v>1553</v>
      </c>
      <c r="B1090" t="s">
        <v>1554</v>
      </c>
      <c r="C1090" t="s">
        <v>1555</v>
      </c>
      <c r="D1090">
        <v>22983681</v>
      </c>
      <c r="E1090" s="7">
        <v>41621</v>
      </c>
      <c r="F1090" s="7">
        <v>39982</v>
      </c>
      <c r="G1090" t="s">
        <v>1556</v>
      </c>
      <c r="H1090" t="s">
        <v>32</v>
      </c>
      <c r="I1090" t="s">
        <v>32</v>
      </c>
      <c r="J1090" t="s">
        <v>32</v>
      </c>
      <c r="K1090" t="s">
        <v>31</v>
      </c>
      <c r="L1090" t="s">
        <v>31</v>
      </c>
      <c r="M1090" t="s">
        <v>31</v>
      </c>
      <c r="N1090" t="s">
        <v>32</v>
      </c>
      <c r="O1090" t="s">
        <v>32</v>
      </c>
      <c r="P1090" s="3">
        <v>0</v>
      </c>
      <c r="Q1090" t="s">
        <v>36</v>
      </c>
      <c r="R1090">
        <v>0</v>
      </c>
      <c r="S1090" t="s">
        <v>36</v>
      </c>
      <c r="T1090" t="s">
        <v>36</v>
      </c>
      <c r="U1090">
        <v>0</v>
      </c>
      <c r="V1090">
        <v>0</v>
      </c>
      <c r="W1090">
        <v>0</v>
      </c>
      <c r="X1090" t="s">
        <v>36</v>
      </c>
      <c r="Y1090" s="6">
        <v>0</v>
      </c>
      <c r="Z1090" s="6">
        <v>0</v>
      </c>
      <c r="AA1090">
        <v>0</v>
      </c>
      <c r="AB1090" t="s">
        <v>36</v>
      </c>
      <c r="AC1090">
        <f>IF(OR(_04_ReRe_merged_after_coding3[[#This Row],[ab_addressed]],_04_ReRe_merged_after_coding3[[#This Row],[ft_addressed]]), 1, 0)</f>
        <v>0</v>
      </c>
      <c r="AD1090">
        <f>IF(OR(_04_ReRe_merged_after_coding3[[#This Row],[ab_justified]],_04_ReRe_merged_after_coding3[[#This Row],[ft_justified]]), 1,0)</f>
        <v>0</v>
      </c>
      <c r="AE1090">
        <f>IF(OR(_04_ReRe_merged_after_coding3[[#This Row],[ab_date]],_04_ReRe_merged_after_coding3[[#This Row],[ft_date]]),1,0)</f>
        <v>0</v>
      </c>
      <c r="AF1090" t="s">
        <v>36</v>
      </c>
      <c r="AG1090">
        <v>0</v>
      </c>
    </row>
    <row r="1091" spans="1:33">
      <c r="A1091" t="s">
        <v>1561</v>
      </c>
      <c r="B1091" t="s">
        <v>1562</v>
      </c>
      <c r="C1091" t="s">
        <v>1563</v>
      </c>
      <c r="D1091">
        <v>30449268</v>
      </c>
      <c r="E1091" s="7">
        <v>40665</v>
      </c>
      <c r="F1091" s="7">
        <v>40299</v>
      </c>
      <c r="G1091" t="s">
        <v>1564</v>
      </c>
      <c r="H1091" t="s">
        <v>32</v>
      </c>
      <c r="I1091" t="s">
        <v>32</v>
      </c>
      <c r="J1091" t="s">
        <v>32</v>
      </c>
      <c r="K1091" t="s">
        <v>31</v>
      </c>
      <c r="L1091" t="s">
        <v>32</v>
      </c>
      <c r="M1091" t="s">
        <v>32</v>
      </c>
      <c r="N1091" t="s">
        <v>32</v>
      </c>
      <c r="O1091" t="s">
        <v>32</v>
      </c>
      <c r="P1091" s="3">
        <v>0</v>
      </c>
      <c r="Q1091" t="s">
        <v>36</v>
      </c>
      <c r="R1091">
        <v>0</v>
      </c>
      <c r="S1091" t="s">
        <v>36</v>
      </c>
      <c r="T1091" t="s">
        <v>36</v>
      </c>
      <c r="U1091">
        <v>0</v>
      </c>
      <c r="V1091">
        <v>0</v>
      </c>
      <c r="W1091">
        <v>0</v>
      </c>
      <c r="X1091" t="s">
        <v>36</v>
      </c>
      <c r="Y1091" s="6">
        <v>0</v>
      </c>
      <c r="Z1091" s="6">
        <v>0</v>
      </c>
      <c r="AA1091">
        <v>0</v>
      </c>
      <c r="AB1091" t="s">
        <v>36</v>
      </c>
      <c r="AC1091">
        <f>IF(OR(_04_ReRe_merged_after_coding3[[#This Row],[ab_addressed]],_04_ReRe_merged_after_coding3[[#This Row],[ft_addressed]]), 1, 0)</f>
        <v>0</v>
      </c>
      <c r="AD1091">
        <f>IF(OR(_04_ReRe_merged_after_coding3[[#This Row],[ab_justified]],_04_ReRe_merged_after_coding3[[#This Row],[ft_justified]]), 1,0)</f>
        <v>0</v>
      </c>
      <c r="AE1091">
        <f>IF(OR(_04_ReRe_merged_after_coding3[[#This Row],[ab_date]],_04_ReRe_merged_after_coding3[[#This Row],[ft_date]]),1,0)</f>
        <v>0</v>
      </c>
      <c r="AF1091" t="s">
        <v>36</v>
      </c>
      <c r="AG1091">
        <v>0</v>
      </c>
    </row>
    <row r="1092" spans="1:33">
      <c r="A1092" t="s">
        <v>1565</v>
      </c>
      <c r="B1092" t="s">
        <v>1566</v>
      </c>
      <c r="C1092" t="s">
        <v>1567</v>
      </c>
      <c r="D1092">
        <v>31971950</v>
      </c>
      <c r="E1092" s="7">
        <v>39696</v>
      </c>
      <c r="F1092" s="7">
        <v>38749</v>
      </c>
      <c r="G1092" t="s">
        <v>1568</v>
      </c>
      <c r="H1092" t="s">
        <v>32</v>
      </c>
      <c r="I1092" t="s">
        <v>32</v>
      </c>
      <c r="J1092" t="s">
        <v>32</v>
      </c>
      <c r="K1092" t="s">
        <v>31</v>
      </c>
      <c r="L1092" t="s">
        <v>32</v>
      </c>
      <c r="M1092" t="s">
        <v>32</v>
      </c>
      <c r="N1092" t="s">
        <v>31</v>
      </c>
      <c r="O1092" t="s">
        <v>32</v>
      </c>
      <c r="P1092" s="3">
        <v>0</v>
      </c>
      <c r="Q1092" t="s">
        <v>36</v>
      </c>
      <c r="R1092">
        <v>0</v>
      </c>
      <c r="S1092" t="s">
        <v>36</v>
      </c>
      <c r="T1092" t="s">
        <v>36</v>
      </c>
      <c r="U1092">
        <v>0</v>
      </c>
      <c r="V1092">
        <v>0</v>
      </c>
      <c r="W1092">
        <v>0</v>
      </c>
      <c r="X1092" t="s">
        <v>36</v>
      </c>
      <c r="Y1092" s="6">
        <v>0</v>
      </c>
      <c r="Z1092" s="6">
        <v>0</v>
      </c>
      <c r="AA1092">
        <v>0</v>
      </c>
      <c r="AB1092" t="s">
        <v>36</v>
      </c>
      <c r="AC1092">
        <f>IF(OR(_04_ReRe_merged_after_coding3[[#This Row],[ab_addressed]],_04_ReRe_merged_after_coding3[[#This Row],[ft_addressed]]), 1, 0)</f>
        <v>0</v>
      </c>
      <c r="AD1092">
        <f>IF(OR(_04_ReRe_merged_after_coding3[[#This Row],[ab_justified]],_04_ReRe_merged_after_coding3[[#This Row],[ft_justified]]), 1,0)</f>
        <v>0</v>
      </c>
      <c r="AE1092">
        <f>IF(OR(_04_ReRe_merged_after_coding3[[#This Row],[ab_date]],_04_ReRe_merged_after_coding3[[#This Row],[ft_date]]),1,0)</f>
        <v>0</v>
      </c>
      <c r="AF1092" t="s">
        <v>36</v>
      </c>
      <c r="AG1092">
        <v>0</v>
      </c>
    </row>
    <row r="1093" spans="1:33">
      <c r="A1093" t="s">
        <v>1578</v>
      </c>
      <c r="B1093" t="s">
        <v>1579</v>
      </c>
      <c r="C1093" t="s">
        <v>1580</v>
      </c>
      <c r="D1093">
        <v>29383871</v>
      </c>
      <c r="E1093" s="7">
        <v>43283</v>
      </c>
      <c r="F1093" s="7">
        <v>41306</v>
      </c>
      <c r="G1093" t="s">
        <v>61</v>
      </c>
      <c r="H1093" t="s">
        <v>32</v>
      </c>
      <c r="I1093" t="s">
        <v>32</v>
      </c>
      <c r="J1093" t="s">
        <v>32</v>
      </c>
      <c r="K1093" t="s">
        <v>31</v>
      </c>
      <c r="L1093" t="s">
        <v>31</v>
      </c>
      <c r="M1093" t="s">
        <v>31</v>
      </c>
      <c r="N1093" t="s">
        <v>32</v>
      </c>
      <c r="O1093" t="s">
        <v>32</v>
      </c>
      <c r="P1093" s="3">
        <v>0</v>
      </c>
      <c r="Q1093" t="s">
        <v>36</v>
      </c>
      <c r="R1093">
        <v>0</v>
      </c>
      <c r="S1093" t="s">
        <v>36</v>
      </c>
      <c r="T1093" t="s">
        <v>36</v>
      </c>
      <c r="U1093">
        <v>0</v>
      </c>
      <c r="V1093">
        <v>0</v>
      </c>
      <c r="W1093">
        <v>0</v>
      </c>
      <c r="X1093" t="s">
        <v>36</v>
      </c>
      <c r="Y1093" s="6">
        <v>0</v>
      </c>
      <c r="Z1093" s="6">
        <v>0</v>
      </c>
      <c r="AA1093">
        <v>0</v>
      </c>
      <c r="AB1093" t="s">
        <v>36</v>
      </c>
      <c r="AC1093">
        <f>IF(OR(_04_ReRe_merged_after_coding3[[#This Row],[ab_addressed]],_04_ReRe_merged_after_coding3[[#This Row],[ft_addressed]]), 1, 0)</f>
        <v>0</v>
      </c>
      <c r="AD1093">
        <f>IF(OR(_04_ReRe_merged_after_coding3[[#This Row],[ab_justified]],_04_ReRe_merged_after_coding3[[#This Row],[ft_justified]]), 1,0)</f>
        <v>0</v>
      </c>
      <c r="AE1093">
        <f>IF(OR(_04_ReRe_merged_after_coding3[[#This Row],[ab_date]],_04_ReRe_merged_after_coding3[[#This Row],[ft_date]]),1,0)</f>
        <v>0</v>
      </c>
      <c r="AF1093" t="s">
        <v>36</v>
      </c>
      <c r="AG1093">
        <v>0</v>
      </c>
    </row>
    <row r="1094" spans="1:33">
      <c r="A1094" t="s">
        <v>1586</v>
      </c>
      <c r="B1094" t="s">
        <v>1587</v>
      </c>
      <c r="C1094" t="s">
        <v>1588</v>
      </c>
      <c r="D1094">
        <v>32385158</v>
      </c>
      <c r="E1094" s="7">
        <v>43497</v>
      </c>
      <c r="F1094" s="7">
        <v>42432</v>
      </c>
      <c r="G1094" t="s">
        <v>1589</v>
      </c>
      <c r="H1094" t="s">
        <v>32</v>
      </c>
      <c r="I1094" t="s">
        <v>32</v>
      </c>
      <c r="J1094" t="s">
        <v>32</v>
      </c>
      <c r="K1094" t="s">
        <v>31</v>
      </c>
      <c r="L1094" t="s">
        <v>31</v>
      </c>
      <c r="M1094" t="s">
        <v>32</v>
      </c>
      <c r="N1094" t="s">
        <v>32</v>
      </c>
      <c r="O1094" t="s">
        <v>32</v>
      </c>
      <c r="P1094" s="3">
        <v>0</v>
      </c>
      <c r="Q1094" t="s">
        <v>36</v>
      </c>
      <c r="R1094">
        <v>0</v>
      </c>
      <c r="S1094" t="s">
        <v>36</v>
      </c>
      <c r="T1094" t="s">
        <v>36</v>
      </c>
      <c r="U1094">
        <v>0</v>
      </c>
      <c r="V1094">
        <v>0</v>
      </c>
      <c r="W1094">
        <v>0</v>
      </c>
      <c r="X1094" t="s">
        <v>36</v>
      </c>
      <c r="Y1094" s="6">
        <v>0</v>
      </c>
      <c r="Z1094" s="6">
        <v>0</v>
      </c>
      <c r="AA1094">
        <v>0</v>
      </c>
      <c r="AB1094" t="s">
        <v>36</v>
      </c>
      <c r="AC1094">
        <f>IF(OR(_04_ReRe_merged_after_coding3[[#This Row],[ab_addressed]],_04_ReRe_merged_after_coding3[[#This Row],[ft_addressed]]), 1, 0)</f>
        <v>0</v>
      </c>
      <c r="AD1094">
        <f>IF(OR(_04_ReRe_merged_after_coding3[[#This Row],[ab_justified]],_04_ReRe_merged_after_coding3[[#This Row],[ft_justified]]), 1,0)</f>
        <v>0</v>
      </c>
      <c r="AE1094">
        <f>IF(OR(_04_ReRe_merged_after_coding3[[#This Row],[ab_date]],_04_ReRe_merged_after_coding3[[#This Row],[ft_date]]),1,0)</f>
        <v>0</v>
      </c>
      <c r="AF1094" t="s">
        <v>36</v>
      </c>
      <c r="AG1094">
        <v>0</v>
      </c>
    </row>
    <row r="1095" spans="1:33">
      <c r="A1095" t="s">
        <v>1590</v>
      </c>
      <c r="B1095" t="s">
        <v>1591</v>
      </c>
      <c r="C1095" t="s">
        <v>1592</v>
      </c>
      <c r="D1095">
        <v>29703998</v>
      </c>
      <c r="E1095" s="7">
        <v>42965</v>
      </c>
      <c r="F1095" s="7">
        <v>42186</v>
      </c>
      <c r="G1095" t="s">
        <v>322</v>
      </c>
      <c r="H1095" t="s">
        <v>32</v>
      </c>
      <c r="I1095" t="s">
        <v>32</v>
      </c>
      <c r="J1095" t="s">
        <v>32</v>
      </c>
      <c r="K1095" t="s">
        <v>31</v>
      </c>
      <c r="L1095" t="s">
        <v>31</v>
      </c>
      <c r="M1095" t="s">
        <v>32</v>
      </c>
      <c r="N1095" t="s">
        <v>32</v>
      </c>
      <c r="O1095" t="s">
        <v>32</v>
      </c>
      <c r="P1095" s="3">
        <v>0</v>
      </c>
      <c r="Q1095" t="s">
        <v>36</v>
      </c>
      <c r="R1095">
        <v>0</v>
      </c>
      <c r="S1095" t="s">
        <v>36</v>
      </c>
      <c r="T1095" t="s">
        <v>36</v>
      </c>
      <c r="U1095">
        <v>0</v>
      </c>
      <c r="V1095">
        <v>0</v>
      </c>
      <c r="W1095">
        <v>0</v>
      </c>
      <c r="X1095" t="s">
        <v>36</v>
      </c>
      <c r="Y1095" s="6">
        <v>0</v>
      </c>
      <c r="Z1095" s="6">
        <v>0</v>
      </c>
      <c r="AA1095">
        <v>0</v>
      </c>
      <c r="AB1095" t="s">
        <v>36</v>
      </c>
      <c r="AC1095">
        <f>IF(OR(_04_ReRe_merged_after_coding3[[#This Row],[ab_addressed]],_04_ReRe_merged_after_coding3[[#This Row],[ft_addressed]]), 1, 0)</f>
        <v>0</v>
      </c>
      <c r="AD1095">
        <f>IF(OR(_04_ReRe_merged_after_coding3[[#This Row],[ab_justified]],_04_ReRe_merged_after_coding3[[#This Row],[ft_justified]]), 1,0)</f>
        <v>0</v>
      </c>
      <c r="AE1095">
        <f>IF(OR(_04_ReRe_merged_after_coding3[[#This Row],[ab_date]],_04_ReRe_merged_after_coding3[[#This Row],[ft_date]]),1,0)</f>
        <v>0</v>
      </c>
      <c r="AF1095" t="s">
        <v>36</v>
      </c>
      <c r="AG1095">
        <v>0</v>
      </c>
    </row>
    <row r="1096" spans="1:33">
      <c r="A1096" t="s">
        <v>1601</v>
      </c>
      <c r="B1096" t="s">
        <v>1602</v>
      </c>
      <c r="C1096" t="s">
        <v>1603</v>
      </c>
      <c r="D1096">
        <v>25398434</v>
      </c>
      <c r="E1096" s="7">
        <v>41793</v>
      </c>
      <c r="F1096" s="7">
        <v>41395</v>
      </c>
      <c r="G1096" t="s">
        <v>1604</v>
      </c>
      <c r="H1096" t="s">
        <v>32</v>
      </c>
      <c r="I1096" t="s">
        <v>32</v>
      </c>
      <c r="J1096" t="s">
        <v>32</v>
      </c>
      <c r="K1096" t="s">
        <v>31</v>
      </c>
      <c r="L1096" t="s">
        <v>31</v>
      </c>
      <c r="M1096" t="s">
        <v>32</v>
      </c>
      <c r="N1096" t="s">
        <v>32</v>
      </c>
      <c r="O1096" t="s">
        <v>32</v>
      </c>
      <c r="P1096" s="3">
        <v>0</v>
      </c>
      <c r="Q1096" t="s">
        <v>36</v>
      </c>
      <c r="R1096">
        <v>0</v>
      </c>
      <c r="S1096" t="s">
        <v>36</v>
      </c>
      <c r="T1096" t="s">
        <v>36</v>
      </c>
      <c r="U1096">
        <v>0</v>
      </c>
      <c r="V1096">
        <v>0</v>
      </c>
      <c r="W1096">
        <v>0</v>
      </c>
      <c r="X1096" t="s">
        <v>36</v>
      </c>
      <c r="Y1096" s="6">
        <v>0</v>
      </c>
      <c r="Z1096" s="6">
        <v>0</v>
      </c>
      <c r="AA1096">
        <v>0</v>
      </c>
      <c r="AB1096" t="s">
        <v>36</v>
      </c>
      <c r="AC1096">
        <f>IF(OR(_04_ReRe_merged_after_coding3[[#This Row],[ab_addressed]],_04_ReRe_merged_after_coding3[[#This Row],[ft_addressed]]), 1, 0)</f>
        <v>0</v>
      </c>
      <c r="AD1096">
        <f>IF(OR(_04_ReRe_merged_after_coding3[[#This Row],[ab_justified]],_04_ReRe_merged_after_coding3[[#This Row],[ft_justified]]), 1,0)</f>
        <v>0</v>
      </c>
      <c r="AE1096">
        <f>IF(OR(_04_ReRe_merged_after_coding3[[#This Row],[ab_date]],_04_ReRe_merged_after_coding3[[#This Row],[ft_date]]),1,0)</f>
        <v>0</v>
      </c>
      <c r="AF1096" t="s">
        <v>36</v>
      </c>
      <c r="AG1096">
        <v>0</v>
      </c>
    </row>
    <row r="1097" spans="1:33">
      <c r="A1097" t="s">
        <v>1628</v>
      </c>
      <c r="B1097" t="s">
        <v>1629</v>
      </c>
      <c r="C1097" t="s">
        <v>1630</v>
      </c>
      <c r="D1097">
        <v>27335220</v>
      </c>
      <c r="E1097" s="7">
        <v>42222</v>
      </c>
      <c r="F1097" s="7">
        <v>41579</v>
      </c>
      <c r="G1097" t="s">
        <v>1631</v>
      </c>
      <c r="H1097" t="s">
        <v>32</v>
      </c>
      <c r="I1097" t="s">
        <v>32</v>
      </c>
      <c r="J1097" t="s">
        <v>32</v>
      </c>
      <c r="K1097" t="s">
        <v>31</v>
      </c>
      <c r="L1097" t="s">
        <v>31</v>
      </c>
      <c r="M1097" t="s">
        <v>32</v>
      </c>
      <c r="N1097" t="s">
        <v>32</v>
      </c>
      <c r="O1097" t="s">
        <v>32</v>
      </c>
      <c r="P1097" s="3">
        <v>0</v>
      </c>
      <c r="Q1097" t="s">
        <v>36</v>
      </c>
      <c r="R1097">
        <v>0</v>
      </c>
      <c r="S1097" t="s">
        <v>36</v>
      </c>
      <c r="T1097" t="s">
        <v>36</v>
      </c>
      <c r="U1097">
        <v>0</v>
      </c>
      <c r="V1097">
        <v>0</v>
      </c>
      <c r="W1097">
        <v>0</v>
      </c>
      <c r="X1097" t="s">
        <v>36</v>
      </c>
      <c r="Y1097" s="6">
        <v>0</v>
      </c>
      <c r="Z1097" s="6">
        <v>0</v>
      </c>
      <c r="AA1097">
        <v>0</v>
      </c>
      <c r="AB1097" t="s">
        <v>36</v>
      </c>
      <c r="AC1097">
        <f>IF(OR(_04_ReRe_merged_after_coding3[[#This Row],[ab_addressed]],_04_ReRe_merged_after_coding3[[#This Row],[ft_addressed]]), 1, 0)</f>
        <v>0</v>
      </c>
      <c r="AD1097">
        <f>IF(OR(_04_ReRe_merged_after_coding3[[#This Row],[ab_justified]],_04_ReRe_merged_after_coding3[[#This Row],[ft_justified]]), 1,0)</f>
        <v>0</v>
      </c>
      <c r="AE1097">
        <f>IF(OR(_04_ReRe_merged_after_coding3[[#This Row],[ab_date]],_04_ReRe_merged_after_coding3[[#This Row],[ft_date]]),1,0)</f>
        <v>0</v>
      </c>
      <c r="AF1097" t="s">
        <v>36</v>
      </c>
      <c r="AG1097">
        <v>0</v>
      </c>
    </row>
    <row r="1098" spans="1:33">
      <c r="A1098" t="s">
        <v>1701</v>
      </c>
      <c r="B1098" t="s">
        <v>1702</v>
      </c>
      <c r="C1098" t="s">
        <v>1703</v>
      </c>
      <c r="D1098">
        <v>30730430</v>
      </c>
      <c r="E1098" s="7">
        <v>43037</v>
      </c>
      <c r="F1098" s="7">
        <v>41091</v>
      </c>
      <c r="G1098" t="s">
        <v>1704</v>
      </c>
      <c r="H1098" t="s">
        <v>32</v>
      </c>
      <c r="I1098" t="s">
        <v>32</v>
      </c>
      <c r="J1098" t="s">
        <v>32</v>
      </c>
      <c r="K1098" t="s">
        <v>31</v>
      </c>
      <c r="L1098" t="s">
        <v>31</v>
      </c>
      <c r="M1098" t="s">
        <v>32</v>
      </c>
      <c r="N1098" t="s">
        <v>32</v>
      </c>
      <c r="O1098" t="s">
        <v>32</v>
      </c>
      <c r="P1098" s="3">
        <v>0</v>
      </c>
      <c r="Q1098" t="s">
        <v>36</v>
      </c>
      <c r="R1098">
        <v>0</v>
      </c>
      <c r="S1098" t="s">
        <v>36</v>
      </c>
      <c r="T1098" t="s">
        <v>36</v>
      </c>
      <c r="U1098">
        <v>0</v>
      </c>
      <c r="V1098">
        <v>0</v>
      </c>
      <c r="W1098">
        <v>0</v>
      </c>
      <c r="X1098" t="s">
        <v>36</v>
      </c>
      <c r="Y1098" s="6">
        <v>0</v>
      </c>
      <c r="Z1098" s="6">
        <v>0</v>
      </c>
      <c r="AA1098">
        <v>0</v>
      </c>
      <c r="AB1098" t="s">
        <v>36</v>
      </c>
      <c r="AC1098">
        <f>IF(OR(_04_ReRe_merged_after_coding3[[#This Row],[ab_addressed]],_04_ReRe_merged_after_coding3[[#This Row],[ft_addressed]]), 1, 0)</f>
        <v>0</v>
      </c>
      <c r="AD1098">
        <f>IF(OR(_04_ReRe_merged_after_coding3[[#This Row],[ab_justified]],_04_ReRe_merged_after_coding3[[#This Row],[ft_justified]]), 1,0)</f>
        <v>0</v>
      </c>
      <c r="AE1098">
        <f>IF(OR(_04_ReRe_merged_after_coding3[[#This Row],[ab_date]],_04_ReRe_merged_after_coding3[[#This Row],[ft_date]]),1,0)</f>
        <v>0</v>
      </c>
      <c r="AF1098" t="s">
        <v>36</v>
      </c>
      <c r="AG1098">
        <v>0</v>
      </c>
    </row>
    <row r="1099" spans="1:33">
      <c r="A1099" t="s">
        <v>1724</v>
      </c>
      <c r="B1099" t="s">
        <v>1725</v>
      </c>
      <c r="C1099" t="s">
        <v>1726</v>
      </c>
      <c r="D1099">
        <v>32245331</v>
      </c>
      <c r="E1099" s="7">
        <v>43420</v>
      </c>
      <c r="F1099" s="7">
        <v>41653</v>
      </c>
      <c r="G1099" t="s">
        <v>1727</v>
      </c>
      <c r="H1099" t="s">
        <v>32</v>
      </c>
      <c r="I1099" t="s">
        <v>32</v>
      </c>
      <c r="J1099" t="s">
        <v>32</v>
      </c>
      <c r="K1099" t="s">
        <v>31</v>
      </c>
      <c r="L1099" t="s">
        <v>31</v>
      </c>
      <c r="M1099" t="s">
        <v>32</v>
      </c>
      <c r="N1099" t="s">
        <v>32</v>
      </c>
      <c r="O1099" t="s">
        <v>32</v>
      </c>
      <c r="P1099" s="3">
        <v>0</v>
      </c>
      <c r="Q1099" t="s">
        <v>36</v>
      </c>
      <c r="R1099">
        <v>0</v>
      </c>
      <c r="S1099" t="s">
        <v>36</v>
      </c>
      <c r="T1099" t="s">
        <v>36</v>
      </c>
      <c r="U1099">
        <v>0</v>
      </c>
      <c r="V1099">
        <v>0</v>
      </c>
      <c r="W1099">
        <v>0</v>
      </c>
      <c r="X1099" t="s">
        <v>36</v>
      </c>
      <c r="Y1099" s="6">
        <v>0</v>
      </c>
      <c r="Z1099" s="6">
        <v>0</v>
      </c>
      <c r="AA1099">
        <v>0</v>
      </c>
      <c r="AB1099" t="s">
        <v>36</v>
      </c>
      <c r="AC1099">
        <f>IF(OR(_04_ReRe_merged_after_coding3[[#This Row],[ab_addressed]],_04_ReRe_merged_after_coding3[[#This Row],[ft_addressed]]), 1, 0)</f>
        <v>0</v>
      </c>
      <c r="AD1099">
        <f>IF(OR(_04_ReRe_merged_after_coding3[[#This Row],[ab_justified]],_04_ReRe_merged_after_coding3[[#This Row],[ft_justified]]), 1,0)</f>
        <v>0</v>
      </c>
      <c r="AE1099">
        <f>IF(OR(_04_ReRe_merged_after_coding3[[#This Row],[ab_date]],_04_ReRe_merged_after_coding3[[#This Row],[ft_date]]),1,0)</f>
        <v>0</v>
      </c>
      <c r="AF1099" t="s">
        <v>36</v>
      </c>
      <c r="AG1099">
        <v>0</v>
      </c>
    </row>
    <row r="1100" spans="1:33">
      <c r="A1100" t="s">
        <v>1784</v>
      </c>
      <c r="B1100" t="s">
        <v>1785</v>
      </c>
      <c r="C1100" t="s">
        <v>1786</v>
      </c>
      <c r="D1100">
        <v>28419537</v>
      </c>
      <c r="E1100" s="7">
        <v>42689</v>
      </c>
      <c r="F1100" s="7">
        <v>41456</v>
      </c>
      <c r="G1100" t="s">
        <v>1787</v>
      </c>
      <c r="H1100" t="s">
        <v>32</v>
      </c>
      <c r="I1100" t="s">
        <v>32</v>
      </c>
      <c r="J1100" t="s">
        <v>32</v>
      </c>
      <c r="K1100" t="s">
        <v>31</v>
      </c>
      <c r="L1100" t="s">
        <v>32</v>
      </c>
      <c r="M1100" t="s">
        <v>32</v>
      </c>
      <c r="N1100" t="s">
        <v>32</v>
      </c>
      <c r="O1100" t="s">
        <v>32</v>
      </c>
      <c r="P1100" s="3">
        <v>0</v>
      </c>
      <c r="Q1100" t="s">
        <v>36</v>
      </c>
      <c r="R1100">
        <v>0</v>
      </c>
      <c r="S1100" t="s">
        <v>36</v>
      </c>
      <c r="T1100" t="s">
        <v>36</v>
      </c>
      <c r="U1100">
        <v>0</v>
      </c>
      <c r="V1100">
        <v>0</v>
      </c>
      <c r="W1100">
        <v>0</v>
      </c>
      <c r="X1100" t="s">
        <v>36</v>
      </c>
      <c r="Y1100">
        <v>0</v>
      </c>
      <c r="Z1100">
        <v>0</v>
      </c>
      <c r="AA1100">
        <v>0</v>
      </c>
      <c r="AB1100" t="s">
        <v>36</v>
      </c>
      <c r="AC1100">
        <f>IF(OR(_04_ReRe_merged_after_coding3[[#This Row],[ab_addressed]],_04_ReRe_merged_after_coding3[[#This Row],[ft_addressed]]), 1, 0)</f>
        <v>0</v>
      </c>
      <c r="AD1100">
        <f>IF(OR(_04_ReRe_merged_after_coding3[[#This Row],[ab_justified]],_04_ReRe_merged_after_coding3[[#This Row],[ft_justified]]), 1,0)</f>
        <v>0</v>
      </c>
      <c r="AE1100">
        <f>IF(OR(_04_ReRe_merged_after_coding3[[#This Row],[ab_date]],_04_ReRe_merged_after_coding3[[#This Row],[ft_date]]),1,0)</f>
        <v>0</v>
      </c>
      <c r="AF1100" t="s">
        <v>36</v>
      </c>
      <c r="AG1100">
        <v>0</v>
      </c>
    </row>
    <row r="1101" spans="1:33">
      <c r="A1101" t="s">
        <v>1837</v>
      </c>
      <c r="B1101" t="s">
        <v>1838</v>
      </c>
      <c r="C1101" t="s">
        <v>1839</v>
      </c>
      <c r="D1101">
        <v>22491663</v>
      </c>
      <c r="E1101" s="7">
        <v>41981</v>
      </c>
      <c r="F1101" s="7">
        <v>40118</v>
      </c>
      <c r="G1101" t="s">
        <v>1608</v>
      </c>
      <c r="H1101" t="s">
        <v>32</v>
      </c>
      <c r="I1101" t="s">
        <v>32</v>
      </c>
      <c r="J1101" t="s">
        <v>32</v>
      </c>
      <c r="K1101" t="s">
        <v>31</v>
      </c>
      <c r="L1101" t="s">
        <v>32</v>
      </c>
      <c r="M1101" t="s">
        <v>31</v>
      </c>
      <c r="N1101" t="s">
        <v>32</v>
      </c>
      <c r="O1101" t="s">
        <v>32</v>
      </c>
      <c r="P1101" s="3">
        <v>0</v>
      </c>
      <c r="Q1101" t="s">
        <v>36</v>
      </c>
      <c r="R1101">
        <v>0</v>
      </c>
      <c r="S1101" t="s">
        <v>36</v>
      </c>
      <c r="T1101" t="s">
        <v>36</v>
      </c>
      <c r="U1101">
        <v>0</v>
      </c>
      <c r="V1101">
        <v>0</v>
      </c>
      <c r="W1101">
        <v>0</v>
      </c>
      <c r="X1101" t="s">
        <v>36</v>
      </c>
      <c r="Y1101">
        <v>0</v>
      </c>
      <c r="Z1101">
        <v>0</v>
      </c>
      <c r="AA1101">
        <v>0</v>
      </c>
      <c r="AB1101" t="s">
        <v>36</v>
      </c>
      <c r="AC1101">
        <f>IF(OR(_04_ReRe_merged_after_coding3[[#This Row],[ab_addressed]],_04_ReRe_merged_after_coding3[[#This Row],[ft_addressed]]), 1, 0)</f>
        <v>0</v>
      </c>
      <c r="AD1101">
        <f>IF(OR(_04_ReRe_merged_after_coding3[[#This Row],[ab_justified]],_04_ReRe_merged_after_coding3[[#This Row],[ft_justified]]), 1,0)</f>
        <v>0</v>
      </c>
      <c r="AE1101">
        <f>IF(OR(_04_ReRe_merged_after_coding3[[#This Row],[ab_date]],_04_ReRe_merged_after_coding3[[#This Row],[ft_date]]),1,0)</f>
        <v>0</v>
      </c>
      <c r="AF1101" t="s">
        <v>36</v>
      </c>
      <c r="AG1101">
        <v>0</v>
      </c>
    </row>
    <row r="1102" spans="1:33">
      <c r="A1102" t="s">
        <v>1840</v>
      </c>
      <c r="B1102" t="s">
        <v>1841</v>
      </c>
      <c r="C1102" t="s">
        <v>1842</v>
      </c>
      <c r="D1102">
        <v>25441065</v>
      </c>
      <c r="E1102" s="7">
        <v>42314</v>
      </c>
      <c r="F1102" s="7">
        <v>41030</v>
      </c>
      <c r="G1102" t="s">
        <v>1843</v>
      </c>
      <c r="H1102" t="s">
        <v>32</v>
      </c>
      <c r="I1102" t="s">
        <v>32</v>
      </c>
      <c r="J1102" t="s">
        <v>31</v>
      </c>
      <c r="K1102" t="s">
        <v>31</v>
      </c>
      <c r="L1102" t="s">
        <v>31</v>
      </c>
      <c r="M1102" t="s">
        <v>31</v>
      </c>
      <c r="N1102" t="s">
        <v>32</v>
      </c>
      <c r="O1102" t="s">
        <v>32</v>
      </c>
      <c r="P1102" s="3">
        <v>0</v>
      </c>
      <c r="Q1102" t="s">
        <v>36</v>
      </c>
      <c r="R1102">
        <v>0</v>
      </c>
      <c r="S1102" t="s">
        <v>36</v>
      </c>
      <c r="T1102" t="s">
        <v>36</v>
      </c>
      <c r="U1102">
        <v>0</v>
      </c>
      <c r="V1102">
        <v>0</v>
      </c>
      <c r="W1102">
        <v>0</v>
      </c>
      <c r="X1102" t="s">
        <v>36</v>
      </c>
      <c r="Y1102">
        <v>0</v>
      </c>
      <c r="Z1102">
        <v>0</v>
      </c>
      <c r="AA1102">
        <v>0</v>
      </c>
      <c r="AB1102" t="s">
        <v>36</v>
      </c>
      <c r="AC1102">
        <f>IF(OR(_04_ReRe_merged_after_coding3[[#This Row],[ab_addressed]],_04_ReRe_merged_after_coding3[[#This Row],[ft_addressed]]), 1, 0)</f>
        <v>0</v>
      </c>
      <c r="AD1102">
        <f>IF(OR(_04_ReRe_merged_after_coding3[[#This Row],[ab_justified]],_04_ReRe_merged_after_coding3[[#This Row],[ft_justified]]), 1,0)</f>
        <v>0</v>
      </c>
      <c r="AE1102">
        <f>IF(OR(_04_ReRe_merged_after_coding3[[#This Row],[ab_date]],_04_ReRe_merged_after_coding3[[#This Row],[ft_date]]),1,0)</f>
        <v>0</v>
      </c>
      <c r="AF1102" t="s">
        <v>36</v>
      </c>
      <c r="AG1102">
        <v>0</v>
      </c>
    </row>
    <row r="1103" spans="1:33">
      <c r="A1103" t="s">
        <v>1856</v>
      </c>
      <c r="B1103" t="s">
        <v>1857</v>
      </c>
      <c r="C1103" t="s">
        <v>1858</v>
      </c>
      <c r="D1103">
        <v>25108273</v>
      </c>
      <c r="E1103" s="7">
        <v>42054</v>
      </c>
      <c r="F1103" s="7">
        <v>41579</v>
      </c>
      <c r="G1103" t="s">
        <v>1713</v>
      </c>
      <c r="H1103" t="s">
        <v>32</v>
      </c>
      <c r="I1103" t="s">
        <v>32</v>
      </c>
      <c r="J1103" t="s">
        <v>31</v>
      </c>
      <c r="K1103" t="s">
        <v>31</v>
      </c>
      <c r="L1103" t="s">
        <v>31</v>
      </c>
      <c r="M1103" t="s">
        <v>31</v>
      </c>
      <c r="N1103" t="s">
        <v>32</v>
      </c>
      <c r="O1103" t="s">
        <v>32</v>
      </c>
      <c r="P1103" s="3">
        <v>0</v>
      </c>
      <c r="Q1103" t="s">
        <v>36</v>
      </c>
      <c r="R1103">
        <v>0</v>
      </c>
      <c r="S1103" t="s">
        <v>36</v>
      </c>
      <c r="T1103" t="s">
        <v>36</v>
      </c>
      <c r="U1103">
        <v>0</v>
      </c>
      <c r="V1103">
        <v>0</v>
      </c>
      <c r="W1103">
        <v>0</v>
      </c>
      <c r="X1103" t="s">
        <v>36</v>
      </c>
      <c r="Y1103">
        <v>0</v>
      </c>
      <c r="Z1103">
        <v>0</v>
      </c>
      <c r="AA1103">
        <v>0</v>
      </c>
      <c r="AB1103" t="s">
        <v>36</v>
      </c>
      <c r="AC1103">
        <f>IF(OR(_04_ReRe_merged_after_coding3[[#This Row],[ab_addressed]],_04_ReRe_merged_after_coding3[[#This Row],[ft_addressed]]), 1, 0)</f>
        <v>0</v>
      </c>
      <c r="AD1103">
        <f>IF(OR(_04_ReRe_merged_after_coding3[[#This Row],[ab_justified]],_04_ReRe_merged_after_coding3[[#This Row],[ft_justified]]), 1,0)</f>
        <v>0</v>
      </c>
      <c r="AE1103">
        <f>IF(OR(_04_ReRe_merged_after_coding3[[#This Row],[ab_date]],_04_ReRe_merged_after_coding3[[#This Row],[ft_date]]),1,0)</f>
        <v>0</v>
      </c>
      <c r="AF1103" t="s">
        <v>36</v>
      </c>
      <c r="AG1103">
        <v>0</v>
      </c>
    </row>
    <row r="1104" spans="1:33">
      <c r="A1104" t="s">
        <v>1879</v>
      </c>
      <c r="B1104" t="s">
        <v>1880</v>
      </c>
      <c r="C1104" t="s">
        <v>1881</v>
      </c>
      <c r="D1104">
        <v>29285233</v>
      </c>
      <c r="E1104" s="7">
        <v>41137</v>
      </c>
      <c r="F1104" s="7">
        <v>40664</v>
      </c>
      <c r="G1104" t="s">
        <v>1622</v>
      </c>
      <c r="H1104" t="s">
        <v>32</v>
      </c>
      <c r="I1104" t="s">
        <v>32</v>
      </c>
      <c r="J1104" t="s">
        <v>32</v>
      </c>
      <c r="K1104" t="s">
        <v>31</v>
      </c>
      <c r="L1104" t="s">
        <v>32</v>
      </c>
      <c r="M1104" t="s">
        <v>32</v>
      </c>
      <c r="N1104" t="s">
        <v>31</v>
      </c>
      <c r="O1104" t="s">
        <v>32</v>
      </c>
      <c r="P1104" s="3">
        <v>0</v>
      </c>
      <c r="Q1104" t="s">
        <v>36</v>
      </c>
      <c r="R1104">
        <v>0</v>
      </c>
      <c r="S1104" t="s">
        <v>36</v>
      </c>
      <c r="T1104" t="s">
        <v>36</v>
      </c>
      <c r="U1104">
        <v>0</v>
      </c>
      <c r="V1104">
        <v>0</v>
      </c>
      <c r="W1104">
        <v>0</v>
      </c>
      <c r="X1104" t="s">
        <v>36</v>
      </c>
      <c r="Y1104">
        <v>0</v>
      </c>
      <c r="Z1104">
        <v>0</v>
      </c>
      <c r="AA1104">
        <v>0</v>
      </c>
      <c r="AB1104" t="s">
        <v>36</v>
      </c>
      <c r="AC1104">
        <f>IF(OR(_04_ReRe_merged_after_coding3[[#This Row],[ab_addressed]],_04_ReRe_merged_after_coding3[[#This Row],[ft_addressed]]), 1, 0)</f>
        <v>0</v>
      </c>
      <c r="AD1104">
        <f>IF(OR(_04_ReRe_merged_after_coding3[[#This Row],[ab_justified]],_04_ReRe_merged_after_coding3[[#This Row],[ft_justified]]), 1,0)</f>
        <v>0</v>
      </c>
      <c r="AE1104">
        <f>IF(OR(_04_ReRe_merged_after_coding3[[#This Row],[ab_date]],_04_ReRe_merged_after_coding3[[#This Row],[ft_date]]),1,0)</f>
        <v>0</v>
      </c>
      <c r="AF1104" t="s">
        <v>36</v>
      </c>
      <c r="AG1104">
        <v>0</v>
      </c>
    </row>
    <row r="1105" spans="1:33">
      <c r="A1105" t="s">
        <v>1916</v>
      </c>
      <c r="B1105" t="s">
        <v>1917</v>
      </c>
      <c r="C1105" t="s">
        <v>1918</v>
      </c>
      <c r="D1105">
        <v>32580914</v>
      </c>
      <c r="E1105" s="7">
        <v>43816</v>
      </c>
      <c r="F1105" s="7">
        <v>41913</v>
      </c>
      <c r="G1105" t="s">
        <v>139</v>
      </c>
      <c r="H1105" t="s">
        <v>32</v>
      </c>
      <c r="I1105" t="s">
        <v>32</v>
      </c>
      <c r="J1105" t="s">
        <v>32</v>
      </c>
      <c r="K1105" t="s">
        <v>31</v>
      </c>
      <c r="L1105" t="s">
        <v>31</v>
      </c>
      <c r="M1105" t="s">
        <v>32</v>
      </c>
      <c r="N1105" t="s">
        <v>32</v>
      </c>
      <c r="O1105" t="s">
        <v>32</v>
      </c>
      <c r="P1105" s="3">
        <v>0</v>
      </c>
      <c r="Q1105" t="s">
        <v>36</v>
      </c>
      <c r="R1105">
        <v>0</v>
      </c>
      <c r="S1105" t="s">
        <v>36</v>
      </c>
      <c r="T1105" t="s">
        <v>36</v>
      </c>
      <c r="U1105">
        <v>0</v>
      </c>
      <c r="V1105">
        <v>0</v>
      </c>
      <c r="W1105">
        <v>0</v>
      </c>
      <c r="X1105" t="s">
        <v>36</v>
      </c>
      <c r="Y1105">
        <v>0</v>
      </c>
      <c r="Z1105">
        <v>0</v>
      </c>
      <c r="AA1105">
        <v>0</v>
      </c>
      <c r="AB1105" t="s">
        <v>36</v>
      </c>
      <c r="AC1105">
        <f>IF(OR(_04_ReRe_merged_after_coding3[[#This Row],[ab_addressed]],_04_ReRe_merged_after_coding3[[#This Row],[ft_addressed]]), 1, 0)</f>
        <v>0</v>
      </c>
      <c r="AD1105">
        <f>IF(OR(_04_ReRe_merged_after_coding3[[#This Row],[ab_justified]],_04_ReRe_merged_after_coding3[[#This Row],[ft_justified]]), 1,0)</f>
        <v>0</v>
      </c>
      <c r="AE1105">
        <f>IF(OR(_04_ReRe_merged_after_coding3[[#This Row],[ab_date]],_04_ReRe_merged_after_coding3[[#This Row],[ft_date]]),1,0)</f>
        <v>0</v>
      </c>
      <c r="AF1105" t="s">
        <v>36</v>
      </c>
      <c r="AG1105">
        <v>0</v>
      </c>
    </row>
    <row r="1106" spans="1:33">
      <c r="A1106" t="s">
        <v>1969</v>
      </c>
      <c r="B1106" t="s">
        <v>1970</v>
      </c>
      <c r="C1106" t="s">
        <v>1971</v>
      </c>
      <c r="D1106">
        <v>26404062</v>
      </c>
      <c r="E1106" s="7">
        <v>41450</v>
      </c>
      <c r="F1106" s="7">
        <v>40969</v>
      </c>
      <c r="G1106" t="s">
        <v>1926</v>
      </c>
      <c r="H1106" t="s">
        <v>32</v>
      </c>
      <c r="I1106" t="s">
        <v>31</v>
      </c>
      <c r="J1106" t="s">
        <v>32</v>
      </c>
      <c r="K1106" t="s">
        <v>31</v>
      </c>
      <c r="L1106" t="s">
        <v>32</v>
      </c>
      <c r="M1106" t="s">
        <v>32</v>
      </c>
      <c r="N1106" t="s">
        <v>32</v>
      </c>
      <c r="O1106" t="s">
        <v>32</v>
      </c>
      <c r="P1106" s="3">
        <v>0</v>
      </c>
      <c r="Q1106" t="s">
        <v>36</v>
      </c>
      <c r="R1106">
        <v>0</v>
      </c>
      <c r="S1106" t="s">
        <v>36</v>
      </c>
      <c r="T1106" t="s">
        <v>36</v>
      </c>
      <c r="U1106">
        <v>0</v>
      </c>
      <c r="V1106">
        <v>0</v>
      </c>
      <c r="W1106">
        <v>0</v>
      </c>
      <c r="X1106" t="s">
        <v>36</v>
      </c>
      <c r="Y1106">
        <v>0</v>
      </c>
      <c r="Z1106">
        <v>0</v>
      </c>
      <c r="AA1106">
        <v>0</v>
      </c>
      <c r="AB1106" t="s">
        <v>36</v>
      </c>
      <c r="AC1106">
        <f>IF(OR(_04_ReRe_merged_after_coding3[[#This Row],[ab_addressed]],_04_ReRe_merged_after_coding3[[#This Row],[ft_addressed]]), 1, 0)</f>
        <v>0</v>
      </c>
      <c r="AD1106">
        <f>IF(OR(_04_ReRe_merged_after_coding3[[#This Row],[ab_justified]],_04_ReRe_merged_after_coding3[[#This Row],[ft_justified]]), 1,0)</f>
        <v>0</v>
      </c>
      <c r="AE1106">
        <f>IF(OR(_04_ReRe_merged_after_coding3[[#This Row],[ab_date]],_04_ReRe_merged_after_coding3[[#This Row],[ft_date]]),1,0)</f>
        <v>0</v>
      </c>
      <c r="AF1106" t="s">
        <v>36</v>
      </c>
      <c r="AG1106">
        <v>0</v>
      </c>
    </row>
    <row r="1107" spans="1:33">
      <c r="A1107" t="s">
        <v>1976</v>
      </c>
      <c r="B1107" t="s">
        <v>1977</v>
      </c>
      <c r="C1107" t="s">
        <v>1978</v>
      </c>
      <c r="D1107">
        <v>26613788</v>
      </c>
      <c r="E1107" s="7">
        <v>42723</v>
      </c>
      <c r="F1107" s="7">
        <v>40391</v>
      </c>
      <c r="G1107" t="s">
        <v>429</v>
      </c>
      <c r="H1107" t="s">
        <v>32</v>
      </c>
      <c r="I1107" t="s">
        <v>32</v>
      </c>
      <c r="J1107" t="s">
        <v>31</v>
      </c>
      <c r="K1107" t="s">
        <v>31</v>
      </c>
      <c r="L1107" t="s">
        <v>32</v>
      </c>
      <c r="M1107" t="s">
        <v>31</v>
      </c>
      <c r="N1107" t="s">
        <v>32</v>
      </c>
      <c r="O1107" t="s">
        <v>32</v>
      </c>
      <c r="P1107" s="3">
        <v>0</v>
      </c>
      <c r="Q1107" t="s">
        <v>36</v>
      </c>
      <c r="R1107">
        <v>0</v>
      </c>
      <c r="S1107" t="s">
        <v>36</v>
      </c>
      <c r="T1107" t="s">
        <v>36</v>
      </c>
      <c r="U1107">
        <v>0</v>
      </c>
      <c r="V1107">
        <v>0</v>
      </c>
      <c r="W1107">
        <v>0</v>
      </c>
      <c r="X1107" t="s">
        <v>36</v>
      </c>
      <c r="Y1107">
        <v>0</v>
      </c>
      <c r="Z1107">
        <v>0</v>
      </c>
      <c r="AA1107">
        <v>0</v>
      </c>
      <c r="AB1107" t="s">
        <v>36</v>
      </c>
      <c r="AC1107">
        <f>IF(OR(_04_ReRe_merged_after_coding3[[#This Row],[ab_addressed]],_04_ReRe_merged_after_coding3[[#This Row],[ft_addressed]]), 1, 0)</f>
        <v>0</v>
      </c>
      <c r="AD1107">
        <f>IF(OR(_04_ReRe_merged_after_coding3[[#This Row],[ab_justified]],_04_ReRe_merged_after_coding3[[#This Row],[ft_justified]]), 1,0)</f>
        <v>0</v>
      </c>
      <c r="AE1107">
        <f>IF(OR(_04_ReRe_merged_after_coding3[[#This Row],[ab_date]],_04_ReRe_merged_after_coding3[[#This Row],[ft_date]]),1,0)</f>
        <v>0</v>
      </c>
      <c r="AF1107" t="s">
        <v>36</v>
      </c>
      <c r="AG1107">
        <v>0</v>
      </c>
    </row>
    <row r="1108" spans="1:33">
      <c r="A1108" t="s">
        <v>1979</v>
      </c>
      <c r="B1108" t="s">
        <v>1980</v>
      </c>
      <c r="C1108" t="s">
        <v>1981</v>
      </c>
      <c r="D1108">
        <v>28825129</v>
      </c>
      <c r="E1108" s="7">
        <v>42678</v>
      </c>
      <c r="F1108" s="7">
        <v>41821</v>
      </c>
      <c r="G1108" t="s">
        <v>1690</v>
      </c>
      <c r="H1108" t="s">
        <v>32</v>
      </c>
      <c r="I1108" t="s">
        <v>32</v>
      </c>
      <c r="J1108" t="s">
        <v>32</v>
      </c>
      <c r="K1108" t="s">
        <v>31</v>
      </c>
      <c r="L1108" t="s">
        <v>31</v>
      </c>
      <c r="M1108" t="s">
        <v>32</v>
      </c>
      <c r="N1108" t="s">
        <v>32</v>
      </c>
      <c r="O1108" t="s">
        <v>32</v>
      </c>
      <c r="P1108" s="3">
        <v>0</v>
      </c>
      <c r="Q1108" t="s">
        <v>36</v>
      </c>
      <c r="R1108">
        <v>0</v>
      </c>
      <c r="S1108" t="s">
        <v>36</v>
      </c>
      <c r="T1108" t="s">
        <v>36</v>
      </c>
      <c r="U1108">
        <v>0</v>
      </c>
      <c r="V1108">
        <v>0</v>
      </c>
      <c r="W1108">
        <v>0</v>
      </c>
      <c r="X1108" t="s">
        <v>36</v>
      </c>
      <c r="Y1108">
        <v>0</v>
      </c>
      <c r="Z1108">
        <v>0</v>
      </c>
      <c r="AA1108">
        <v>0</v>
      </c>
      <c r="AB1108" t="s">
        <v>36</v>
      </c>
      <c r="AC1108">
        <f>IF(OR(_04_ReRe_merged_after_coding3[[#This Row],[ab_addressed]],_04_ReRe_merged_after_coding3[[#This Row],[ft_addressed]]), 1, 0)</f>
        <v>0</v>
      </c>
      <c r="AD1108">
        <f>IF(OR(_04_ReRe_merged_after_coding3[[#This Row],[ab_justified]],_04_ReRe_merged_after_coding3[[#This Row],[ft_justified]]), 1,0)</f>
        <v>0</v>
      </c>
      <c r="AE1108">
        <f>IF(OR(_04_ReRe_merged_after_coding3[[#This Row],[ab_date]],_04_ReRe_merged_after_coding3[[#This Row],[ft_date]]),1,0)</f>
        <v>0</v>
      </c>
      <c r="AF1108" t="s">
        <v>36</v>
      </c>
      <c r="AG1108">
        <v>0</v>
      </c>
    </row>
    <row r="1109" spans="1:33">
      <c r="A1109" t="s">
        <v>1995</v>
      </c>
      <c r="B1109" t="s">
        <v>1996</v>
      </c>
      <c r="C1109" t="s">
        <v>1997</v>
      </c>
      <c r="D1109">
        <v>30046864</v>
      </c>
      <c r="E1109" s="7">
        <v>42200</v>
      </c>
      <c r="F1109" s="7">
        <v>42184</v>
      </c>
      <c r="G1109" t="s">
        <v>1813</v>
      </c>
      <c r="H1109" t="s">
        <v>32</v>
      </c>
      <c r="I1109" t="s">
        <v>32</v>
      </c>
      <c r="J1109" t="s">
        <v>32</v>
      </c>
      <c r="K1109" t="s">
        <v>32</v>
      </c>
      <c r="L1109" t="s">
        <v>32</v>
      </c>
      <c r="M1109" t="s">
        <v>32</v>
      </c>
      <c r="N1109" t="s">
        <v>32</v>
      </c>
      <c r="O1109" t="s">
        <v>32</v>
      </c>
      <c r="P1109" s="3">
        <v>0</v>
      </c>
      <c r="Q1109" t="s">
        <v>36</v>
      </c>
      <c r="R1109">
        <v>0</v>
      </c>
      <c r="S1109" t="s">
        <v>36</v>
      </c>
      <c r="T1109" t="s">
        <v>36</v>
      </c>
      <c r="U1109">
        <v>0</v>
      </c>
      <c r="V1109">
        <v>0</v>
      </c>
      <c r="W1109">
        <v>0</v>
      </c>
      <c r="X1109" t="s">
        <v>36</v>
      </c>
      <c r="Y1109">
        <v>0</v>
      </c>
      <c r="Z1109">
        <v>0</v>
      </c>
      <c r="AA1109">
        <v>0</v>
      </c>
      <c r="AB1109" t="s">
        <v>36</v>
      </c>
      <c r="AC1109">
        <f>IF(OR(_04_ReRe_merged_after_coding3[[#This Row],[ab_addressed]],_04_ReRe_merged_after_coding3[[#This Row],[ft_addressed]]), 1, 0)</f>
        <v>0</v>
      </c>
      <c r="AD1109">
        <f>IF(OR(_04_ReRe_merged_after_coding3[[#This Row],[ab_justified]],_04_ReRe_merged_after_coding3[[#This Row],[ft_justified]]), 1,0)</f>
        <v>0</v>
      </c>
      <c r="AE1109">
        <f>IF(OR(_04_ReRe_merged_after_coding3[[#This Row],[ab_date]],_04_ReRe_merged_after_coding3[[#This Row],[ft_date]]),1,0)</f>
        <v>0</v>
      </c>
      <c r="AF1109" t="s">
        <v>36</v>
      </c>
      <c r="AG1109">
        <v>0</v>
      </c>
    </row>
    <row r="1110" spans="1:33">
      <c r="A1110" t="s">
        <v>1998</v>
      </c>
      <c r="B1110" t="s">
        <v>1999</v>
      </c>
      <c r="C1110" t="s">
        <v>2000</v>
      </c>
      <c r="D1110">
        <v>27278011</v>
      </c>
      <c r="E1110" s="7">
        <v>42849</v>
      </c>
      <c r="F1110" s="7">
        <v>41214</v>
      </c>
      <c r="G1110" t="s">
        <v>2001</v>
      </c>
      <c r="H1110" t="s">
        <v>32</v>
      </c>
      <c r="I1110" t="s">
        <v>32</v>
      </c>
      <c r="J1110" t="s">
        <v>32</v>
      </c>
      <c r="K1110" t="s">
        <v>31</v>
      </c>
      <c r="L1110" t="s">
        <v>31</v>
      </c>
      <c r="M1110" t="s">
        <v>31</v>
      </c>
      <c r="N1110" t="s">
        <v>32</v>
      </c>
      <c r="O1110" t="s">
        <v>32</v>
      </c>
      <c r="P1110" s="3">
        <v>0</v>
      </c>
      <c r="Q1110" t="s">
        <v>36</v>
      </c>
      <c r="R1110">
        <v>0</v>
      </c>
      <c r="S1110" t="s">
        <v>36</v>
      </c>
      <c r="T1110" t="s">
        <v>36</v>
      </c>
      <c r="U1110">
        <v>0</v>
      </c>
      <c r="V1110">
        <v>0</v>
      </c>
      <c r="W1110">
        <v>0</v>
      </c>
      <c r="X1110" t="s">
        <v>36</v>
      </c>
      <c r="Y1110">
        <v>0</v>
      </c>
      <c r="Z1110">
        <v>0</v>
      </c>
      <c r="AA1110">
        <v>0</v>
      </c>
      <c r="AB1110" t="s">
        <v>36</v>
      </c>
      <c r="AC1110">
        <f>IF(OR(_04_ReRe_merged_after_coding3[[#This Row],[ab_addressed]],_04_ReRe_merged_after_coding3[[#This Row],[ft_addressed]]), 1, 0)</f>
        <v>0</v>
      </c>
      <c r="AD1110">
        <f>IF(OR(_04_ReRe_merged_after_coding3[[#This Row],[ab_justified]],_04_ReRe_merged_after_coding3[[#This Row],[ft_justified]]), 1,0)</f>
        <v>0</v>
      </c>
      <c r="AE1110">
        <f>IF(OR(_04_ReRe_merged_after_coding3[[#This Row],[ab_date]],_04_ReRe_merged_after_coding3[[#This Row],[ft_date]]),1,0)</f>
        <v>0</v>
      </c>
      <c r="AF1110" t="s">
        <v>36</v>
      </c>
      <c r="AG1110">
        <v>0</v>
      </c>
    </row>
    <row r="1111" spans="1:33">
      <c r="A1111" t="s">
        <v>2002</v>
      </c>
      <c r="B1111" t="s">
        <v>2003</v>
      </c>
      <c r="C1111" t="s">
        <v>2004</v>
      </c>
      <c r="D1111">
        <v>29448855</v>
      </c>
      <c r="E1111" s="7">
        <v>42940</v>
      </c>
      <c r="F1111" s="7">
        <v>42744</v>
      </c>
      <c r="G1111" t="s">
        <v>2005</v>
      </c>
      <c r="H1111" t="s">
        <v>32</v>
      </c>
      <c r="I1111" t="s">
        <v>32</v>
      </c>
      <c r="J1111" t="s">
        <v>32</v>
      </c>
      <c r="K1111" t="s">
        <v>32</v>
      </c>
      <c r="L1111" t="s">
        <v>32</v>
      </c>
      <c r="M1111" t="s">
        <v>32</v>
      </c>
      <c r="N1111" t="s">
        <v>32</v>
      </c>
      <c r="O1111" t="s">
        <v>32</v>
      </c>
      <c r="P1111" s="3">
        <v>0</v>
      </c>
      <c r="Q1111" t="s">
        <v>36</v>
      </c>
      <c r="R1111">
        <v>0</v>
      </c>
      <c r="S1111" t="s">
        <v>36</v>
      </c>
      <c r="T1111" t="s">
        <v>36</v>
      </c>
      <c r="U1111">
        <v>0</v>
      </c>
      <c r="V1111">
        <v>0</v>
      </c>
      <c r="W1111">
        <v>0</v>
      </c>
      <c r="X1111" t="s">
        <v>36</v>
      </c>
      <c r="Y1111">
        <v>0</v>
      </c>
      <c r="Z1111">
        <v>0</v>
      </c>
      <c r="AA1111">
        <v>0</v>
      </c>
      <c r="AB1111" t="s">
        <v>36</v>
      </c>
      <c r="AC1111">
        <f>IF(OR(_04_ReRe_merged_after_coding3[[#This Row],[ab_addressed]],_04_ReRe_merged_after_coding3[[#This Row],[ft_addressed]]), 1, 0)</f>
        <v>0</v>
      </c>
      <c r="AD1111">
        <f>IF(OR(_04_ReRe_merged_after_coding3[[#This Row],[ab_justified]],_04_ReRe_merged_after_coding3[[#This Row],[ft_justified]]), 1,0)</f>
        <v>0</v>
      </c>
      <c r="AE1111">
        <f>IF(OR(_04_ReRe_merged_after_coding3[[#This Row],[ab_date]],_04_ReRe_merged_after_coding3[[#This Row],[ft_date]]),1,0)</f>
        <v>0</v>
      </c>
      <c r="AF1111" t="s">
        <v>36</v>
      </c>
      <c r="AG1111">
        <v>0</v>
      </c>
    </row>
    <row r="1112" spans="1:33">
      <c r="A1112" t="s">
        <v>2032</v>
      </c>
      <c r="B1112" t="s">
        <v>2033</v>
      </c>
      <c r="C1112" t="s">
        <v>2034</v>
      </c>
      <c r="D1112">
        <v>32143278</v>
      </c>
      <c r="E1112" s="7">
        <v>42727</v>
      </c>
      <c r="F1112" s="7">
        <v>42684</v>
      </c>
      <c r="G1112" t="s">
        <v>2035</v>
      </c>
      <c r="H1112" t="s">
        <v>32</v>
      </c>
      <c r="I1112" t="s">
        <v>32</v>
      </c>
      <c r="J1112" t="s">
        <v>32</v>
      </c>
      <c r="K1112" t="s">
        <v>32</v>
      </c>
      <c r="L1112" t="s">
        <v>31</v>
      </c>
      <c r="M1112" t="s">
        <v>32</v>
      </c>
      <c r="N1112" t="s">
        <v>32</v>
      </c>
      <c r="O1112" t="s">
        <v>32</v>
      </c>
      <c r="P1112" s="3">
        <v>0</v>
      </c>
      <c r="Q1112" t="s">
        <v>36</v>
      </c>
      <c r="R1112">
        <v>0</v>
      </c>
      <c r="S1112" t="s">
        <v>36</v>
      </c>
      <c r="T1112" t="s">
        <v>36</v>
      </c>
      <c r="U1112">
        <v>0</v>
      </c>
      <c r="V1112">
        <v>0</v>
      </c>
      <c r="W1112">
        <v>0</v>
      </c>
      <c r="X1112" t="s">
        <v>36</v>
      </c>
      <c r="Y1112">
        <v>0</v>
      </c>
      <c r="Z1112">
        <v>0</v>
      </c>
      <c r="AA1112">
        <v>0</v>
      </c>
      <c r="AB1112" t="s">
        <v>36</v>
      </c>
      <c r="AC1112">
        <f>IF(OR(_04_ReRe_merged_after_coding3[[#This Row],[ab_addressed]],_04_ReRe_merged_after_coding3[[#This Row],[ft_addressed]]), 1, 0)</f>
        <v>0</v>
      </c>
      <c r="AD1112">
        <f>IF(OR(_04_ReRe_merged_after_coding3[[#This Row],[ab_justified]],_04_ReRe_merged_after_coding3[[#This Row],[ft_justified]]), 1,0)</f>
        <v>0</v>
      </c>
      <c r="AE1112">
        <f>IF(OR(_04_ReRe_merged_after_coding3[[#This Row],[ab_date]],_04_ReRe_merged_after_coding3[[#This Row],[ft_date]]),1,0)</f>
        <v>0</v>
      </c>
      <c r="AF1112" t="s">
        <v>36</v>
      </c>
      <c r="AG1112">
        <v>0</v>
      </c>
    </row>
    <row r="1113" spans="1:33">
      <c r="A1113" t="s">
        <v>2040</v>
      </c>
      <c r="B1113" t="s">
        <v>2041</v>
      </c>
      <c r="C1113" t="s">
        <v>2042</v>
      </c>
      <c r="D1113">
        <v>25918931</v>
      </c>
      <c r="E1113" s="7">
        <v>41654</v>
      </c>
      <c r="F1113" s="7">
        <v>41596</v>
      </c>
      <c r="G1113" t="s">
        <v>2043</v>
      </c>
      <c r="H1113" t="s">
        <v>32</v>
      </c>
      <c r="I1113" t="s">
        <v>32</v>
      </c>
      <c r="J1113" t="s">
        <v>32</v>
      </c>
      <c r="K1113" t="s">
        <v>32</v>
      </c>
      <c r="L1113" t="s">
        <v>32</v>
      </c>
      <c r="M1113" t="s">
        <v>32</v>
      </c>
      <c r="N1113" t="s">
        <v>32</v>
      </c>
      <c r="O1113" t="s">
        <v>32</v>
      </c>
      <c r="P1113" s="3">
        <v>0</v>
      </c>
      <c r="Q1113" t="s">
        <v>36</v>
      </c>
      <c r="R1113">
        <v>0</v>
      </c>
      <c r="S1113" t="s">
        <v>36</v>
      </c>
      <c r="T1113" t="s">
        <v>36</v>
      </c>
      <c r="U1113">
        <v>0</v>
      </c>
      <c r="V1113">
        <v>0</v>
      </c>
      <c r="W1113">
        <v>0</v>
      </c>
      <c r="X1113" t="s">
        <v>36</v>
      </c>
      <c r="Y1113">
        <v>0</v>
      </c>
      <c r="Z1113">
        <v>0</v>
      </c>
      <c r="AA1113">
        <v>0</v>
      </c>
      <c r="AB1113" t="s">
        <v>36</v>
      </c>
      <c r="AC1113">
        <f>IF(OR(_04_ReRe_merged_after_coding3[[#This Row],[ab_addressed]],_04_ReRe_merged_after_coding3[[#This Row],[ft_addressed]]), 1, 0)</f>
        <v>0</v>
      </c>
      <c r="AD1113">
        <f>IF(OR(_04_ReRe_merged_after_coding3[[#This Row],[ab_justified]],_04_ReRe_merged_after_coding3[[#This Row],[ft_justified]]), 1,0)</f>
        <v>0</v>
      </c>
      <c r="AE1113">
        <f>IF(OR(_04_ReRe_merged_after_coding3[[#This Row],[ab_date]],_04_ReRe_merged_after_coding3[[#This Row],[ft_date]]),1,0)</f>
        <v>0</v>
      </c>
      <c r="AF1113" t="s">
        <v>36</v>
      </c>
      <c r="AG1113">
        <v>0</v>
      </c>
    </row>
    <row r="1114" spans="1:33">
      <c r="A1114" t="s">
        <v>2064</v>
      </c>
      <c r="B1114" t="s">
        <v>2065</v>
      </c>
      <c r="C1114" t="s">
        <v>2066</v>
      </c>
      <c r="D1114">
        <v>25572878</v>
      </c>
      <c r="E1114" s="7">
        <v>41948</v>
      </c>
      <c r="F1114" s="7">
        <v>41640</v>
      </c>
      <c r="G1114" t="s">
        <v>1631</v>
      </c>
      <c r="H1114" t="s">
        <v>32</v>
      </c>
      <c r="I1114" t="s">
        <v>32</v>
      </c>
      <c r="J1114" t="s">
        <v>32</v>
      </c>
      <c r="K1114" t="s">
        <v>32</v>
      </c>
      <c r="L1114" t="s">
        <v>31</v>
      </c>
      <c r="M1114" t="s">
        <v>32</v>
      </c>
      <c r="N1114" t="s">
        <v>32</v>
      </c>
      <c r="O1114" t="s">
        <v>32</v>
      </c>
      <c r="P1114" s="3">
        <v>0</v>
      </c>
      <c r="Q1114" t="s">
        <v>36</v>
      </c>
      <c r="R1114">
        <v>0</v>
      </c>
      <c r="S1114" t="s">
        <v>36</v>
      </c>
      <c r="T1114" t="s">
        <v>36</v>
      </c>
      <c r="U1114">
        <v>0</v>
      </c>
      <c r="V1114">
        <v>0</v>
      </c>
      <c r="W1114">
        <v>0</v>
      </c>
      <c r="X1114" t="s">
        <v>36</v>
      </c>
      <c r="Y1114">
        <v>0</v>
      </c>
      <c r="Z1114">
        <v>0</v>
      </c>
      <c r="AA1114">
        <v>0</v>
      </c>
      <c r="AB1114" t="s">
        <v>36</v>
      </c>
      <c r="AC1114">
        <f>IF(OR(_04_ReRe_merged_after_coding3[[#This Row],[ab_addressed]],_04_ReRe_merged_after_coding3[[#This Row],[ft_addressed]]), 1, 0)</f>
        <v>0</v>
      </c>
      <c r="AD1114">
        <f>IF(OR(_04_ReRe_merged_after_coding3[[#This Row],[ab_justified]],_04_ReRe_merged_after_coding3[[#This Row],[ft_justified]]), 1,0)</f>
        <v>0</v>
      </c>
      <c r="AE1114">
        <f>IF(OR(_04_ReRe_merged_after_coding3[[#This Row],[ab_date]],_04_ReRe_merged_after_coding3[[#This Row],[ft_date]]),1,0)</f>
        <v>0</v>
      </c>
      <c r="AF1114" t="s">
        <v>36</v>
      </c>
      <c r="AG1114">
        <v>0</v>
      </c>
    </row>
    <row r="1115" spans="1:33">
      <c r="A1115" t="s">
        <v>2067</v>
      </c>
      <c r="B1115" t="s">
        <v>2068</v>
      </c>
      <c r="C1115" t="s">
        <v>2069</v>
      </c>
      <c r="D1115">
        <v>28723689</v>
      </c>
      <c r="E1115" s="7">
        <v>42671</v>
      </c>
      <c r="F1115" s="7">
        <v>42293</v>
      </c>
      <c r="G1115" t="s">
        <v>2070</v>
      </c>
      <c r="H1115" t="s">
        <v>32</v>
      </c>
      <c r="I1115" t="s">
        <v>32</v>
      </c>
      <c r="J1115" t="s">
        <v>32</v>
      </c>
      <c r="K1115" t="s">
        <v>31</v>
      </c>
      <c r="L1115" t="s">
        <v>31</v>
      </c>
      <c r="M1115" t="s">
        <v>32</v>
      </c>
      <c r="N1115" t="s">
        <v>32</v>
      </c>
      <c r="O1115" t="s">
        <v>32</v>
      </c>
      <c r="P1115" s="3">
        <v>0</v>
      </c>
      <c r="Q1115" t="s">
        <v>36</v>
      </c>
      <c r="R1115">
        <v>0</v>
      </c>
      <c r="S1115" t="s">
        <v>36</v>
      </c>
      <c r="T1115" t="s">
        <v>36</v>
      </c>
      <c r="U1115">
        <v>0</v>
      </c>
      <c r="V1115">
        <v>0</v>
      </c>
      <c r="W1115">
        <v>0</v>
      </c>
      <c r="X1115" t="s">
        <v>36</v>
      </c>
      <c r="Y1115">
        <v>0</v>
      </c>
      <c r="Z1115">
        <v>0</v>
      </c>
      <c r="AA1115">
        <v>0</v>
      </c>
      <c r="AB1115" t="s">
        <v>36</v>
      </c>
      <c r="AC1115">
        <f>IF(OR(_04_ReRe_merged_after_coding3[[#This Row],[ab_addressed]],_04_ReRe_merged_after_coding3[[#This Row],[ft_addressed]]), 1, 0)</f>
        <v>0</v>
      </c>
      <c r="AD1115">
        <f>IF(OR(_04_ReRe_merged_after_coding3[[#This Row],[ab_justified]],_04_ReRe_merged_after_coding3[[#This Row],[ft_justified]]), 1,0)</f>
        <v>0</v>
      </c>
      <c r="AE1115">
        <f>IF(OR(_04_ReRe_merged_after_coding3[[#This Row],[ab_date]],_04_ReRe_merged_after_coding3[[#This Row],[ft_date]]),1,0)</f>
        <v>0</v>
      </c>
      <c r="AF1115" t="s">
        <v>36</v>
      </c>
      <c r="AG1115">
        <v>0</v>
      </c>
    </row>
    <row r="1116" spans="1:33">
      <c r="A1116" t="s">
        <v>2076</v>
      </c>
      <c r="B1116" t="s">
        <v>2077</v>
      </c>
      <c r="C1116" t="s">
        <v>2078</v>
      </c>
      <c r="D1116">
        <v>29458696</v>
      </c>
      <c r="E1116" s="7">
        <v>42943</v>
      </c>
      <c r="F1116" s="7">
        <v>41366</v>
      </c>
      <c r="G1116" t="s">
        <v>2079</v>
      </c>
      <c r="H1116" t="s">
        <v>32</v>
      </c>
      <c r="I1116" t="s">
        <v>32</v>
      </c>
      <c r="J1116" t="s">
        <v>31</v>
      </c>
      <c r="K1116" t="s">
        <v>31</v>
      </c>
      <c r="L1116" t="s">
        <v>31</v>
      </c>
      <c r="M1116" t="s">
        <v>32</v>
      </c>
      <c r="N1116" t="s">
        <v>32</v>
      </c>
      <c r="O1116" t="s">
        <v>32</v>
      </c>
      <c r="P1116" s="3">
        <v>0</v>
      </c>
      <c r="Q1116" t="s">
        <v>36</v>
      </c>
      <c r="R1116">
        <v>0</v>
      </c>
      <c r="S1116" t="s">
        <v>36</v>
      </c>
      <c r="T1116" t="s">
        <v>36</v>
      </c>
      <c r="U1116">
        <v>0</v>
      </c>
      <c r="V1116">
        <v>0</v>
      </c>
      <c r="W1116">
        <v>0</v>
      </c>
      <c r="X1116" t="s">
        <v>36</v>
      </c>
      <c r="Y1116">
        <v>0</v>
      </c>
      <c r="Z1116">
        <v>0</v>
      </c>
      <c r="AA1116">
        <v>0</v>
      </c>
      <c r="AB1116" t="s">
        <v>36</v>
      </c>
      <c r="AC1116">
        <f>IF(OR(_04_ReRe_merged_after_coding3[[#This Row],[ab_addressed]],_04_ReRe_merged_after_coding3[[#This Row],[ft_addressed]]), 1, 0)</f>
        <v>0</v>
      </c>
      <c r="AD1116">
        <f>IF(OR(_04_ReRe_merged_after_coding3[[#This Row],[ab_justified]],_04_ReRe_merged_after_coding3[[#This Row],[ft_justified]]), 1,0)</f>
        <v>0</v>
      </c>
      <c r="AE1116">
        <f>IF(OR(_04_ReRe_merged_after_coding3[[#This Row],[ab_date]],_04_ReRe_merged_after_coding3[[#This Row],[ft_date]]),1,0)</f>
        <v>0</v>
      </c>
      <c r="AF1116" t="s">
        <v>36</v>
      </c>
      <c r="AG1116">
        <v>0</v>
      </c>
    </row>
    <row r="1117" spans="1:33">
      <c r="A1117" t="s">
        <v>2080</v>
      </c>
      <c r="B1117" t="s">
        <v>2081</v>
      </c>
      <c r="C1117" t="s">
        <v>2082</v>
      </c>
      <c r="D1117">
        <v>28622156</v>
      </c>
      <c r="E1117" s="7">
        <v>41393</v>
      </c>
      <c r="F1117" s="7">
        <v>41332</v>
      </c>
      <c r="G1117" t="s">
        <v>2083</v>
      </c>
      <c r="H1117" t="s">
        <v>32</v>
      </c>
      <c r="I1117" t="s">
        <v>32</v>
      </c>
      <c r="J1117" t="s">
        <v>32</v>
      </c>
      <c r="K1117" t="s">
        <v>32</v>
      </c>
      <c r="L1117" t="s">
        <v>32</v>
      </c>
      <c r="M1117" t="s">
        <v>32</v>
      </c>
      <c r="N1117" t="s">
        <v>32</v>
      </c>
      <c r="O1117" t="s">
        <v>32</v>
      </c>
      <c r="P1117" s="3">
        <v>0</v>
      </c>
      <c r="Q1117" t="s">
        <v>36</v>
      </c>
      <c r="R1117">
        <v>0</v>
      </c>
      <c r="S1117" t="s">
        <v>36</v>
      </c>
      <c r="T1117" t="s">
        <v>36</v>
      </c>
      <c r="U1117">
        <v>0</v>
      </c>
      <c r="V1117">
        <v>0</v>
      </c>
      <c r="W1117">
        <v>0</v>
      </c>
      <c r="X1117" t="s">
        <v>36</v>
      </c>
      <c r="Y1117">
        <v>0</v>
      </c>
      <c r="Z1117">
        <v>0</v>
      </c>
      <c r="AA1117">
        <v>0</v>
      </c>
      <c r="AB1117" t="s">
        <v>36</v>
      </c>
      <c r="AC1117">
        <f>IF(OR(_04_ReRe_merged_after_coding3[[#This Row],[ab_addressed]],_04_ReRe_merged_after_coding3[[#This Row],[ft_addressed]]), 1, 0)</f>
        <v>0</v>
      </c>
      <c r="AD1117">
        <f>IF(OR(_04_ReRe_merged_after_coding3[[#This Row],[ab_justified]],_04_ReRe_merged_after_coding3[[#This Row],[ft_justified]]), 1,0)</f>
        <v>0</v>
      </c>
      <c r="AE1117">
        <f>IF(OR(_04_ReRe_merged_after_coding3[[#This Row],[ab_date]],_04_ReRe_merged_after_coding3[[#This Row],[ft_date]]),1,0)</f>
        <v>0</v>
      </c>
      <c r="AF1117" t="s">
        <v>36</v>
      </c>
      <c r="AG1117">
        <v>0</v>
      </c>
    </row>
    <row r="1118" spans="1:33">
      <c r="A1118" t="s">
        <v>2084</v>
      </c>
      <c r="B1118" t="s">
        <v>2085</v>
      </c>
      <c r="C1118" t="s">
        <v>2086</v>
      </c>
      <c r="D1118">
        <v>27649042</v>
      </c>
      <c r="E1118" s="7">
        <v>42773</v>
      </c>
      <c r="F1118" s="7">
        <v>42720</v>
      </c>
      <c r="G1118" t="s">
        <v>2087</v>
      </c>
      <c r="H1118" t="s">
        <v>32</v>
      </c>
      <c r="I1118" t="s">
        <v>32</v>
      </c>
      <c r="J1118" t="s">
        <v>32</v>
      </c>
      <c r="K1118" t="s">
        <v>32</v>
      </c>
      <c r="L1118" t="s">
        <v>32</v>
      </c>
      <c r="M1118" t="s">
        <v>31</v>
      </c>
      <c r="N1118" t="s">
        <v>32</v>
      </c>
      <c r="O1118" t="s">
        <v>32</v>
      </c>
      <c r="P1118" s="3">
        <v>0</v>
      </c>
      <c r="Q1118" t="s">
        <v>36</v>
      </c>
      <c r="R1118">
        <v>0</v>
      </c>
      <c r="S1118" t="s">
        <v>36</v>
      </c>
      <c r="T1118" t="s">
        <v>36</v>
      </c>
      <c r="U1118">
        <v>0</v>
      </c>
      <c r="V1118">
        <v>0</v>
      </c>
      <c r="W1118">
        <v>0</v>
      </c>
      <c r="X1118" t="s">
        <v>36</v>
      </c>
      <c r="Y1118">
        <v>0</v>
      </c>
      <c r="Z1118">
        <v>0</v>
      </c>
      <c r="AA1118">
        <v>0</v>
      </c>
      <c r="AB1118" t="s">
        <v>36</v>
      </c>
      <c r="AC1118">
        <f>IF(OR(_04_ReRe_merged_after_coding3[[#This Row],[ab_addressed]],_04_ReRe_merged_after_coding3[[#This Row],[ft_addressed]]), 1, 0)</f>
        <v>0</v>
      </c>
      <c r="AD1118">
        <f>IF(OR(_04_ReRe_merged_after_coding3[[#This Row],[ab_justified]],_04_ReRe_merged_after_coding3[[#This Row],[ft_justified]]), 1,0)</f>
        <v>0</v>
      </c>
      <c r="AE1118">
        <f>IF(OR(_04_ReRe_merged_after_coding3[[#This Row],[ab_date]],_04_ReRe_merged_after_coding3[[#This Row],[ft_date]]),1,0)</f>
        <v>0</v>
      </c>
      <c r="AF1118" t="s">
        <v>36</v>
      </c>
      <c r="AG1118">
        <v>0</v>
      </c>
    </row>
    <row r="1119" spans="1:33">
      <c r="A1119" t="s">
        <v>2088</v>
      </c>
      <c r="B1119" t="s">
        <v>2089</v>
      </c>
      <c r="C1119" t="s">
        <v>2090</v>
      </c>
      <c r="D1119">
        <v>28963591</v>
      </c>
      <c r="E1119" s="7">
        <v>42811</v>
      </c>
      <c r="F1119" s="7">
        <v>42104</v>
      </c>
      <c r="G1119" t="s">
        <v>2091</v>
      </c>
      <c r="H1119" t="s">
        <v>32</v>
      </c>
      <c r="I1119" t="s">
        <v>31</v>
      </c>
      <c r="J1119" t="s">
        <v>32</v>
      </c>
      <c r="K1119" t="s">
        <v>31</v>
      </c>
      <c r="L1119" t="s">
        <v>31</v>
      </c>
      <c r="M1119" t="s">
        <v>32</v>
      </c>
      <c r="N1119" t="s">
        <v>32</v>
      </c>
      <c r="O1119" t="s">
        <v>32</v>
      </c>
      <c r="P1119" s="3">
        <v>0</v>
      </c>
      <c r="Q1119" t="s">
        <v>36</v>
      </c>
      <c r="R1119">
        <v>0</v>
      </c>
      <c r="S1119" t="s">
        <v>36</v>
      </c>
      <c r="T1119" t="s">
        <v>36</v>
      </c>
      <c r="U1119">
        <v>0</v>
      </c>
      <c r="V1119">
        <v>0</v>
      </c>
      <c r="W1119">
        <v>0</v>
      </c>
      <c r="X1119" t="s">
        <v>36</v>
      </c>
      <c r="Y1119">
        <v>0</v>
      </c>
      <c r="Z1119">
        <v>0</v>
      </c>
      <c r="AA1119">
        <v>0</v>
      </c>
      <c r="AB1119" t="s">
        <v>36</v>
      </c>
      <c r="AC1119">
        <f>IF(OR(_04_ReRe_merged_after_coding3[[#This Row],[ab_addressed]],_04_ReRe_merged_after_coding3[[#This Row],[ft_addressed]]), 1, 0)</f>
        <v>0</v>
      </c>
      <c r="AD1119">
        <f>IF(OR(_04_ReRe_merged_after_coding3[[#This Row],[ab_justified]],_04_ReRe_merged_after_coding3[[#This Row],[ft_justified]]), 1,0)</f>
        <v>0</v>
      </c>
      <c r="AE1119">
        <f>IF(OR(_04_ReRe_merged_after_coding3[[#This Row],[ab_date]],_04_ReRe_merged_after_coding3[[#This Row],[ft_date]]),1,0)</f>
        <v>0</v>
      </c>
      <c r="AF1119" t="s">
        <v>36</v>
      </c>
      <c r="AG1119">
        <v>0</v>
      </c>
    </row>
    <row r="1120" spans="1:33">
      <c r="A1120" t="s">
        <v>2112</v>
      </c>
      <c r="B1120" t="s">
        <v>2113</v>
      </c>
      <c r="C1120" t="s">
        <v>2114</v>
      </c>
      <c r="D1120">
        <v>31617743</v>
      </c>
      <c r="E1120" s="7">
        <v>42391</v>
      </c>
      <c r="F1120" s="7">
        <v>41275</v>
      </c>
      <c r="G1120" t="s">
        <v>2110</v>
      </c>
      <c r="H1120" t="s">
        <v>32</v>
      </c>
      <c r="I1120" t="s">
        <v>32</v>
      </c>
      <c r="J1120" t="s">
        <v>32</v>
      </c>
      <c r="K1120" t="s">
        <v>31</v>
      </c>
      <c r="L1120" t="s">
        <v>31</v>
      </c>
      <c r="M1120" t="s">
        <v>32</v>
      </c>
      <c r="N1120" t="s">
        <v>31</v>
      </c>
      <c r="O1120" t="s">
        <v>32</v>
      </c>
      <c r="P1120" s="3">
        <v>0</v>
      </c>
      <c r="Q1120" t="s">
        <v>36</v>
      </c>
      <c r="R1120">
        <v>0</v>
      </c>
      <c r="S1120" t="s">
        <v>36</v>
      </c>
      <c r="T1120" t="s">
        <v>36</v>
      </c>
      <c r="U1120">
        <v>0</v>
      </c>
      <c r="V1120">
        <v>0</v>
      </c>
      <c r="W1120">
        <v>0</v>
      </c>
      <c r="X1120" t="s">
        <v>36</v>
      </c>
      <c r="Y1120">
        <v>0</v>
      </c>
      <c r="Z1120">
        <v>0</v>
      </c>
      <c r="AA1120">
        <v>0</v>
      </c>
      <c r="AB1120" t="s">
        <v>36</v>
      </c>
      <c r="AC1120">
        <f>IF(OR(_04_ReRe_merged_after_coding3[[#This Row],[ab_addressed]],_04_ReRe_merged_after_coding3[[#This Row],[ft_addressed]]), 1, 0)</f>
        <v>0</v>
      </c>
      <c r="AD1120">
        <f>IF(OR(_04_ReRe_merged_after_coding3[[#This Row],[ab_justified]],_04_ReRe_merged_after_coding3[[#This Row],[ft_justified]]), 1,0)</f>
        <v>0</v>
      </c>
      <c r="AE1120">
        <f>IF(OR(_04_ReRe_merged_after_coding3[[#This Row],[ab_date]],_04_ReRe_merged_after_coding3[[#This Row],[ft_date]]),1,0)</f>
        <v>0</v>
      </c>
      <c r="AF1120" t="s">
        <v>36</v>
      </c>
      <c r="AG1120">
        <v>0</v>
      </c>
    </row>
    <row r="1121" spans="1:33">
      <c r="A1121" t="s">
        <v>2115</v>
      </c>
      <c r="B1121" t="s">
        <v>2116</v>
      </c>
      <c r="C1121" t="s">
        <v>2117</v>
      </c>
      <c r="D1121">
        <v>28857576</v>
      </c>
      <c r="E1121" s="7">
        <v>42962</v>
      </c>
      <c r="F1121" s="7">
        <v>42856</v>
      </c>
      <c r="G1121" t="s">
        <v>2118</v>
      </c>
      <c r="H1121" t="s">
        <v>32</v>
      </c>
      <c r="I1121" t="s">
        <v>32</v>
      </c>
      <c r="J1121" t="s">
        <v>32</v>
      </c>
      <c r="K1121" t="s">
        <v>32</v>
      </c>
      <c r="L1121" t="s">
        <v>31</v>
      </c>
      <c r="M1121" t="s">
        <v>32</v>
      </c>
      <c r="N1121" t="s">
        <v>32</v>
      </c>
      <c r="O1121" t="s">
        <v>32</v>
      </c>
      <c r="P1121" s="3">
        <v>0</v>
      </c>
      <c r="Q1121" t="s">
        <v>36</v>
      </c>
      <c r="R1121">
        <v>0</v>
      </c>
      <c r="S1121" t="s">
        <v>36</v>
      </c>
      <c r="T1121" t="s">
        <v>36</v>
      </c>
      <c r="U1121">
        <v>0</v>
      </c>
      <c r="V1121">
        <v>0</v>
      </c>
      <c r="W1121">
        <v>0</v>
      </c>
      <c r="X1121" t="s">
        <v>36</v>
      </c>
      <c r="Y1121">
        <v>0</v>
      </c>
      <c r="Z1121">
        <v>0</v>
      </c>
      <c r="AA1121">
        <v>0</v>
      </c>
      <c r="AB1121" t="s">
        <v>36</v>
      </c>
      <c r="AC1121">
        <f>IF(OR(_04_ReRe_merged_after_coding3[[#This Row],[ab_addressed]],_04_ReRe_merged_after_coding3[[#This Row],[ft_addressed]]), 1, 0)</f>
        <v>0</v>
      </c>
      <c r="AD1121">
        <f>IF(OR(_04_ReRe_merged_after_coding3[[#This Row],[ab_justified]],_04_ReRe_merged_after_coding3[[#This Row],[ft_justified]]), 1,0)</f>
        <v>0</v>
      </c>
      <c r="AE1121">
        <f>IF(OR(_04_ReRe_merged_after_coding3[[#This Row],[ab_date]],_04_ReRe_merged_after_coding3[[#This Row],[ft_date]]),1,0)</f>
        <v>0</v>
      </c>
      <c r="AF1121" t="s">
        <v>36</v>
      </c>
      <c r="AG1121">
        <v>0</v>
      </c>
    </row>
    <row r="1122" spans="1:33">
      <c r="A1122" t="s">
        <v>2128</v>
      </c>
      <c r="B1122" t="s">
        <v>2129</v>
      </c>
      <c r="C1122" t="s">
        <v>2130</v>
      </c>
      <c r="D1122">
        <v>28985238</v>
      </c>
      <c r="E1122" s="7">
        <v>42529</v>
      </c>
      <c r="F1122" s="7">
        <v>42489</v>
      </c>
      <c r="G1122" t="s">
        <v>310</v>
      </c>
      <c r="H1122" t="s">
        <v>32</v>
      </c>
      <c r="I1122" t="s">
        <v>32</v>
      </c>
      <c r="J1122" t="s">
        <v>32</v>
      </c>
      <c r="K1122" t="s">
        <v>32</v>
      </c>
      <c r="L1122" t="s">
        <v>32</v>
      </c>
      <c r="M1122" t="s">
        <v>32</v>
      </c>
      <c r="N1122" t="s">
        <v>32</v>
      </c>
      <c r="O1122" t="s">
        <v>32</v>
      </c>
      <c r="P1122" s="3">
        <v>0</v>
      </c>
      <c r="Q1122" t="s">
        <v>36</v>
      </c>
      <c r="R1122">
        <v>0</v>
      </c>
      <c r="S1122" t="s">
        <v>36</v>
      </c>
      <c r="T1122" t="s">
        <v>36</v>
      </c>
      <c r="U1122">
        <v>0</v>
      </c>
      <c r="V1122">
        <v>0</v>
      </c>
      <c r="W1122">
        <v>0</v>
      </c>
      <c r="X1122" t="s">
        <v>36</v>
      </c>
      <c r="Y1122">
        <v>0</v>
      </c>
      <c r="Z1122">
        <v>0</v>
      </c>
      <c r="AA1122">
        <v>0</v>
      </c>
      <c r="AB1122" t="s">
        <v>36</v>
      </c>
      <c r="AC1122">
        <f>IF(OR(_04_ReRe_merged_after_coding3[[#This Row],[ab_addressed]],_04_ReRe_merged_after_coding3[[#This Row],[ft_addressed]]), 1, 0)</f>
        <v>0</v>
      </c>
      <c r="AD1122">
        <f>IF(OR(_04_ReRe_merged_after_coding3[[#This Row],[ab_justified]],_04_ReRe_merged_after_coding3[[#This Row],[ft_justified]]), 1,0)</f>
        <v>0</v>
      </c>
      <c r="AE1122">
        <f>IF(OR(_04_ReRe_merged_after_coding3[[#This Row],[ab_date]],_04_ReRe_merged_after_coding3[[#This Row],[ft_date]]),1,0)</f>
        <v>0</v>
      </c>
      <c r="AF1122" t="s">
        <v>36</v>
      </c>
      <c r="AG1122">
        <v>0</v>
      </c>
    </row>
    <row r="1123" spans="1:33">
      <c r="A1123" t="s">
        <v>2156</v>
      </c>
      <c r="B1123" t="s">
        <v>2157</v>
      </c>
      <c r="C1123" t="s">
        <v>2158</v>
      </c>
      <c r="D1123">
        <v>27896440</v>
      </c>
      <c r="E1123" s="7">
        <v>41263</v>
      </c>
      <c r="F1123" s="7">
        <v>37644</v>
      </c>
      <c r="G1123" t="s">
        <v>2159</v>
      </c>
      <c r="H1123" t="s">
        <v>32</v>
      </c>
      <c r="I1123" t="s">
        <v>32</v>
      </c>
      <c r="J1123" t="s">
        <v>32</v>
      </c>
      <c r="K1123" t="s">
        <v>31</v>
      </c>
      <c r="L1123" t="s">
        <v>32</v>
      </c>
      <c r="M1123" t="s">
        <v>32</v>
      </c>
      <c r="N1123" t="s">
        <v>32</v>
      </c>
      <c r="O1123" t="s">
        <v>32</v>
      </c>
      <c r="P1123" s="3">
        <v>0</v>
      </c>
      <c r="Q1123" t="s">
        <v>36</v>
      </c>
      <c r="R1123">
        <v>0</v>
      </c>
      <c r="S1123" t="s">
        <v>36</v>
      </c>
      <c r="T1123" t="s">
        <v>36</v>
      </c>
      <c r="U1123">
        <v>0</v>
      </c>
      <c r="V1123">
        <v>0</v>
      </c>
      <c r="W1123">
        <v>0</v>
      </c>
      <c r="X1123" t="s">
        <v>36</v>
      </c>
      <c r="Y1123">
        <v>0</v>
      </c>
      <c r="Z1123">
        <v>0</v>
      </c>
      <c r="AA1123">
        <v>0</v>
      </c>
      <c r="AB1123" t="s">
        <v>36</v>
      </c>
      <c r="AC1123">
        <f>IF(OR(_04_ReRe_merged_after_coding3[[#This Row],[ab_addressed]],_04_ReRe_merged_after_coding3[[#This Row],[ft_addressed]]), 1, 0)</f>
        <v>0</v>
      </c>
      <c r="AD1123">
        <f>IF(OR(_04_ReRe_merged_after_coding3[[#This Row],[ab_justified]],_04_ReRe_merged_after_coding3[[#This Row],[ft_justified]]), 1,0)</f>
        <v>0</v>
      </c>
      <c r="AE1123">
        <f>IF(OR(_04_ReRe_merged_after_coding3[[#This Row],[ab_date]],_04_ReRe_merged_after_coding3[[#This Row],[ft_date]]),1,0)</f>
        <v>0</v>
      </c>
      <c r="AF1123" t="s">
        <v>36</v>
      </c>
      <c r="AG1123">
        <v>0</v>
      </c>
    </row>
    <row r="1124" spans="1:33">
      <c r="A1124" t="s">
        <v>2189</v>
      </c>
      <c r="B1124" t="s">
        <v>2190</v>
      </c>
      <c r="C1124" t="s">
        <v>2191</v>
      </c>
      <c r="D1124">
        <v>31607951</v>
      </c>
      <c r="E1124" s="7">
        <v>42544</v>
      </c>
      <c r="F1124" s="7">
        <v>42487</v>
      </c>
      <c r="G1124" t="s">
        <v>2192</v>
      </c>
      <c r="H1124" t="s">
        <v>32</v>
      </c>
      <c r="I1124" t="s">
        <v>32</v>
      </c>
      <c r="J1124" t="s">
        <v>32</v>
      </c>
      <c r="K1124" t="s">
        <v>32</v>
      </c>
      <c r="L1124" t="s">
        <v>32</v>
      </c>
      <c r="M1124" t="s">
        <v>32</v>
      </c>
      <c r="N1124" t="s">
        <v>32</v>
      </c>
      <c r="O1124" t="s">
        <v>32</v>
      </c>
      <c r="P1124" s="3">
        <v>0</v>
      </c>
      <c r="Q1124" t="s">
        <v>36</v>
      </c>
      <c r="R1124">
        <v>0</v>
      </c>
      <c r="S1124" t="s">
        <v>36</v>
      </c>
      <c r="T1124" t="s">
        <v>36</v>
      </c>
      <c r="U1124">
        <v>0</v>
      </c>
      <c r="V1124">
        <v>0</v>
      </c>
      <c r="W1124">
        <v>0</v>
      </c>
      <c r="X1124" t="s">
        <v>36</v>
      </c>
      <c r="Y1124">
        <v>0</v>
      </c>
      <c r="Z1124">
        <v>0</v>
      </c>
      <c r="AA1124">
        <v>0</v>
      </c>
      <c r="AB1124" t="s">
        <v>36</v>
      </c>
      <c r="AC1124">
        <f>IF(OR(_04_ReRe_merged_after_coding3[[#This Row],[ab_addressed]],_04_ReRe_merged_after_coding3[[#This Row],[ft_addressed]]), 1, 0)</f>
        <v>0</v>
      </c>
      <c r="AD1124">
        <f>IF(OR(_04_ReRe_merged_after_coding3[[#This Row],[ab_justified]],_04_ReRe_merged_after_coding3[[#This Row],[ft_justified]]), 1,0)</f>
        <v>0</v>
      </c>
      <c r="AE1124">
        <f>IF(OR(_04_ReRe_merged_after_coding3[[#This Row],[ab_date]],_04_ReRe_merged_after_coding3[[#This Row],[ft_date]]),1,0)</f>
        <v>0</v>
      </c>
      <c r="AF1124" t="s">
        <v>36</v>
      </c>
      <c r="AG1124">
        <v>0</v>
      </c>
    </row>
    <row r="1125" spans="1:33">
      <c r="A1125" t="s">
        <v>2201</v>
      </c>
      <c r="B1125" t="s">
        <v>2202</v>
      </c>
      <c r="C1125" t="s">
        <v>2203</v>
      </c>
      <c r="D1125">
        <v>23840316</v>
      </c>
      <c r="E1125" s="7">
        <v>42184</v>
      </c>
      <c r="F1125" s="7">
        <v>40330</v>
      </c>
      <c r="G1125" t="s">
        <v>1713</v>
      </c>
      <c r="H1125" t="s">
        <v>32</v>
      </c>
      <c r="I1125" t="s">
        <v>32</v>
      </c>
      <c r="J1125" t="s">
        <v>32</v>
      </c>
      <c r="K1125" t="s">
        <v>31</v>
      </c>
      <c r="L1125" t="s">
        <v>31</v>
      </c>
      <c r="M1125" t="s">
        <v>31</v>
      </c>
      <c r="N1125" t="s">
        <v>32</v>
      </c>
      <c r="O1125" t="s">
        <v>32</v>
      </c>
      <c r="P1125" s="3">
        <v>0</v>
      </c>
      <c r="Q1125" t="s">
        <v>36</v>
      </c>
      <c r="R1125">
        <v>0</v>
      </c>
      <c r="S1125" t="s">
        <v>36</v>
      </c>
      <c r="T1125" t="s">
        <v>36</v>
      </c>
      <c r="U1125">
        <v>0</v>
      </c>
      <c r="V1125">
        <v>0</v>
      </c>
      <c r="W1125">
        <v>0</v>
      </c>
      <c r="X1125" t="s">
        <v>36</v>
      </c>
      <c r="Y1125">
        <v>0</v>
      </c>
      <c r="Z1125">
        <v>0</v>
      </c>
      <c r="AA1125">
        <v>0</v>
      </c>
      <c r="AB1125" t="s">
        <v>36</v>
      </c>
      <c r="AC1125">
        <f>IF(OR(_04_ReRe_merged_after_coding3[[#This Row],[ab_addressed]],_04_ReRe_merged_after_coding3[[#This Row],[ft_addressed]]), 1, 0)</f>
        <v>0</v>
      </c>
      <c r="AD1125">
        <f>IF(OR(_04_ReRe_merged_after_coding3[[#This Row],[ab_justified]],_04_ReRe_merged_after_coding3[[#This Row],[ft_justified]]), 1,0)</f>
        <v>0</v>
      </c>
      <c r="AE1125">
        <f>IF(OR(_04_ReRe_merged_after_coding3[[#This Row],[ab_date]],_04_ReRe_merged_after_coding3[[#This Row],[ft_date]]),1,0)</f>
        <v>0</v>
      </c>
      <c r="AF1125" t="s">
        <v>36</v>
      </c>
      <c r="AG1125">
        <v>0</v>
      </c>
    </row>
    <row r="1126" spans="1:33">
      <c r="A1126" t="s">
        <v>2219</v>
      </c>
      <c r="B1126" t="s">
        <v>2220</v>
      </c>
      <c r="C1126" t="s">
        <v>2221</v>
      </c>
      <c r="D1126">
        <v>27021017</v>
      </c>
      <c r="E1126" s="7">
        <v>42236</v>
      </c>
      <c r="F1126" s="7">
        <v>41680</v>
      </c>
      <c r="G1126" t="s">
        <v>2222</v>
      </c>
      <c r="H1126" t="s">
        <v>32</v>
      </c>
      <c r="I1126" t="s">
        <v>32</v>
      </c>
      <c r="J1126" t="s">
        <v>32</v>
      </c>
      <c r="K1126" t="s">
        <v>31</v>
      </c>
      <c r="L1126" t="s">
        <v>32</v>
      </c>
      <c r="M1126" t="s">
        <v>32</v>
      </c>
      <c r="N1126" t="s">
        <v>32</v>
      </c>
      <c r="O1126" t="s">
        <v>32</v>
      </c>
      <c r="P1126" s="3">
        <v>0</v>
      </c>
      <c r="Q1126" t="s">
        <v>36</v>
      </c>
      <c r="R1126">
        <v>0</v>
      </c>
      <c r="S1126" t="s">
        <v>36</v>
      </c>
      <c r="T1126" t="s">
        <v>36</v>
      </c>
      <c r="U1126">
        <v>0</v>
      </c>
      <c r="V1126">
        <v>0</v>
      </c>
      <c r="W1126">
        <v>0</v>
      </c>
      <c r="X1126" t="s">
        <v>36</v>
      </c>
      <c r="Y1126">
        <v>0</v>
      </c>
      <c r="Z1126">
        <v>0</v>
      </c>
      <c r="AA1126">
        <v>0</v>
      </c>
      <c r="AB1126" t="s">
        <v>36</v>
      </c>
      <c r="AC1126">
        <f>IF(OR(_04_ReRe_merged_after_coding3[[#This Row],[ab_addressed]],_04_ReRe_merged_after_coding3[[#This Row],[ft_addressed]]), 1, 0)</f>
        <v>0</v>
      </c>
      <c r="AD1126">
        <f>IF(OR(_04_ReRe_merged_after_coding3[[#This Row],[ab_justified]],_04_ReRe_merged_after_coding3[[#This Row],[ft_justified]]), 1,0)</f>
        <v>0</v>
      </c>
      <c r="AE1126">
        <f>IF(OR(_04_ReRe_merged_after_coding3[[#This Row],[ab_date]],_04_ReRe_merged_after_coding3[[#This Row],[ft_date]]),1,0)</f>
        <v>0</v>
      </c>
      <c r="AF1126" t="s">
        <v>36</v>
      </c>
      <c r="AG1126">
        <v>0</v>
      </c>
    </row>
    <row r="1127" spans="1:33">
      <c r="A1127" t="s">
        <v>2242</v>
      </c>
      <c r="B1127" t="s">
        <v>2243</v>
      </c>
      <c r="C1127" t="s">
        <v>2244</v>
      </c>
      <c r="D1127">
        <v>22146780</v>
      </c>
      <c r="E1127" s="7">
        <v>42544</v>
      </c>
      <c r="F1127" s="7">
        <v>40910</v>
      </c>
      <c r="G1127" t="s">
        <v>2245</v>
      </c>
      <c r="H1127" t="s">
        <v>32</v>
      </c>
      <c r="I1127" t="s">
        <v>32</v>
      </c>
      <c r="J1127" t="s">
        <v>32</v>
      </c>
      <c r="K1127" t="s">
        <v>31</v>
      </c>
      <c r="L1127" t="s">
        <v>31</v>
      </c>
      <c r="M1127" t="s">
        <v>31</v>
      </c>
      <c r="N1127" t="s">
        <v>32</v>
      </c>
      <c r="O1127" t="s">
        <v>32</v>
      </c>
      <c r="P1127" s="3">
        <v>0</v>
      </c>
      <c r="Q1127" t="s">
        <v>36</v>
      </c>
      <c r="R1127">
        <v>0</v>
      </c>
      <c r="S1127" t="s">
        <v>36</v>
      </c>
      <c r="T1127" t="s">
        <v>36</v>
      </c>
      <c r="U1127">
        <v>0</v>
      </c>
      <c r="V1127">
        <v>0</v>
      </c>
      <c r="W1127">
        <v>0</v>
      </c>
      <c r="X1127" t="s">
        <v>36</v>
      </c>
      <c r="Y1127">
        <v>0</v>
      </c>
      <c r="Z1127">
        <v>0</v>
      </c>
      <c r="AA1127">
        <v>0</v>
      </c>
      <c r="AB1127" t="s">
        <v>36</v>
      </c>
      <c r="AC1127">
        <f>IF(OR(_04_ReRe_merged_after_coding3[[#This Row],[ab_addressed]],_04_ReRe_merged_after_coding3[[#This Row],[ft_addressed]]), 1, 0)</f>
        <v>0</v>
      </c>
      <c r="AD1127">
        <f>IF(OR(_04_ReRe_merged_after_coding3[[#This Row],[ab_justified]],_04_ReRe_merged_after_coding3[[#This Row],[ft_justified]]), 1,0)</f>
        <v>0</v>
      </c>
      <c r="AE1127">
        <f>IF(OR(_04_ReRe_merged_after_coding3[[#This Row],[ab_date]],_04_ReRe_merged_after_coding3[[#This Row],[ft_date]]),1,0)</f>
        <v>0</v>
      </c>
      <c r="AF1127" t="s">
        <v>36</v>
      </c>
      <c r="AG1127">
        <v>0</v>
      </c>
    </row>
    <row r="1128" spans="1:33">
      <c r="A1128" t="s">
        <v>2246</v>
      </c>
      <c r="B1128" t="s">
        <v>2247</v>
      </c>
      <c r="C1128" t="s">
        <v>2248</v>
      </c>
      <c r="D1128">
        <v>29165725</v>
      </c>
      <c r="E1128" s="7">
        <v>42661</v>
      </c>
      <c r="F1128" s="7">
        <v>42104</v>
      </c>
      <c r="G1128" t="s">
        <v>2249</v>
      </c>
      <c r="H1128" t="s">
        <v>32</v>
      </c>
      <c r="I1128" t="s">
        <v>32</v>
      </c>
      <c r="J1128" t="s">
        <v>32</v>
      </c>
      <c r="K1128" t="s">
        <v>31</v>
      </c>
      <c r="L1128" t="s">
        <v>31</v>
      </c>
      <c r="M1128" t="s">
        <v>32</v>
      </c>
      <c r="N1128" t="s">
        <v>32</v>
      </c>
      <c r="O1128" t="s">
        <v>32</v>
      </c>
      <c r="P1128" s="3">
        <v>0</v>
      </c>
      <c r="Q1128" t="s">
        <v>36</v>
      </c>
      <c r="R1128">
        <v>0</v>
      </c>
      <c r="S1128" t="s">
        <v>36</v>
      </c>
      <c r="T1128" t="s">
        <v>36</v>
      </c>
      <c r="U1128">
        <v>0</v>
      </c>
      <c r="V1128">
        <v>0</v>
      </c>
      <c r="W1128">
        <v>0</v>
      </c>
      <c r="X1128" t="s">
        <v>36</v>
      </c>
      <c r="Y1128">
        <v>0</v>
      </c>
      <c r="Z1128">
        <v>0</v>
      </c>
      <c r="AA1128">
        <v>0</v>
      </c>
      <c r="AB1128" t="s">
        <v>36</v>
      </c>
      <c r="AC1128">
        <f>IF(OR(_04_ReRe_merged_after_coding3[[#This Row],[ab_addressed]],_04_ReRe_merged_after_coding3[[#This Row],[ft_addressed]]), 1, 0)</f>
        <v>0</v>
      </c>
      <c r="AD1128">
        <f>IF(OR(_04_ReRe_merged_after_coding3[[#This Row],[ab_justified]],_04_ReRe_merged_after_coding3[[#This Row],[ft_justified]]), 1,0)</f>
        <v>0</v>
      </c>
      <c r="AE1128">
        <f>IF(OR(_04_ReRe_merged_after_coding3[[#This Row],[ab_date]],_04_ReRe_merged_after_coding3[[#This Row],[ft_date]]),1,0)</f>
        <v>0</v>
      </c>
      <c r="AF1128" t="s">
        <v>36</v>
      </c>
      <c r="AG1128">
        <v>0</v>
      </c>
    </row>
    <row r="1129" spans="1:33">
      <c r="A1129" t="s">
        <v>2255</v>
      </c>
      <c r="B1129" t="s">
        <v>2256</v>
      </c>
      <c r="C1129" t="s">
        <v>2257</v>
      </c>
      <c r="D1129">
        <v>26538143</v>
      </c>
      <c r="E1129" s="7">
        <v>41793</v>
      </c>
      <c r="F1129" s="7">
        <v>41578</v>
      </c>
      <c r="G1129" t="s">
        <v>2258</v>
      </c>
      <c r="H1129" t="s">
        <v>32</v>
      </c>
      <c r="I1129" t="s">
        <v>32</v>
      </c>
      <c r="J1129" t="s">
        <v>32</v>
      </c>
      <c r="K1129" t="s">
        <v>32</v>
      </c>
      <c r="L1129" t="s">
        <v>32</v>
      </c>
      <c r="M1129" t="s">
        <v>32</v>
      </c>
      <c r="N1129" t="s">
        <v>32</v>
      </c>
      <c r="O1129" t="s">
        <v>32</v>
      </c>
      <c r="P1129" s="3">
        <v>0</v>
      </c>
      <c r="Q1129" t="s">
        <v>36</v>
      </c>
      <c r="R1129">
        <v>0</v>
      </c>
      <c r="S1129" t="s">
        <v>36</v>
      </c>
      <c r="T1129" t="s">
        <v>36</v>
      </c>
      <c r="U1129">
        <v>0</v>
      </c>
      <c r="V1129">
        <v>0</v>
      </c>
      <c r="W1129">
        <v>0</v>
      </c>
      <c r="X1129" t="s">
        <v>36</v>
      </c>
      <c r="Y1129">
        <v>0</v>
      </c>
      <c r="Z1129">
        <v>0</v>
      </c>
      <c r="AA1129">
        <v>0</v>
      </c>
      <c r="AB1129" t="s">
        <v>36</v>
      </c>
      <c r="AC1129">
        <f>IF(OR(_04_ReRe_merged_after_coding3[[#This Row],[ab_addressed]],_04_ReRe_merged_after_coding3[[#This Row],[ft_addressed]]), 1, 0)</f>
        <v>0</v>
      </c>
      <c r="AD1129">
        <f>IF(OR(_04_ReRe_merged_after_coding3[[#This Row],[ab_justified]],_04_ReRe_merged_after_coding3[[#This Row],[ft_justified]]), 1,0)</f>
        <v>0</v>
      </c>
      <c r="AE1129">
        <f>IF(OR(_04_ReRe_merged_after_coding3[[#This Row],[ab_date]],_04_ReRe_merged_after_coding3[[#This Row],[ft_date]]),1,0)</f>
        <v>0</v>
      </c>
      <c r="AF1129" t="s">
        <v>36</v>
      </c>
      <c r="AG1129">
        <v>0</v>
      </c>
    </row>
    <row r="1130" spans="1:33">
      <c r="A1130" t="s">
        <v>2268</v>
      </c>
      <c r="B1130" t="s">
        <v>2269</v>
      </c>
      <c r="C1130" t="s">
        <v>2270</v>
      </c>
      <c r="D1130">
        <v>24215715</v>
      </c>
      <c r="E1130" s="7">
        <v>41201</v>
      </c>
      <c r="F1130" s="7">
        <v>40366</v>
      </c>
      <c r="G1130" t="s">
        <v>2271</v>
      </c>
      <c r="H1130" t="s">
        <v>32</v>
      </c>
      <c r="I1130" t="s">
        <v>32</v>
      </c>
      <c r="J1130" t="s">
        <v>32</v>
      </c>
      <c r="K1130" t="s">
        <v>31</v>
      </c>
      <c r="L1130" t="s">
        <v>32</v>
      </c>
      <c r="M1130" t="s">
        <v>32</v>
      </c>
      <c r="N1130" t="s">
        <v>32</v>
      </c>
      <c r="O1130" t="s">
        <v>32</v>
      </c>
      <c r="P1130" s="3">
        <v>0</v>
      </c>
      <c r="Q1130" t="s">
        <v>36</v>
      </c>
      <c r="R1130">
        <v>0</v>
      </c>
      <c r="S1130" t="s">
        <v>36</v>
      </c>
      <c r="T1130" t="s">
        <v>36</v>
      </c>
      <c r="U1130">
        <v>0</v>
      </c>
      <c r="V1130">
        <v>0</v>
      </c>
      <c r="W1130">
        <v>0</v>
      </c>
      <c r="X1130" t="s">
        <v>36</v>
      </c>
      <c r="Y1130">
        <v>0</v>
      </c>
      <c r="Z1130">
        <v>0</v>
      </c>
      <c r="AA1130">
        <v>0</v>
      </c>
      <c r="AB1130" t="s">
        <v>36</v>
      </c>
      <c r="AC1130">
        <f>IF(OR(_04_ReRe_merged_after_coding3[[#This Row],[ab_addressed]],_04_ReRe_merged_after_coding3[[#This Row],[ft_addressed]]), 1, 0)</f>
        <v>0</v>
      </c>
      <c r="AD1130">
        <f>IF(OR(_04_ReRe_merged_after_coding3[[#This Row],[ab_justified]],_04_ReRe_merged_after_coding3[[#This Row],[ft_justified]]), 1,0)</f>
        <v>0</v>
      </c>
      <c r="AE1130">
        <f>IF(OR(_04_ReRe_merged_after_coding3[[#This Row],[ab_date]],_04_ReRe_merged_after_coding3[[#This Row],[ft_date]]),1,0)</f>
        <v>0</v>
      </c>
      <c r="AF1130" t="s">
        <v>36</v>
      </c>
      <c r="AG1130">
        <v>0</v>
      </c>
    </row>
    <row r="1131" spans="1:33">
      <c r="A1131" t="s">
        <v>2292</v>
      </c>
      <c r="B1131" t="s">
        <v>2293</v>
      </c>
      <c r="C1131" t="s">
        <v>2294</v>
      </c>
      <c r="D1131">
        <v>26904690</v>
      </c>
      <c r="E1131" s="7">
        <v>42109</v>
      </c>
      <c r="F1131" s="7">
        <v>41645</v>
      </c>
      <c r="G1131" t="s">
        <v>2295</v>
      </c>
      <c r="H1131" t="s">
        <v>32</v>
      </c>
      <c r="I1131" t="s">
        <v>32</v>
      </c>
      <c r="J1131" t="s">
        <v>32</v>
      </c>
      <c r="K1131" t="s">
        <v>31</v>
      </c>
      <c r="L1131" t="s">
        <v>31</v>
      </c>
      <c r="M1131" t="s">
        <v>32</v>
      </c>
      <c r="N1131" t="s">
        <v>32</v>
      </c>
      <c r="O1131" t="s">
        <v>32</v>
      </c>
      <c r="P1131" s="3">
        <v>0</v>
      </c>
      <c r="Q1131" t="s">
        <v>36</v>
      </c>
      <c r="R1131">
        <v>0</v>
      </c>
      <c r="S1131" t="s">
        <v>36</v>
      </c>
      <c r="T1131" t="s">
        <v>36</v>
      </c>
      <c r="U1131">
        <v>0</v>
      </c>
      <c r="V1131">
        <v>0</v>
      </c>
      <c r="W1131">
        <v>0</v>
      </c>
      <c r="X1131" t="s">
        <v>36</v>
      </c>
      <c r="Y1131">
        <v>0</v>
      </c>
      <c r="Z1131">
        <v>0</v>
      </c>
      <c r="AA1131">
        <v>0</v>
      </c>
      <c r="AB1131" t="s">
        <v>36</v>
      </c>
      <c r="AC1131">
        <f>IF(OR(_04_ReRe_merged_after_coding3[[#This Row],[ab_addressed]],_04_ReRe_merged_after_coding3[[#This Row],[ft_addressed]]), 1, 0)</f>
        <v>0</v>
      </c>
      <c r="AD1131">
        <f>IF(OR(_04_ReRe_merged_after_coding3[[#This Row],[ab_justified]],_04_ReRe_merged_after_coding3[[#This Row],[ft_justified]]), 1,0)</f>
        <v>0</v>
      </c>
      <c r="AE1131">
        <f>IF(OR(_04_ReRe_merged_after_coding3[[#This Row],[ab_date]],_04_ReRe_merged_after_coding3[[#This Row],[ft_date]]),1,0)</f>
        <v>0</v>
      </c>
      <c r="AF1131" t="s">
        <v>36</v>
      </c>
      <c r="AG1131">
        <v>0</v>
      </c>
    </row>
    <row r="1132" spans="1:33">
      <c r="A1132" t="s">
        <v>2339</v>
      </c>
      <c r="B1132" t="s">
        <v>2340</v>
      </c>
      <c r="C1132" t="s">
        <v>2341</v>
      </c>
      <c r="D1132">
        <v>27308648</v>
      </c>
      <c r="E1132" s="7">
        <v>42051</v>
      </c>
      <c r="F1132" s="7">
        <v>41673</v>
      </c>
      <c r="G1132" t="s">
        <v>2342</v>
      </c>
      <c r="H1132" t="s">
        <v>32</v>
      </c>
      <c r="I1132" t="s">
        <v>31</v>
      </c>
      <c r="J1132" t="s">
        <v>32</v>
      </c>
      <c r="K1132" t="s">
        <v>31</v>
      </c>
      <c r="L1132" t="s">
        <v>32</v>
      </c>
      <c r="M1132" t="s">
        <v>32</v>
      </c>
      <c r="N1132" t="s">
        <v>32</v>
      </c>
      <c r="O1132" t="s">
        <v>32</v>
      </c>
      <c r="P1132" s="3">
        <v>0</v>
      </c>
      <c r="Q1132" t="s">
        <v>36</v>
      </c>
      <c r="R1132">
        <v>0</v>
      </c>
      <c r="S1132" t="s">
        <v>36</v>
      </c>
      <c r="T1132" t="s">
        <v>36</v>
      </c>
      <c r="U1132">
        <v>0</v>
      </c>
      <c r="V1132">
        <v>0</v>
      </c>
      <c r="W1132">
        <v>0</v>
      </c>
      <c r="X1132" t="s">
        <v>36</v>
      </c>
      <c r="Y1132">
        <v>0</v>
      </c>
      <c r="Z1132">
        <v>0</v>
      </c>
      <c r="AA1132">
        <v>0</v>
      </c>
      <c r="AB1132" t="s">
        <v>36</v>
      </c>
      <c r="AC1132">
        <f>IF(OR(_04_ReRe_merged_after_coding3[[#This Row],[ab_addressed]],_04_ReRe_merged_after_coding3[[#This Row],[ft_addressed]]), 1, 0)</f>
        <v>0</v>
      </c>
      <c r="AD1132">
        <f>IF(OR(_04_ReRe_merged_after_coding3[[#This Row],[ab_justified]],_04_ReRe_merged_after_coding3[[#This Row],[ft_justified]]), 1,0)</f>
        <v>0</v>
      </c>
      <c r="AE1132">
        <f>IF(OR(_04_ReRe_merged_after_coding3[[#This Row],[ab_date]],_04_ReRe_merged_after_coding3[[#This Row],[ft_date]]),1,0)</f>
        <v>0</v>
      </c>
      <c r="AF1132" t="s">
        <v>36</v>
      </c>
      <c r="AG1132">
        <v>0</v>
      </c>
    </row>
    <row r="1133" spans="1:33">
      <c r="A1133" t="s">
        <v>2371</v>
      </c>
      <c r="B1133" t="s">
        <v>2372</v>
      </c>
      <c r="C1133" t="s">
        <v>2373</v>
      </c>
      <c r="D1133">
        <v>31423892</v>
      </c>
      <c r="E1133" s="7">
        <v>42661</v>
      </c>
      <c r="F1133" s="7">
        <v>41913</v>
      </c>
      <c r="G1133" t="s">
        <v>2374</v>
      </c>
      <c r="H1133" t="s">
        <v>32</v>
      </c>
      <c r="I1133" t="s">
        <v>32</v>
      </c>
      <c r="J1133" t="s">
        <v>32</v>
      </c>
      <c r="K1133" t="s">
        <v>31</v>
      </c>
      <c r="L1133" t="s">
        <v>31</v>
      </c>
      <c r="M1133" t="s">
        <v>32</v>
      </c>
      <c r="N1133" t="s">
        <v>32</v>
      </c>
      <c r="O1133" t="s">
        <v>32</v>
      </c>
      <c r="P1133" s="3">
        <v>0</v>
      </c>
      <c r="Q1133" t="s">
        <v>36</v>
      </c>
      <c r="R1133">
        <v>0</v>
      </c>
      <c r="S1133" t="s">
        <v>36</v>
      </c>
      <c r="T1133" t="s">
        <v>36</v>
      </c>
      <c r="U1133">
        <v>0</v>
      </c>
      <c r="V1133">
        <v>0</v>
      </c>
      <c r="W1133">
        <v>0</v>
      </c>
      <c r="X1133" t="s">
        <v>36</v>
      </c>
      <c r="Y1133">
        <v>0</v>
      </c>
      <c r="Z1133">
        <v>0</v>
      </c>
      <c r="AA1133">
        <v>0</v>
      </c>
      <c r="AB1133" t="s">
        <v>36</v>
      </c>
      <c r="AC1133">
        <f>IF(OR(_04_ReRe_merged_after_coding3[[#This Row],[ab_addressed]],_04_ReRe_merged_after_coding3[[#This Row],[ft_addressed]]), 1, 0)</f>
        <v>0</v>
      </c>
      <c r="AD1133">
        <f>IF(OR(_04_ReRe_merged_after_coding3[[#This Row],[ab_justified]],_04_ReRe_merged_after_coding3[[#This Row],[ft_justified]]), 1,0)</f>
        <v>0</v>
      </c>
      <c r="AE1133">
        <f>IF(OR(_04_ReRe_merged_after_coding3[[#This Row],[ab_date]],_04_ReRe_merged_after_coding3[[#This Row],[ft_date]]),1,0)</f>
        <v>0</v>
      </c>
      <c r="AF1133" t="s">
        <v>36</v>
      </c>
      <c r="AG1133">
        <v>0</v>
      </c>
    </row>
    <row r="1134" spans="1:33">
      <c r="A1134" t="s">
        <v>2442</v>
      </c>
      <c r="B1134" t="s">
        <v>2443</v>
      </c>
      <c r="C1134" t="s">
        <v>2444</v>
      </c>
      <c r="D1134">
        <v>28341865</v>
      </c>
      <c r="E1134" s="7">
        <v>43012</v>
      </c>
      <c r="F1134" s="7">
        <v>42685</v>
      </c>
      <c r="G1134" t="s">
        <v>2445</v>
      </c>
      <c r="H1134" t="s">
        <v>32</v>
      </c>
      <c r="I1134" t="s">
        <v>32</v>
      </c>
      <c r="J1134" t="s">
        <v>32</v>
      </c>
      <c r="K1134" t="s">
        <v>32</v>
      </c>
      <c r="L1134" t="s">
        <v>31</v>
      </c>
      <c r="M1134" t="s">
        <v>31</v>
      </c>
      <c r="N1134" t="s">
        <v>32</v>
      </c>
      <c r="O1134" t="s">
        <v>32</v>
      </c>
      <c r="P1134" s="3">
        <v>0</v>
      </c>
      <c r="Q1134" t="s">
        <v>36</v>
      </c>
      <c r="R1134">
        <v>0</v>
      </c>
      <c r="S1134" t="s">
        <v>36</v>
      </c>
      <c r="T1134" t="s">
        <v>36</v>
      </c>
      <c r="U1134">
        <v>0</v>
      </c>
      <c r="V1134">
        <v>0</v>
      </c>
      <c r="W1134">
        <v>0</v>
      </c>
      <c r="X1134" t="s">
        <v>36</v>
      </c>
      <c r="Y1134">
        <v>0</v>
      </c>
      <c r="Z1134">
        <v>0</v>
      </c>
      <c r="AA1134">
        <v>0</v>
      </c>
      <c r="AB1134" t="s">
        <v>36</v>
      </c>
      <c r="AC1134">
        <f>IF(OR(_04_ReRe_merged_after_coding3[[#This Row],[ab_addressed]],_04_ReRe_merged_after_coding3[[#This Row],[ft_addressed]]), 1, 0)</f>
        <v>0</v>
      </c>
      <c r="AD1134">
        <f>IF(OR(_04_ReRe_merged_after_coding3[[#This Row],[ab_justified]],_04_ReRe_merged_after_coding3[[#This Row],[ft_justified]]), 1,0)</f>
        <v>0</v>
      </c>
      <c r="AE1134">
        <f>IF(OR(_04_ReRe_merged_after_coding3[[#This Row],[ab_date]],_04_ReRe_merged_after_coding3[[#This Row],[ft_date]]),1,0)</f>
        <v>0</v>
      </c>
      <c r="AF1134" t="s">
        <v>36</v>
      </c>
      <c r="AG1134">
        <v>0</v>
      </c>
    </row>
    <row r="1135" spans="1:33">
      <c r="A1135" t="s">
        <v>2480</v>
      </c>
      <c r="B1135" t="s">
        <v>2481</v>
      </c>
      <c r="C1135" t="s">
        <v>2482</v>
      </c>
      <c r="D1135">
        <v>27185738</v>
      </c>
      <c r="E1135" s="7">
        <v>42381</v>
      </c>
      <c r="F1135" s="7">
        <v>41730</v>
      </c>
      <c r="G1135" t="s">
        <v>355</v>
      </c>
      <c r="H1135" t="s">
        <v>32</v>
      </c>
      <c r="I1135" t="s">
        <v>32</v>
      </c>
      <c r="J1135" t="s">
        <v>31</v>
      </c>
      <c r="K1135" t="s">
        <v>31</v>
      </c>
      <c r="L1135" t="s">
        <v>31</v>
      </c>
      <c r="M1135" t="s">
        <v>32</v>
      </c>
      <c r="N1135" t="s">
        <v>32</v>
      </c>
      <c r="O1135" t="s">
        <v>32</v>
      </c>
      <c r="P1135" s="3">
        <v>0</v>
      </c>
      <c r="Q1135" t="s">
        <v>36</v>
      </c>
      <c r="R1135">
        <v>0</v>
      </c>
      <c r="S1135" t="s">
        <v>36</v>
      </c>
      <c r="T1135" t="s">
        <v>36</v>
      </c>
      <c r="U1135">
        <v>0</v>
      </c>
      <c r="V1135">
        <v>0</v>
      </c>
      <c r="W1135">
        <v>0</v>
      </c>
      <c r="X1135" t="s">
        <v>36</v>
      </c>
      <c r="Y1135">
        <v>0</v>
      </c>
      <c r="Z1135">
        <v>0</v>
      </c>
      <c r="AA1135">
        <v>0</v>
      </c>
      <c r="AB1135" t="s">
        <v>36</v>
      </c>
      <c r="AC1135">
        <f>IF(OR(_04_ReRe_merged_after_coding3[[#This Row],[ab_addressed]],_04_ReRe_merged_after_coding3[[#This Row],[ft_addressed]]), 1, 0)</f>
        <v>0</v>
      </c>
      <c r="AD1135">
        <f>IF(OR(_04_ReRe_merged_after_coding3[[#This Row],[ab_justified]],_04_ReRe_merged_after_coding3[[#This Row],[ft_justified]]), 1,0)</f>
        <v>0</v>
      </c>
      <c r="AE1135">
        <f>IF(OR(_04_ReRe_merged_after_coding3[[#This Row],[ab_date]],_04_ReRe_merged_after_coding3[[#This Row],[ft_date]]),1,0)</f>
        <v>0</v>
      </c>
      <c r="AF1135" t="s">
        <v>36</v>
      </c>
      <c r="AG1135">
        <v>0</v>
      </c>
    </row>
    <row r="1136" spans="1:33">
      <c r="A1136" t="s">
        <v>2488</v>
      </c>
      <c r="B1136" t="s">
        <v>2489</v>
      </c>
      <c r="C1136" t="s">
        <v>2490</v>
      </c>
      <c r="D1136">
        <v>27019663</v>
      </c>
      <c r="E1136" s="7">
        <v>42563</v>
      </c>
      <c r="F1136" s="7">
        <v>40620</v>
      </c>
      <c r="G1136" t="s">
        <v>2491</v>
      </c>
      <c r="H1136" t="s">
        <v>32</v>
      </c>
      <c r="I1136" t="s">
        <v>32</v>
      </c>
      <c r="J1136" t="s">
        <v>32</v>
      </c>
      <c r="K1136" t="s">
        <v>31</v>
      </c>
      <c r="L1136" t="s">
        <v>31</v>
      </c>
      <c r="M1136" t="s">
        <v>31</v>
      </c>
      <c r="N1136" t="s">
        <v>32</v>
      </c>
      <c r="O1136" t="s">
        <v>32</v>
      </c>
      <c r="P1136" s="3">
        <v>0</v>
      </c>
      <c r="Q1136" t="s">
        <v>36</v>
      </c>
      <c r="R1136">
        <v>0</v>
      </c>
      <c r="S1136" t="s">
        <v>36</v>
      </c>
      <c r="T1136" t="s">
        <v>36</v>
      </c>
      <c r="U1136">
        <v>0</v>
      </c>
      <c r="V1136">
        <v>0</v>
      </c>
      <c r="W1136">
        <v>0</v>
      </c>
      <c r="X1136" t="s">
        <v>36</v>
      </c>
      <c r="Y1136">
        <v>0</v>
      </c>
      <c r="Z1136">
        <v>0</v>
      </c>
      <c r="AA1136">
        <v>0</v>
      </c>
      <c r="AB1136" t="s">
        <v>36</v>
      </c>
      <c r="AC1136">
        <f>IF(OR(_04_ReRe_merged_after_coding3[[#This Row],[ab_addressed]],_04_ReRe_merged_after_coding3[[#This Row],[ft_addressed]]), 1, 0)</f>
        <v>0</v>
      </c>
      <c r="AD1136">
        <f>IF(OR(_04_ReRe_merged_after_coding3[[#This Row],[ab_justified]],_04_ReRe_merged_after_coding3[[#This Row],[ft_justified]]), 1,0)</f>
        <v>0</v>
      </c>
      <c r="AE1136">
        <f>IF(OR(_04_ReRe_merged_after_coding3[[#This Row],[ab_date]],_04_ReRe_merged_after_coding3[[#This Row],[ft_date]]),1,0)</f>
        <v>0</v>
      </c>
      <c r="AF1136" t="s">
        <v>36</v>
      </c>
      <c r="AG1136">
        <v>0</v>
      </c>
    </row>
    <row r="1137" spans="1:33">
      <c r="A1137" t="s">
        <v>2502</v>
      </c>
      <c r="B1137" t="s">
        <v>2503</v>
      </c>
      <c r="C1137" t="s">
        <v>2504</v>
      </c>
      <c r="D1137">
        <v>32016523</v>
      </c>
      <c r="E1137" s="7">
        <v>42272</v>
      </c>
      <c r="F1137" s="7">
        <v>41359</v>
      </c>
      <c r="G1137" t="s">
        <v>2505</v>
      </c>
      <c r="H1137" t="s">
        <v>32</v>
      </c>
      <c r="I1137" t="s">
        <v>32</v>
      </c>
      <c r="J1137" t="s">
        <v>32</v>
      </c>
      <c r="K1137" t="s">
        <v>31</v>
      </c>
      <c r="L1137" t="s">
        <v>31</v>
      </c>
      <c r="M1137" t="s">
        <v>32</v>
      </c>
      <c r="N1137" t="s">
        <v>32</v>
      </c>
      <c r="O1137" t="s">
        <v>32</v>
      </c>
      <c r="P1137" s="3">
        <v>0</v>
      </c>
      <c r="Q1137" t="s">
        <v>36</v>
      </c>
      <c r="R1137">
        <v>0</v>
      </c>
      <c r="S1137" t="s">
        <v>36</v>
      </c>
      <c r="T1137" t="s">
        <v>36</v>
      </c>
      <c r="U1137">
        <v>0</v>
      </c>
      <c r="V1137">
        <v>0</v>
      </c>
      <c r="W1137">
        <v>0</v>
      </c>
      <c r="X1137" t="s">
        <v>36</v>
      </c>
      <c r="Y1137">
        <v>0</v>
      </c>
      <c r="Z1137">
        <v>0</v>
      </c>
      <c r="AA1137">
        <v>0</v>
      </c>
      <c r="AB1137" t="s">
        <v>36</v>
      </c>
      <c r="AC1137">
        <f>IF(OR(_04_ReRe_merged_after_coding3[[#This Row],[ab_addressed]],_04_ReRe_merged_after_coding3[[#This Row],[ft_addressed]]), 1, 0)</f>
        <v>0</v>
      </c>
      <c r="AD1137">
        <f>IF(OR(_04_ReRe_merged_after_coding3[[#This Row],[ab_justified]],_04_ReRe_merged_after_coding3[[#This Row],[ft_justified]]), 1,0)</f>
        <v>0</v>
      </c>
      <c r="AE1137">
        <f>IF(OR(_04_ReRe_merged_after_coding3[[#This Row],[ab_date]],_04_ReRe_merged_after_coding3[[#This Row],[ft_date]]),1,0)</f>
        <v>0</v>
      </c>
      <c r="AF1137" t="s">
        <v>36</v>
      </c>
      <c r="AG1137">
        <v>0</v>
      </c>
    </row>
    <row r="1138" spans="1:33">
      <c r="A1138" t="s">
        <v>2506</v>
      </c>
      <c r="B1138" t="s">
        <v>2507</v>
      </c>
      <c r="C1138" t="s">
        <v>2508</v>
      </c>
      <c r="D1138">
        <v>28550426</v>
      </c>
      <c r="E1138" s="7">
        <v>42345</v>
      </c>
      <c r="F1138" s="7">
        <v>41289</v>
      </c>
      <c r="G1138" t="s">
        <v>1647</v>
      </c>
      <c r="H1138" t="s">
        <v>32</v>
      </c>
      <c r="I1138" t="s">
        <v>32</v>
      </c>
      <c r="J1138" t="s">
        <v>31</v>
      </c>
      <c r="K1138" t="s">
        <v>31</v>
      </c>
      <c r="L1138" t="s">
        <v>31</v>
      </c>
      <c r="M1138" t="s">
        <v>32</v>
      </c>
      <c r="N1138" t="s">
        <v>32</v>
      </c>
      <c r="O1138" t="s">
        <v>32</v>
      </c>
      <c r="P1138" s="3">
        <v>0</v>
      </c>
      <c r="Q1138" t="s">
        <v>36</v>
      </c>
      <c r="R1138">
        <v>0</v>
      </c>
      <c r="S1138" t="s">
        <v>36</v>
      </c>
      <c r="T1138" t="s">
        <v>36</v>
      </c>
      <c r="U1138">
        <v>0</v>
      </c>
      <c r="V1138">
        <v>0</v>
      </c>
      <c r="W1138">
        <v>0</v>
      </c>
      <c r="X1138" t="s">
        <v>36</v>
      </c>
      <c r="Y1138">
        <v>0</v>
      </c>
      <c r="Z1138">
        <v>0</v>
      </c>
      <c r="AA1138">
        <v>0</v>
      </c>
      <c r="AB1138" t="s">
        <v>36</v>
      </c>
      <c r="AC1138">
        <f>IF(OR(_04_ReRe_merged_after_coding3[[#This Row],[ab_addressed]],_04_ReRe_merged_after_coding3[[#This Row],[ft_addressed]]), 1, 0)</f>
        <v>0</v>
      </c>
      <c r="AD1138">
        <f>IF(OR(_04_ReRe_merged_after_coding3[[#This Row],[ab_justified]],_04_ReRe_merged_after_coding3[[#This Row],[ft_justified]]), 1,0)</f>
        <v>0</v>
      </c>
      <c r="AE1138">
        <f>IF(OR(_04_ReRe_merged_after_coding3[[#This Row],[ab_date]],_04_ReRe_merged_after_coding3[[#This Row],[ft_date]]),1,0)</f>
        <v>0</v>
      </c>
      <c r="AF1138" t="s">
        <v>36</v>
      </c>
      <c r="AG1138">
        <v>0</v>
      </c>
    </row>
    <row r="1139" spans="1:33">
      <c r="A1139" t="s">
        <v>2537</v>
      </c>
      <c r="B1139" t="s">
        <v>2538</v>
      </c>
      <c r="C1139" t="s">
        <v>2539</v>
      </c>
      <c r="D1139">
        <v>28688822</v>
      </c>
      <c r="E1139" s="7">
        <v>42780</v>
      </c>
      <c r="F1139" s="7">
        <v>41875</v>
      </c>
      <c r="G1139" t="s">
        <v>2540</v>
      </c>
      <c r="H1139" t="s">
        <v>32</v>
      </c>
      <c r="I1139" t="s">
        <v>32</v>
      </c>
      <c r="J1139" t="s">
        <v>32</v>
      </c>
      <c r="K1139" t="s">
        <v>31</v>
      </c>
      <c r="L1139" t="s">
        <v>31</v>
      </c>
      <c r="M1139" t="s">
        <v>32</v>
      </c>
      <c r="N1139" t="s">
        <v>32</v>
      </c>
      <c r="O1139" t="s">
        <v>32</v>
      </c>
      <c r="P1139" s="3">
        <v>0</v>
      </c>
      <c r="Q1139" t="s">
        <v>36</v>
      </c>
      <c r="R1139">
        <v>0</v>
      </c>
      <c r="S1139" t="s">
        <v>36</v>
      </c>
      <c r="T1139" t="s">
        <v>36</v>
      </c>
      <c r="U1139">
        <v>0</v>
      </c>
      <c r="V1139">
        <v>0</v>
      </c>
      <c r="W1139">
        <v>0</v>
      </c>
      <c r="X1139" t="s">
        <v>36</v>
      </c>
      <c r="Y1139">
        <v>0</v>
      </c>
      <c r="Z1139">
        <v>0</v>
      </c>
      <c r="AA1139">
        <v>0</v>
      </c>
      <c r="AB1139" t="s">
        <v>36</v>
      </c>
      <c r="AC1139">
        <f>IF(OR(_04_ReRe_merged_after_coding3[[#This Row],[ab_addressed]],_04_ReRe_merged_after_coding3[[#This Row],[ft_addressed]]), 1, 0)</f>
        <v>0</v>
      </c>
      <c r="AD1139">
        <f>IF(OR(_04_ReRe_merged_after_coding3[[#This Row],[ab_justified]],_04_ReRe_merged_after_coding3[[#This Row],[ft_justified]]), 1,0)</f>
        <v>0</v>
      </c>
      <c r="AE1139">
        <f>IF(OR(_04_ReRe_merged_after_coding3[[#This Row],[ab_date]],_04_ReRe_merged_after_coding3[[#This Row],[ft_date]]),1,0)</f>
        <v>0</v>
      </c>
      <c r="AF1139" t="s">
        <v>36</v>
      </c>
      <c r="AG1139">
        <v>0</v>
      </c>
    </row>
    <row r="1140" spans="1:33">
      <c r="A1140" t="s">
        <v>2550</v>
      </c>
      <c r="B1140" t="s">
        <v>2551</v>
      </c>
      <c r="C1140" t="s">
        <v>2552</v>
      </c>
      <c r="D1140">
        <v>27536255</v>
      </c>
      <c r="E1140" s="7">
        <v>42752</v>
      </c>
      <c r="F1140" s="7">
        <v>41295</v>
      </c>
      <c r="G1140" t="s">
        <v>2553</v>
      </c>
      <c r="H1140" t="s">
        <v>32</v>
      </c>
      <c r="I1140" t="s">
        <v>32</v>
      </c>
      <c r="J1140" t="s">
        <v>32</v>
      </c>
      <c r="K1140" t="s">
        <v>31</v>
      </c>
      <c r="L1140" t="s">
        <v>31</v>
      </c>
      <c r="M1140" t="s">
        <v>31</v>
      </c>
      <c r="N1140" t="s">
        <v>32</v>
      </c>
      <c r="O1140" t="s">
        <v>32</v>
      </c>
      <c r="P1140" s="3">
        <v>0</v>
      </c>
      <c r="Q1140" t="s">
        <v>36</v>
      </c>
      <c r="R1140">
        <v>0</v>
      </c>
      <c r="S1140" t="s">
        <v>36</v>
      </c>
      <c r="T1140" t="s">
        <v>36</v>
      </c>
      <c r="U1140">
        <v>0</v>
      </c>
      <c r="V1140">
        <v>0</v>
      </c>
      <c r="W1140">
        <v>0</v>
      </c>
      <c r="X1140" t="s">
        <v>36</v>
      </c>
      <c r="Y1140">
        <v>0</v>
      </c>
      <c r="Z1140">
        <v>0</v>
      </c>
      <c r="AA1140">
        <v>0</v>
      </c>
      <c r="AB1140" t="s">
        <v>36</v>
      </c>
      <c r="AC1140">
        <f>IF(OR(_04_ReRe_merged_after_coding3[[#This Row],[ab_addressed]],_04_ReRe_merged_after_coding3[[#This Row],[ft_addressed]]), 1, 0)</f>
        <v>0</v>
      </c>
      <c r="AD1140">
        <f>IF(OR(_04_ReRe_merged_after_coding3[[#This Row],[ab_justified]],_04_ReRe_merged_after_coding3[[#This Row],[ft_justified]]), 1,0)</f>
        <v>0</v>
      </c>
      <c r="AE1140">
        <f>IF(OR(_04_ReRe_merged_after_coding3[[#This Row],[ab_date]],_04_ReRe_merged_after_coding3[[#This Row],[ft_date]]),1,0)</f>
        <v>0</v>
      </c>
      <c r="AF1140" t="s">
        <v>36</v>
      </c>
      <c r="AG1140">
        <v>0</v>
      </c>
    </row>
    <row r="1141" spans="1:33">
      <c r="A1141" t="s">
        <v>2554</v>
      </c>
      <c r="B1141" t="s">
        <v>2555</v>
      </c>
      <c r="C1141" t="s">
        <v>2556</v>
      </c>
      <c r="D1141">
        <v>28990438</v>
      </c>
      <c r="E1141" s="7">
        <v>42887</v>
      </c>
      <c r="F1141" s="7">
        <v>42452</v>
      </c>
      <c r="G1141" t="s">
        <v>2557</v>
      </c>
      <c r="H1141" t="s">
        <v>32</v>
      </c>
      <c r="I1141" t="s">
        <v>32</v>
      </c>
      <c r="J1141" t="s">
        <v>31</v>
      </c>
      <c r="K1141" t="s">
        <v>31</v>
      </c>
      <c r="L1141" t="s">
        <v>31</v>
      </c>
      <c r="M1141" t="s">
        <v>32</v>
      </c>
      <c r="N1141" t="s">
        <v>32</v>
      </c>
      <c r="O1141" t="s">
        <v>32</v>
      </c>
      <c r="P1141" s="3">
        <v>0</v>
      </c>
      <c r="Q1141" t="s">
        <v>36</v>
      </c>
      <c r="R1141">
        <v>0</v>
      </c>
      <c r="S1141" t="s">
        <v>36</v>
      </c>
      <c r="T1141" t="s">
        <v>36</v>
      </c>
      <c r="U1141">
        <v>0</v>
      </c>
      <c r="V1141">
        <v>0</v>
      </c>
      <c r="W1141">
        <v>0</v>
      </c>
      <c r="X1141" t="s">
        <v>36</v>
      </c>
      <c r="Y1141">
        <v>0</v>
      </c>
      <c r="Z1141">
        <v>0</v>
      </c>
      <c r="AA1141">
        <v>0</v>
      </c>
      <c r="AB1141" t="s">
        <v>36</v>
      </c>
      <c r="AC1141">
        <f>IF(OR(_04_ReRe_merged_after_coding3[[#This Row],[ab_addressed]],_04_ReRe_merged_after_coding3[[#This Row],[ft_addressed]]), 1, 0)</f>
        <v>0</v>
      </c>
      <c r="AD1141">
        <f>IF(OR(_04_ReRe_merged_after_coding3[[#This Row],[ab_justified]],_04_ReRe_merged_after_coding3[[#This Row],[ft_justified]]), 1,0)</f>
        <v>0</v>
      </c>
      <c r="AE1141">
        <f>IF(OR(_04_ReRe_merged_after_coding3[[#This Row],[ab_date]],_04_ReRe_merged_after_coding3[[#This Row],[ft_date]]),1,0)</f>
        <v>0</v>
      </c>
      <c r="AF1141" t="s">
        <v>36</v>
      </c>
      <c r="AG1141">
        <v>0</v>
      </c>
    </row>
    <row r="1142" spans="1:33">
      <c r="A1142" t="s">
        <v>2748</v>
      </c>
      <c r="B1142" t="s">
        <v>2749</v>
      </c>
      <c r="C1142" t="s">
        <v>2750</v>
      </c>
      <c r="D1142">
        <v>22377563</v>
      </c>
      <c r="E1142" s="7">
        <v>39365</v>
      </c>
      <c r="F1142" s="7">
        <v>39326</v>
      </c>
      <c r="G1142" t="s">
        <v>36</v>
      </c>
      <c r="H1142" t="s">
        <v>32</v>
      </c>
      <c r="I1142" t="s">
        <v>32</v>
      </c>
      <c r="J1142" t="s">
        <v>31</v>
      </c>
      <c r="K1142" t="s">
        <v>32</v>
      </c>
      <c r="L1142" t="s">
        <v>36</v>
      </c>
      <c r="M1142" t="s">
        <v>32</v>
      </c>
      <c r="N1142" t="s">
        <v>32</v>
      </c>
      <c r="O1142" t="s">
        <v>32</v>
      </c>
      <c r="P1142" s="3">
        <v>0</v>
      </c>
      <c r="Q1142" t="s">
        <v>36</v>
      </c>
      <c r="R1142">
        <v>0</v>
      </c>
      <c r="S1142" t="s">
        <v>36</v>
      </c>
      <c r="T1142" t="s">
        <v>36</v>
      </c>
      <c r="U1142">
        <v>0</v>
      </c>
      <c r="V1142">
        <v>0</v>
      </c>
      <c r="W1142">
        <v>0</v>
      </c>
      <c r="X1142" t="s">
        <v>36</v>
      </c>
      <c r="Y1142">
        <v>0</v>
      </c>
      <c r="Z1142">
        <v>0</v>
      </c>
      <c r="AA1142">
        <v>0</v>
      </c>
      <c r="AB1142" t="s">
        <v>36</v>
      </c>
      <c r="AC1142">
        <f>IF(OR(_04_ReRe_merged_after_coding3[[#This Row],[ab_addressed]],_04_ReRe_merged_after_coding3[[#This Row],[ft_addressed]]), 1, 0)</f>
        <v>0</v>
      </c>
      <c r="AD1142">
        <f>IF(OR(_04_ReRe_merged_after_coding3[[#This Row],[ab_justified]],_04_ReRe_merged_after_coding3[[#This Row],[ft_justified]]), 1,0)</f>
        <v>0</v>
      </c>
      <c r="AE1142">
        <f>IF(OR(_04_ReRe_merged_after_coding3[[#This Row],[ab_date]],_04_ReRe_merged_after_coding3[[#This Row],[ft_date]]),1,0)</f>
        <v>0</v>
      </c>
      <c r="AF1142" t="s">
        <v>36</v>
      </c>
      <c r="AG1142">
        <v>0</v>
      </c>
    </row>
    <row r="1143" spans="1:33">
      <c r="A1143" t="s">
        <v>2764</v>
      </c>
      <c r="B1143" t="s">
        <v>2765</v>
      </c>
      <c r="C1143" t="s">
        <v>2766</v>
      </c>
      <c r="D1143">
        <v>27862308</v>
      </c>
      <c r="E1143" s="7">
        <v>39519</v>
      </c>
      <c r="F1143" s="7">
        <v>37926</v>
      </c>
      <c r="G1143" t="s">
        <v>2767</v>
      </c>
      <c r="H1143" t="s">
        <v>32</v>
      </c>
      <c r="I1143" t="s">
        <v>32</v>
      </c>
      <c r="J1143" t="s">
        <v>31</v>
      </c>
      <c r="K1143" t="s">
        <v>31</v>
      </c>
      <c r="L1143" t="s">
        <v>32</v>
      </c>
      <c r="M1143" t="s">
        <v>32</v>
      </c>
      <c r="N1143" t="s">
        <v>32</v>
      </c>
      <c r="O1143" t="s">
        <v>32</v>
      </c>
      <c r="P1143" s="3">
        <v>0</v>
      </c>
      <c r="Q1143" t="s">
        <v>36</v>
      </c>
      <c r="R1143">
        <v>0</v>
      </c>
      <c r="S1143" t="s">
        <v>36</v>
      </c>
      <c r="T1143" t="s">
        <v>36</v>
      </c>
      <c r="U1143">
        <v>0</v>
      </c>
      <c r="V1143">
        <v>0</v>
      </c>
      <c r="W1143">
        <v>0</v>
      </c>
      <c r="X1143" t="s">
        <v>36</v>
      </c>
      <c r="Y1143">
        <v>0</v>
      </c>
      <c r="Z1143">
        <v>0</v>
      </c>
      <c r="AA1143">
        <v>0</v>
      </c>
      <c r="AB1143" t="s">
        <v>36</v>
      </c>
      <c r="AC1143">
        <f>IF(OR(_04_ReRe_merged_after_coding3[[#This Row],[ab_addressed]],_04_ReRe_merged_after_coding3[[#This Row],[ft_addressed]]), 1, 0)</f>
        <v>0</v>
      </c>
      <c r="AD1143">
        <f>IF(OR(_04_ReRe_merged_after_coding3[[#This Row],[ab_justified]],_04_ReRe_merged_after_coding3[[#This Row],[ft_justified]]), 1,0)</f>
        <v>0</v>
      </c>
      <c r="AE1143">
        <f>IF(OR(_04_ReRe_merged_after_coding3[[#This Row],[ab_date]],_04_ReRe_merged_after_coding3[[#This Row],[ft_date]]),1,0)</f>
        <v>0</v>
      </c>
      <c r="AF1143" t="s">
        <v>36</v>
      </c>
      <c r="AG1143">
        <v>0</v>
      </c>
    </row>
    <row r="1144" spans="1:33">
      <c r="A1144" t="s">
        <v>2793</v>
      </c>
      <c r="B1144" t="s">
        <v>2794</v>
      </c>
      <c r="C1144" t="s">
        <v>2795</v>
      </c>
      <c r="D1144">
        <v>22111584</v>
      </c>
      <c r="E1144" s="7">
        <v>39636</v>
      </c>
      <c r="F1144" s="7">
        <v>38018</v>
      </c>
      <c r="G1144" t="s">
        <v>36</v>
      </c>
      <c r="H1144" t="s">
        <v>32</v>
      </c>
      <c r="I1144" t="s">
        <v>32</v>
      </c>
      <c r="J1144" t="s">
        <v>31</v>
      </c>
      <c r="K1144" t="s">
        <v>31</v>
      </c>
      <c r="L1144" t="s">
        <v>36</v>
      </c>
      <c r="M1144" t="s">
        <v>32</v>
      </c>
      <c r="N1144" t="s">
        <v>32</v>
      </c>
      <c r="O1144" t="s">
        <v>32</v>
      </c>
      <c r="P1144" s="3">
        <v>0</v>
      </c>
      <c r="Q1144" t="s">
        <v>36</v>
      </c>
      <c r="R1144">
        <v>0</v>
      </c>
      <c r="S1144" t="s">
        <v>36</v>
      </c>
      <c r="T1144" t="s">
        <v>36</v>
      </c>
      <c r="U1144">
        <v>0</v>
      </c>
      <c r="V1144">
        <v>0</v>
      </c>
      <c r="W1144">
        <v>0</v>
      </c>
      <c r="X1144" t="s">
        <v>36</v>
      </c>
      <c r="Y1144">
        <v>0</v>
      </c>
      <c r="Z1144">
        <v>0</v>
      </c>
      <c r="AA1144">
        <v>0</v>
      </c>
      <c r="AB1144" t="s">
        <v>36</v>
      </c>
      <c r="AC1144">
        <f>IF(OR(_04_ReRe_merged_after_coding3[[#This Row],[ab_addressed]],_04_ReRe_merged_after_coding3[[#This Row],[ft_addressed]]), 1, 0)</f>
        <v>0</v>
      </c>
      <c r="AD1144">
        <f>IF(OR(_04_ReRe_merged_after_coding3[[#This Row],[ab_justified]],_04_ReRe_merged_after_coding3[[#This Row],[ft_justified]]), 1,0)</f>
        <v>0</v>
      </c>
      <c r="AE1144">
        <f>IF(OR(_04_ReRe_merged_after_coding3[[#This Row],[ab_date]],_04_ReRe_merged_after_coding3[[#This Row],[ft_date]]),1,0)</f>
        <v>0</v>
      </c>
      <c r="AF1144" t="s">
        <v>36</v>
      </c>
      <c r="AG1144">
        <v>0</v>
      </c>
    </row>
    <row r="1145" spans="1:33">
      <c r="A1145" t="s">
        <v>2820</v>
      </c>
      <c r="B1145" t="s">
        <v>2821</v>
      </c>
      <c r="C1145" t="s">
        <v>2822</v>
      </c>
      <c r="D1145">
        <v>23210667</v>
      </c>
      <c r="E1145" s="7">
        <v>39793</v>
      </c>
      <c r="F1145" s="7">
        <v>39753</v>
      </c>
      <c r="G1145" t="s">
        <v>36</v>
      </c>
      <c r="H1145" t="s">
        <v>32</v>
      </c>
      <c r="I1145" t="s">
        <v>32</v>
      </c>
      <c r="J1145" t="s">
        <v>31</v>
      </c>
      <c r="K1145" t="s">
        <v>32</v>
      </c>
      <c r="L1145" t="s">
        <v>36</v>
      </c>
      <c r="M1145" t="s">
        <v>32</v>
      </c>
      <c r="N1145" t="s">
        <v>32</v>
      </c>
      <c r="O1145" t="s">
        <v>32</v>
      </c>
      <c r="P1145" s="3">
        <v>0</v>
      </c>
      <c r="Q1145" t="s">
        <v>36</v>
      </c>
      <c r="R1145">
        <v>0</v>
      </c>
      <c r="S1145" t="s">
        <v>36</v>
      </c>
      <c r="T1145" t="s">
        <v>36</v>
      </c>
      <c r="U1145">
        <v>0</v>
      </c>
      <c r="V1145">
        <v>0</v>
      </c>
      <c r="W1145">
        <v>0</v>
      </c>
      <c r="X1145" t="s">
        <v>36</v>
      </c>
      <c r="Y1145">
        <v>0</v>
      </c>
      <c r="Z1145">
        <v>0</v>
      </c>
      <c r="AA1145">
        <v>0</v>
      </c>
      <c r="AB1145" t="s">
        <v>36</v>
      </c>
      <c r="AC1145">
        <f>IF(OR(_04_ReRe_merged_after_coding3[[#This Row],[ab_addressed]],_04_ReRe_merged_after_coding3[[#This Row],[ft_addressed]]), 1, 0)</f>
        <v>0</v>
      </c>
      <c r="AD1145">
        <f>IF(OR(_04_ReRe_merged_after_coding3[[#This Row],[ab_justified]],_04_ReRe_merged_after_coding3[[#This Row],[ft_justified]]), 1,0)</f>
        <v>0</v>
      </c>
      <c r="AE1145">
        <f>IF(OR(_04_ReRe_merged_after_coding3[[#This Row],[ab_date]],_04_ReRe_merged_after_coding3[[#This Row],[ft_date]]),1,0)</f>
        <v>0</v>
      </c>
      <c r="AF1145" t="s">
        <v>36</v>
      </c>
      <c r="AG1145">
        <v>0</v>
      </c>
    </row>
    <row r="1146" spans="1:33">
      <c r="A1146" t="s">
        <v>2896</v>
      </c>
      <c r="B1146" t="s">
        <v>2897</v>
      </c>
      <c r="C1146" t="s">
        <v>2898</v>
      </c>
      <c r="D1146">
        <v>20305034</v>
      </c>
      <c r="E1146" s="7">
        <v>40133</v>
      </c>
      <c r="F1146" s="7">
        <v>37987</v>
      </c>
      <c r="G1146" t="s">
        <v>701</v>
      </c>
      <c r="H1146" t="s">
        <v>32</v>
      </c>
      <c r="I1146" t="s">
        <v>32</v>
      </c>
      <c r="J1146" t="s">
        <v>31</v>
      </c>
      <c r="K1146" t="s">
        <v>31</v>
      </c>
      <c r="L1146" t="s">
        <v>31</v>
      </c>
      <c r="M1146" t="s">
        <v>32</v>
      </c>
      <c r="N1146" t="s">
        <v>32</v>
      </c>
      <c r="O1146" t="s">
        <v>32</v>
      </c>
      <c r="P1146" s="3">
        <v>0</v>
      </c>
      <c r="Q1146" t="s">
        <v>36</v>
      </c>
      <c r="R1146">
        <v>0</v>
      </c>
      <c r="S1146" t="s">
        <v>36</v>
      </c>
      <c r="T1146" t="s">
        <v>36</v>
      </c>
      <c r="U1146">
        <v>0</v>
      </c>
      <c r="V1146">
        <v>0</v>
      </c>
      <c r="W1146">
        <v>0</v>
      </c>
      <c r="X1146" t="s">
        <v>36</v>
      </c>
      <c r="Y1146">
        <v>0</v>
      </c>
      <c r="Z1146">
        <v>0</v>
      </c>
      <c r="AA1146">
        <v>0</v>
      </c>
      <c r="AB1146" t="s">
        <v>36</v>
      </c>
      <c r="AC1146">
        <f>IF(OR(_04_ReRe_merged_after_coding3[[#This Row],[ab_addressed]],_04_ReRe_merged_after_coding3[[#This Row],[ft_addressed]]), 1, 0)</f>
        <v>0</v>
      </c>
      <c r="AD1146">
        <f>IF(OR(_04_ReRe_merged_after_coding3[[#This Row],[ab_justified]],_04_ReRe_merged_after_coding3[[#This Row],[ft_justified]]), 1,0)</f>
        <v>0</v>
      </c>
      <c r="AE1146">
        <f>IF(OR(_04_ReRe_merged_after_coding3[[#This Row],[ab_date]],_04_ReRe_merged_after_coding3[[#This Row],[ft_date]]),1,0)</f>
        <v>0</v>
      </c>
      <c r="AF1146" t="s">
        <v>36</v>
      </c>
      <c r="AG1146">
        <v>0</v>
      </c>
    </row>
    <row r="1147" spans="1:33">
      <c r="A1147" t="s">
        <v>2990</v>
      </c>
      <c r="B1147" t="s">
        <v>857</v>
      </c>
      <c r="C1147" t="s">
        <v>858</v>
      </c>
      <c r="D1147">
        <v>22124039</v>
      </c>
      <c r="E1147" s="7">
        <v>40546</v>
      </c>
      <c r="F1147" s="7">
        <v>39022</v>
      </c>
      <c r="G1147" t="s">
        <v>168</v>
      </c>
      <c r="H1147" t="s">
        <v>32</v>
      </c>
      <c r="I1147" t="s">
        <v>32</v>
      </c>
      <c r="J1147" t="s">
        <v>31</v>
      </c>
      <c r="K1147" t="s">
        <v>31</v>
      </c>
      <c r="L1147" t="s">
        <v>31</v>
      </c>
      <c r="M1147" t="s">
        <v>31</v>
      </c>
      <c r="N1147" t="s">
        <v>32</v>
      </c>
      <c r="O1147" t="s">
        <v>32</v>
      </c>
      <c r="P1147" s="3">
        <v>0</v>
      </c>
      <c r="Q1147" t="s">
        <v>36</v>
      </c>
      <c r="R1147">
        <v>0</v>
      </c>
      <c r="S1147" t="s">
        <v>36</v>
      </c>
      <c r="T1147" t="s">
        <v>36</v>
      </c>
      <c r="U1147">
        <v>0</v>
      </c>
      <c r="V1147">
        <v>0</v>
      </c>
      <c r="W1147">
        <v>0</v>
      </c>
      <c r="X1147" t="s">
        <v>36</v>
      </c>
      <c r="Y1147">
        <v>0</v>
      </c>
      <c r="Z1147">
        <v>0</v>
      </c>
      <c r="AA1147">
        <v>0</v>
      </c>
      <c r="AB1147" t="s">
        <v>36</v>
      </c>
      <c r="AC1147">
        <f>IF(OR(_04_ReRe_merged_after_coding3[[#This Row],[ab_addressed]],_04_ReRe_merged_after_coding3[[#This Row],[ft_addressed]]), 1, 0)</f>
        <v>0</v>
      </c>
      <c r="AD1147">
        <f>IF(OR(_04_ReRe_merged_after_coding3[[#This Row],[ab_justified]],_04_ReRe_merged_after_coding3[[#This Row],[ft_justified]]), 1,0)</f>
        <v>0</v>
      </c>
      <c r="AE1147">
        <f>IF(OR(_04_ReRe_merged_after_coding3[[#This Row],[ab_date]],_04_ReRe_merged_after_coding3[[#This Row],[ft_date]]),1,0)</f>
        <v>0</v>
      </c>
      <c r="AF1147" t="s">
        <v>36</v>
      </c>
      <c r="AG1147">
        <v>0</v>
      </c>
    </row>
    <row r="1148" spans="1:33">
      <c r="A1148" t="s">
        <v>3035</v>
      </c>
      <c r="B1148" t="s">
        <v>3036</v>
      </c>
      <c r="C1148" t="s">
        <v>3037</v>
      </c>
      <c r="D1148">
        <v>22041947</v>
      </c>
      <c r="E1148" s="7">
        <v>40700</v>
      </c>
      <c r="F1148" s="7">
        <v>40057</v>
      </c>
      <c r="G1148" t="s">
        <v>168</v>
      </c>
      <c r="H1148" t="s">
        <v>32</v>
      </c>
      <c r="I1148" t="s">
        <v>32</v>
      </c>
      <c r="J1148" t="s">
        <v>31</v>
      </c>
      <c r="K1148" t="s">
        <v>31</v>
      </c>
      <c r="L1148" t="s">
        <v>31</v>
      </c>
      <c r="M1148" t="s">
        <v>32</v>
      </c>
      <c r="N1148" t="s">
        <v>32</v>
      </c>
      <c r="O1148" t="s">
        <v>32</v>
      </c>
      <c r="P1148" s="3">
        <v>0</v>
      </c>
      <c r="Q1148" t="s">
        <v>36</v>
      </c>
      <c r="R1148">
        <v>0</v>
      </c>
      <c r="S1148" t="s">
        <v>36</v>
      </c>
      <c r="T1148" s="76" t="s">
        <v>36</v>
      </c>
      <c r="U1148">
        <v>0</v>
      </c>
      <c r="V1148">
        <v>0</v>
      </c>
      <c r="W1148">
        <v>0</v>
      </c>
      <c r="X1148" t="s">
        <v>36</v>
      </c>
      <c r="Y1148">
        <v>0</v>
      </c>
      <c r="Z1148">
        <v>0</v>
      </c>
      <c r="AA1148">
        <v>0</v>
      </c>
      <c r="AB1148" t="s">
        <v>36</v>
      </c>
      <c r="AC1148">
        <f>IF(OR(_04_ReRe_merged_after_coding3[[#This Row],[ab_addressed]],_04_ReRe_merged_after_coding3[[#This Row],[ft_addressed]]), 1, 0)</f>
        <v>0</v>
      </c>
      <c r="AD1148">
        <f>IF(OR(_04_ReRe_merged_after_coding3[[#This Row],[ab_justified]],_04_ReRe_merged_after_coding3[[#This Row],[ft_justified]]), 1,0)</f>
        <v>0</v>
      </c>
      <c r="AE1148">
        <f>IF(OR(_04_ReRe_merged_after_coding3[[#This Row],[ab_date]],_04_ReRe_merged_after_coding3[[#This Row],[ft_date]]),1,0)</f>
        <v>0</v>
      </c>
      <c r="AF1148" t="s">
        <v>36</v>
      </c>
      <c r="AG1148">
        <v>0</v>
      </c>
    </row>
    <row r="1149" spans="1:33">
      <c r="A1149" t="s">
        <v>3118</v>
      </c>
      <c r="B1149" t="s">
        <v>3119</v>
      </c>
      <c r="C1149" t="s">
        <v>3120</v>
      </c>
      <c r="D1149">
        <v>21264838</v>
      </c>
      <c r="E1149" s="7">
        <v>38525</v>
      </c>
      <c r="F1149" s="7">
        <v>38473</v>
      </c>
      <c r="G1149" t="s">
        <v>616</v>
      </c>
      <c r="H1149" t="s">
        <v>32</v>
      </c>
      <c r="I1149" t="s">
        <v>32</v>
      </c>
      <c r="J1149" t="s">
        <v>31</v>
      </c>
      <c r="K1149" t="s">
        <v>32</v>
      </c>
      <c r="L1149" t="s">
        <v>32</v>
      </c>
      <c r="M1149" t="s">
        <v>32</v>
      </c>
      <c r="N1149" t="s">
        <v>32</v>
      </c>
      <c r="O1149" t="s">
        <v>32</v>
      </c>
      <c r="P1149" s="3">
        <v>0</v>
      </c>
      <c r="Q1149" t="s">
        <v>36</v>
      </c>
      <c r="R1149">
        <v>0</v>
      </c>
      <c r="S1149" t="s">
        <v>36</v>
      </c>
      <c r="T1149" s="76" t="s">
        <v>36</v>
      </c>
      <c r="U1149">
        <v>0</v>
      </c>
      <c r="V1149">
        <v>0</v>
      </c>
      <c r="W1149">
        <v>0</v>
      </c>
      <c r="X1149" t="s">
        <v>36</v>
      </c>
      <c r="Y1149">
        <v>0</v>
      </c>
      <c r="Z1149">
        <v>0</v>
      </c>
      <c r="AA1149">
        <v>0</v>
      </c>
      <c r="AB1149" t="s">
        <v>36</v>
      </c>
      <c r="AC1149">
        <f>IF(OR(_04_ReRe_merged_after_coding3[[#This Row],[ab_addressed]],_04_ReRe_merged_after_coding3[[#This Row],[ft_addressed]]), 1, 0)</f>
        <v>0</v>
      </c>
      <c r="AD1149">
        <f>IF(OR(_04_ReRe_merged_after_coding3[[#This Row],[ab_justified]],_04_ReRe_merged_after_coding3[[#This Row],[ft_justified]]), 1,0)</f>
        <v>0</v>
      </c>
      <c r="AE1149">
        <f>IF(OR(_04_ReRe_merged_after_coding3[[#This Row],[ab_date]],_04_ReRe_merged_after_coding3[[#This Row],[ft_date]]),1,0)</f>
        <v>0</v>
      </c>
      <c r="AF1149" t="s">
        <v>36</v>
      </c>
      <c r="AG1149">
        <v>0</v>
      </c>
    </row>
    <row r="1150" spans="1:33">
      <c r="A1150" t="s">
        <v>3158</v>
      </c>
      <c r="B1150" t="s">
        <v>3159</v>
      </c>
      <c r="C1150" t="s">
        <v>3160</v>
      </c>
      <c r="D1150">
        <v>26386921</v>
      </c>
      <c r="E1150" s="7">
        <v>38833</v>
      </c>
      <c r="F1150" s="7">
        <v>38587</v>
      </c>
      <c r="G1150" t="s">
        <v>3161</v>
      </c>
      <c r="H1150" t="s">
        <v>32</v>
      </c>
      <c r="I1150" t="s">
        <v>31</v>
      </c>
      <c r="J1150" t="s">
        <v>31</v>
      </c>
      <c r="K1150" t="s">
        <v>32</v>
      </c>
      <c r="L1150" t="s">
        <v>32</v>
      </c>
      <c r="M1150" t="s">
        <v>32</v>
      </c>
      <c r="N1150" t="s">
        <v>31</v>
      </c>
      <c r="O1150" t="s">
        <v>32</v>
      </c>
      <c r="P1150" s="3">
        <v>0</v>
      </c>
      <c r="Q1150" t="s">
        <v>36</v>
      </c>
      <c r="R1150">
        <v>0</v>
      </c>
      <c r="S1150" t="s">
        <v>36</v>
      </c>
      <c r="T1150" s="73" t="s">
        <v>36</v>
      </c>
      <c r="U1150">
        <v>0</v>
      </c>
      <c r="V1150">
        <v>0</v>
      </c>
      <c r="W1150">
        <v>0</v>
      </c>
      <c r="X1150" t="s">
        <v>36</v>
      </c>
      <c r="Y1150">
        <v>0</v>
      </c>
      <c r="Z1150">
        <v>0</v>
      </c>
      <c r="AA1150">
        <v>0</v>
      </c>
      <c r="AB1150" t="s">
        <v>36</v>
      </c>
      <c r="AC1150">
        <f>IF(OR(_04_ReRe_merged_after_coding3[[#This Row],[ab_addressed]],_04_ReRe_merged_after_coding3[[#This Row],[ft_addressed]]), 1, 0)</f>
        <v>0</v>
      </c>
      <c r="AD1150">
        <f>IF(OR(_04_ReRe_merged_after_coding3[[#This Row],[ab_justified]],_04_ReRe_merged_after_coding3[[#This Row],[ft_justified]]), 1,0)</f>
        <v>0</v>
      </c>
      <c r="AE1150">
        <f>IF(OR(_04_ReRe_merged_after_coding3[[#This Row],[ab_date]],_04_ReRe_merged_after_coding3[[#This Row],[ft_date]]),1,0)</f>
        <v>0</v>
      </c>
      <c r="AF1150" t="s">
        <v>36</v>
      </c>
      <c r="AG1150">
        <v>0</v>
      </c>
    </row>
    <row r="1151" spans="1:33">
      <c r="A1151" t="s">
        <v>3211</v>
      </c>
      <c r="B1151" t="s">
        <v>3212</v>
      </c>
      <c r="C1151" t="s">
        <v>3213</v>
      </c>
      <c r="D1151">
        <v>21879809</v>
      </c>
      <c r="E1151" s="7">
        <v>39087</v>
      </c>
      <c r="F1151" s="7">
        <v>39052</v>
      </c>
      <c r="G1151" t="s">
        <v>600</v>
      </c>
      <c r="H1151" t="s">
        <v>32</v>
      </c>
      <c r="I1151" t="s">
        <v>31</v>
      </c>
      <c r="J1151" t="s">
        <v>31</v>
      </c>
      <c r="K1151" t="s">
        <v>32</v>
      </c>
      <c r="L1151" t="s">
        <v>32</v>
      </c>
      <c r="M1151" t="s">
        <v>32</v>
      </c>
      <c r="N1151" t="s">
        <v>32</v>
      </c>
      <c r="O1151" t="s">
        <v>32</v>
      </c>
      <c r="P1151" s="3">
        <v>0</v>
      </c>
      <c r="Q1151" t="s">
        <v>36</v>
      </c>
      <c r="R1151">
        <v>0</v>
      </c>
      <c r="S1151" t="s">
        <v>36</v>
      </c>
      <c r="T1151" s="75" t="s">
        <v>36</v>
      </c>
      <c r="U1151">
        <v>0</v>
      </c>
      <c r="V1151">
        <v>0</v>
      </c>
      <c r="W1151">
        <v>0</v>
      </c>
      <c r="X1151" t="s">
        <v>36</v>
      </c>
      <c r="Y1151">
        <v>0</v>
      </c>
      <c r="Z1151">
        <v>0</v>
      </c>
      <c r="AA1151">
        <v>0</v>
      </c>
      <c r="AB1151" t="s">
        <v>36</v>
      </c>
      <c r="AC1151">
        <f>IF(OR(_04_ReRe_merged_after_coding3[[#This Row],[ab_addressed]],_04_ReRe_merged_after_coding3[[#This Row],[ft_addressed]]), 1, 0)</f>
        <v>0</v>
      </c>
      <c r="AD1151">
        <f>IF(OR(_04_ReRe_merged_after_coding3[[#This Row],[ab_justified]],_04_ReRe_merged_after_coding3[[#This Row],[ft_justified]]), 1,0)</f>
        <v>0</v>
      </c>
      <c r="AE1151">
        <f>IF(OR(_04_ReRe_merged_after_coding3[[#This Row],[ab_date]],_04_ReRe_merged_after_coding3[[#This Row],[ft_date]]),1,0)</f>
        <v>0</v>
      </c>
      <c r="AF1151" t="s">
        <v>36</v>
      </c>
      <c r="AG1151">
        <v>0</v>
      </c>
    </row>
    <row r="1152" spans="1:33">
      <c r="A1152" t="s">
        <v>3243</v>
      </c>
      <c r="B1152" t="s">
        <v>3244</v>
      </c>
      <c r="C1152" t="s">
        <v>3245</v>
      </c>
      <c r="D1152">
        <v>23190342</v>
      </c>
      <c r="E1152" s="7">
        <v>39300</v>
      </c>
      <c r="F1152" s="7">
        <v>39251</v>
      </c>
      <c r="G1152" t="s">
        <v>3246</v>
      </c>
      <c r="H1152" t="s">
        <v>32</v>
      </c>
      <c r="I1152" t="s">
        <v>32</v>
      </c>
      <c r="J1152" t="s">
        <v>31</v>
      </c>
      <c r="K1152" t="s">
        <v>32</v>
      </c>
      <c r="L1152" t="s">
        <v>32</v>
      </c>
      <c r="M1152" t="s">
        <v>32</v>
      </c>
      <c r="N1152" t="s">
        <v>31</v>
      </c>
      <c r="O1152" t="s">
        <v>32</v>
      </c>
      <c r="P1152" s="3">
        <v>0</v>
      </c>
      <c r="Q1152" t="s">
        <v>36</v>
      </c>
      <c r="R1152">
        <v>0</v>
      </c>
      <c r="S1152" t="s">
        <v>36</v>
      </c>
      <c r="T1152" s="73" t="s">
        <v>36</v>
      </c>
      <c r="U1152">
        <v>0</v>
      </c>
      <c r="V1152">
        <v>0</v>
      </c>
      <c r="W1152">
        <v>0</v>
      </c>
      <c r="X1152" t="s">
        <v>36</v>
      </c>
      <c r="Y1152">
        <v>0</v>
      </c>
      <c r="Z1152">
        <v>0</v>
      </c>
      <c r="AA1152">
        <v>0</v>
      </c>
      <c r="AB1152" t="s">
        <v>36</v>
      </c>
      <c r="AC1152">
        <f>IF(OR(_04_ReRe_merged_after_coding3[[#This Row],[ab_addressed]],_04_ReRe_merged_after_coding3[[#This Row],[ft_addressed]]), 1, 0)</f>
        <v>0</v>
      </c>
      <c r="AD1152">
        <f>IF(OR(_04_ReRe_merged_after_coding3[[#This Row],[ab_justified]],_04_ReRe_merged_after_coding3[[#This Row],[ft_justified]]), 1,0)</f>
        <v>0</v>
      </c>
      <c r="AE1152">
        <f>IF(OR(_04_ReRe_merged_after_coding3[[#This Row],[ab_date]],_04_ReRe_merged_after_coding3[[#This Row],[ft_date]]),1,0)</f>
        <v>0</v>
      </c>
      <c r="AF1152" t="s">
        <v>36</v>
      </c>
      <c r="AG1152">
        <v>0</v>
      </c>
    </row>
    <row r="1153" spans="1:33">
      <c r="A1153" t="s">
        <v>3352</v>
      </c>
      <c r="B1153" t="s">
        <v>3353</v>
      </c>
      <c r="C1153" t="s">
        <v>3354</v>
      </c>
      <c r="D1153">
        <v>25983310</v>
      </c>
      <c r="E1153" s="7">
        <v>39618</v>
      </c>
      <c r="F1153" s="7">
        <v>39387</v>
      </c>
      <c r="G1153" t="s">
        <v>88</v>
      </c>
      <c r="H1153" t="s">
        <v>32</v>
      </c>
      <c r="I1153" t="s">
        <v>32</v>
      </c>
      <c r="J1153" t="s">
        <v>31</v>
      </c>
      <c r="K1153" t="s">
        <v>32</v>
      </c>
      <c r="L1153" t="s">
        <v>32</v>
      </c>
      <c r="M1153" t="s">
        <v>32</v>
      </c>
      <c r="N1153" t="s">
        <v>32</v>
      </c>
      <c r="O1153" t="s">
        <v>32</v>
      </c>
      <c r="P1153" s="3">
        <v>0</v>
      </c>
      <c r="Q1153" t="s">
        <v>36</v>
      </c>
      <c r="R1153">
        <v>0</v>
      </c>
      <c r="S1153" t="s">
        <v>36</v>
      </c>
      <c r="T1153" s="75" t="s">
        <v>36</v>
      </c>
      <c r="U1153">
        <v>0</v>
      </c>
      <c r="V1153">
        <v>0</v>
      </c>
      <c r="W1153">
        <v>0</v>
      </c>
      <c r="X1153" t="s">
        <v>36</v>
      </c>
      <c r="Y1153">
        <v>0</v>
      </c>
      <c r="Z1153">
        <v>0</v>
      </c>
      <c r="AA1153">
        <v>0</v>
      </c>
      <c r="AB1153" t="s">
        <v>36</v>
      </c>
      <c r="AC1153">
        <f>IF(OR(_04_ReRe_merged_after_coding3[[#This Row],[ab_addressed]],_04_ReRe_merged_after_coding3[[#This Row],[ft_addressed]]), 1, 0)</f>
        <v>0</v>
      </c>
      <c r="AD1153">
        <f>IF(OR(_04_ReRe_merged_after_coding3[[#This Row],[ab_justified]],_04_ReRe_merged_after_coding3[[#This Row],[ft_justified]]), 1,0)</f>
        <v>0</v>
      </c>
      <c r="AE1153">
        <f>IF(OR(_04_ReRe_merged_after_coding3[[#This Row],[ab_date]],_04_ReRe_merged_after_coding3[[#This Row],[ft_date]]),1,0)</f>
        <v>0</v>
      </c>
      <c r="AF1153" t="s">
        <v>36</v>
      </c>
      <c r="AG1153">
        <v>0</v>
      </c>
    </row>
    <row r="1154" spans="1:33">
      <c r="A1154" t="s">
        <v>3388</v>
      </c>
      <c r="B1154" t="s">
        <v>3389</v>
      </c>
      <c r="C1154" t="s">
        <v>3390</v>
      </c>
      <c r="D1154">
        <v>23824104</v>
      </c>
      <c r="E1154" s="7">
        <v>39765</v>
      </c>
      <c r="F1154" s="7">
        <v>39661</v>
      </c>
      <c r="G1154" t="s">
        <v>395</v>
      </c>
      <c r="H1154" t="s">
        <v>32</v>
      </c>
      <c r="I1154" t="s">
        <v>32</v>
      </c>
      <c r="J1154" t="s">
        <v>32</v>
      </c>
      <c r="K1154" t="s">
        <v>32</v>
      </c>
      <c r="L1154" t="s">
        <v>32</v>
      </c>
      <c r="M1154" t="s">
        <v>32</v>
      </c>
      <c r="N1154" t="s">
        <v>32</v>
      </c>
      <c r="O1154" t="s">
        <v>32</v>
      </c>
      <c r="P1154" s="3">
        <v>0</v>
      </c>
      <c r="Q1154" t="s">
        <v>36</v>
      </c>
      <c r="R1154">
        <v>0</v>
      </c>
      <c r="S1154" t="s">
        <v>36</v>
      </c>
      <c r="T1154" s="73" t="s">
        <v>36</v>
      </c>
      <c r="U1154">
        <v>0</v>
      </c>
      <c r="V1154">
        <v>0</v>
      </c>
      <c r="W1154">
        <v>0</v>
      </c>
      <c r="X1154" t="s">
        <v>36</v>
      </c>
      <c r="Y1154">
        <v>0</v>
      </c>
      <c r="Z1154">
        <v>0</v>
      </c>
      <c r="AA1154">
        <v>0</v>
      </c>
      <c r="AB1154" t="s">
        <v>36</v>
      </c>
      <c r="AC1154">
        <f>IF(OR(_04_ReRe_merged_after_coding3[[#This Row],[ab_addressed]],_04_ReRe_merged_after_coding3[[#This Row],[ft_addressed]]), 1, 0)</f>
        <v>0</v>
      </c>
      <c r="AD1154">
        <f>IF(OR(_04_ReRe_merged_after_coding3[[#This Row],[ab_justified]],_04_ReRe_merged_after_coding3[[#This Row],[ft_justified]]), 1,0)</f>
        <v>0</v>
      </c>
      <c r="AE1154">
        <f>IF(OR(_04_ReRe_merged_after_coding3[[#This Row],[ab_date]],_04_ReRe_merged_after_coding3[[#This Row],[ft_date]]),1,0)</f>
        <v>0</v>
      </c>
      <c r="AF1154" t="s">
        <v>36</v>
      </c>
      <c r="AG1154">
        <v>0</v>
      </c>
    </row>
    <row r="1155" spans="1:33">
      <c r="A1155" t="s">
        <v>3433</v>
      </c>
      <c r="B1155" t="s">
        <v>3434</v>
      </c>
      <c r="C1155" t="s">
        <v>3435</v>
      </c>
      <c r="D1155">
        <v>24855336</v>
      </c>
      <c r="E1155" s="7">
        <v>39965</v>
      </c>
      <c r="F1155" s="7">
        <v>39934</v>
      </c>
      <c r="G1155" t="s">
        <v>460</v>
      </c>
      <c r="H1155" t="s">
        <v>32</v>
      </c>
      <c r="I1155" t="s">
        <v>32</v>
      </c>
      <c r="J1155" t="s">
        <v>31</v>
      </c>
      <c r="K1155" t="s">
        <v>32</v>
      </c>
      <c r="L1155" t="s">
        <v>32</v>
      </c>
      <c r="M1155" t="s">
        <v>32</v>
      </c>
      <c r="N1155" t="s">
        <v>32</v>
      </c>
      <c r="O1155" t="s">
        <v>32</v>
      </c>
      <c r="P1155" s="3">
        <v>0</v>
      </c>
      <c r="Q1155" t="s">
        <v>36</v>
      </c>
      <c r="R1155">
        <v>0</v>
      </c>
      <c r="S1155" t="s">
        <v>36</v>
      </c>
      <c r="T1155" s="75" t="s">
        <v>36</v>
      </c>
      <c r="U1155">
        <v>0</v>
      </c>
      <c r="V1155">
        <v>0</v>
      </c>
      <c r="W1155">
        <v>0</v>
      </c>
      <c r="X1155" t="s">
        <v>36</v>
      </c>
      <c r="Y1155">
        <v>0</v>
      </c>
      <c r="Z1155">
        <v>0</v>
      </c>
      <c r="AA1155">
        <v>0</v>
      </c>
      <c r="AB1155" t="s">
        <v>36</v>
      </c>
      <c r="AC1155">
        <f>IF(OR(_04_ReRe_merged_after_coding3[[#This Row],[ab_addressed]],_04_ReRe_merged_after_coding3[[#This Row],[ft_addressed]]), 1, 0)</f>
        <v>0</v>
      </c>
      <c r="AD1155">
        <f>IF(OR(_04_ReRe_merged_after_coding3[[#This Row],[ab_justified]],_04_ReRe_merged_after_coding3[[#This Row],[ft_justified]]), 1,0)</f>
        <v>0</v>
      </c>
      <c r="AE1155">
        <f>IF(OR(_04_ReRe_merged_after_coding3[[#This Row],[ab_date]],_04_ReRe_merged_after_coding3[[#This Row],[ft_date]]),1,0)</f>
        <v>0</v>
      </c>
      <c r="AF1155" t="s">
        <v>36</v>
      </c>
      <c r="AG1155">
        <v>0</v>
      </c>
    </row>
    <row r="1156" spans="1:33">
      <c r="A1156" t="s">
        <v>3466</v>
      </c>
      <c r="B1156" t="s">
        <v>3467</v>
      </c>
      <c r="C1156" t="s">
        <v>3468</v>
      </c>
      <c r="D1156">
        <v>26041587</v>
      </c>
      <c r="E1156" s="7">
        <v>40071</v>
      </c>
      <c r="F1156" s="7">
        <v>40026</v>
      </c>
      <c r="G1156" t="s">
        <v>82</v>
      </c>
      <c r="H1156" t="s">
        <v>32</v>
      </c>
      <c r="I1156" t="s">
        <v>32</v>
      </c>
      <c r="J1156" t="s">
        <v>31</v>
      </c>
      <c r="K1156" t="s">
        <v>32</v>
      </c>
      <c r="L1156" t="s">
        <v>32</v>
      </c>
      <c r="M1156" t="s">
        <v>32</v>
      </c>
      <c r="N1156" t="s">
        <v>32</v>
      </c>
      <c r="O1156" t="s">
        <v>32</v>
      </c>
      <c r="P1156" s="3">
        <v>0</v>
      </c>
      <c r="Q1156" t="s">
        <v>36</v>
      </c>
      <c r="R1156">
        <v>0</v>
      </c>
      <c r="S1156" t="s">
        <v>36</v>
      </c>
      <c r="T1156" s="73" t="s">
        <v>36</v>
      </c>
      <c r="U1156">
        <v>0</v>
      </c>
      <c r="V1156">
        <v>0</v>
      </c>
      <c r="W1156">
        <v>0</v>
      </c>
      <c r="X1156" t="s">
        <v>36</v>
      </c>
      <c r="Y1156">
        <v>0</v>
      </c>
      <c r="Z1156">
        <v>0</v>
      </c>
      <c r="AA1156">
        <v>0</v>
      </c>
      <c r="AB1156" t="s">
        <v>36</v>
      </c>
      <c r="AC1156">
        <f>IF(OR(_04_ReRe_merged_after_coding3[[#This Row],[ab_addressed]],_04_ReRe_merged_after_coding3[[#This Row],[ft_addressed]]), 1, 0)</f>
        <v>0</v>
      </c>
      <c r="AD1156">
        <f>IF(OR(_04_ReRe_merged_after_coding3[[#This Row],[ab_justified]],_04_ReRe_merged_after_coding3[[#This Row],[ft_justified]]), 1,0)</f>
        <v>0</v>
      </c>
      <c r="AE1156">
        <f>IF(OR(_04_ReRe_merged_after_coding3[[#This Row],[ab_date]],_04_ReRe_merged_after_coding3[[#This Row],[ft_date]]),1,0)</f>
        <v>0</v>
      </c>
      <c r="AF1156" t="s">
        <v>36</v>
      </c>
      <c r="AG1156">
        <v>0</v>
      </c>
    </row>
    <row r="1157" spans="1:33">
      <c r="A1157" t="s">
        <v>3491</v>
      </c>
      <c r="B1157" t="s">
        <v>3492</v>
      </c>
      <c r="C1157" t="s">
        <v>3493</v>
      </c>
      <c r="D1157">
        <v>24929782</v>
      </c>
      <c r="E1157" s="7">
        <v>40164</v>
      </c>
      <c r="F1157" s="7">
        <v>39873</v>
      </c>
      <c r="G1157" t="s">
        <v>106</v>
      </c>
      <c r="H1157" t="s">
        <v>32</v>
      </c>
      <c r="I1157" t="s">
        <v>32</v>
      </c>
      <c r="J1157" t="s">
        <v>31</v>
      </c>
      <c r="K1157" t="s">
        <v>32</v>
      </c>
      <c r="L1157" t="s">
        <v>32</v>
      </c>
      <c r="M1157" t="s">
        <v>32</v>
      </c>
      <c r="N1157" t="s">
        <v>32</v>
      </c>
      <c r="O1157" t="s">
        <v>32</v>
      </c>
      <c r="P1157" s="3">
        <v>0</v>
      </c>
      <c r="Q1157" t="s">
        <v>36</v>
      </c>
      <c r="R1157">
        <v>0</v>
      </c>
      <c r="S1157" t="s">
        <v>36</v>
      </c>
      <c r="T1157" s="75" t="s">
        <v>36</v>
      </c>
      <c r="U1157">
        <v>0</v>
      </c>
      <c r="V1157">
        <v>0</v>
      </c>
      <c r="W1157">
        <v>0</v>
      </c>
      <c r="X1157" t="s">
        <v>36</v>
      </c>
      <c r="Y1157">
        <v>0</v>
      </c>
      <c r="Z1157">
        <v>0</v>
      </c>
      <c r="AA1157">
        <v>0</v>
      </c>
      <c r="AB1157" t="s">
        <v>36</v>
      </c>
      <c r="AC1157">
        <f>IF(OR(_04_ReRe_merged_after_coding3[[#This Row],[ab_addressed]],_04_ReRe_merged_after_coding3[[#This Row],[ft_addressed]]), 1, 0)</f>
        <v>0</v>
      </c>
      <c r="AD1157">
        <f>IF(OR(_04_ReRe_merged_after_coding3[[#This Row],[ab_justified]],_04_ReRe_merged_after_coding3[[#This Row],[ft_justified]]), 1,0)</f>
        <v>0</v>
      </c>
      <c r="AE1157">
        <f>IF(OR(_04_ReRe_merged_after_coding3[[#This Row],[ab_date]],_04_ReRe_merged_after_coding3[[#This Row],[ft_date]]),1,0)</f>
        <v>0</v>
      </c>
      <c r="AF1157" t="s">
        <v>36</v>
      </c>
      <c r="AG1157">
        <v>0</v>
      </c>
    </row>
    <row r="1158" spans="1:33">
      <c r="A1158" t="s">
        <v>3510</v>
      </c>
      <c r="B1158" t="s">
        <v>3511</v>
      </c>
      <c r="C1158" t="s">
        <v>3512</v>
      </c>
      <c r="D1158">
        <v>24135533</v>
      </c>
      <c r="E1158" s="7">
        <v>40252</v>
      </c>
      <c r="F1158" s="7">
        <v>40210</v>
      </c>
      <c r="G1158" t="s">
        <v>477</v>
      </c>
      <c r="H1158" t="s">
        <v>32</v>
      </c>
      <c r="I1158" t="s">
        <v>32</v>
      </c>
      <c r="J1158" t="s">
        <v>31</v>
      </c>
      <c r="K1158" t="s">
        <v>32</v>
      </c>
      <c r="L1158" t="s">
        <v>32</v>
      </c>
      <c r="M1158" t="s">
        <v>32</v>
      </c>
      <c r="N1158" t="s">
        <v>32</v>
      </c>
      <c r="O1158" t="s">
        <v>32</v>
      </c>
      <c r="P1158" s="3">
        <v>0</v>
      </c>
      <c r="Q1158" t="s">
        <v>36</v>
      </c>
      <c r="R1158">
        <v>0</v>
      </c>
      <c r="S1158" t="s">
        <v>36</v>
      </c>
      <c r="T1158" s="73" t="s">
        <v>36</v>
      </c>
      <c r="U1158">
        <v>0</v>
      </c>
      <c r="V1158">
        <v>0</v>
      </c>
      <c r="W1158">
        <v>0</v>
      </c>
      <c r="X1158" t="s">
        <v>36</v>
      </c>
      <c r="Y1158">
        <v>0</v>
      </c>
      <c r="Z1158">
        <v>0</v>
      </c>
      <c r="AA1158">
        <v>0</v>
      </c>
      <c r="AB1158" t="s">
        <v>36</v>
      </c>
      <c r="AC1158">
        <f>IF(OR(_04_ReRe_merged_after_coding3[[#This Row],[ab_addressed]],_04_ReRe_merged_after_coding3[[#This Row],[ft_addressed]]), 1, 0)</f>
        <v>0</v>
      </c>
      <c r="AD1158">
        <f>IF(OR(_04_ReRe_merged_after_coding3[[#This Row],[ab_justified]],_04_ReRe_merged_after_coding3[[#This Row],[ft_justified]]), 1,0)</f>
        <v>0</v>
      </c>
      <c r="AE1158">
        <f>IF(OR(_04_ReRe_merged_after_coding3[[#This Row],[ab_date]],_04_ReRe_merged_after_coding3[[#This Row],[ft_date]]),1,0)</f>
        <v>0</v>
      </c>
      <c r="AF1158" t="s">
        <v>36</v>
      </c>
      <c r="AG1158">
        <v>0</v>
      </c>
    </row>
    <row r="1159" spans="1:33">
      <c r="A1159" t="s">
        <v>3589</v>
      </c>
      <c r="B1159" t="s">
        <v>3590</v>
      </c>
      <c r="C1159" t="s">
        <v>3591</v>
      </c>
      <c r="D1159">
        <v>21287187</v>
      </c>
      <c r="E1159" s="7">
        <v>40676</v>
      </c>
      <c r="F1159" s="7">
        <v>40575</v>
      </c>
      <c r="G1159" t="s">
        <v>504</v>
      </c>
      <c r="H1159" t="s">
        <v>32</v>
      </c>
      <c r="I1159" t="s">
        <v>32</v>
      </c>
      <c r="J1159" t="s">
        <v>31</v>
      </c>
      <c r="K1159" t="s">
        <v>32</v>
      </c>
      <c r="L1159" t="s">
        <v>32</v>
      </c>
      <c r="M1159" t="s">
        <v>31</v>
      </c>
      <c r="N1159" t="s">
        <v>32</v>
      </c>
      <c r="O1159" t="s">
        <v>32</v>
      </c>
      <c r="P1159" s="3">
        <v>0</v>
      </c>
      <c r="Q1159" t="s">
        <v>36</v>
      </c>
      <c r="R1159">
        <v>0</v>
      </c>
      <c r="S1159" t="s">
        <v>36</v>
      </c>
      <c r="T1159" s="75" t="s">
        <v>36</v>
      </c>
      <c r="U1159">
        <v>0</v>
      </c>
      <c r="V1159">
        <v>0</v>
      </c>
      <c r="W1159">
        <v>0</v>
      </c>
      <c r="X1159" t="s">
        <v>36</v>
      </c>
      <c r="Y1159">
        <v>0</v>
      </c>
      <c r="Z1159">
        <v>0</v>
      </c>
      <c r="AA1159">
        <v>0</v>
      </c>
      <c r="AB1159" t="s">
        <v>36</v>
      </c>
      <c r="AC1159">
        <f>IF(OR(_04_ReRe_merged_after_coding3[[#This Row],[ab_addressed]],_04_ReRe_merged_after_coding3[[#This Row],[ft_addressed]]), 1, 0)</f>
        <v>0</v>
      </c>
      <c r="AD1159">
        <f>IF(OR(_04_ReRe_merged_after_coding3[[#This Row],[ab_justified]],_04_ReRe_merged_after_coding3[[#This Row],[ft_justified]]), 1,0)</f>
        <v>0</v>
      </c>
      <c r="AE1159">
        <f>IF(OR(_04_ReRe_merged_after_coding3[[#This Row],[ab_date]],_04_ReRe_merged_after_coding3[[#This Row],[ft_date]]),1,0)</f>
        <v>0</v>
      </c>
      <c r="AF1159" t="s">
        <v>4797</v>
      </c>
      <c r="AG1159">
        <v>0</v>
      </c>
    </row>
    <row r="1160" spans="1:33">
      <c r="A1160" t="s">
        <v>3602</v>
      </c>
      <c r="B1160" t="s">
        <v>3603</v>
      </c>
      <c r="C1160" t="s">
        <v>3604</v>
      </c>
      <c r="D1160">
        <v>22068665</v>
      </c>
      <c r="E1160" s="7">
        <v>40689</v>
      </c>
      <c r="F1160" s="7">
        <v>40483</v>
      </c>
      <c r="G1160" t="s">
        <v>1695</v>
      </c>
      <c r="H1160" t="s">
        <v>32</v>
      </c>
      <c r="I1160" t="s">
        <v>32</v>
      </c>
      <c r="J1160" t="s">
        <v>31</v>
      </c>
      <c r="K1160" t="s">
        <v>32</v>
      </c>
      <c r="L1160" t="s">
        <v>32</v>
      </c>
      <c r="M1160" t="s">
        <v>32</v>
      </c>
      <c r="N1160" t="s">
        <v>32</v>
      </c>
      <c r="O1160" t="s">
        <v>32</v>
      </c>
      <c r="P1160" s="3">
        <v>0</v>
      </c>
      <c r="Q1160" t="s">
        <v>36</v>
      </c>
      <c r="R1160">
        <v>0</v>
      </c>
      <c r="S1160" t="s">
        <v>36</v>
      </c>
      <c r="T1160" s="73" t="s">
        <v>36</v>
      </c>
      <c r="U1160">
        <v>0</v>
      </c>
      <c r="V1160">
        <v>0</v>
      </c>
      <c r="W1160">
        <v>0</v>
      </c>
      <c r="X1160" t="s">
        <v>36</v>
      </c>
      <c r="Y1160">
        <v>0</v>
      </c>
      <c r="Z1160">
        <v>0</v>
      </c>
      <c r="AA1160">
        <v>0</v>
      </c>
      <c r="AB1160" t="s">
        <v>36</v>
      </c>
      <c r="AC1160">
        <f>IF(OR(_04_ReRe_merged_after_coding3[[#This Row],[ab_addressed]],_04_ReRe_merged_after_coding3[[#This Row],[ft_addressed]]), 1, 0)</f>
        <v>0</v>
      </c>
      <c r="AD1160">
        <f>IF(OR(_04_ReRe_merged_after_coding3[[#This Row],[ab_justified]],_04_ReRe_merged_after_coding3[[#This Row],[ft_justified]]), 1,0)</f>
        <v>0</v>
      </c>
      <c r="AE1160">
        <f>IF(OR(_04_ReRe_merged_after_coding3[[#This Row],[ab_date]],_04_ReRe_merged_after_coding3[[#This Row],[ft_date]]),1,0)</f>
        <v>0</v>
      </c>
      <c r="AF1160" t="s">
        <v>36</v>
      </c>
      <c r="AG1160">
        <v>0</v>
      </c>
    </row>
    <row r="1161" spans="1:33">
      <c r="A1161" t="s">
        <v>3625</v>
      </c>
      <c r="B1161" t="s">
        <v>3626</v>
      </c>
      <c r="C1161" t="s">
        <v>3627</v>
      </c>
      <c r="D1161">
        <v>24618504</v>
      </c>
      <c r="E1161" s="7">
        <v>40975</v>
      </c>
      <c r="F1161" s="7">
        <v>40848</v>
      </c>
      <c r="G1161" t="s">
        <v>1035</v>
      </c>
      <c r="H1161" t="s">
        <v>32</v>
      </c>
      <c r="I1161" t="s">
        <v>32</v>
      </c>
      <c r="J1161" t="s">
        <v>31</v>
      </c>
      <c r="K1161" t="s">
        <v>32</v>
      </c>
      <c r="L1161" t="s">
        <v>32</v>
      </c>
      <c r="M1161" t="s">
        <v>32</v>
      </c>
      <c r="N1161" t="s">
        <v>32</v>
      </c>
      <c r="O1161" t="s">
        <v>32</v>
      </c>
      <c r="P1161" s="3">
        <v>0</v>
      </c>
      <c r="Q1161" t="s">
        <v>36</v>
      </c>
      <c r="R1161">
        <v>0</v>
      </c>
      <c r="S1161" t="s">
        <v>36</v>
      </c>
      <c r="T1161" s="75" t="s">
        <v>36</v>
      </c>
      <c r="U1161">
        <v>0</v>
      </c>
      <c r="V1161">
        <v>0</v>
      </c>
      <c r="W1161">
        <v>0</v>
      </c>
      <c r="X1161" t="s">
        <v>36</v>
      </c>
      <c r="Y1161">
        <v>0</v>
      </c>
      <c r="Z1161">
        <v>0</v>
      </c>
      <c r="AA1161">
        <v>0</v>
      </c>
      <c r="AB1161" t="s">
        <v>36</v>
      </c>
      <c r="AC1161">
        <f>IF(OR(_04_ReRe_merged_after_coding3[[#This Row],[ab_addressed]],_04_ReRe_merged_after_coding3[[#This Row],[ft_addressed]]), 1, 0)</f>
        <v>0</v>
      </c>
      <c r="AD1161">
        <f>IF(OR(_04_ReRe_merged_after_coding3[[#This Row],[ab_justified]],_04_ReRe_merged_after_coding3[[#This Row],[ft_justified]]), 1,0)</f>
        <v>0</v>
      </c>
      <c r="AE1161">
        <f>IF(OR(_04_ReRe_merged_after_coding3[[#This Row],[ab_date]],_04_ReRe_merged_after_coding3[[#This Row],[ft_date]]),1,0)</f>
        <v>0</v>
      </c>
      <c r="AF1161" t="s">
        <v>36</v>
      </c>
      <c r="AG1161">
        <v>0</v>
      </c>
    </row>
    <row r="1162" spans="1:33">
      <c r="A1162" t="s">
        <v>3674</v>
      </c>
      <c r="B1162" t="s">
        <v>3675</v>
      </c>
      <c r="C1162" t="s">
        <v>3676</v>
      </c>
      <c r="D1162">
        <v>22577177</v>
      </c>
      <c r="E1162" s="7">
        <v>38054</v>
      </c>
      <c r="F1162" s="7">
        <v>37987</v>
      </c>
      <c r="G1162" t="s">
        <v>168</v>
      </c>
      <c r="H1162" t="s">
        <v>32</v>
      </c>
      <c r="I1162" t="s">
        <v>32</v>
      </c>
      <c r="J1162" t="s">
        <v>32</v>
      </c>
      <c r="K1162" t="s">
        <v>32</v>
      </c>
      <c r="L1162" t="s">
        <v>32</v>
      </c>
      <c r="M1162" t="s">
        <v>32</v>
      </c>
      <c r="N1162" t="s">
        <v>32</v>
      </c>
      <c r="O1162" t="s">
        <v>32</v>
      </c>
      <c r="P1162" s="3">
        <v>0</v>
      </c>
      <c r="Q1162" t="s">
        <v>36</v>
      </c>
      <c r="R1162">
        <v>0</v>
      </c>
      <c r="S1162" t="s">
        <v>36</v>
      </c>
      <c r="T1162" s="73" t="s">
        <v>36</v>
      </c>
      <c r="U1162">
        <v>0</v>
      </c>
      <c r="V1162">
        <v>0</v>
      </c>
      <c r="W1162">
        <v>0</v>
      </c>
      <c r="X1162" t="s">
        <v>36</v>
      </c>
      <c r="Y1162">
        <v>0</v>
      </c>
      <c r="Z1162">
        <v>0</v>
      </c>
      <c r="AA1162">
        <v>0</v>
      </c>
      <c r="AB1162" t="s">
        <v>36</v>
      </c>
      <c r="AC1162">
        <f>IF(OR(_04_ReRe_merged_after_coding3[[#This Row],[ab_addressed]],_04_ReRe_merged_after_coding3[[#This Row],[ft_addressed]]), 1, 0)</f>
        <v>0</v>
      </c>
      <c r="AD1162">
        <f>IF(OR(_04_ReRe_merged_after_coding3[[#This Row],[ab_justified]],_04_ReRe_merged_after_coding3[[#This Row],[ft_justified]]), 1,0)</f>
        <v>0</v>
      </c>
      <c r="AE1162">
        <f>IF(OR(_04_ReRe_merged_after_coding3[[#This Row],[ab_date]],_04_ReRe_merged_after_coding3[[#This Row],[ft_date]]),1,0)</f>
        <v>0</v>
      </c>
      <c r="AF1162" t="s">
        <v>36</v>
      </c>
      <c r="AG1162">
        <v>0</v>
      </c>
    </row>
    <row r="1163" spans="1:33">
      <c r="A1163" t="s">
        <v>3677</v>
      </c>
      <c r="B1163" t="s">
        <v>3678</v>
      </c>
      <c r="C1163" t="s">
        <v>3679</v>
      </c>
      <c r="D1163">
        <v>25819144</v>
      </c>
      <c r="E1163" s="7">
        <v>38596</v>
      </c>
      <c r="F1163" s="7">
        <v>38504</v>
      </c>
      <c r="G1163" t="s">
        <v>180</v>
      </c>
      <c r="H1163" t="s">
        <v>32</v>
      </c>
      <c r="I1163" t="s">
        <v>32</v>
      </c>
      <c r="J1163" t="s">
        <v>32</v>
      </c>
      <c r="K1163" t="s">
        <v>32</v>
      </c>
      <c r="L1163" t="s">
        <v>32</v>
      </c>
      <c r="M1163" t="s">
        <v>32</v>
      </c>
      <c r="N1163" t="s">
        <v>32</v>
      </c>
      <c r="O1163" t="s">
        <v>32</v>
      </c>
      <c r="P1163" s="3">
        <v>0</v>
      </c>
      <c r="Q1163" t="s">
        <v>36</v>
      </c>
      <c r="R1163">
        <v>0</v>
      </c>
      <c r="S1163" t="s">
        <v>36</v>
      </c>
      <c r="T1163" s="75" t="s">
        <v>36</v>
      </c>
      <c r="U1163">
        <v>0</v>
      </c>
      <c r="V1163">
        <v>0</v>
      </c>
      <c r="W1163">
        <v>0</v>
      </c>
      <c r="X1163" t="s">
        <v>36</v>
      </c>
      <c r="Y1163">
        <v>0</v>
      </c>
      <c r="Z1163">
        <v>0</v>
      </c>
      <c r="AA1163">
        <v>0</v>
      </c>
      <c r="AB1163" t="s">
        <v>36</v>
      </c>
      <c r="AC1163">
        <f>IF(OR(_04_ReRe_merged_after_coding3[[#This Row],[ab_addressed]],_04_ReRe_merged_after_coding3[[#This Row],[ft_addressed]]), 1, 0)</f>
        <v>0</v>
      </c>
      <c r="AD1163">
        <f>IF(OR(_04_ReRe_merged_after_coding3[[#This Row],[ab_justified]],_04_ReRe_merged_after_coding3[[#This Row],[ft_justified]]), 1,0)</f>
        <v>0</v>
      </c>
      <c r="AE1163">
        <f>IF(OR(_04_ReRe_merged_after_coding3[[#This Row],[ab_date]],_04_ReRe_merged_after_coding3[[#This Row],[ft_date]]),1,0)</f>
        <v>0</v>
      </c>
      <c r="AF1163" t="s">
        <v>36</v>
      </c>
      <c r="AG1163">
        <v>0</v>
      </c>
    </row>
    <row r="1164" spans="1:33">
      <c r="A1164" t="s">
        <v>3710</v>
      </c>
      <c r="B1164" t="s">
        <v>3711</v>
      </c>
      <c r="C1164" t="s">
        <v>3712</v>
      </c>
      <c r="D1164">
        <v>23241739</v>
      </c>
      <c r="E1164" s="7">
        <v>39121</v>
      </c>
      <c r="F1164" s="7">
        <v>39052</v>
      </c>
      <c r="G1164" t="s">
        <v>949</v>
      </c>
      <c r="H1164" t="s">
        <v>32</v>
      </c>
      <c r="I1164" t="s">
        <v>32</v>
      </c>
      <c r="J1164" t="s">
        <v>32</v>
      </c>
      <c r="K1164" t="s">
        <v>32</v>
      </c>
      <c r="L1164" t="s">
        <v>32</v>
      </c>
      <c r="M1164" t="s">
        <v>32</v>
      </c>
      <c r="N1164" t="s">
        <v>32</v>
      </c>
      <c r="O1164" t="s">
        <v>32</v>
      </c>
      <c r="P1164" s="3">
        <v>0</v>
      </c>
      <c r="Q1164" t="s">
        <v>36</v>
      </c>
      <c r="R1164">
        <v>0</v>
      </c>
      <c r="S1164" t="s">
        <v>36</v>
      </c>
      <c r="T1164" s="73" t="s">
        <v>36</v>
      </c>
      <c r="U1164">
        <v>0</v>
      </c>
      <c r="V1164">
        <v>0</v>
      </c>
      <c r="W1164">
        <v>0</v>
      </c>
      <c r="X1164" t="s">
        <v>36</v>
      </c>
      <c r="Y1164">
        <v>0</v>
      </c>
      <c r="Z1164">
        <v>0</v>
      </c>
      <c r="AA1164">
        <v>0</v>
      </c>
      <c r="AB1164" t="s">
        <v>36</v>
      </c>
      <c r="AC1164">
        <f>IF(OR(_04_ReRe_merged_after_coding3[[#This Row],[ab_addressed]],_04_ReRe_merged_after_coding3[[#This Row],[ft_addressed]]), 1, 0)</f>
        <v>0</v>
      </c>
      <c r="AD1164">
        <f>IF(OR(_04_ReRe_merged_after_coding3[[#This Row],[ab_justified]],_04_ReRe_merged_after_coding3[[#This Row],[ft_justified]]), 1,0)</f>
        <v>0</v>
      </c>
      <c r="AE1164">
        <f>IF(OR(_04_ReRe_merged_after_coding3[[#This Row],[ab_date]],_04_ReRe_merged_after_coding3[[#This Row],[ft_date]]),1,0)</f>
        <v>0</v>
      </c>
      <c r="AF1164" t="s">
        <v>36</v>
      </c>
      <c r="AG1164">
        <v>0</v>
      </c>
    </row>
    <row r="1165" spans="1:33">
      <c r="A1165" t="s">
        <v>3716</v>
      </c>
      <c r="B1165" t="s">
        <v>3717</v>
      </c>
      <c r="C1165" t="s">
        <v>3718</v>
      </c>
      <c r="D1165">
        <v>21386088</v>
      </c>
      <c r="E1165" s="7">
        <v>39227</v>
      </c>
      <c r="F1165" s="7">
        <v>39173</v>
      </c>
      <c r="G1165" t="s">
        <v>723</v>
      </c>
      <c r="H1165" t="s">
        <v>32</v>
      </c>
      <c r="I1165" t="s">
        <v>32</v>
      </c>
      <c r="J1165" t="s">
        <v>32</v>
      </c>
      <c r="K1165" t="s">
        <v>32</v>
      </c>
      <c r="L1165" t="s">
        <v>32</v>
      </c>
      <c r="M1165" t="s">
        <v>32</v>
      </c>
      <c r="N1165" t="s">
        <v>32</v>
      </c>
      <c r="O1165" t="s">
        <v>32</v>
      </c>
      <c r="P1165" s="3">
        <v>0</v>
      </c>
      <c r="Q1165" t="s">
        <v>36</v>
      </c>
      <c r="R1165">
        <v>0</v>
      </c>
      <c r="S1165" t="s">
        <v>36</v>
      </c>
      <c r="T1165" s="75" t="s">
        <v>36</v>
      </c>
      <c r="U1165">
        <v>0</v>
      </c>
      <c r="V1165">
        <v>0</v>
      </c>
      <c r="W1165">
        <v>0</v>
      </c>
      <c r="X1165" t="s">
        <v>36</v>
      </c>
      <c r="Y1165">
        <v>0</v>
      </c>
      <c r="Z1165">
        <v>0</v>
      </c>
      <c r="AA1165">
        <v>0</v>
      </c>
      <c r="AB1165" t="s">
        <v>36</v>
      </c>
      <c r="AC1165">
        <f>IF(OR(_04_ReRe_merged_after_coding3[[#This Row],[ab_addressed]],_04_ReRe_merged_after_coding3[[#This Row],[ft_addressed]]), 1, 0)</f>
        <v>0</v>
      </c>
      <c r="AD1165">
        <f>IF(OR(_04_ReRe_merged_after_coding3[[#This Row],[ab_justified]],_04_ReRe_merged_after_coding3[[#This Row],[ft_justified]]), 1,0)</f>
        <v>0</v>
      </c>
      <c r="AE1165">
        <f>IF(OR(_04_ReRe_merged_after_coding3[[#This Row],[ab_date]],_04_ReRe_merged_after_coding3[[#This Row],[ft_date]]),1,0)</f>
        <v>0</v>
      </c>
      <c r="AF1165" t="s">
        <v>36</v>
      </c>
      <c r="AG1165">
        <v>0</v>
      </c>
    </row>
    <row r="1166" spans="1:33">
      <c r="A1166" t="s">
        <v>3725</v>
      </c>
      <c r="B1166" t="s">
        <v>3726</v>
      </c>
      <c r="C1166" t="s">
        <v>3727</v>
      </c>
      <c r="D1166">
        <v>24667300</v>
      </c>
      <c r="E1166" s="7">
        <v>39308</v>
      </c>
      <c r="F1166" s="7">
        <v>39264</v>
      </c>
      <c r="G1166" t="s">
        <v>185</v>
      </c>
      <c r="H1166" t="s">
        <v>32</v>
      </c>
      <c r="I1166" t="s">
        <v>32</v>
      </c>
      <c r="J1166" t="s">
        <v>32</v>
      </c>
      <c r="K1166" t="s">
        <v>32</v>
      </c>
      <c r="L1166" t="s">
        <v>32</v>
      </c>
      <c r="M1166" t="s">
        <v>32</v>
      </c>
      <c r="N1166" t="s">
        <v>32</v>
      </c>
      <c r="O1166" t="s">
        <v>32</v>
      </c>
      <c r="P1166" s="3">
        <v>0</v>
      </c>
      <c r="Q1166" t="s">
        <v>36</v>
      </c>
      <c r="R1166">
        <v>0</v>
      </c>
      <c r="S1166" t="s">
        <v>36</v>
      </c>
      <c r="T1166" s="73" t="s">
        <v>36</v>
      </c>
      <c r="U1166">
        <v>0</v>
      </c>
      <c r="V1166">
        <v>0</v>
      </c>
      <c r="W1166">
        <v>0</v>
      </c>
      <c r="X1166" t="s">
        <v>36</v>
      </c>
      <c r="Y1166">
        <v>0</v>
      </c>
      <c r="Z1166">
        <v>0</v>
      </c>
      <c r="AA1166">
        <v>0</v>
      </c>
      <c r="AB1166" t="s">
        <v>36</v>
      </c>
      <c r="AC1166">
        <f>IF(OR(_04_ReRe_merged_after_coding3[[#This Row],[ab_addressed]],_04_ReRe_merged_after_coding3[[#This Row],[ft_addressed]]), 1, 0)</f>
        <v>0</v>
      </c>
      <c r="AD1166">
        <f>IF(OR(_04_ReRe_merged_after_coding3[[#This Row],[ab_justified]],_04_ReRe_merged_after_coding3[[#This Row],[ft_justified]]), 1,0)</f>
        <v>0</v>
      </c>
      <c r="AE1166">
        <f>IF(OR(_04_ReRe_merged_after_coding3[[#This Row],[ab_date]],_04_ReRe_merged_after_coding3[[#This Row],[ft_date]]),1,0)</f>
        <v>0</v>
      </c>
      <c r="AF1166" t="s">
        <v>36</v>
      </c>
      <c r="AG1166">
        <v>0</v>
      </c>
    </row>
    <row r="1167" spans="1:33">
      <c r="A1167" t="s">
        <v>3728</v>
      </c>
      <c r="B1167" t="s">
        <v>3729</v>
      </c>
      <c r="C1167" t="s">
        <v>3730</v>
      </c>
      <c r="D1167">
        <v>25625928</v>
      </c>
      <c r="E1167" s="7">
        <v>39324</v>
      </c>
      <c r="F1167" s="7">
        <v>39203</v>
      </c>
      <c r="G1167" t="s">
        <v>575</v>
      </c>
      <c r="H1167" t="s">
        <v>32</v>
      </c>
      <c r="I1167" t="s">
        <v>32</v>
      </c>
      <c r="J1167" t="s">
        <v>32</v>
      </c>
      <c r="K1167" t="s">
        <v>32</v>
      </c>
      <c r="L1167" t="s">
        <v>32</v>
      </c>
      <c r="M1167" t="s">
        <v>32</v>
      </c>
      <c r="N1167" t="s">
        <v>31</v>
      </c>
      <c r="O1167" t="s">
        <v>32</v>
      </c>
      <c r="P1167" s="3">
        <v>0</v>
      </c>
      <c r="Q1167" t="s">
        <v>36</v>
      </c>
      <c r="R1167">
        <v>0</v>
      </c>
      <c r="S1167" t="s">
        <v>36</v>
      </c>
      <c r="T1167" s="75" t="s">
        <v>36</v>
      </c>
      <c r="U1167">
        <v>0</v>
      </c>
      <c r="V1167">
        <v>0</v>
      </c>
      <c r="W1167">
        <v>0</v>
      </c>
      <c r="X1167" t="s">
        <v>36</v>
      </c>
      <c r="Y1167">
        <v>0</v>
      </c>
      <c r="Z1167">
        <v>0</v>
      </c>
      <c r="AA1167">
        <v>0</v>
      </c>
      <c r="AB1167" t="s">
        <v>36</v>
      </c>
      <c r="AC1167">
        <f>IF(OR(_04_ReRe_merged_after_coding3[[#This Row],[ab_addressed]],_04_ReRe_merged_after_coding3[[#This Row],[ft_addressed]]), 1, 0)</f>
        <v>0</v>
      </c>
      <c r="AD1167">
        <f>IF(OR(_04_ReRe_merged_after_coding3[[#This Row],[ab_justified]],_04_ReRe_merged_after_coding3[[#This Row],[ft_justified]]), 1,0)</f>
        <v>0</v>
      </c>
      <c r="AE1167">
        <f>IF(OR(_04_ReRe_merged_after_coding3[[#This Row],[ab_date]],_04_ReRe_merged_after_coding3[[#This Row],[ft_date]]),1,0)</f>
        <v>0</v>
      </c>
      <c r="AF1167" t="s">
        <v>36</v>
      </c>
      <c r="AG1167">
        <v>0</v>
      </c>
    </row>
    <row r="1168" spans="1:33">
      <c r="A1168" t="s">
        <v>3731</v>
      </c>
      <c r="B1168" t="s">
        <v>3732</v>
      </c>
      <c r="C1168" t="s">
        <v>3733</v>
      </c>
      <c r="D1168">
        <v>20405139</v>
      </c>
      <c r="E1168" s="7">
        <v>39354</v>
      </c>
      <c r="F1168" s="7">
        <v>39264</v>
      </c>
      <c r="G1168" t="s">
        <v>616</v>
      </c>
      <c r="H1168" t="s">
        <v>32</v>
      </c>
      <c r="I1168" t="s">
        <v>32</v>
      </c>
      <c r="J1168" t="s">
        <v>32</v>
      </c>
      <c r="K1168" t="s">
        <v>32</v>
      </c>
      <c r="L1168" t="s">
        <v>32</v>
      </c>
      <c r="M1168" t="s">
        <v>32</v>
      </c>
      <c r="N1168" t="s">
        <v>32</v>
      </c>
      <c r="O1168" t="s">
        <v>32</v>
      </c>
      <c r="P1168" s="3">
        <v>0</v>
      </c>
      <c r="Q1168" t="s">
        <v>36</v>
      </c>
      <c r="R1168">
        <v>0</v>
      </c>
      <c r="S1168" t="s">
        <v>36</v>
      </c>
      <c r="T1168" s="73" t="s">
        <v>36</v>
      </c>
      <c r="U1168">
        <v>0</v>
      </c>
      <c r="V1168">
        <v>0</v>
      </c>
      <c r="W1168">
        <v>0</v>
      </c>
      <c r="X1168" t="s">
        <v>36</v>
      </c>
      <c r="Y1168">
        <v>0</v>
      </c>
      <c r="Z1168">
        <v>0</v>
      </c>
      <c r="AA1168">
        <v>0</v>
      </c>
      <c r="AB1168" t="s">
        <v>36</v>
      </c>
      <c r="AC1168">
        <f>IF(OR(_04_ReRe_merged_after_coding3[[#This Row],[ab_addressed]],_04_ReRe_merged_after_coding3[[#This Row],[ft_addressed]]), 1, 0)</f>
        <v>0</v>
      </c>
      <c r="AD1168">
        <f>IF(OR(_04_ReRe_merged_after_coding3[[#This Row],[ab_justified]],_04_ReRe_merged_after_coding3[[#This Row],[ft_justified]]), 1,0)</f>
        <v>0</v>
      </c>
      <c r="AE1168">
        <f>IF(OR(_04_ReRe_merged_after_coding3[[#This Row],[ab_date]],_04_ReRe_merged_after_coding3[[#This Row],[ft_date]]),1,0)</f>
        <v>0</v>
      </c>
      <c r="AF1168" t="s">
        <v>36</v>
      </c>
      <c r="AG1168">
        <v>0</v>
      </c>
    </row>
    <row r="1169" spans="1:33">
      <c r="A1169" t="s">
        <v>3734</v>
      </c>
      <c r="B1169" t="s">
        <v>3735</v>
      </c>
      <c r="C1169" t="s">
        <v>3736</v>
      </c>
      <c r="D1169">
        <v>23530026</v>
      </c>
      <c r="E1169" s="7">
        <v>39388</v>
      </c>
      <c r="F1169" s="7">
        <v>39264</v>
      </c>
      <c r="G1169" t="s">
        <v>455</v>
      </c>
      <c r="H1169" t="s">
        <v>32</v>
      </c>
      <c r="I1169" t="s">
        <v>32</v>
      </c>
      <c r="J1169" t="s">
        <v>32</v>
      </c>
      <c r="K1169" t="s">
        <v>32</v>
      </c>
      <c r="L1169" t="s">
        <v>32</v>
      </c>
      <c r="M1169" t="s">
        <v>32</v>
      </c>
      <c r="N1169" t="s">
        <v>32</v>
      </c>
      <c r="O1169" t="s">
        <v>32</v>
      </c>
      <c r="P1169" s="3">
        <v>0</v>
      </c>
      <c r="Q1169" t="s">
        <v>36</v>
      </c>
      <c r="R1169">
        <v>0</v>
      </c>
      <c r="S1169" t="s">
        <v>36</v>
      </c>
      <c r="T1169" s="75" t="s">
        <v>36</v>
      </c>
      <c r="U1169">
        <v>0</v>
      </c>
      <c r="V1169">
        <v>0</v>
      </c>
      <c r="W1169">
        <v>0</v>
      </c>
      <c r="X1169" t="s">
        <v>36</v>
      </c>
      <c r="Y1169">
        <v>0</v>
      </c>
      <c r="Z1169">
        <v>0</v>
      </c>
      <c r="AA1169">
        <v>0</v>
      </c>
      <c r="AB1169" t="s">
        <v>36</v>
      </c>
      <c r="AC1169">
        <f>IF(OR(_04_ReRe_merged_after_coding3[[#This Row],[ab_addressed]],_04_ReRe_merged_after_coding3[[#This Row],[ft_addressed]]), 1, 0)</f>
        <v>0</v>
      </c>
      <c r="AD1169">
        <f>IF(OR(_04_ReRe_merged_after_coding3[[#This Row],[ab_justified]],_04_ReRe_merged_after_coding3[[#This Row],[ft_justified]]), 1,0)</f>
        <v>0</v>
      </c>
      <c r="AE1169">
        <f>IF(OR(_04_ReRe_merged_after_coding3[[#This Row],[ab_date]],_04_ReRe_merged_after_coding3[[#This Row],[ft_date]]),1,0)</f>
        <v>0</v>
      </c>
      <c r="AF1169" t="s">
        <v>36</v>
      </c>
      <c r="AG1169">
        <v>0</v>
      </c>
    </row>
    <row r="1170" spans="1:33">
      <c r="A1170" t="s">
        <v>3743</v>
      </c>
      <c r="B1170" t="s">
        <v>3744</v>
      </c>
      <c r="C1170" t="s">
        <v>3745</v>
      </c>
      <c r="D1170">
        <v>20203627</v>
      </c>
      <c r="E1170" s="7">
        <v>39555</v>
      </c>
      <c r="F1170" s="7">
        <v>39479</v>
      </c>
      <c r="G1170" t="s">
        <v>737</v>
      </c>
      <c r="H1170" t="s">
        <v>32</v>
      </c>
      <c r="I1170" t="s">
        <v>32</v>
      </c>
      <c r="J1170" t="s">
        <v>32</v>
      </c>
      <c r="K1170" t="s">
        <v>32</v>
      </c>
      <c r="L1170" t="s">
        <v>32</v>
      </c>
      <c r="M1170" t="s">
        <v>32</v>
      </c>
      <c r="N1170" t="s">
        <v>32</v>
      </c>
      <c r="O1170" t="s">
        <v>32</v>
      </c>
      <c r="P1170" s="72">
        <v>0</v>
      </c>
      <c r="Q1170" t="s">
        <v>36</v>
      </c>
      <c r="R1170">
        <v>0</v>
      </c>
      <c r="S1170" t="s">
        <v>36</v>
      </c>
      <c r="T1170" s="73" t="s">
        <v>36</v>
      </c>
      <c r="U1170">
        <v>0</v>
      </c>
      <c r="V1170">
        <v>0</v>
      </c>
      <c r="W1170">
        <v>0</v>
      </c>
      <c r="X1170" t="s">
        <v>36</v>
      </c>
      <c r="Y1170">
        <v>0</v>
      </c>
      <c r="Z1170">
        <v>0</v>
      </c>
      <c r="AA1170">
        <v>0</v>
      </c>
      <c r="AB1170" t="s">
        <v>36</v>
      </c>
      <c r="AC1170">
        <f>IF(OR(_04_ReRe_merged_after_coding3[[#This Row],[ab_addressed]],_04_ReRe_merged_after_coding3[[#This Row],[ft_addressed]]), 1, 0)</f>
        <v>0</v>
      </c>
      <c r="AD1170">
        <f>IF(OR(_04_ReRe_merged_after_coding3[[#This Row],[ab_justified]],_04_ReRe_merged_after_coding3[[#This Row],[ft_justified]]), 1,0)</f>
        <v>0</v>
      </c>
      <c r="AE1170">
        <f>IF(OR(_04_ReRe_merged_after_coding3[[#This Row],[ab_date]],_04_ReRe_merged_after_coding3[[#This Row],[ft_date]]),1,0)</f>
        <v>0</v>
      </c>
      <c r="AF1170" t="s">
        <v>36</v>
      </c>
      <c r="AG1170">
        <v>0</v>
      </c>
    </row>
    <row r="1171" spans="1:33">
      <c r="A1171" t="s">
        <v>3752</v>
      </c>
      <c r="B1171" t="s">
        <v>3753</v>
      </c>
      <c r="C1171" t="s">
        <v>3754</v>
      </c>
      <c r="D1171">
        <v>20638409</v>
      </c>
      <c r="E1171" s="7">
        <v>39589</v>
      </c>
      <c r="F1171" s="7">
        <v>39539</v>
      </c>
      <c r="G1171" t="s">
        <v>653</v>
      </c>
      <c r="H1171" t="s">
        <v>32</v>
      </c>
      <c r="I1171" t="s">
        <v>32</v>
      </c>
      <c r="J1171" t="s">
        <v>32</v>
      </c>
      <c r="K1171" t="s">
        <v>32</v>
      </c>
      <c r="L1171" t="s">
        <v>32</v>
      </c>
      <c r="M1171" t="s">
        <v>32</v>
      </c>
      <c r="N1171" t="s">
        <v>32</v>
      </c>
      <c r="O1171" t="s">
        <v>32</v>
      </c>
      <c r="P1171" s="3">
        <v>0</v>
      </c>
      <c r="Q1171" t="s">
        <v>36</v>
      </c>
      <c r="R1171">
        <v>0</v>
      </c>
      <c r="S1171" t="s">
        <v>36</v>
      </c>
      <c r="T1171" s="75" t="s">
        <v>36</v>
      </c>
      <c r="U1171">
        <v>0</v>
      </c>
      <c r="V1171">
        <v>0</v>
      </c>
      <c r="W1171">
        <v>0</v>
      </c>
      <c r="X1171" t="s">
        <v>36</v>
      </c>
      <c r="Y1171">
        <v>0</v>
      </c>
      <c r="Z1171">
        <v>0</v>
      </c>
      <c r="AA1171">
        <v>0</v>
      </c>
      <c r="AB1171" t="s">
        <v>36</v>
      </c>
      <c r="AC1171">
        <f>IF(OR(_04_ReRe_merged_after_coding3[[#This Row],[ab_addressed]],_04_ReRe_merged_after_coding3[[#This Row],[ft_addressed]]), 1, 0)</f>
        <v>0</v>
      </c>
      <c r="AD1171">
        <f>IF(OR(_04_ReRe_merged_after_coding3[[#This Row],[ab_justified]],_04_ReRe_merged_after_coding3[[#This Row],[ft_justified]]), 1,0)</f>
        <v>0</v>
      </c>
      <c r="AE1171">
        <f>IF(OR(_04_ReRe_merged_after_coding3[[#This Row],[ab_date]],_04_ReRe_merged_after_coding3[[#This Row],[ft_date]]),1,0)</f>
        <v>0</v>
      </c>
      <c r="AF1171" t="s">
        <v>36</v>
      </c>
      <c r="AG1171">
        <v>0</v>
      </c>
    </row>
    <row r="1172" spans="1:33">
      <c r="A1172" t="s">
        <v>3755</v>
      </c>
      <c r="B1172" t="s">
        <v>3756</v>
      </c>
      <c r="C1172" t="s">
        <v>3757</v>
      </c>
      <c r="D1172">
        <v>25922578</v>
      </c>
      <c r="E1172" s="7">
        <v>39630</v>
      </c>
      <c r="F1172" s="7">
        <v>39600</v>
      </c>
      <c r="G1172" t="s">
        <v>723</v>
      </c>
      <c r="H1172" t="s">
        <v>32</v>
      </c>
      <c r="I1172" t="s">
        <v>32</v>
      </c>
      <c r="J1172" t="s">
        <v>32</v>
      </c>
      <c r="K1172" t="s">
        <v>32</v>
      </c>
      <c r="L1172" t="s">
        <v>32</v>
      </c>
      <c r="M1172" t="s">
        <v>32</v>
      </c>
      <c r="N1172" t="s">
        <v>31</v>
      </c>
      <c r="O1172" t="s">
        <v>32</v>
      </c>
      <c r="P1172" s="3">
        <v>0</v>
      </c>
      <c r="Q1172" t="s">
        <v>36</v>
      </c>
      <c r="R1172">
        <v>0</v>
      </c>
      <c r="S1172" t="s">
        <v>36</v>
      </c>
      <c r="T1172" s="77" t="s">
        <v>36</v>
      </c>
      <c r="U1172">
        <v>0</v>
      </c>
      <c r="V1172">
        <v>0</v>
      </c>
      <c r="W1172">
        <v>0</v>
      </c>
      <c r="X1172" t="s">
        <v>36</v>
      </c>
      <c r="Y1172">
        <v>0</v>
      </c>
      <c r="Z1172">
        <v>0</v>
      </c>
      <c r="AA1172">
        <v>0</v>
      </c>
      <c r="AB1172" t="s">
        <v>36</v>
      </c>
      <c r="AC1172">
        <f>IF(OR(_04_ReRe_merged_after_coding3[[#This Row],[ab_addressed]],_04_ReRe_merged_after_coding3[[#This Row],[ft_addressed]]), 1, 0)</f>
        <v>0</v>
      </c>
      <c r="AD1172">
        <f>IF(OR(_04_ReRe_merged_after_coding3[[#This Row],[ab_justified]],_04_ReRe_merged_after_coding3[[#This Row],[ft_justified]]), 1,0)</f>
        <v>0</v>
      </c>
      <c r="AE1172">
        <f>IF(OR(_04_ReRe_merged_after_coding3[[#This Row],[ab_date]],_04_ReRe_merged_after_coding3[[#This Row],[ft_date]]),1,0)</f>
        <v>0</v>
      </c>
      <c r="AF1172" t="s">
        <v>36</v>
      </c>
      <c r="AG1172">
        <v>0</v>
      </c>
    </row>
    <row r="1173" spans="1:33">
      <c r="A1173" t="s">
        <v>3761</v>
      </c>
      <c r="B1173" t="s">
        <v>3762</v>
      </c>
      <c r="C1173" t="s">
        <v>3763</v>
      </c>
      <c r="D1173">
        <v>22690943</v>
      </c>
      <c r="E1173" s="7">
        <v>39723</v>
      </c>
      <c r="F1173" s="7">
        <v>39692</v>
      </c>
      <c r="G1173" t="s">
        <v>473</v>
      </c>
      <c r="H1173" t="s">
        <v>32</v>
      </c>
      <c r="I1173" t="s">
        <v>32</v>
      </c>
      <c r="J1173" t="s">
        <v>32</v>
      </c>
      <c r="K1173" t="s">
        <v>32</v>
      </c>
      <c r="L1173" t="s">
        <v>32</v>
      </c>
      <c r="M1173" t="s">
        <v>32</v>
      </c>
      <c r="N1173" t="s">
        <v>32</v>
      </c>
      <c r="O1173" t="s">
        <v>32</v>
      </c>
      <c r="P1173" s="3">
        <v>0</v>
      </c>
      <c r="Q1173" t="s">
        <v>36</v>
      </c>
      <c r="R1173">
        <v>0</v>
      </c>
      <c r="S1173" t="s">
        <v>36</v>
      </c>
      <c r="T1173" s="6" t="s">
        <v>36</v>
      </c>
      <c r="U1173">
        <v>0</v>
      </c>
      <c r="V1173">
        <v>0</v>
      </c>
      <c r="W1173">
        <v>0</v>
      </c>
      <c r="X1173" t="s">
        <v>36</v>
      </c>
      <c r="Y1173">
        <v>0</v>
      </c>
      <c r="Z1173">
        <v>0</v>
      </c>
      <c r="AA1173">
        <v>0</v>
      </c>
      <c r="AB1173" t="s">
        <v>36</v>
      </c>
      <c r="AC1173">
        <f>IF(OR(_04_ReRe_merged_after_coding3[[#This Row],[ab_addressed]],_04_ReRe_merged_after_coding3[[#This Row],[ft_addressed]]), 1, 0)</f>
        <v>0</v>
      </c>
      <c r="AD1173">
        <f>IF(OR(_04_ReRe_merged_after_coding3[[#This Row],[ab_justified]],_04_ReRe_merged_after_coding3[[#This Row],[ft_justified]]), 1,0)</f>
        <v>0</v>
      </c>
      <c r="AE1173">
        <f>IF(OR(_04_ReRe_merged_after_coding3[[#This Row],[ab_date]],_04_ReRe_merged_after_coding3[[#This Row],[ft_date]]),1,0)</f>
        <v>0</v>
      </c>
      <c r="AF1173" t="s">
        <v>36</v>
      </c>
      <c r="AG1173">
        <v>0</v>
      </c>
    </row>
    <row r="1174" spans="1:33">
      <c r="A1174" t="s">
        <v>3770</v>
      </c>
      <c r="B1174" t="s">
        <v>3771</v>
      </c>
      <c r="C1174" t="s">
        <v>3772</v>
      </c>
      <c r="D1174">
        <v>24768384</v>
      </c>
      <c r="E1174" s="7">
        <v>39777</v>
      </c>
      <c r="F1174" s="7">
        <v>39479</v>
      </c>
      <c r="G1174" t="s">
        <v>82</v>
      </c>
      <c r="H1174" t="s">
        <v>32</v>
      </c>
      <c r="I1174" t="s">
        <v>32</v>
      </c>
      <c r="J1174" t="s">
        <v>32</v>
      </c>
      <c r="K1174" t="s">
        <v>32</v>
      </c>
      <c r="L1174" t="s">
        <v>32</v>
      </c>
      <c r="M1174" t="s">
        <v>32</v>
      </c>
      <c r="N1174" t="s">
        <v>32</v>
      </c>
      <c r="O1174" t="s">
        <v>32</v>
      </c>
      <c r="P1174" s="3">
        <v>0</v>
      </c>
      <c r="Q1174" t="s">
        <v>36</v>
      </c>
      <c r="R1174">
        <v>0</v>
      </c>
      <c r="S1174" t="s">
        <v>36</v>
      </c>
      <c r="T1174" s="73" t="s">
        <v>36</v>
      </c>
      <c r="U1174">
        <v>0</v>
      </c>
      <c r="V1174">
        <v>0</v>
      </c>
      <c r="W1174">
        <v>0</v>
      </c>
      <c r="X1174" t="s">
        <v>36</v>
      </c>
      <c r="Y1174">
        <v>0</v>
      </c>
      <c r="Z1174">
        <v>0</v>
      </c>
      <c r="AA1174">
        <v>0</v>
      </c>
      <c r="AB1174" t="s">
        <v>36</v>
      </c>
      <c r="AC1174">
        <f>IF(OR(_04_ReRe_merged_after_coding3[[#This Row],[ab_addressed]],_04_ReRe_merged_after_coding3[[#This Row],[ft_addressed]]), 1, 0)</f>
        <v>0</v>
      </c>
      <c r="AD1174">
        <f>IF(OR(_04_ReRe_merged_after_coding3[[#This Row],[ab_justified]],_04_ReRe_merged_after_coding3[[#This Row],[ft_justified]]), 1,0)</f>
        <v>0</v>
      </c>
      <c r="AE1174">
        <f>IF(OR(_04_ReRe_merged_after_coding3[[#This Row],[ab_date]],_04_ReRe_merged_after_coding3[[#This Row],[ft_date]]),1,0)</f>
        <v>0</v>
      </c>
      <c r="AF1174" t="s">
        <v>36</v>
      </c>
      <c r="AG1174">
        <v>0</v>
      </c>
    </row>
    <row r="1175" spans="1:33">
      <c r="A1175" t="s">
        <v>3794</v>
      </c>
      <c r="B1175" t="s">
        <v>3795</v>
      </c>
      <c r="C1175" t="s">
        <v>3796</v>
      </c>
      <c r="D1175">
        <v>22365061</v>
      </c>
      <c r="E1175" s="7">
        <v>39821</v>
      </c>
      <c r="F1175" s="7">
        <v>39783</v>
      </c>
      <c r="G1175" t="s">
        <v>168</v>
      </c>
      <c r="H1175" t="s">
        <v>32</v>
      </c>
      <c r="I1175" t="s">
        <v>32</v>
      </c>
      <c r="J1175" t="s">
        <v>32</v>
      </c>
      <c r="K1175" t="s">
        <v>32</v>
      </c>
      <c r="L1175" t="s">
        <v>32</v>
      </c>
      <c r="M1175" t="s">
        <v>32</v>
      </c>
      <c r="N1175" t="s">
        <v>32</v>
      </c>
      <c r="O1175" t="s">
        <v>32</v>
      </c>
      <c r="P1175" s="3">
        <v>0</v>
      </c>
      <c r="Q1175" t="s">
        <v>36</v>
      </c>
      <c r="R1175">
        <v>0</v>
      </c>
      <c r="S1175" t="s">
        <v>36</v>
      </c>
      <c r="T1175" s="75" t="s">
        <v>36</v>
      </c>
      <c r="U1175">
        <v>0</v>
      </c>
      <c r="V1175">
        <v>0</v>
      </c>
      <c r="W1175">
        <v>0</v>
      </c>
      <c r="X1175" t="s">
        <v>36</v>
      </c>
      <c r="Y1175">
        <v>0</v>
      </c>
      <c r="Z1175">
        <v>0</v>
      </c>
      <c r="AA1175">
        <v>0</v>
      </c>
      <c r="AB1175" t="s">
        <v>36</v>
      </c>
      <c r="AC1175">
        <f>IF(OR(_04_ReRe_merged_after_coding3[[#This Row],[ab_addressed]],_04_ReRe_merged_after_coding3[[#This Row],[ft_addressed]]), 1, 0)</f>
        <v>0</v>
      </c>
      <c r="AD1175">
        <f>IF(OR(_04_ReRe_merged_after_coding3[[#This Row],[ab_justified]],_04_ReRe_merged_after_coding3[[#This Row],[ft_justified]]), 1,0)</f>
        <v>0</v>
      </c>
      <c r="AE1175">
        <f>IF(OR(_04_ReRe_merged_after_coding3[[#This Row],[ab_date]],_04_ReRe_merged_after_coding3[[#This Row],[ft_date]]),1,0)</f>
        <v>0</v>
      </c>
      <c r="AF1175" t="s">
        <v>36</v>
      </c>
      <c r="AG1175">
        <v>0</v>
      </c>
    </row>
    <row r="1176" spans="1:33">
      <c r="A1176" t="s">
        <v>3812</v>
      </c>
      <c r="B1176" t="s">
        <v>3813</v>
      </c>
      <c r="C1176" t="s">
        <v>3814</v>
      </c>
      <c r="D1176">
        <v>23012465</v>
      </c>
      <c r="E1176" s="7">
        <v>39944</v>
      </c>
      <c r="F1176" s="7">
        <v>39904</v>
      </c>
      <c r="G1176" t="s">
        <v>180</v>
      </c>
      <c r="H1176" t="s">
        <v>32</v>
      </c>
      <c r="I1176" t="s">
        <v>32</v>
      </c>
      <c r="J1176" t="s">
        <v>32</v>
      </c>
      <c r="K1176" t="s">
        <v>32</v>
      </c>
      <c r="L1176" t="s">
        <v>32</v>
      </c>
      <c r="M1176" t="s">
        <v>32</v>
      </c>
      <c r="N1176" t="s">
        <v>32</v>
      </c>
      <c r="O1176" t="s">
        <v>32</v>
      </c>
      <c r="P1176" s="3">
        <v>0</v>
      </c>
      <c r="Q1176" t="s">
        <v>36</v>
      </c>
      <c r="R1176">
        <v>0</v>
      </c>
      <c r="S1176" t="s">
        <v>36</v>
      </c>
      <c r="T1176" s="73" t="s">
        <v>36</v>
      </c>
      <c r="U1176">
        <v>0</v>
      </c>
      <c r="V1176">
        <v>0</v>
      </c>
      <c r="W1176">
        <v>0</v>
      </c>
      <c r="X1176" t="s">
        <v>36</v>
      </c>
      <c r="Y1176">
        <v>0</v>
      </c>
      <c r="Z1176">
        <v>0</v>
      </c>
      <c r="AA1176">
        <v>0</v>
      </c>
      <c r="AB1176" t="s">
        <v>36</v>
      </c>
      <c r="AC1176">
        <f>IF(OR(_04_ReRe_merged_after_coding3[[#This Row],[ab_addressed]],_04_ReRe_merged_after_coding3[[#This Row],[ft_addressed]]), 1, 0)</f>
        <v>0</v>
      </c>
      <c r="AD1176">
        <f>IF(OR(_04_ReRe_merged_after_coding3[[#This Row],[ab_justified]],_04_ReRe_merged_after_coding3[[#This Row],[ft_justified]]), 1,0)</f>
        <v>0</v>
      </c>
      <c r="AE1176">
        <f>IF(OR(_04_ReRe_merged_after_coding3[[#This Row],[ab_date]],_04_ReRe_merged_after_coding3[[#This Row],[ft_date]]),1,0)</f>
        <v>0</v>
      </c>
      <c r="AF1176" t="s">
        <v>36</v>
      </c>
      <c r="AG1176">
        <v>0</v>
      </c>
    </row>
    <row r="1177" spans="1:33">
      <c r="A1177" t="s">
        <v>3818</v>
      </c>
      <c r="B1177" t="s">
        <v>3819</v>
      </c>
      <c r="C1177" t="s">
        <v>3820</v>
      </c>
      <c r="D1177">
        <v>22096802</v>
      </c>
      <c r="E1177" s="7">
        <v>39947</v>
      </c>
      <c r="F1177" s="7">
        <v>39904</v>
      </c>
      <c r="G1177" t="s">
        <v>752</v>
      </c>
      <c r="H1177" t="s">
        <v>32</v>
      </c>
      <c r="I1177" t="s">
        <v>32</v>
      </c>
      <c r="J1177" t="s">
        <v>32</v>
      </c>
      <c r="K1177" t="s">
        <v>32</v>
      </c>
      <c r="L1177" t="s">
        <v>32</v>
      </c>
      <c r="M1177" t="s">
        <v>32</v>
      </c>
      <c r="N1177" t="s">
        <v>32</v>
      </c>
      <c r="O1177" t="s">
        <v>32</v>
      </c>
      <c r="P1177" s="3">
        <v>0</v>
      </c>
      <c r="Q1177" t="s">
        <v>36</v>
      </c>
      <c r="R1177">
        <v>0</v>
      </c>
      <c r="S1177" t="s">
        <v>36</v>
      </c>
      <c r="T1177" s="75" t="s">
        <v>36</v>
      </c>
      <c r="U1177">
        <v>0</v>
      </c>
      <c r="V1177">
        <v>0</v>
      </c>
      <c r="W1177">
        <v>0</v>
      </c>
      <c r="X1177" t="s">
        <v>36</v>
      </c>
      <c r="Y1177">
        <v>0</v>
      </c>
      <c r="Z1177">
        <v>0</v>
      </c>
      <c r="AA1177">
        <v>0</v>
      </c>
      <c r="AB1177" t="s">
        <v>36</v>
      </c>
      <c r="AC1177">
        <f>IF(OR(_04_ReRe_merged_after_coding3[[#This Row],[ab_addressed]],_04_ReRe_merged_after_coding3[[#This Row],[ft_addressed]]), 1, 0)</f>
        <v>0</v>
      </c>
      <c r="AD1177">
        <f>IF(OR(_04_ReRe_merged_after_coding3[[#This Row],[ab_justified]],_04_ReRe_merged_after_coding3[[#This Row],[ft_justified]]), 1,0)</f>
        <v>0</v>
      </c>
      <c r="AE1177">
        <f>IF(OR(_04_ReRe_merged_after_coding3[[#This Row],[ab_date]],_04_ReRe_merged_after_coding3[[#This Row],[ft_date]]),1,0)</f>
        <v>0</v>
      </c>
      <c r="AF1177" t="s">
        <v>36</v>
      </c>
      <c r="AG1177">
        <v>0</v>
      </c>
    </row>
    <row r="1178" spans="1:33">
      <c r="A1178" t="s">
        <v>3824</v>
      </c>
      <c r="B1178" t="s">
        <v>3825</v>
      </c>
      <c r="C1178" t="s">
        <v>3826</v>
      </c>
      <c r="D1178">
        <v>23143883</v>
      </c>
      <c r="E1178" s="7">
        <v>39961</v>
      </c>
      <c r="F1178" s="7">
        <v>39904</v>
      </c>
      <c r="G1178" t="s">
        <v>76</v>
      </c>
      <c r="H1178" t="s">
        <v>32</v>
      </c>
      <c r="I1178" t="s">
        <v>32</v>
      </c>
      <c r="J1178" t="s">
        <v>32</v>
      </c>
      <c r="K1178" t="s">
        <v>32</v>
      </c>
      <c r="L1178" t="s">
        <v>32</v>
      </c>
      <c r="M1178" t="s">
        <v>32</v>
      </c>
      <c r="N1178" t="s">
        <v>32</v>
      </c>
      <c r="O1178" t="s">
        <v>32</v>
      </c>
      <c r="P1178" s="3">
        <v>0</v>
      </c>
      <c r="Q1178" t="s">
        <v>36</v>
      </c>
      <c r="R1178">
        <v>0</v>
      </c>
      <c r="S1178" t="s">
        <v>36</v>
      </c>
      <c r="T1178" s="73" t="s">
        <v>36</v>
      </c>
      <c r="U1178">
        <v>0</v>
      </c>
      <c r="V1178">
        <v>0</v>
      </c>
      <c r="W1178">
        <v>0</v>
      </c>
      <c r="X1178" t="s">
        <v>36</v>
      </c>
      <c r="Y1178">
        <v>0</v>
      </c>
      <c r="Z1178">
        <v>0</v>
      </c>
      <c r="AA1178">
        <v>0</v>
      </c>
      <c r="AB1178" t="s">
        <v>36</v>
      </c>
      <c r="AC1178">
        <f>IF(OR(_04_ReRe_merged_after_coding3[[#This Row],[ab_addressed]],_04_ReRe_merged_after_coding3[[#This Row],[ft_addressed]]), 1, 0)</f>
        <v>0</v>
      </c>
      <c r="AD1178">
        <f>IF(OR(_04_ReRe_merged_after_coding3[[#This Row],[ab_justified]],_04_ReRe_merged_after_coding3[[#This Row],[ft_justified]]), 1,0)</f>
        <v>0</v>
      </c>
      <c r="AE1178">
        <f>IF(OR(_04_ReRe_merged_after_coding3[[#This Row],[ab_date]],_04_ReRe_merged_after_coding3[[#This Row],[ft_date]]),1,0)</f>
        <v>0</v>
      </c>
      <c r="AF1178" t="s">
        <v>36</v>
      </c>
      <c r="AG1178">
        <v>0</v>
      </c>
    </row>
    <row r="1179" spans="1:33">
      <c r="A1179" t="s">
        <v>3842</v>
      </c>
      <c r="B1179" t="s">
        <v>3843</v>
      </c>
      <c r="C1179" t="s">
        <v>3844</v>
      </c>
      <c r="D1179">
        <v>25367854</v>
      </c>
      <c r="E1179" s="7">
        <v>40191</v>
      </c>
      <c r="F1179" s="7">
        <v>40118</v>
      </c>
      <c r="G1179" t="s">
        <v>691</v>
      </c>
      <c r="H1179" t="s">
        <v>32</v>
      </c>
      <c r="I1179" t="s">
        <v>32</v>
      </c>
      <c r="J1179" t="s">
        <v>32</v>
      </c>
      <c r="K1179" t="s">
        <v>32</v>
      </c>
      <c r="L1179" t="s">
        <v>32</v>
      </c>
      <c r="M1179" t="s">
        <v>32</v>
      </c>
      <c r="N1179" t="s">
        <v>31</v>
      </c>
      <c r="O1179" t="s">
        <v>32</v>
      </c>
      <c r="P1179" s="3">
        <v>0</v>
      </c>
      <c r="Q1179" t="s">
        <v>36</v>
      </c>
      <c r="R1179">
        <v>0</v>
      </c>
      <c r="S1179" t="s">
        <v>36</v>
      </c>
      <c r="T1179" s="75" t="s">
        <v>36</v>
      </c>
      <c r="U1179">
        <v>0</v>
      </c>
      <c r="V1179">
        <v>0</v>
      </c>
      <c r="W1179">
        <v>0</v>
      </c>
      <c r="X1179" t="s">
        <v>36</v>
      </c>
      <c r="Y1179">
        <v>0</v>
      </c>
      <c r="Z1179">
        <v>0</v>
      </c>
      <c r="AA1179">
        <v>0</v>
      </c>
      <c r="AB1179" t="s">
        <v>36</v>
      </c>
      <c r="AC1179">
        <f>IF(OR(_04_ReRe_merged_after_coding3[[#This Row],[ab_addressed]],_04_ReRe_merged_after_coding3[[#This Row],[ft_addressed]]), 1, 0)</f>
        <v>0</v>
      </c>
      <c r="AD1179">
        <f>IF(OR(_04_ReRe_merged_after_coding3[[#This Row],[ab_justified]],_04_ReRe_merged_after_coding3[[#This Row],[ft_justified]]), 1,0)</f>
        <v>0</v>
      </c>
      <c r="AE1179">
        <f>IF(OR(_04_ReRe_merged_after_coding3[[#This Row],[ab_date]],_04_ReRe_merged_after_coding3[[#This Row],[ft_date]]),1,0)</f>
        <v>0</v>
      </c>
      <c r="AF1179" t="s">
        <v>36</v>
      </c>
      <c r="AG1179">
        <v>0</v>
      </c>
    </row>
    <row r="1180" spans="1:33">
      <c r="A1180" t="s">
        <v>3845</v>
      </c>
      <c r="B1180" t="s">
        <v>3846</v>
      </c>
      <c r="C1180" t="s">
        <v>3847</v>
      </c>
      <c r="D1180">
        <v>21883131</v>
      </c>
      <c r="E1180" s="7">
        <v>40303</v>
      </c>
      <c r="F1180" s="7">
        <v>40269</v>
      </c>
      <c r="G1180" t="s">
        <v>678</v>
      </c>
      <c r="H1180" t="s">
        <v>32</v>
      </c>
      <c r="I1180" t="s">
        <v>32</v>
      </c>
      <c r="J1180" t="s">
        <v>32</v>
      </c>
      <c r="K1180" t="s">
        <v>32</v>
      </c>
      <c r="L1180" t="s">
        <v>32</v>
      </c>
      <c r="M1180" t="s">
        <v>32</v>
      </c>
      <c r="N1180" t="s">
        <v>32</v>
      </c>
      <c r="O1180" t="s">
        <v>32</v>
      </c>
      <c r="P1180" s="3">
        <v>0</v>
      </c>
      <c r="Q1180" t="s">
        <v>36</v>
      </c>
      <c r="R1180">
        <v>0</v>
      </c>
      <c r="S1180" t="s">
        <v>36</v>
      </c>
      <c r="T1180" s="77" t="s">
        <v>36</v>
      </c>
      <c r="U1180">
        <v>0</v>
      </c>
      <c r="V1180">
        <v>0</v>
      </c>
      <c r="W1180">
        <v>0</v>
      </c>
      <c r="X1180" t="s">
        <v>36</v>
      </c>
      <c r="Y1180">
        <v>0</v>
      </c>
      <c r="Z1180">
        <v>0</v>
      </c>
      <c r="AA1180">
        <v>0</v>
      </c>
      <c r="AB1180" t="s">
        <v>36</v>
      </c>
      <c r="AC1180">
        <f>IF(OR(_04_ReRe_merged_after_coding3[[#This Row],[ab_addressed]],_04_ReRe_merged_after_coding3[[#This Row],[ft_addressed]]), 1, 0)</f>
        <v>0</v>
      </c>
      <c r="AD1180">
        <f>IF(OR(_04_ReRe_merged_after_coding3[[#This Row],[ab_justified]],_04_ReRe_merged_after_coding3[[#This Row],[ft_justified]]), 1,0)</f>
        <v>0</v>
      </c>
      <c r="AE1180">
        <f>IF(OR(_04_ReRe_merged_after_coding3[[#This Row],[ab_date]],_04_ReRe_merged_after_coding3[[#This Row],[ft_date]]),1,0)</f>
        <v>0</v>
      </c>
      <c r="AF1180" t="s">
        <v>36</v>
      </c>
      <c r="AG1180">
        <v>0</v>
      </c>
    </row>
    <row r="1181" spans="1:33">
      <c r="A1181" t="s">
        <v>3851</v>
      </c>
      <c r="B1181" t="s">
        <v>3852</v>
      </c>
      <c r="C1181" t="s">
        <v>3853</v>
      </c>
      <c r="D1181">
        <v>24758584</v>
      </c>
      <c r="E1181" s="7">
        <v>40322</v>
      </c>
      <c r="F1181" s="7">
        <v>40118</v>
      </c>
      <c r="G1181" t="s">
        <v>338</v>
      </c>
      <c r="H1181" t="s">
        <v>32</v>
      </c>
      <c r="I1181" t="s">
        <v>32</v>
      </c>
      <c r="J1181" t="s">
        <v>32</v>
      </c>
      <c r="K1181" t="s">
        <v>32</v>
      </c>
      <c r="L1181" t="s">
        <v>32</v>
      </c>
      <c r="M1181" t="s">
        <v>32</v>
      </c>
      <c r="N1181" t="s">
        <v>32</v>
      </c>
      <c r="O1181" t="s">
        <v>32</v>
      </c>
      <c r="P1181" s="3">
        <v>0</v>
      </c>
      <c r="Q1181" t="s">
        <v>36</v>
      </c>
      <c r="R1181">
        <v>0</v>
      </c>
      <c r="S1181" t="s">
        <v>36</v>
      </c>
      <c r="T1181" s="6" t="s">
        <v>36</v>
      </c>
      <c r="U1181">
        <v>0</v>
      </c>
      <c r="V1181">
        <v>0</v>
      </c>
      <c r="W1181">
        <v>0</v>
      </c>
      <c r="X1181" t="s">
        <v>36</v>
      </c>
      <c r="Y1181">
        <v>0</v>
      </c>
      <c r="Z1181">
        <v>0</v>
      </c>
      <c r="AA1181">
        <v>0</v>
      </c>
      <c r="AB1181" t="s">
        <v>36</v>
      </c>
      <c r="AC1181">
        <f>IF(OR(_04_ReRe_merged_after_coding3[[#This Row],[ab_addressed]],_04_ReRe_merged_after_coding3[[#This Row],[ft_addressed]]), 1, 0)</f>
        <v>0</v>
      </c>
      <c r="AD1181">
        <f>IF(OR(_04_ReRe_merged_after_coding3[[#This Row],[ab_justified]],_04_ReRe_merged_after_coding3[[#This Row],[ft_justified]]), 1,0)</f>
        <v>0</v>
      </c>
      <c r="AE1181">
        <f>IF(OR(_04_ReRe_merged_after_coding3[[#This Row],[ab_date]],_04_ReRe_merged_after_coding3[[#This Row],[ft_date]]),1,0)</f>
        <v>0</v>
      </c>
      <c r="AF1181" t="s">
        <v>36</v>
      </c>
      <c r="AG1181">
        <v>0</v>
      </c>
    </row>
    <row r="1182" spans="1:33">
      <c r="A1182" t="s">
        <v>3854</v>
      </c>
      <c r="B1182" t="s">
        <v>3855</v>
      </c>
      <c r="C1182" t="s">
        <v>3856</v>
      </c>
      <c r="D1182">
        <v>27460550</v>
      </c>
      <c r="E1182" s="7">
        <v>40366</v>
      </c>
      <c r="F1182" s="7">
        <v>40330</v>
      </c>
      <c r="G1182" t="s">
        <v>691</v>
      </c>
      <c r="H1182" t="s">
        <v>32</v>
      </c>
      <c r="I1182" t="s">
        <v>32</v>
      </c>
      <c r="J1182" t="s">
        <v>32</v>
      </c>
      <c r="K1182" t="s">
        <v>32</v>
      </c>
      <c r="L1182" t="s">
        <v>32</v>
      </c>
      <c r="M1182" t="s">
        <v>32</v>
      </c>
      <c r="N1182" t="s">
        <v>32</v>
      </c>
      <c r="O1182" t="s">
        <v>32</v>
      </c>
      <c r="P1182" s="3">
        <v>0</v>
      </c>
      <c r="Q1182" t="s">
        <v>36</v>
      </c>
      <c r="R1182">
        <v>0</v>
      </c>
      <c r="S1182" t="s">
        <v>36</v>
      </c>
      <c r="T1182" s="73" t="s">
        <v>36</v>
      </c>
      <c r="U1182">
        <v>0</v>
      </c>
      <c r="V1182">
        <v>0</v>
      </c>
      <c r="W1182">
        <v>0</v>
      </c>
      <c r="X1182" t="s">
        <v>36</v>
      </c>
      <c r="Y1182">
        <v>0</v>
      </c>
      <c r="Z1182">
        <v>0</v>
      </c>
      <c r="AA1182">
        <v>0</v>
      </c>
      <c r="AB1182" t="s">
        <v>36</v>
      </c>
      <c r="AC1182">
        <f>IF(OR(_04_ReRe_merged_after_coding3[[#This Row],[ab_addressed]],_04_ReRe_merged_after_coding3[[#This Row],[ft_addressed]]), 1, 0)</f>
        <v>0</v>
      </c>
      <c r="AD1182">
        <f>IF(OR(_04_ReRe_merged_after_coding3[[#This Row],[ab_justified]],_04_ReRe_merged_after_coding3[[#This Row],[ft_justified]]), 1,0)</f>
        <v>0</v>
      </c>
      <c r="AE1182">
        <f>IF(OR(_04_ReRe_merged_after_coding3[[#This Row],[ab_date]],_04_ReRe_merged_after_coding3[[#This Row],[ft_date]]),1,0)</f>
        <v>0</v>
      </c>
      <c r="AF1182" t="s">
        <v>36</v>
      </c>
      <c r="AG1182">
        <v>0</v>
      </c>
    </row>
    <row r="1183" spans="1:33">
      <c r="A1183" t="s">
        <v>3860</v>
      </c>
      <c r="B1183" t="s">
        <v>3861</v>
      </c>
      <c r="C1183" t="s">
        <v>3862</v>
      </c>
      <c r="D1183">
        <v>22621941</v>
      </c>
      <c r="E1183" s="7">
        <v>40392</v>
      </c>
      <c r="F1183" s="7">
        <v>40118</v>
      </c>
      <c r="G1183" t="s">
        <v>678</v>
      </c>
      <c r="H1183" t="s">
        <v>32</v>
      </c>
      <c r="I1183" t="s">
        <v>32</v>
      </c>
      <c r="J1183" t="s">
        <v>32</v>
      </c>
      <c r="K1183" t="s">
        <v>32</v>
      </c>
      <c r="L1183" t="s">
        <v>32</v>
      </c>
      <c r="M1183" t="s">
        <v>32</v>
      </c>
      <c r="N1183" t="s">
        <v>32</v>
      </c>
      <c r="O1183" t="s">
        <v>32</v>
      </c>
      <c r="P1183" s="3">
        <v>0</v>
      </c>
      <c r="Q1183" t="s">
        <v>36</v>
      </c>
      <c r="R1183">
        <v>0</v>
      </c>
      <c r="S1183" t="s">
        <v>36</v>
      </c>
      <c r="T1183" s="75" t="s">
        <v>36</v>
      </c>
      <c r="U1183">
        <v>0</v>
      </c>
      <c r="V1183">
        <v>0</v>
      </c>
      <c r="W1183">
        <v>0</v>
      </c>
      <c r="X1183" t="s">
        <v>36</v>
      </c>
      <c r="Y1183">
        <v>0</v>
      </c>
      <c r="Z1183">
        <v>0</v>
      </c>
      <c r="AA1183">
        <v>0</v>
      </c>
      <c r="AB1183" t="s">
        <v>36</v>
      </c>
      <c r="AC1183">
        <f>IF(OR(_04_ReRe_merged_after_coding3[[#This Row],[ab_addressed]],_04_ReRe_merged_after_coding3[[#This Row],[ft_addressed]]), 1, 0)</f>
        <v>0</v>
      </c>
      <c r="AD1183">
        <f>IF(OR(_04_ReRe_merged_after_coding3[[#This Row],[ab_justified]],_04_ReRe_merged_after_coding3[[#This Row],[ft_justified]]), 1,0)</f>
        <v>0</v>
      </c>
      <c r="AE1183">
        <f>IF(OR(_04_ReRe_merged_after_coding3[[#This Row],[ab_date]],_04_ReRe_merged_after_coding3[[#This Row],[ft_date]]),1,0)</f>
        <v>0</v>
      </c>
      <c r="AF1183" t="s">
        <v>36</v>
      </c>
      <c r="AG1183">
        <v>0</v>
      </c>
    </row>
    <row r="1184" spans="1:33">
      <c r="A1184" t="s">
        <v>3863</v>
      </c>
      <c r="B1184" t="s">
        <v>3864</v>
      </c>
      <c r="C1184" t="s">
        <v>3865</v>
      </c>
      <c r="D1184">
        <v>25112563</v>
      </c>
      <c r="E1184" s="7">
        <v>40393</v>
      </c>
      <c r="F1184" s="7">
        <v>40360</v>
      </c>
      <c r="G1184" t="s">
        <v>691</v>
      </c>
      <c r="H1184" t="s">
        <v>32</v>
      </c>
      <c r="I1184" t="s">
        <v>32</v>
      </c>
      <c r="J1184" t="s">
        <v>32</v>
      </c>
      <c r="K1184" t="s">
        <v>32</v>
      </c>
      <c r="L1184" t="s">
        <v>32</v>
      </c>
      <c r="M1184" t="s">
        <v>32</v>
      </c>
      <c r="N1184" t="s">
        <v>31</v>
      </c>
      <c r="O1184" t="s">
        <v>32</v>
      </c>
      <c r="P1184" s="3">
        <v>0</v>
      </c>
      <c r="Q1184" t="s">
        <v>36</v>
      </c>
      <c r="R1184">
        <v>0</v>
      </c>
      <c r="S1184" t="s">
        <v>36</v>
      </c>
      <c r="T1184" s="73" t="s">
        <v>36</v>
      </c>
      <c r="U1184">
        <v>0</v>
      </c>
      <c r="V1184">
        <v>0</v>
      </c>
      <c r="W1184">
        <v>0</v>
      </c>
      <c r="X1184" t="s">
        <v>36</v>
      </c>
      <c r="Y1184">
        <v>0</v>
      </c>
      <c r="Z1184">
        <v>0</v>
      </c>
      <c r="AA1184">
        <v>0</v>
      </c>
      <c r="AB1184" t="s">
        <v>36</v>
      </c>
      <c r="AC1184">
        <f>IF(OR(_04_ReRe_merged_after_coding3[[#This Row],[ab_addressed]],_04_ReRe_merged_after_coding3[[#This Row],[ft_addressed]]), 1, 0)</f>
        <v>0</v>
      </c>
      <c r="AD1184">
        <f>IF(OR(_04_ReRe_merged_after_coding3[[#This Row],[ab_justified]],_04_ReRe_merged_after_coding3[[#This Row],[ft_justified]]), 1,0)</f>
        <v>0</v>
      </c>
      <c r="AE1184">
        <f>IF(OR(_04_ReRe_merged_after_coding3[[#This Row],[ab_date]],_04_ReRe_merged_after_coding3[[#This Row],[ft_date]]),1,0)</f>
        <v>0</v>
      </c>
      <c r="AF1184" t="s">
        <v>36</v>
      </c>
      <c r="AG1184">
        <v>0</v>
      </c>
    </row>
    <row r="1185" spans="1:33">
      <c r="A1185" t="s">
        <v>3890</v>
      </c>
      <c r="B1185" t="s">
        <v>3891</v>
      </c>
      <c r="C1185" t="s">
        <v>3892</v>
      </c>
      <c r="D1185">
        <v>21276190</v>
      </c>
      <c r="E1185" s="7">
        <v>40484</v>
      </c>
      <c r="F1185" s="7">
        <v>40422</v>
      </c>
      <c r="G1185" t="s">
        <v>1087</v>
      </c>
      <c r="H1185" t="s">
        <v>32</v>
      </c>
      <c r="I1185" t="s">
        <v>32</v>
      </c>
      <c r="J1185" t="s">
        <v>32</v>
      </c>
      <c r="K1185" t="s">
        <v>32</v>
      </c>
      <c r="L1185" t="s">
        <v>32</v>
      </c>
      <c r="M1185" t="s">
        <v>32</v>
      </c>
      <c r="N1185" t="s">
        <v>32</v>
      </c>
      <c r="O1185" t="s">
        <v>32</v>
      </c>
      <c r="P1185" s="3">
        <v>0</v>
      </c>
      <c r="Q1185" t="s">
        <v>36</v>
      </c>
      <c r="R1185">
        <v>0</v>
      </c>
      <c r="S1185" t="s">
        <v>36</v>
      </c>
      <c r="T1185" s="75" t="s">
        <v>36</v>
      </c>
      <c r="U1185">
        <v>0</v>
      </c>
      <c r="V1185">
        <v>0</v>
      </c>
      <c r="W1185">
        <v>0</v>
      </c>
      <c r="X1185" t="s">
        <v>36</v>
      </c>
      <c r="Y1185">
        <v>0</v>
      </c>
      <c r="Z1185">
        <v>0</v>
      </c>
      <c r="AA1185">
        <v>0</v>
      </c>
      <c r="AB1185" t="s">
        <v>36</v>
      </c>
      <c r="AC1185">
        <f>IF(OR(_04_ReRe_merged_after_coding3[[#This Row],[ab_addressed]],_04_ReRe_merged_after_coding3[[#This Row],[ft_addressed]]), 1, 0)</f>
        <v>0</v>
      </c>
      <c r="AD1185">
        <f>IF(OR(_04_ReRe_merged_after_coding3[[#This Row],[ab_justified]],_04_ReRe_merged_after_coding3[[#This Row],[ft_justified]]), 1,0)</f>
        <v>0</v>
      </c>
      <c r="AE1185">
        <f>IF(OR(_04_ReRe_merged_after_coding3[[#This Row],[ab_date]],_04_ReRe_merged_after_coding3[[#This Row],[ft_date]]),1,0)</f>
        <v>0</v>
      </c>
      <c r="AF1185" t="s">
        <v>36</v>
      </c>
      <c r="AG1185">
        <v>0</v>
      </c>
    </row>
    <row r="1186" spans="1:33">
      <c r="A1186" t="s">
        <v>3893</v>
      </c>
      <c r="B1186" t="s">
        <v>3894</v>
      </c>
      <c r="C1186" t="s">
        <v>3895</v>
      </c>
      <c r="D1186">
        <v>24163192</v>
      </c>
      <c r="E1186" s="7">
        <v>40487</v>
      </c>
      <c r="F1186" s="7">
        <v>40360</v>
      </c>
      <c r="G1186" t="s">
        <v>949</v>
      </c>
      <c r="H1186" t="s">
        <v>32</v>
      </c>
      <c r="I1186" t="s">
        <v>32</v>
      </c>
      <c r="J1186" t="s">
        <v>32</v>
      </c>
      <c r="K1186" t="s">
        <v>32</v>
      </c>
      <c r="L1186" t="s">
        <v>32</v>
      </c>
      <c r="M1186" t="s">
        <v>32</v>
      </c>
      <c r="N1186" t="s">
        <v>32</v>
      </c>
      <c r="O1186" t="s">
        <v>32</v>
      </c>
      <c r="P1186" s="3">
        <v>0</v>
      </c>
      <c r="Q1186" t="s">
        <v>36</v>
      </c>
      <c r="R1186">
        <v>0</v>
      </c>
      <c r="S1186" t="s">
        <v>36</v>
      </c>
      <c r="T1186" s="73" t="s">
        <v>36</v>
      </c>
      <c r="U1186">
        <v>0</v>
      </c>
      <c r="V1186">
        <v>0</v>
      </c>
      <c r="W1186">
        <v>0</v>
      </c>
      <c r="X1186" t="s">
        <v>36</v>
      </c>
      <c r="Y1186">
        <v>0</v>
      </c>
      <c r="Z1186">
        <v>0</v>
      </c>
      <c r="AA1186">
        <v>0</v>
      </c>
      <c r="AB1186" t="s">
        <v>36</v>
      </c>
      <c r="AC1186">
        <f>IF(OR(_04_ReRe_merged_after_coding3[[#This Row],[ab_addressed]],_04_ReRe_merged_after_coding3[[#This Row],[ft_addressed]]), 1, 0)</f>
        <v>0</v>
      </c>
      <c r="AD1186">
        <f>IF(OR(_04_ReRe_merged_after_coding3[[#This Row],[ab_justified]],_04_ReRe_merged_after_coding3[[#This Row],[ft_justified]]), 1,0)</f>
        <v>0</v>
      </c>
      <c r="AE1186">
        <f>IF(OR(_04_ReRe_merged_after_coding3[[#This Row],[ab_date]],_04_ReRe_merged_after_coding3[[#This Row],[ft_date]]),1,0)</f>
        <v>0</v>
      </c>
      <c r="AF1186" t="s">
        <v>36</v>
      </c>
      <c r="AG1186">
        <v>0</v>
      </c>
    </row>
    <row r="1187" spans="1:33">
      <c r="A1187" t="s">
        <v>3896</v>
      </c>
      <c r="B1187" t="s">
        <v>3897</v>
      </c>
      <c r="C1187" t="s">
        <v>3898</v>
      </c>
      <c r="D1187">
        <v>22293620</v>
      </c>
      <c r="E1187" s="7">
        <v>40204</v>
      </c>
      <c r="F1187" s="7">
        <v>40057</v>
      </c>
      <c r="G1187" t="s">
        <v>1622</v>
      </c>
      <c r="H1187" t="s">
        <v>32</v>
      </c>
      <c r="I1187" t="s">
        <v>32</v>
      </c>
      <c r="J1187" t="s">
        <v>32</v>
      </c>
      <c r="K1187" t="s">
        <v>32</v>
      </c>
      <c r="L1187" t="s">
        <v>32</v>
      </c>
      <c r="M1187" t="s">
        <v>32</v>
      </c>
      <c r="N1187" t="s">
        <v>32</v>
      </c>
      <c r="O1187" t="s">
        <v>32</v>
      </c>
      <c r="P1187" s="3">
        <v>0</v>
      </c>
      <c r="Q1187" t="s">
        <v>36</v>
      </c>
      <c r="R1187">
        <v>0</v>
      </c>
      <c r="S1187" t="s">
        <v>36</v>
      </c>
      <c r="T1187" s="75" t="s">
        <v>36</v>
      </c>
      <c r="U1187">
        <v>0</v>
      </c>
      <c r="V1187">
        <v>0</v>
      </c>
      <c r="W1187">
        <v>0</v>
      </c>
      <c r="X1187" t="s">
        <v>36</v>
      </c>
      <c r="Y1187">
        <v>0</v>
      </c>
      <c r="Z1187">
        <v>0</v>
      </c>
      <c r="AA1187">
        <v>0</v>
      </c>
      <c r="AB1187" t="s">
        <v>36</v>
      </c>
      <c r="AC1187">
        <f>IF(OR(_04_ReRe_merged_after_coding3[[#This Row],[ab_addressed]],_04_ReRe_merged_after_coding3[[#This Row],[ft_addressed]]), 1, 0)</f>
        <v>0</v>
      </c>
      <c r="AD1187">
        <f>IF(OR(_04_ReRe_merged_after_coding3[[#This Row],[ab_justified]],_04_ReRe_merged_after_coding3[[#This Row],[ft_justified]]), 1,0)</f>
        <v>0</v>
      </c>
      <c r="AE1187">
        <f>IF(OR(_04_ReRe_merged_after_coding3[[#This Row],[ab_date]],_04_ReRe_merged_after_coding3[[#This Row],[ft_date]]),1,0)</f>
        <v>0</v>
      </c>
      <c r="AF1187" t="s">
        <v>36</v>
      </c>
      <c r="AG1187">
        <v>0</v>
      </c>
    </row>
    <row r="1188" spans="1:33">
      <c r="A1188" t="s">
        <v>3911</v>
      </c>
      <c r="B1188" t="s">
        <v>3912</v>
      </c>
      <c r="C1188" t="s">
        <v>3913</v>
      </c>
      <c r="D1188">
        <v>27271922</v>
      </c>
      <c r="E1188" s="7">
        <v>40515</v>
      </c>
      <c r="F1188" s="7">
        <v>40483</v>
      </c>
      <c r="G1188" t="s">
        <v>460</v>
      </c>
      <c r="H1188" t="s">
        <v>32</v>
      </c>
      <c r="I1188" t="s">
        <v>32</v>
      </c>
      <c r="J1188" t="s">
        <v>32</v>
      </c>
      <c r="K1188" t="s">
        <v>32</v>
      </c>
      <c r="L1188" t="s">
        <v>32</v>
      </c>
      <c r="M1188" t="s">
        <v>32</v>
      </c>
      <c r="N1188" t="s">
        <v>32</v>
      </c>
      <c r="O1188" t="s">
        <v>32</v>
      </c>
      <c r="P1188" s="3">
        <v>0</v>
      </c>
      <c r="Q1188" t="s">
        <v>36</v>
      </c>
      <c r="R1188">
        <v>0</v>
      </c>
      <c r="S1188" t="s">
        <v>36</v>
      </c>
      <c r="T1188" s="77" t="s">
        <v>36</v>
      </c>
      <c r="U1188">
        <v>0</v>
      </c>
      <c r="V1188">
        <v>0</v>
      </c>
      <c r="W1188">
        <v>0</v>
      </c>
      <c r="X1188" t="s">
        <v>36</v>
      </c>
      <c r="Y1188">
        <v>0</v>
      </c>
      <c r="Z1188">
        <v>0</v>
      </c>
      <c r="AA1188">
        <v>0</v>
      </c>
      <c r="AB1188" t="s">
        <v>36</v>
      </c>
      <c r="AC1188">
        <f>IF(OR(_04_ReRe_merged_after_coding3[[#This Row],[ab_addressed]],_04_ReRe_merged_after_coding3[[#This Row],[ft_addressed]]), 1, 0)</f>
        <v>0</v>
      </c>
      <c r="AD1188">
        <f>IF(OR(_04_ReRe_merged_after_coding3[[#This Row],[ab_justified]],_04_ReRe_merged_after_coding3[[#This Row],[ft_justified]]), 1,0)</f>
        <v>0</v>
      </c>
      <c r="AE1188">
        <f>IF(OR(_04_ReRe_merged_after_coding3[[#This Row],[ab_date]],_04_ReRe_merged_after_coding3[[#This Row],[ft_date]]),1,0)</f>
        <v>0</v>
      </c>
      <c r="AF1188" t="s">
        <v>36</v>
      </c>
      <c r="AG1188">
        <v>0</v>
      </c>
    </row>
    <row r="1189" spans="1:33">
      <c r="A1189" t="s">
        <v>3914</v>
      </c>
      <c r="B1189" t="s">
        <v>3915</v>
      </c>
      <c r="C1189" t="s">
        <v>3916</v>
      </c>
      <c r="D1189">
        <v>22406434</v>
      </c>
      <c r="E1189" s="7">
        <v>40528</v>
      </c>
      <c r="F1189" s="7">
        <v>40483</v>
      </c>
      <c r="G1189" t="s">
        <v>333</v>
      </c>
      <c r="H1189" t="s">
        <v>32</v>
      </c>
      <c r="I1189" t="s">
        <v>32</v>
      </c>
      <c r="J1189" t="s">
        <v>32</v>
      </c>
      <c r="K1189" t="s">
        <v>32</v>
      </c>
      <c r="L1189" t="s">
        <v>32</v>
      </c>
      <c r="M1189" t="s">
        <v>32</v>
      </c>
      <c r="N1189" t="s">
        <v>32</v>
      </c>
      <c r="O1189" t="s">
        <v>32</v>
      </c>
      <c r="P1189" s="3">
        <v>0</v>
      </c>
      <c r="Q1189" t="s">
        <v>36</v>
      </c>
      <c r="R1189">
        <v>0</v>
      </c>
      <c r="S1189" t="s">
        <v>36</v>
      </c>
      <c r="T1189" s="6" t="s">
        <v>36</v>
      </c>
      <c r="U1189">
        <v>0</v>
      </c>
      <c r="V1189">
        <v>0</v>
      </c>
      <c r="W1189">
        <v>0</v>
      </c>
      <c r="X1189" t="s">
        <v>36</v>
      </c>
      <c r="Y1189">
        <v>0</v>
      </c>
      <c r="Z1189">
        <v>0</v>
      </c>
      <c r="AA1189">
        <v>0</v>
      </c>
      <c r="AB1189" t="s">
        <v>36</v>
      </c>
      <c r="AC1189">
        <f>IF(OR(_04_ReRe_merged_after_coding3[[#This Row],[ab_addressed]],_04_ReRe_merged_after_coding3[[#This Row],[ft_addressed]]), 1, 0)</f>
        <v>0</v>
      </c>
      <c r="AD1189">
        <f>IF(OR(_04_ReRe_merged_after_coding3[[#This Row],[ab_justified]],_04_ReRe_merged_after_coding3[[#This Row],[ft_justified]]), 1,0)</f>
        <v>0</v>
      </c>
      <c r="AE1189">
        <f>IF(OR(_04_ReRe_merged_after_coding3[[#This Row],[ab_date]],_04_ReRe_merged_after_coding3[[#This Row],[ft_date]]),1,0)</f>
        <v>0</v>
      </c>
      <c r="AF1189" t="s">
        <v>36</v>
      </c>
      <c r="AG1189">
        <v>0</v>
      </c>
    </row>
    <row r="1190" spans="1:33">
      <c r="A1190" t="s">
        <v>3920</v>
      </c>
      <c r="B1190" t="s">
        <v>3921</v>
      </c>
      <c r="C1190" t="s">
        <v>3922</v>
      </c>
      <c r="D1190">
        <v>24501005</v>
      </c>
      <c r="E1190" s="7">
        <v>40548</v>
      </c>
      <c r="F1190" s="7">
        <v>40452</v>
      </c>
      <c r="G1190" t="s">
        <v>395</v>
      </c>
      <c r="H1190" t="s">
        <v>32</v>
      </c>
      <c r="I1190" t="s">
        <v>32</v>
      </c>
      <c r="J1190" t="s">
        <v>32</v>
      </c>
      <c r="K1190" t="s">
        <v>32</v>
      </c>
      <c r="L1190" t="s">
        <v>32</v>
      </c>
      <c r="M1190" t="s">
        <v>32</v>
      </c>
      <c r="N1190" t="s">
        <v>32</v>
      </c>
      <c r="O1190" t="s">
        <v>32</v>
      </c>
      <c r="P1190" s="3">
        <v>0</v>
      </c>
      <c r="Q1190" t="s">
        <v>36</v>
      </c>
      <c r="R1190">
        <v>0</v>
      </c>
      <c r="S1190" t="s">
        <v>36</v>
      </c>
      <c r="T1190" s="73" t="s">
        <v>36</v>
      </c>
      <c r="U1190">
        <v>0</v>
      </c>
      <c r="V1190">
        <v>0</v>
      </c>
      <c r="W1190">
        <v>0</v>
      </c>
      <c r="X1190" t="s">
        <v>36</v>
      </c>
      <c r="Y1190">
        <v>0</v>
      </c>
      <c r="Z1190">
        <v>0</v>
      </c>
      <c r="AA1190">
        <v>0</v>
      </c>
      <c r="AB1190" t="s">
        <v>36</v>
      </c>
      <c r="AC1190">
        <f>IF(OR(_04_ReRe_merged_after_coding3[[#This Row],[ab_addressed]],_04_ReRe_merged_after_coding3[[#This Row],[ft_addressed]]), 1, 0)</f>
        <v>0</v>
      </c>
      <c r="AD1190">
        <f>IF(OR(_04_ReRe_merged_after_coding3[[#This Row],[ab_justified]],_04_ReRe_merged_after_coding3[[#This Row],[ft_justified]]), 1,0)</f>
        <v>0</v>
      </c>
      <c r="AE1190">
        <f>IF(OR(_04_ReRe_merged_after_coding3[[#This Row],[ab_date]],_04_ReRe_merged_after_coding3[[#This Row],[ft_date]]),1,0)</f>
        <v>0</v>
      </c>
      <c r="AF1190" t="s">
        <v>36</v>
      </c>
      <c r="AG1190">
        <v>0</v>
      </c>
    </row>
    <row r="1191" spans="1:33">
      <c r="A1191" t="s">
        <v>3935</v>
      </c>
      <c r="B1191" t="s">
        <v>3936</v>
      </c>
      <c r="C1191" t="s">
        <v>3937</v>
      </c>
      <c r="D1191">
        <v>28139066</v>
      </c>
      <c r="E1191" s="7">
        <v>40690</v>
      </c>
      <c r="F1191" s="7">
        <v>40513</v>
      </c>
      <c r="G1191" t="s">
        <v>518</v>
      </c>
      <c r="H1191" t="s">
        <v>32</v>
      </c>
      <c r="I1191" t="s">
        <v>32</v>
      </c>
      <c r="J1191" t="s">
        <v>32</v>
      </c>
      <c r="K1191" t="s">
        <v>32</v>
      </c>
      <c r="L1191" t="s">
        <v>32</v>
      </c>
      <c r="M1191" t="s">
        <v>32</v>
      </c>
      <c r="N1191" t="s">
        <v>32</v>
      </c>
      <c r="O1191" t="s">
        <v>32</v>
      </c>
      <c r="P1191" s="3">
        <v>0</v>
      </c>
      <c r="Q1191" t="s">
        <v>36</v>
      </c>
      <c r="R1191">
        <v>0</v>
      </c>
      <c r="S1191" t="s">
        <v>36</v>
      </c>
      <c r="T1191" s="75" t="s">
        <v>36</v>
      </c>
      <c r="U1191">
        <v>0</v>
      </c>
      <c r="V1191">
        <v>0</v>
      </c>
      <c r="W1191">
        <v>0</v>
      </c>
      <c r="X1191" t="s">
        <v>36</v>
      </c>
      <c r="Y1191">
        <v>0</v>
      </c>
      <c r="Z1191">
        <v>0</v>
      </c>
      <c r="AA1191">
        <v>0</v>
      </c>
      <c r="AB1191" t="s">
        <v>36</v>
      </c>
      <c r="AC1191">
        <f>IF(OR(_04_ReRe_merged_after_coding3[[#This Row],[ab_addressed]],_04_ReRe_merged_after_coding3[[#This Row],[ft_addressed]]), 1, 0)</f>
        <v>0</v>
      </c>
      <c r="AD1191">
        <f>IF(OR(_04_ReRe_merged_after_coding3[[#This Row],[ab_justified]],_04_ReRe_merged_after_coding3[[#This Row],[ft_justified]]), 1,0)</f>
        <v>0</v>
      </c>
      <c r="AE1191">
        <f>IF(OR(_04_ReRe_merged_after_coding3[[#This Row],[ab_date]],_04_ReRe_merged_after_coding3[[#This Row],[ft_date]]),1,0)</f>
        <v>0</v>
      </c>
      <c r="AF1191" t="s">
        <v>36</v>
      </c>
      <c r="AG1191">
        <v>0</v>
      </c>
    </row>
    <row r="1192" spans="1:33">
      <c r="A1192" t="s">
        <v>3968</v>
      </c>
      <c r="B1192" t="s">
        <v>3969</v>
      </c>
      <c r="C1192" t="s">
        <v>3970</v>
      </c>
      <c r="D1192">
        <v>24781800</v>
      </c>
      <c r="E1192" s="7">
        <v>40931</v>
      </c>
      <c r="F1192" s="7">
        <v>40664</v>
      </c>
      <c r="G1192" t="s">
        <v>914</v>
      </c>
      <c r="H1192" t="s">
        <v>32</v>
      </c>
      <c r="I1192" t="s">
        <v>32</v>
      </c>
      <c r="J1192" t="s">
        <v>32</v>
      </c>
      <c r="K1192" t="s">
        <v>32</v>
      </c>
      <c r="L1192" t="s">
        <v>32</v>
      </c>
      <c r="M1192" t="s">
        <v>32</v>
      </c>
      <c r="N1192" t="s">
        <v>32</v>
      </c>
      <c r="O1192" t="s">
        <v>32</v>
      </c>
      <c r="P1192" s="3">
        <v>0</v>
      </c>
      <c r="Q1192" t="s">
        <v>36</v>
      </c>
      <c r="R1192">
        <v>0</v>
      </c>
      <c r="S1192" t="s">
        <v>36</v>
      </c>
      <c r="T1192" s="73" t="s">
        <v>36</v>
      </c>
      <c r="U1192">
        <v>0</v>
      </c>
      <c r="V1192">
        <v>0</v>
      </c>
      <c r="W1192">
        <v>0</v>
      </c>
      <c r="X1192" t="s">
        <v>36</v>
      </c>
      <c r="Y1192">
        <v>0</v>
      </c>
      <c r="Z1192">
        <v>0</v>
      </c>
      <c r="AA1192">
        <v>0</v>
      </c>
      <c r="AB1192" t="s">
        <v>36</v>
      </c>
      <c r="AC1192">
        <f>IF(OR(_04_ReRe_merged_after_coding3[[#This Row],[ab_addressed]],_04_ReRe_merged_after_coding3[[#This Row],[ft_addressed]]), 1, 0)</f>
        <v>0</v>
      </c>
      <c r="AD1192">
        <f>IF(OR(_04_ReRe_merged_after_coding3[[#This Row],[ab_justified]],_04_ReRe_merged_after_coding3[[#This Row],[ft_justified]]), 1,0)</f>
        <v>0</v>
      </c>
      <c r="AE1192">
        <f>IF(OR(_04_ReRe_merged_after_coding3[[#This Row],[ab_date]],_04_ReRe_merged_after_coding3[[#This Row],[ft_date]]),1,0)</f>
        <v>0</v>
      </c>
      <c r="AF1192" t="s">
        <v>36</v>
      </c>
      <c r="AG1192">
        <v>0</v>
      </c>
    </row>
    <row r="1193" spans="1:33">
      <c r="A1193" t="s">
        <v>3971</v>
      </c>
      <c r="B1193" t="s">
        <v>3972</v>
      </c>
      <c r="C1193" t="s">
        <v>3973</v>
      </c>
      <c r="D1193">
        <v>25745385</v>
      </c>
      <c r="E1193" s="7">
        <v>40991</v>
      </c>
      <c r="F1193" s="7">
        <v>40909</v>
      </c>
      <c r="G1193" t="s">
        <v>395</v>
      </c>
      <c r="H1193" t="s">
        <v>32</v>
      </c>
      <c r="I1193" t="s">
        <v>32</v>
      </c>
      <c r="J1193" t="s">
        <v>32</v>
      </c>
      <c r="K1193" t="s">
        <v>32</v>
      </c>
      <c r="L1193" t="s">
        <v>32</v>
      </c>
      <c r="M1193" t="s">
        <v>32</v>
      </c>
      <c r="N1193" t="s">
        <v>32</v>
      </c>
      <c r="O1193" t="s">
        <v>32</v>
      </c>
      <c r="P1193" s="3">
        <v>0</v>
      </c>
      <c r="Q1193" t="s">
        <v>36</v>
      </c>
      <c r="R1193">
        <v>0</v>
      </c>
      <c r="S1193" t="s">
        <v>36</v>
      </c>
      <c r="T1193" s="75" t="s">
        <v>36</v>
      </c>
      <c r="U1193">
        <v>0</v>
      </c>
      <c r="V1193">
        <v>0</v>
      </c>
      <c r="W1193">
        <v>0</v>
      </c>
      <c r="X1193" t="s">
        <v>36</v>
      </c>
      <c r="Y1193">
        <v>0</v>
      </c>
      <c r="Z1193">
        <v>0</v>
      </c>
      <c r="AA1193">
        <v>0</v>
      </c>
      <c r="AB1193" t="s">
        <v>36</v>
      </c>
      <c r="AC1193">
        <f>IF(OR(_04_ReRe_merged_after_coding3[[#This Row],[ab_addressed]],_04_ReRe_merged_after_coding3[[#This Row],[ft_addressed]]), 1, 0)</f>
        <v>0</v>
      </c>
      <c r="AD1193">
        <f>IF(OR(_04_ReRe_merged_after_coding3[[#This Row],[ab_justified]],_04_ReRe_merged_after_coding3[[#This Row],[ft_justified]]), 1,0)</f>
        <v>0</v>
      </c>
      <c r="AE1193">
        <f>IF(OR(_04_ReRe_merged_after_coding3[[#This Row],[ab_date]],_04_ReRe_merged_after_coding3[[#This Row],[ft_date]]),1,0)</f>
        <v>0</v>
      </c>
      <c r="AF1193" t="s">
        <v>36</v>
      </c>
      <c r="AG1193">
        <v>0</v>
      </c>
    </row>
    <row r="1194" spans="1:33">
      <c r="A1194" t="s">
        <v>3990</v>
      </c>
      <c r="B1194" t="s">
        <v>3991</v>
      </c>
      <c r="C1194" t="s">
        <v>3992</v>
      </c>
      <c r="D1194">
        <v>23463180</v>
      </c>
      <c r="E1194" s="7">
        <v>41127</v>
      </c>
      <c r="F1194" s="7">
        <v>40909</v>
      </c>
      <c r="G1194" t="s">
        <v>527</v>
      </c>
      <c r="H1194" t="s">
        <v>32</v>
      </c>
      <c r="I1194" t="s">
        <v>32</v>
      </c>
      <c r="J1194" t="s">
        <v>32</v>
      </c>
      <c r="K1194" t="s">
        <v>32</v>
      </c>
      <c r="L1194" t="s">
        <v>32</v>
      </c>
      <c r="M1194" t="s">
        <v>32</v>
      </c>
      <c r="N1194" t="s">
        <v>32</v>
      </c>
      <c r="O1194" t="s">
        <v>32</v>
      </c>
      <c r="P1194" s="3">
        <v>0</v>
      </c>
      <c r="Q1194" t="s">
        <v>36</v>
      </c>
      <c r="R1194">
        <v>0</v>
      </c>
      <c r="S1194" t="s">
        <v>36</v>
      </c>
      <c r="T1194" s="73" t="s">
        <v>36</v>
      </c>
      <c r="U1194">
        <v>0</v>
      </c>
      <c r="V1194">
        <v>0</v>
      </c>
      <c r="W1194">
        <v>0</v>
      </c>
      <c r="X1194" t="s">
        <v>36</v>
      </c>
      <c r="Y1194">
        <v>0</v>
      </c>
      <c r="Z1194">
        <v>0</v>
      </c>
      <c r="AA1194">
        <v>0</v>
      </c>
      <c r="AB1194" t="s">
        <v>36</v>
      </c>
      <c r="AC1194">
        <f>IF(OR(_04_ReRe_merged_after_coding3[[#This Row],[ab_addressed]],_04_ReRe_merged_after_coding3[[#This Row],[ft_addressed]]), 1, 0)</f>
        <v>0</v>
      </c>
      <c r="AD1194">
        <f>IF(OR(_04_ReRe_merged_after_coding3[[#This Row],[ab_justified]],_04_ReRe_merged_after_coding3[[#This Row],[ft_justified]]), 1,0)</f>
        <v>0</v>
      </c>
      <c r="AE1194">
        <f>IF(OR(_04_ReRe_merged_after_coding3[[#This Row],[ab_date]],_04_ReRe_merged_after_coding3[[#This Row],[ft_date]]),1,0)</f>
        <v>0</v>
      </c>
      <c r="AF1194" t="s">
        <v>36</v>
      </c>
      <c r="AG1194">
        <v>0</v>
      </c>
    </row>
    <row r="1195" spans="1:33">
      <c r="A1195" t="s">
        <v>3993</v>
      </c>
      <c r="B1195" t="s">
        <v>3994</v>
      </c>
      <c r="C1195" t="s">
        <v>3995</v>
      </c>
      <c r="D1195">
        <v>26070467</v>
      </c>
      <c r="E1195" s="7">
        <v>41130</v>
      </c>
      <c r="F1195" s="7">
        <v>40909</v>
      </c>
      <c r="G1195" t="s">
        <v>460</v>
      </c>
      <c r="H1195" t="s">
        <v>32</v>
      </c>
      <c r="I1195" t="s">
        <v>32</v>
      </c>
      <c r="J1195" t="s">
        <v>32</v>
      </c>
      <c r="K1195" t="s">
        <v>32</v>
      </c>
      <c r="L1195" t="s">
        <v>32</v>
      </c>
      <c r="M1195" t="s">
        <v>32</v>
      </c>
      <c r="N1195" t="s">
        <v>32</v>
      </c>
      <c r="O1195" t="s">
        <v>32</v>
      </c>
      <c r="P1195" s="3">
        <v>0</v>
      </c>
      <c r="Q1195" t="s">
        <v>36</v>
      </c>
      <c r="R1195">
        <v>0</v>
      </c>
      <c r="S1195" t="s">
        <v>36</v>
      </c>
      <c r="T1195" s="75" t="s">
        <v>36</v>
      </c>
      <c r="U1195">
        <v>0</v>
      </c>
      <c r="V1195">
        <v>0</v>
      </c>
      <c r="W1195">
        <v>0</v>
      </c>
      <c r="X1195" t="s">
        <v>36</v>
      </c>
      <c r="Y1195">
        <v>0</v>
      </c>
      <c r="Z1195">
        <v>0</v>
      </c>
      <c r="AA1195">
        <v>0</v>
      </c>
      <c r="AB1195" t="s">
        <v>36</v>
      </c>
      <c r="AC1195">
        <f>IF(OR(_04_ReRe_merged_after_coding3[[#This Row],[ab_addressed]],_04_ReRe_merged_after_coding3[[#This Row],[ft_addressed]]), 1, 0)</f>
        <v>0</v>
      </c>
      <c r="AD1195">
        <f>IF(OR(_04_ReRe_merged_after_coding3[[#This Row],[ab_justified]],_04_ReRe_merged_after_coding3[[#This Row],[ft_justified]]), 1,0)</f>
        <v>0</v>
      </c>
      <c r="AE1195">
        <f>IF(OR(_04_ReRe_merged_after_coding3[[#This Row],[ab_date]],_04_ReRe_merged_after_coding3[[#This Row],[ft_date]]),1,0)</f>
        <v>0</v>
      </c>
      <c r="AF1195" t="s">
        <v>36</v>
      </c>
      <c r="AG1195">
        <v>0</v>
      </c>
    </row>
    <row r="1196" spans="1:33">
      <c r="A1196" t="s">
        <v>3996</v>
      </c>
      <c r="B1196" t="s">
        <v>3997</v>
      </c>
      <c r="C1196" t="s">
        <v>3998</v>
      </c>
      <c r="D1196">
        <v>24916707</v>
      </c>
      <c r="E1196" s="7">
        <v>41032</v>
      </c>
      <c r="F1196" s="7">
        <v>41000</v>
      </c>
      <c r="G1196" t="s">
        <v>194</v>
      </c>
      <c r="H1196" t="s">
        <v>32</v>
      </c>
      <c r="I1196" t="s">
        <v>32</v>
      </c>
      <c r="J1196" t="s">
        <v>32</v>
      </c>
      <c r="K1196" t="s">
        <v>32</v>
      </c>
      <c r="L1196" t="s">
        <v>32</v>
      </c>
      <c r="M1196" t="s">
        <v>32</v>
      </c>
      <c r="N1196" t="s">
        <v>32</v>
      </c>
      <c r="O1196" t="s">
        <v>32</v>
      </c>
      <c r="P1196" s="3">
        <v>0</v>
      </c>
      <c r="Q1196" t="s">
        <v>36</v>
      </c>
      <c r="R1196">
        <v>0</v>
      </c>
      <c r="S1196" t="s">
        <v>36</v>
      </c>
      <c r="T1196" s="77" t="s">
        <v>36</v>
      </c>
      <c r="U1196">
        <v>0</v>
      </c>
      <c r="V1196">
        <v>0</v>
      </c>
      <c r="W1196">
        <v>0</v>
      </c>
      <c r="X1196" t="s">
        <v>36</v>
      </c>
      <c r="Y1196">
        <v>0</v>
      </c>
      <c r="Z1196">
        <v>0</v>
      </c>
      <c r="AA1196">
        <v>0</v>
      </c>
      <c r="AB1196" t="s">
        <v>36</v>
      </c>
      <c r="AC1196">
        <f>IF(OR(_04_ReRe_merged_after_coding3[[#This Row],[ab_addressed]],_04_ReRe_merged_after_coding3[[#This Row],[ft_addressed]]), 1, 0)</f>
        <v>0</v>
      </c>
      <c r="AD1196">
        <f>IF(OR(_04_ReRe_merged_after_coding3[[#This Row],[ab_justified]],_04_ReRe_merged_after_coding3[[#This Row],[ft_justified]]), 1,0)</f>
        <v>0</v>
      </c>
      <c r="AE1196">
        <f>IF(OR(_04_ReRe_merged_after_coding3[[#This Row],[ab_date]],_04_ReRe_merged_after_coding3[[#This Row],[ft_date]]),1,0)</f>
        <v>0</v>
      </c>
      <c r="AF1196" t="s">
        <v>36</v>
      </c>
      <c r="AG1196">
        <v>0</v>
      </c>
    </row>
    <row r="1197" spans="1:33">
      <c r="A1197" t="s">
        <v>4011</v>
      </c>
      <c r="B1197" t="s">
        <v>4012</v>
      </c>
      <c r="C1197" t="s">
        <v>4013</v>
      </c>
      <c r="D1197">
        <v>30004869</v>
      </c>
      <c r="E1197" s="7">
        <v>41472</v>
      </c>
      <c r="F1197" s="7">
        <v>41395</v>
      </c>
      <c r="G1197" t="s">
        <v>1631</v>
      </c>
      <c r="H1197" t="s">
        <v>32</v>
      </c>
      <c r="I1197" t="s">
        <v>32</v>
      </c>
      <c r="J1197" t="s">
        <v>32</v>
      </c>
      <c r="K1197" t="s">
        <v>32</v>
      </c>
      <c r="L1197" t="s">
        <v>32</v>
      </c>
      <c r="M1197" t="s">
        <v>32</v>
      </c>
      <c r="N1197" t="s">
        <v>32</v>
      </c>
      <c r="O1197" t="s">
        <v>32</v>
      </c>
      <c r="P1197" s="3">
        <v>0</v>
      </c>
      <c r="Q1197" t="s">
        <v>36</v>
      </c>
      <c r="R1197">
        <v>0</v>
      </c>
      <c r="S1197" t="s">
        <v>36</v>
      </c>
      <c r="T1197" s="6" t="s">
        <v>36</v>
      </c>
      <c r="U1197">
        <v>0</v>
      </c>
      <c r="V1197">
        <v>0</v>
      </c>
      <c r="W1197">
        <v>0</v>
      </c>
      <c r="X1197" t="s">
        <v>36</v>
      </c>
      <c r="Y1197">
        <v>0</v>
      </c>
      <c r="Z1197">
        <v>0</v>
      </c>
      <c r="AA1197">
        <v>0</v>
      </c>
      <c r="AB1197" t="s">
        <v>36</v>
      </c>
      <c r="AC1197">
        <f>IF(OR(_04_ReRe_merged_after_coding3[[#This Row],[ab_addressed]],_04_ReRe_merged_after_coding3[[#This Row],[ft_addressed]]), 1, 0)</f>
        <v>0</v>
      </c>
      <c r="AD1197">
        <f>IF(OR(_04_ReRe_merged_after_coding3[[#This Row],[ab_justified]],_04_ReRe_merged_after_coding3[[#This Row],[ft_justified]]), 1,0)</f>
        <v>0</v>
      </c>
      <c r="AE1197">
        <f>IF(OR(_04_ReRe_merged_after_coding3[[#This Row],[ab_date]],_04_ReRe_merged_after_coding3[[#This Row],[ft_date]]),1,0)</f>
        <v>0</v>
      </c>
      <c r="AF1197" t="s">
        <v>36</v>
      </c>
      <c r="AG1197">
        <v>0</v>
      </c>
    </row>
    <row r="1198" spans="1:33">
      <c r="A1198" t="s">
        <v>4014</v>
      </c>
      <c r="B1198" t="s">
        <v>4015</v>
      </c>
      <c r="C1198" t="s">
        <v>4016</v>
      </c>
      <c r="D1198">
        <v>25576632</v>
      </c>
      <c r="E1198" s="7">
        <v>41261</v>
      </c>
      <c r="F1198" s="7">
        <v>41000</v>
      </c>
      <c r="G1198" t="s">
        <v>1564</v>
      </c>
      <c r="H1198" t="s">
        <v>32</v>
      </c>
      <c r="I1198" t="s">
        <v>32</v>
      </c>
      <c r="J1198" t="s">
        <v>32</v>
      </c>
      <c r="K1198" t="s">
        <v>32</v>
      </c>
      <c r="L1198" t="s">
        <v>32</v>
      </c>
      <c r="M1198" t="s">
        <v>32</v>
      </c>
      <c r="N1198" t="s">
        <v>32</v>
      </c>
      <c r="O1198" t="s">
        <v>32</v>
      </c>
      <c r="P1198" s="3">
        <v>0</v>
      </c>
      <c r="Q1198" t="s">
        <v>36</v>
      </c>
      <c r="R1198">
        <v>0</v>
      </c>
      <c r="S1198" t="s">
        <v>36</v>
      </c>
      <c r="T1198" s="73" t="s">
        <v>36</v>
      </c>
      <c r="U1198">
        <v>0</v>
      </c>
      <c r="V1198">
        <v>0</v>
      </c>
      <c r="W1198">
        <v>0</v>
      </c>
      <c r="X1198" t="s">
        <v>36</v>
      </c>
      <c r="Y1198">
        <v>0</v>
      </c>
      <c r="Z1198">
        <v>0</v>
      </c>
      <c r="AA1198">
        <v>0</v>
      </c>
      <c r="AB1198" t="s">
        <v>36</v>
      </c>
      <c r="AC1198">
        <f>IF(OR(_04_ReRe_merged_after_coding3[[#This Row],[ab_addressed]],_04_ReRe_merged_after_coding3[[#This Row],[ft_addressed]]), 1, 0)</f>
        <v>0</v>
      </c>
      <c r="AD1198">
        <f>IF(OR(_04_ReRe_merged_after_coding3[[#This Row],[ab_justified]],_04_ReRe_merged_after_coding3[[#This Row],[ft_justified]]), 1,0)</f>
        <v>0</v>
      </c>
      <c r="AE1198">
        <f>IF(OR(_04_ReRe_merged_after_coding3[[#This Row],[ab_date]],_04_ReRe_merged_after_coding3[[#This Row],[ft_date]]),1,0)</f>
        <v>0</v>
      </c>
      <c r="AF1198" t="s">
        <v>36</v>
      </c>
      <c r="AG1198">
        <v>0</v>
      </c>
    </row>
    <row r="1199" spans="1:33">
      <c r="A1199" t="s">
        <v>4017</v>
      </c>
      <c r="B1199" t="s">
        <v>4018</v>
      </c>
      <c r="C1199" t="s">
        <v>4019</v>
      </c>
      <c r="D1199">
        <v>27247261</v>
      </c>
      <c r="E1199" s="7">
        <v>41318</v>
      </c>
      <c r="F1199" s="7">
        <v>41275</v>
      </c>
      <c r="G1199" t="s">
        <v>1685</v>
      </c>
      <c r="H1199" t="s">
        <v>32</v>
      </c>
      <c r="I1199" t="s">
        <v>32</v>
      </c>
      <c r="J1199" t="s">
        <v>31</v>
      </c>
      <c r="K1199" t="s">
        <v>32</v>
      </c>
      <c r="L1199" t="s">
        <v>32</v>
      </c>
      <c r="M1199" t="s">
        <v>32</v>
      </c>
      <c r="N1199" t="s">
        <v>32</v>
      </c>
      <c r="O1199" t="s">
        <v>32</v>
      </c>
      <c r="P1199" s="3">
        <v>0</v>
      </c>
      <c r="Q1199" t="s">
        <v>36</v>
      </c>
      <c r="R1199">
        <v>0</v>
      </c>
      <c r="S1199" t="s">
        <v>36</v>
      </c>
      <c r="T1199" s="75" t="s">
        <v>36</v>
      </c>
      <c r="U1199">
        <v>0</v>
      </c>
      <c r="V1199">
        <v>0</v>
      </c>
      <c r="W1199">
        <v>0</v>
      </c>
      <c r="X1199" t="s">
        <v>36</v>
      </c>
      <c r="Y1199">
        <v>0</v>
      </c>
      <c r="Z1199">
        <v>0</v>
      </c>
      <c r="AA1199">
        <v>0</v>
      </c>
      <c r="AB1199" t="s">
        <v>36</v>
      </c>
      <c r="AC1199">
        <f>IF(OR(_04_ReRe_merged_after_coding3[[#This Row],[ab_addressed]],_04_ReRe_merged_after_coding3[[#This Row],[ft_addressed]]), 1, 0)</f>
        <v>0</v>
      </c>
      <c r="AD1199">
        <f>IF(OR(_04_ReRe_merged_after_coding3[[#This Row],[ab_justified]],_04_ReRe_merged_after_coding3[[#This Row],[ft_justified]]), 1,0)</f>
        <v>0</v>
      </c>
      <c r="AE1199">
        <f>IF(OR(_04_ReRe_merged_after_coding3[[#This Row],[ab_date]],_04_ReRe_merged_after_coding3[[#This Row],[ft_date]]),1,0)</f>
        <v>0</v>
      </c>
      <c r="AF1199" t="s">
        <v>36</v>
      </c>
      <c r="AG1199">
        <v>0</v>
      </c>
    </row>
    <row r="1200" spans="1:33">
      <c r="A1200" t="s">
        <v>4020</v>
      </c>
      <c r="B1200" t="s">
        <v>4021</v>
      </c>
      <c r="C1200" t="s">
        <v>4022</v>
      </c>
      <c r="D1200">
        <v>26433119</v>
      </c>
      <c r="E1200" s="7">
        <v>40463</v>
      </c>
      <c r="F1200" s="7">
        <v>40391</v>
      </c>
      <c r="G1200" t="s">
        <v>1685</v>
      </c>
      <c r="H1200" t="s">
        <v>32</v>
      </c>
      <c r="I1200" t="s">
        <v>32</v>
      </c>
      <c r="J1200" t="s">
        <v>31</v>
      </c>
      <c r="K1200" t="s">
        <v>32</v>
      </c>
      <c r="L1200" t="s">
        <v>32</v>
      </c>
      <c r="M1200" t="s">
        <v>32</v>
      </c>
      <c r="N1200" t="s">
        <v>32</v>
      </c>
      <c r="O1200" t="s">
        <v>32</v>
      </c>
      <c r="P1200" s="3">
        <v>0</v>
      </c>
      <c r="Q1200" t="s">
        <v>36</v>
      </c>
      <c r="R1200">
        <v>0</v>
      </c>
      <c r="S1200" t="s">
        <v>36</v>
      </c>
      <c r="T1200" s="73" t="s">
        <v>36</v>
      </c>
      <c r="U1200">
        <v>0</v>
      </c>
      <c r="V1200">
        <v>0</v>
      </c>
      <c r="W1200">
        <v>0</v>
      </c>
      <c r="X1200" t="s">
        <v>36</v>
      </c>
      <c r="Y1200">
        <v>0</v>
      </c>
      <c r="Z1200">
        <v>0</v>
      </c>
      <c r="AA1200">
        <v>0</v>
      </c>
      <c r="AB1200" t="s">
        <v>36</v>
      </c>
      <c r="AC1200">
        <f>IF(OR(_04_ReRe_merged_after_coding3[[#This Row],[ab_addressed]],_04_ReRe_merged_after_coding3[[#This Row],[ft_addressed]]), 1, 0)</f>
        <v>0</v>
      </c>
      <c r="AD1200">
        <f>IF(OR(_04_ReRe_merged_after_coding3[[#This Row],[ab_justified]],_04_ReRe_merged_after_coding3[[#This Row],[ft_justified]]), 1,0)</f>
        <v>0</v>
      </c>
      <c r="AE1200">
        <f>IF(OR(_04_ReRe_merged_after_coding3[[#This Row],[ab_date]],_04_ReRe_merged_after_coding3[[#This Row],[ft_date]]),1,0)</f>
        <v>0</v>
      </c>
      <c r="AF1200" t="s">
        <v>36</v>
      </c>
      <c r="AG1200">
        <v>0</v>
      </c>
    </row>
    <row r="1201" spans="1:33">
      <c r="A1201" t="s">
        <v>4029</v>
      </c>
      <c r="B1201" t="s">
        <v>4030</v>
      </c>
      <c r="C1201" t="s">
        <v>4031</v>
      </c>
      <c r="D1201">
        <v>26853333</v>
      </c>
      <c r="E1201" s="7">
        <v>40191</v>
      </c>
      <c r="F1201" s="7">
        <v>39904</v>
      </c>
      <c r="G1201" t="s">
        <v>4032</v>
      </c>
      <c r="H1201" t="s">
        <v>32</v>
      </c>
      <c r="I1201" t="s">
        <v>32</v>
      </c>
      <c r="J1201" t="s">
        <v>32</v>
      </c>
      <c r="K1201" t="s">
        <v>32</v>
      </c>
      <c r="L1201" t="s">
        <v>32</v>
      </c>
      <c r="M1201" t="s">
        <v>32</v>
      </c>
      <c r="N1201" t="s">
        <v>32</v>
      </c>
      <c r="O1201" t="s">
        <v>32</v>
      </c>
      <c r="P1201" s="3">
        <v>0</v>
      </c>
      <c r="Q1201" t="s">
        <v>36</v>
      </c>
      <c r="R1201">
        <v>0</v>
      </c>
      <c r="S1201" t="s">
        <v>36</v>
      </c>
      <c r="T1201" s="75" t="s">
        <v>36</v>
      </c>
      <c r="U1201">
        <v>0</v>
      </c>
      <c r="V1201">
        <v>0</v>
      </c>
      <c r="W1201">
        <v>0</v>
      </c>
      <c r="X1201" t="s">
        <v>36</v>
      </c>
      <c r="Y1201">
        <v>0</v>
      </c>
      <c r="Z1201">
        <v>0</v>
      </c>
      <c r="AA1201">
        <v>0</v>
      </c>
      <c r="AB1201" t="s">
        <v>36</v>
      </c>
      <c r="AC1201">
        <f>IF(OR(_04_ReRe_merged_after_coding3[[#This Row],[ab_addressed]],_04_ReRe_merged_after_coding3[[#This Row],[ft_addressed]]), 1, 0)</f>
        <v>0</v>
      </c>
      <c r="AD1201">
        <f>IF(OR(_04_ReRe_merged_after_coding3[[#This Row],[ab_justified]],_04_ReRe_merged_after_coding3[[#This Row],[ft_justified]]), 1,0)</f>
        <v>0</v>
      </c>
      <c r="AE1201">
        <f>IF(OR(_04_ReRe_merged_after_coding3[[#This Row],[ab_date]],_04_ReRe_merged_after_coding3[[#This Row],[ft_date]]),1,0)</f>
        <v>0</v>
      </c>
      <c r="AF1201" t="s">
        <v>36</v>
      </c>
      <c r="AG1201">
        <v>0</v>
      </c>
    </row>
    <row r="1202" spans="1:33">
      <c r="A1202" t="s">
        <v>4037</v>
      </c>
      <c r="B1202" t="s">
        <v>4038</v>
      </c>
      <c r="C1202" t="s">
        <v>4039</v>
      </c>
      <c r="D1202">
        <v>27596104</v>
      </c>
      <c r="E1202" s="7">
        <v>41759</v>
      </c>
      <c r="F1202" s="7">
        <v>41699</v>
      </c>
      <c r="G1202" t="s">
        <v>4040</v>
      </c>
      <c r="H1202" t="s">
        <v>32</v>
      </c>
      <c r="I1202" t="s">
        <v>32</v>
      </c>
      <c r="J1202" t="s">
        <v>32</v>
      </c>
      <c r="K1202" t="s">
        <v>32</v>
      </c>
      <c r="L1202" t="s">
        <v>32</v>
      </c>
      <c r="M1202" t="s">
        <v>32</v>
      </c>
      <c r="N1202" t="s">
        <v>32</v>
      </c>
      <c r="O1202" t="s">
        <v>32</v>
      </c>
      <c r="P1202" s="3">
        <v>0</v>
      </c>
      <c r="Q1202" t="s">
        <v>36</v>
      </c>
      <c r="R1202">
        <v>0</v>
      </c>
      <c r="S1202" t="s">
        <v>36</v>
      </c>
      <c r="T1202" s="73" t="s">
        <v>36</v>
      </c>
      <c r="U1202">
        <v>0</v>
      </c>
      <c r="V1202">
        <v>0</v>
      </c>
      <c r="W1202">
        <v>0</v>
      </c>
      <c r="X1202" t="s">
        <v>36</v>
      </c>
      <c r="Y1202">
        <v>0</v>
      </c>
      <c r="Z1202">
        <v>0</v>
      </c>
      <c r="AA1202">
        <v>0</v>
      </c>
      <c r="AB1202" t="s">
        <v>36</v>
      </c>
      <c r="AC1202">
        <f>IF(OR(_04_ReRe_merged_after_coding3[[#This Row],[ab_addressed]],_04_ReRe_merged_after_coding3[[#This Row],[ft_addressed]]), 1, 0)</f>
        <v>0</v>
      </c>
      <c r="AD1202">
        <f>IF(OR(_04_ReRe_merged_after_coding3[[#This Row],[ab_justified]],_04_ReRe_merged_after_coding3[[#This Row],[ft_justified]]), 1,0)</f>
        <v>0</v>
      </c>
      <c r="AE1202">
        <f>IF(OR(_04_ReRe_merged_after_coding3[[#This Row],[ab_date]],_04_ReRe_merged_after_coding3[[#This Row],[ft_date]]),1,0)</f>
        <v>0</v>
      </c>
      <c r="AF1202" t="s">
        <v>36</v>
      </c>
      <c r="AG1202">
        <v>0</v>
      </c>
    </row>
    <row r="1203" spans="1:33">
      <c r="A1203" t="s">
        <v>4047</v>
      </c>
      <c r="B1203" t="s">
        <v>4048</v>
      </c>
      <c r="C1203" t="s">
        <v>4049</v>
      </c>
      <c r="D1203">
        <v>27537360</v>
      </c>
      <c r="E1203" s="7">
        <v>41610</v>
      </c>
      <c r="F1203" s="7">
        <v>41548</v>
      </c>
      <c r="G1203" t="s">
        <v>1564</v>
      </c>
      <c r="H1203" t="s">
        <v>32</v>
      </c>
      <c r="I1203" t="s">
        <v>32</v>
      </c>
      <c r="J1203" t="s">
        <v>32</v>
      </c>
      <c r="K1203" t="s">
        <v>32</v>
      </c>
      <c r="L1203" t="s">
        <v>32</v>
      </c>
      <c r="M1203" t="s">
        <v>32</v>
      </c>
      <c r="N1203" t="s">
        <v>32</v>
      </c>
      <c r="O1203" t="s">
        <v>32</v>
      </c>
      <c r="P1203" s="3">
        <v>0</v>
      </c>
      <c r="Q1203" t="s">
        <v>36</v>
      </c>
      <c r="R1203">
        <v>0</v>
      </c>
      <c r="S1203" t="s">
        <v>36</v>
      </c>
      <c r="T1203" s="75" t="s">
        <v>36</v>
      </c>
      <c r="U1203">
        <v>0</v>
      </c>
      <c r="V1203">
        <v>0</v>
      </c>
      <c r="W1203">
        <v>0</v>
      </c>
      <c r="X1203" t="s">
        <v>36</v>
      </c>
      <c r="Y1203">
        <v>0</v>
      </c>
      <c r="Z1203">
        <v>0</v>
      </c>
      <c r="AA1203">
        <v>0</v>
      </c>
      <c r="AB1203" t="s">
        <v>36</v>
      </c>
      <c r="AC1203">
        <f>IF(OR(_04_ReRe_merged_after_coding3[[#This Row],[ab_addressed]],_04_ReRe_merged_after_coding3[[#This Row],[ft_addressed]]), 1, 0)</f>
        <v>0</v>
      </c>
      <c r="AD1203">
        <f>IF(OR(_04_ReRe_merged_after_coding3[[#This Row],[ab_justified]],_04_ReRe_merged_after_coding3[[#This Row],[ft_justified]]), 1,0)</f>
        <v>0</v>
      </c>
      <c r="AE1203">
        <f>IF(OR(_04_ReRe_merged_after_coding3[[#This Row],[ab_date]],_04_ReRe_merged_after_coding3[[#This Row],[ft_date]]),1,0)</f>
        <v>0</v>
      </c>
      <c r="AF1203" t="s">
        <v>36</v>
      </c>
      <c r="AG1203">
        <v>0</v>
      </c>
    </row>
    <row r="1204" spans="1:33">
      <c r="A1204" t="s">
        <v>4050</v>
      </c>
      <c r="B1204" t="s">
        <v>4051</v>
      </c>
      <c r="C1204" t="s">
        <v>4052</v>
      </c>
      <c r="D1204">
        <v>29314505</v>
      </c>
      <c r="E1204" s="7">
        <v>40666</v>
      </c>
      <c r="F1204" s="7">
        <v>40634</v>
      </c>
      <c r="G1204" t="s">
        <v>4053</v>
      </c>
      <c r="H1204" t="s">
        <v>32</v>
      </c>
      <c r="I1204" t="s">
        <v>32</v>
      </c>
      <c r="J1204" t="s">
        <v>32</v>
      </c>
      <c r="K1204" t="s">
        <v>32</v>
      </c>
      <c r="L1204" t="s">
        <v>32</v>
      </c>
      <c r="M1204" t="s">
        <v>32</v>
      </c>
      <c r="N1204" t="s">
        <v>32</v>
      </c>
      <c r="O1204" t="s">
        <v>32</v>
      </c>
      <c r="P1204" s="3">
        <v>0</v>
      </c>
      <c r="Q1204" t="s">
        <v>36</v>
      </c>
      <c r="R1204">
        <v>0</v>
      </c>
      <c r="S1204" t="s">
        <v>36</v>
      </c>
      <c r="T1204" s="77" t="s">
        <v>36</v>
      </c>
      <c r="U1204">
        <v>0</v>
      </c>
      <c r="V1204">
        <v>0</v>
      </c>
      <c r="W1204">
        <v>0</v>
      </c>
      <c r="X1204" t="s">
        <v>36</v>
      </c>
      <c r="Y1204">
        <v>0</v>
      </c>
      <c r="Z1204">
        <v>0</v>
      </c>
      <c r="AA1204">
        <v>0</v>
      </c>
      <c r="AB1204" t="s">
        <v>36</v>
      </c>
      <c r="AC1204">
        <f>IF(OR(_04_ReRe_merged_after_coding3[[#This Row],[ab_addressed]],_04_ReRe_merged_after_coding3[[#This Row],[ft_addressed]]), 1, 0)</f>
        <v>0</v>
      </c>
      <c r="AD1204">
        <f>IF(OR(_04_ReRe_merged_after_coding3[[#This Row],[ab_justified]],_04_ReRe_merged_after_coding3[[#This Row],[ft_justified]]), 1,0)</f>
        <v>0</v>
      </c>
      <c r="AE1204">
        <f>IF(OR(_04_ReRe_merged_after_coding3[[#This Row],[ab_date]],_04_ReRe_merged_after_coding3[[#This Row],[ft_date]]),1,0)</f>
        <v>0</v>
      </c>
      <c r="AF1204" t="s">
        <v>36</v>
      </c>
      <c r="AG1204">
        <v>0</v>
      </c>
    </row>
    <row r="1205" spans="1:33">
      <c r="A1205" t="s">
        <v>4093</v>
      </c>
      <c r="B1205" t="s">
        <v>4094</v>
      </c>
      <c r="C1205" t="s">
        <v>4095</v>
      </c>
      <c r="D1205">
        <v>29869790</v>
      </c>
      <c r="E1205" s="7">
        <v>41859</v>
      </c>
      <c r="F1205" s="7">
        <v>41821</v>
      </c>
      <c r="G1205" t="s">
        <v>1622</v>
      </c>
      <c r="H1205" t="s">
        <v>32</v>
      </c>
      <c r="I1205" t="s">
        <v>32</v>
      </c>
      <c r="J1205" t="s">
        <v>32</v>
      </c>
      <c r="K1205" t="s">
        <v>32</v>
      </c>
      <c r="L1205" t="s">
        <v>32</v>
      </c>
      <c r="M1205" t="s">
        <v>32</v>
      </c>
      <c r="N1205" t="s">
        <v>32</v>
      </c>
      <c r="O1205" t="s">
        <v>32</v>
      </c>
      <c r="P1205" s="3">
        <v>0</v>
      </c>
      <c r="Q1205" t="s">
        <v>36</v>
      </c>
      <c r="R1205">
        <v>0</v>
      </c>
      <c r="S1205" t="s">
        <v>36</v>
      </c>
      <c r="T1205" s="6" t="s">
        <v>36</v>
      </c>
      <c r="U1205">
        <v>0</v>
      </c>
      <c r="V1205">
        <v>0</v>
      </c>
      <c r="W1205">
        <v>0</v>
      </c>
      <c r="X1205" t="s">
        <v>36</v>
      </c>
      <c r="Y1205">
        <v>0</v>
      </c>
      <c r="Z1205">
        <v>0</v>
      </c>
      <c r="AA1205">
        <v>0</v>
      </c>
      <c r="AB1205" t="s">
        <v>36</v>
      </c>
      <c r="AC1205">
        <f>IF(OR(_04_ReRe_merged_after_coding3[[#This Row],[ab_addressed]],_04_ReRe_merged_after_coding3[[#This Row],[ft_addressed]]), 1, 0)</f>
        <v>0</v>
      </c>
      <c r="AD1205">
        <f>IF(OR(_04_ReRe_merged_after_coding3[[#This Row],[ab_justified]],_04_ReRe_merged_after_coding3[[#This Row],[ft_justified]]), 1,0)</f>
        <v>0</v>
      </c>
      <c r="AE1205">
        <f>IF(OR(_04_ReRe_merged_after_coding3[[#This Row],[ab_date]],_04_ReRe_merged_after_coding3[[#This Row],[ft_date]]),1,0)</f>
        <v>0</v>
      </c>
      <c r="AF1205" t="s">
        <v>36</v>
      </c>
      <c r="AG1205">
        <v>0</v>
      </c>
    </row>
    <row r="1206" spans="1:33">
      <c r="A1206" t="s">
        <v>4129</v>
      </c>
      <c r="B1206" t="s">
        <v>4130</v>
      </c>
      <c r="C1206" t="s">
        <v>4131</v>
      </c>
      <c r="D1206">
        <v>26001508</v>
      </c>
      <c r="E1206" s="7">
        <v>41761</v>
      </c>
      <c r="F1206" s="7">
        <v>41699</v>
      </c>
      <c r="G1206" t="s">
        <v>1722</v>
      </c>
      <c r="H1206" t="s">
        <v>32</v>
      </c>
      <c r="I1206" t="s">
        <v>32</v>
      </c>
      <c r="J1206" t="s">
        <v>32</v>
      </c>
      <c r="K1206" t="s">
        <v>32</v>
      </c>
      <c r="L1206" t="s">
        <v>32</v>
      </c>
      <c r="M1206" t="s">
        <v>32</v>
      </c>
      <c r="N1206" t="s">
        <v>32</v>
      </c>
      <c r="O1206" t="s">
        <v>32</v>
      </c>
      <c r="P1206" s="3">
        <v>0</v>
      </c>
      <c r="Q1206" t="s">
        <v>36</v>
      </c>
      <c r="R1206">
        <v>0</v>
      </c>
      <c r="S1206" t="s">
        <v>36</v>
      </c>
      <c r="T1206" s="73" t="s">
        <v>36</v>
      </c>
      <c r="U1206">
        <v>0</v>
      </c>
      <c r="V1206">
        <v>0</v>
      </c>
      <c r="W1206">
        <v>0</v>
      </c>
      <c r="X1206" t="s">
        <v>36</v>
      </c>
      <c r="Y1206">
        <v>0</v>
      </c>
      <c r="Z1206">
        <v>0</v>
      </c>
      <c r="AA1206">
        <v>0</v>
      </c>
      <c r="AB1206" t="s">
        <v>36</v>
      </c>
      <c r="AC1206">
        <f>IF(OR(_04_ReRe_merged_after_coding3[[#This Row],[ab_addressed]],_04_ReRe_merged_after_coding3[[#This Row],[ft_addressed]]), 1, 0)</f>
        <v>0</v>
      </c>
      <c r="AD1206">
        <f>IF(OR(_04_ReRe_merged_after_coding3[[#This Row],[ab_justified]],_04_ReRe_merged_after_coding3[[#This Row],[ft_justified]]), 1,0)</f>
        <v>0</v>
      </c>
      <c r="AE1206">
        <f>IF(OR(_04_ReRe_merged_after_coding3[[#This Row],[ab_date]],_04_ReRe_merged_after_coding3[[#This Row],[ft_date]]),1,0)</f>
        <v>0</v>
      </c>
      <c r="AF1206" t="s">
        <v>36</v>
      </c>
      <c r="AG1206">
        <v>0</v>
      </c>
    </row>
    <row r="1207" spans="1:33">
      <c r="A1207" t="s">
        <v>4190</v>
      </c>
      <c r="B1207" t="s">
        <v>4191</v>
      </c>
      <c r="C1207" t="s">
        <v>4192</v>
      </c>
      <c r="D1207">
        <v>27124264</v>
      </c>
      <c r="E1207" s="7">
        <v>42276</v>
      </c>
      <c r="F1207" s="7">
        <v>42217</v>
      </c>
      <c r="G1207" t="s">
        <v>1647</v>
      </c>
      <c r="H1207" t="s">
        <v>32</v>
      </c>
      <c r="I1207" t="s">
        <v>32</v>
      </c>
      <c r="J1207" t="s">
        <v>32</v>
      </c>
      <c r="K1207" t="s">
        <v>32</v>
      </c>
      <c r="L1207" t="s">
        <v>32</v>
      </c>
      <c r="M1207" t="s">
        <v>32</v>
      </c>
      <c r="N1207" t="s">
        <v>32</v>
      </c>
      <c r="O1207" t="s">
        <v>32</v>
      </c>
      <c r="P1207" s="3">
        <v>0</v>
      </c>
      <c r="Q1207" t="s">
        <v>36</v>
      </c>
      <c r="R1207">
        <v>0</v>
      </c>
      <c r="S1207" t="s">
        <v>36</v>
      </c>
      <c r="T1207" s="75" t="s">
        <v>36</v>
      </c>
      <c r="U1207">
        <v>0</v>
      </c>
      <c r="V1207">
        <v>0</v>
      </c>
      <c r="W1207">
        <v>0</v>
      </c>
      <c r="X1207" t="s">
        <v>36</v>
      </c>
      <c r="Y1207">
        <v>0</v>
      </c>
      <c r="Z1207">
        <v>0</v>
      </c>
      <c r="AA1207">
        <v>0</v>
      </c>
      <c r="AB1207" t="s">
        <v>36</v>
      </c>
      <c r="AC1207">
        <f>IF(OR(_04_ReRe_merged_after_coding3[[#This Row],[ab_addressed]],_04_ReRe_merged_after_coding3[[#This Row],[ft_addressed]]), 1, 0)</f>
        <v>0</v>
      </c>
      <c r="AD1207">
        <f>IF(OR(_04_ReRe_merged_after_coding3[[#This Row],[ab_justified]],_04_ReRe_merged_after_coding3[[#This Row],[ft_justified]]), 1,0)</f>
        <v>0</v>
      </c>
      <c r="AE1207">
        <f>IF(OR(_04_ReRe_merged_after_coding3[[#This Row],[ab_date]],_04_ReRe_merged_after_coding3[[#This Row],[ft_date]]),1,0)</f>
        <v>0</v>
      </c>
      <c r="AF1207" t="s">
        <v>36</v>
      </c>
      <c r="AG1207">
        <v>0</v>
      </c>
    </row>
    <row r="1208" spans="1:33">
      <c r="A1208" t="s">
        <v>4202</v>
      </c>
      <c r="B1208" t="s">
        <v>4203</v>
      </c>
      <c r="C1208" t="s">
        <v>4204</v>
      </c>
      <c r="D1208">
        <v>24101403</v>
      </c>
      <c r="E1208" s="7">
        <v>41352</v>
      </c>
      <c r="F1208" s="7">
        <v>41214</v>
      </c>
      <c r="G1208" t="s">
        <v>434</v>
      </c>
      <c r="H1208" t="s">
        <v>32</v>
      </c>
      <c r="I1208" t="s">
        <v>32</v>
      </c>
      <c r="J1208" t="s">
        <v>32</v>
      </c>
      <c r="K1208" t="s">
        <v>32</v>
      </c>
      <c r="L1208" t="s">
        <v>32</v>
      </c>
      <c r="M1208" t="s">
        <v>32</v>
      </c>
      <c r="N1208" t="s">
        <v>32</v>
      </c>
      <c r="O1208" t="s">
        <v>32</v>
      </c>
      <c r="P1208" s="3">
        <v>0</v>
      </c>
      <c r="Q1208" t="s">
        <v>36</v>
      </c>
      <c r="R1208">
        <v>0</v>
      </c>
      <c r="S1208" t="s">
        <v>36</v>
      </c>
      <c r="T1208" s="73" t="s">
        <v>36</v>
      </c>
      <c r="U1208">
        <v>0</v>
      </c>
      <c r="V1208">
        <v>0</v>
      </c>
      <c r="W1208">
        <v>0</v>
      </c>
      <c r="X1208" t="s">
        <v>36</v>
      </c>
      <c r="Y1208">
        <v>0</v>
      </c>
      <c r="Z1208">
        <v>0</v>
      </c>
      <c r="AA1208">
        <v>0</v>
      </c>
      <c r="AB1208" t="s">
        <v>36</v>
      </c>
      <c r="AC1208">
        <f>IF(OR(_04_ReRe_merged_after_coding3[[#This Row],[ab_addressed]],_04_ReRe_merged_after_coding3[[#This Row],[ft_addressed]]), 1, 0)</f>
        <v>0</v>
      </c>
      <c r="AD1208">
        <f>IF(OR(_04_ReRe_merged_after_coding3[[#This Row],[ab_justified]],_04_ReRe_merged_after_coding3[[#This Row],[ft_justified]]), 1,0)</f>
        <v>0</v>
      </c>
      <c r="AE1208">
        <f>IF(OR(_04_ReRe_merged_after_coding3[[#This Row],[ab_date]],_04_ReRe_merged_after_coding3[[#This Row],[ft_date]]),1,0)</f>
        <v>0</v>
      </c>
      <c r="AF1208" t="s">
        <v>36</v>
      </c>
      <c r="AG1208">
        <v>0</v>
      </c>
    </row>
    <row r="1209" spans="1:33">
      <c r="A1209" t="s">
        <v>4249</v>
      </c>
      <c r="B1209" t="s">
        <v>4250</v>
      </c>
      <c r="C1209" t="s">
        <v>4251</v>
      </c>
      <c r="D1209">
        <v>20124113</v>
      </c>
      <c r="E1209" s="7">
        <v>40909</v>
      </c>
      <c r="F1209" s="7">
        <v>40544</v>
      </c>
      <c r="G1209" t="s">
        <v>509</v>
      </c>
      <c r="H1209" t="s">
        <v>32</v>
      </c>
      <c r="I1209" t="s">
        <v>32</v>
      </c>
      <c r="J1209" t="s">
        <v>31</v>
      </c>
      <c r="K1209" t="s">
        <v>32</v>
      </c>
      <c r="L1209" t="s">
        <v>32</v>
      </c>
      <c r="M1209" t="s">
        <v>31</v>
      </c>
      <c r="N1209" t="s">
        <v>32</v>
      </c>
      <c r="O1209" t="s">
        <v>32</v>
      </c>
      <c r="P1209" s="3">
        <v>0</v>
      </c>
      <c r="Q1209" t="s">
        <v>36</v>
      </c>
      <c r="R1209">
        <v>0</v>
      </c>
      <c r="S1209" t="s">
        <v>36</v>
      </c>
      <c r="T1209" s="75" t="s">
        <v>36</v>
      </c>
      <c r="U1209">
        <v>0</v>
      </c>
      <c r="V1209">
        <v>0</v>
      </c>
      <c r="W1209">
        <v>0</v>
      </c>
      <c r="X1209" t="s">
        <v>36</v>
      </c>
      <c r="Y1209">
        <v>0</v>
      </c>
      <c r="Z1209">
        <v>0</v>
      </c>
      <c r="AA1209">
        <v>0</v>
      </c>
      <c r="AB1209" t="s">
        <v>36</v>
      </c>
      <c r="AC1209">
        <f>IF(OR(_04_ReRe_merged_after_coding3[[#This Row],[ab_addressed]],_04_ReRe_merged_after_coding3[[#This Row],[ft_addressed]]), 1, 0)</f>
        <v>0</v>
      </c>
      <c r="AD1209">
        <f>IF(OR(_04_ReRe_merged_after_coding3[[#This Row],[ab_justified]],_04_ReRe_merged_after_coding3[[#This Row],[ft_justified]]), 1,0)</f>
        <v>0</v>
      </c>
      <c r="AE1209">
        <f>IF(OR(_04_ReRe_merged_after_coding3[[#This Row],[ab_date]],_04_ReRe_merged_after_coding3[[#This Row],[ft_date]]),1,0)</f>
        <v>0</v>
      </c>
      <c r="AF1209" t="s">
        <v>36</v>
      </c>
      <c r="AG1209">
        <v>0</v>
      </c>
    </row>
    <row r="1210" spans="1:33">
      <c r="A1210" t="s">
        <v>4252</v>
      </c>
      <c r="B1210" t="s">
        <v>4253</v>
      </c>
      <c r="C1210" t="s">
        <v>4254</v>
      </c>
      <c r="D1210">
        <v>32382083</v>
      </c>
      <c r="E1210" s="7">
        <v>39654</v>
      </c>
      <c r="F1210" s="7">
        <v>39479</v>
      </c>
      <c r="G1210" t="s">
        <v>1564</v>
      </c>
      <c r="H1210" t="s">
        <v>32</v>
      </c>
      <c r="I1210" t="s">
        <v>32</v>
      </c>
      <c r="J1210" t="s">
        <v>32</v>
      </c>
      <c r="K1210" t="s">
        <v>32</v>
      </c>
      <c r="L1210" t="s">
        <v>32</v>
      </c>
      <c r="M1210" t="s">
        <v>32</v>
      </c>
      <c r="N1210" t="s">
        <v>32</v>
      </c>
      <c r="O1210" t="s">
        <v>32</v>
      </c>
      <c r="P1210" s="3">
        <v>0</v>
      </c>
      <c r="Q1210" t="s">
        <v>36</v>
      </c>
      <c r="R1210">
        <v>0</v>
      </c>
      <c r="S1210" t="s">
        <v>36</v>
      </c>
      <c r="T1210" s="73" t="s">
        <v>36</v>
      </c>
      <c r="U1210">
        <v>0</v>
      </c>
      <c r="V1210">
        <v>0</v>
      </c>
      <c r="W1210">
        <v>0</v>
      </c>
      <c r="X1210" t="s">
        <v>36</v>
      </c>
      <c r="Y1210">
        <v>0</v>
      </c>
      <c r="Z1210">
        <v>0</v>
      </c>
      <c r="AA1210">
        <v>0</v>
      </c>
      <c r="AB1210" t="s">
        <v>36</v>
      </c>
      <c r="AC1210">
        <f>IF(OR(_04_ReRe_merged_after_coding3[[#This Row],[ab_addressed]],_04_ReRe_merged_after_coding3[[#This Row],[ft_addressed]]), 1, 0)</f>
        <v>0</v>
      </c>
      <c r="AD1210">
        <f>IF(OR(_04_ReRe_merged_after_coding3[[#This Row],[ab_justified]],_04_ReRe_merged_after_coding3[[#This Row],[ft_justified]]), 1,0)</f>
        <v>0</v>
      </c>
      <c r="AE1210">
        <f>IF(OR(_04_ReRe_merged_after_coding3[[#This Row],[ab_date]],_04_ReRe_merged_after_coding3[[#This Row],[ft_date]]),1,0)</f>
        <v>0</v>
      </c>
      <c r="AF1210" t="s">
        <v>36</v>
      </c>
      <c r="AG1210">
        <v>0</v>
      </c>
    </row>
    <row r="1211" spans="1:33">
      <c r="A1211" t="s">
        <v>4259</v>
      </c>
      <c r="B1211" t="s">
        <v>4260</v>
      </c>
      <c r="C1211" t="s">
        <v>4261</v>
      </c>
      <c r="D1211">
        <v>26101246</v>
      </c>
      <c r="E1211" s="7">
        <v>39891</v>
      </c>
      <c r="F1211" s="7">
        <v>39783</v>
      </c>
      <c r="G1211" t="s">
        <v>1631</v>
      </c>
      <c r="H1211" t="s">
        <v>32</v>
      </c>
      <c r="I1211" t="s">
        <v>32</v>
      </c>
      <c r="J1211" t="s">
        <v>32</v>
      </c>
      <c r="K1211" t="s">
        <v>32</v>
      </c>
      <c r="L1211" t="s">
        <v>32</v>
      </c>
      <c r="M1211" t="s">
        <v>32</v>
      </c>
      <c r="N1211" t="s">
        <v>31</v>
      </c>
      <c r="O1211" t="s">
        <v>32</v>
      </c>
      <c r="P1211" s="3">
        <v>0</v>
      </c>
      <c r="Q1211" t="s">
        <v>36</v>
      </c>
      <c r="R1211">
        <v>0</v>
      </c>
      <c r="S1211" t="s">
        <v>36</v>
      </c>
      <c r="T1211" s="75" t="s">
        <v>36</v>
      </c>
      <c r="U1211">
        <v>0</v>
      </c>
      <c r="V1211">
        <v>0</v>
      </c>
      <c r="W1211">
        <v>0</v>
      </c>
      <c r="X1211" t="s">
        <v>36</v>
      </c>
      <c r="Y1211">
        <v>0</v>
      </c>
      <c r="Z1211">
        <v>0</v>
      </c>
      <c r="AA1211">
        <v>0</v>
      </c>
      <c r="AB1211" t="s">
        <v>36</v>
      </c>
      <c r="AC1211">
        <f>IF(OR(_04_ReRe_merged_after_coding3[[#This Row],[ab_addressed]],_04_ReRe_merged_after_coding3[[#This Row],[ft_addressed]]), 1, 0)</f>
        <v>0</v>
      </c>
      <c r="AD1211">
        <f>IF(OR(_04_ReRe_merged_after_coding3[[#This Row],[ab_justified]],_04_ReRe_merged_after_coding3[[#This Row],[ft_justified]]), 1,0)</f>
        <v>0</v>
      </c>
      <c r="AE1211">
        <f>IF(OR(_04_ReRe_merged_after_coding3[[#This Row],[ab_date]],_04_ReRe_merged_after_coding3[[#This Row],[ft_date]]),1,0)</f>
        <v>0</v>
      </c>
      <c r="AF1211" t="s">
        <v>36</v>
      </c>
      <c r="AG1211">
        <v>0</v>
      </c>
    </row>
    <row r="1212" spans="1:33">
      <c r="A1212" t="s">
        <v>4331</v>
      </c>
      <c r="B1212" t="s">
        <v>4332</v>
      </c>
      <c r="C1212" t="s">
        <v>4333</v>
      </c>
      <c r="D1212">
        <v>22541180</v>
      </c>
      <c r="E1212" s="7">
        <v>39883</v>
      </c>
      <c r="F1212" s="7">
        <v>39814</v>
      </c>
      <c r="G1212" t="s">
        <v>434</v>
      </c>
      <c r="H1212" t="s">
        <v>32</v>
      </c>
      <c r="I1212" t="s">
        <v>32</v>
      </c>
      <c r="J1212" t="s">
        <v>32</v>
      </c>
      <c r="K1212" t="s">
        <v>32</v>
      </c>
      <c r="L1212" t="s">
        <v>32</v>
      </c>
      <c r="M1212" t="s">
        <v>32</v>
      </c>
      <c r="N1212" t="s">
        <v>32</v>
      </c>
      <c r="O1212" t="s">
        <v>32</v>
      </c>
      <c r="P1212" s="3">
        <v>0</v>
      </c>
      <c r="Q1212" t="s">
        <v>36</v>
      </c>
      <c r="R1212">
        <v>0</v>
      </c>
      <c r="S1212" t="s">
        <v>36</v>
      </c>
      <c r="T1212" s="77" t="s">
        <v>36</v>
      </c>
      <c r="U1212">
        <v>0</v>
      </c>
      <c r="V1212">
        <v>0</v>
      </c>
      <c r="W1212">
        <v>0</v>
      </c>
      <c r="X1212" t="s">
        <v>36</v>
      </c>
      <c r="Y1212">
        <v>0</v>
      </c>
      <c r="Z1212">
        <v>0</v>
      </c>
      <c r="AA1212">
        <v>0</v>
      </c>
      <c r="AB1212" t="s">
        <v>36</v>
      </c>
      <c r="AC1212">
        <f>IF(OR(_04_ReRe_merged_after_coding3[[#This Row],[ab_addressed]],_04_ReRe_merged_after_coding3[[#This Row],[ft_addressed]]), 1, 0)</f>
        <v>0</v>
      </c>
      <c r="AD1212">
        <f>IF(OR(_04_ReRe_merged_after_coding3[[#This Row],[ab_justified]],_04_ReRe_merged_after_coding3[[#This Row],[ft_justified]]), 1,0)</f>
        <v>0</v>
      </c>
      <c r="AE1212">
        <f>IF(OR(_04_ReRe_merged_after_coding3[[#This Row],[ab_date]],_04_ReRe_merged_after_coding3[[#This Row],[ft_date]]),1,0)</f>
        <v>0</v>
      </c>
      <c r="AF1212" t="s">
        <v>36</v>
      </c>
      <c r="AG1212">
        <v>0</v>
      </c>
    </row>
    <row r="1213" spans="1:33">
      <c r="A1213" t="s">
        <v>4368</v>
      </c>
      <c r="B1213" t="s">
        <v>4369</v>
      </c>
      <c r="C1213" t="s">
        <v>4370</v>
      </c>
      <c r="D1213">
        <v>26984864</v>
      </c>
      <c r="E1213" s="7">
        <v>39729</v>
      </c>
      <c r="F1213" s="7">
        <v>39692</v>
      </c>
      <c r="G1213" t="s">
        <v>4258</v>
      </c>
      <c r="H1213" t="s">
        <v>32</v>
      </c>
      <c r="I1213" t="s">
        <v>32</v>
      </c>
      <c r="J1213" t="s">
        <v>31</v>
      </c>
      <c r="K1213" t="s">
        <v>32</v>
      </c>
      <c r="L1213" t="s">
        <v>32</v>
      </c>
      <c r="M1213" t="s">
        <v>32</v>
      </c>
      <c r="N1213" t="s">
        <v>32</v>
      </c>
      <c r="O1213" t="s">
        <v>32</v>
      </c>
      <c r="P1213" s="3">
        <v>0</v>
      </c>
      <c r="Q1213" t="s">
        <v>36</v>
      </c>
      <c r="R1213">
        <v>0</v>
      </c>
      <c r="S1213" t="s">
        <v>36</v>
      </c>
      <c r="T1213" s="6" t="s">
        <v>36</v>
      </c>
      <c r="U1213">
        <v>0</v>
      </c>
      <c r="V1213">
        <v>0</v>
      </c>
      <c r="W1213">
        <v>0</v>
      </c>
      <c r="X1213" t="s">
        <v>36</v>
      </c>
      <c r="Y1213">
        <v>0</v>
      </c>
      <c r="Z1213">
        <v>0</v>
      </c>
      <c r="AA1213">
        <v>0</v>
      </c>
      <c r="AB1213" t="s">
        <v>36</v>
      </c>
      <c r="AC1213">
        <f>IF(OR(_04_ReRe_merged_after_coding3[[#This Row],[ab_addressed]],_04_ReRe_merged_after_coding3[[#This Row],[ft_addressed]]), 1, 0)</f>
        <v>0</v>
      </c>
      <c r="AD1213">
        <f>IF(OR(_04_ReRe_merged_after_coding3[[#This Row],[ab_justified]],_04_ReRe_merged_after_coding3[[#This Row],[ft_justified]]), 1,0)</f>
        <v>0</v>
      </c>
      <c r="AE1213">
        <f>IF(OR(_04_ReRe_merged_after_coding3[[#This Row],[ab_date]],_04_ReRe_merged_after_coding3[[#This Row],[ft_date]]),1,0)</f>
        <v>0</v>
      </c>
      <c r="AF1213" t="s">
        <v>36</v>
      </c>
      <c r="AG1213">
        <v>0</v>
      </c>
    </row>
    <row r="1214" spans="1:33">
      <c r="A1214" t="s">
        <v>4388</v>
      </c>
      <c r="B1214" t="s">
        <v>4389</v>
      </c>
      <c r="C1214" t="s">
        <v>4390</v>
      </c>
      <c r="D1214">
        <v>30649613</v>
      </c>
      <c r="E1214" s="7">
        <v>41402</v>
      </c>
      <c r="F1214" s="7">
        <v>41334</v>
      </c>
      <c r="G1214" t="s">
        <v>429</v>
      </c>
      <c r="H1214" t="s">
        <v>32</v>
      </c>
      <c r="I1214" t="s">
        <v>32</v>
      </c>
      <c r="J1214" t="s">
        <v>32</v>
      </c>
      <c r="K1214" t="s">
        <v>32</v>
      </c>
      <c r="L1214" t="s">
        <v>32</v>
      </c>
      <c r="M1214" t="s">
        <v>32</v>
      </c>
      <c r="N1214" t="s">
        <v>32</v>
      </c>
      <c r="O1214" t="s">
        <v>32</v>
      </c>
      <c r="P1214" s="3">
        <v>0</v>
      </c>
      <c r="Q1214" t="s">
        <v>36</v>
      </c>
      <c r="R1214">
        <v>0</v>
      </c>
      <c r="S1214" t="s">
        <v>36</v>
      </c>
      <c r="T1214" s="73" t="s">
        <v>36</v>
      </c>
      <c r="U1214">
        <v>0</v>
      </c>
      <c r="V1214">
        <v>0</v>
      </c>
      <c r="W1214">
        <v>0</v>
      </c>
      <c r="X1214" t="s">
        <v>36</v>
      </c>
      <c r="Y1214">
        <v>0</v>
      </c>
      <c r="Z1214">
        <v>0</v>
      </c>
      <c r="AA1214">
        <v>0</v>
      </c>
      <c r="AB1214" t="s">
        <v>36</v>
      </c>
      <c r="AC1214">
        <f>IF(OR(_04_ReRe_merged_after_coding3[[#This Row],[ab_addressed]],_04_ReRe_merged_after_coding3[[#This Row],[ft_addressed]]), 1, 0)</f>
        <v>0</v>
      </c>
      <c r="AD1214">
        <f>IF(OR(_04_ReRe_merged_after_coding3[[#This Row],[ab_justified]],_04_ReRe_merged_after_coding3[[#This Row],[ft_justified]]), 1,0)</f>
        <v>0</v>
      </c>
      <c r="AE1214">
        <f>IF(OR(_04_ReRe_merged_after_coding3[[#This Row],[ab_date]],_04_ReRe_merged_after_coding3[[#This Row],[ft_date]]),1,0)</f>
        <v>0</v>
      </c>
      <c r="AF1214" t="s">
        <v>36</v>
      </c>
      <c r="AG1214">
        <v>0</v>
      </c>
    </row>
    <row r="1215" spans="1:33">
      <c r="A1215" t="s">
        <v>4397</v>
      </c>
      <c r="B1215" t="s">
        <v>4398</v>
      </c>
      <c r="C1215" t="s">
        <v>4399</v>
      </c>
      <c r="D1215">
        <v>31092457</v>
      </c>
      <c r="E1215" s="7">
        <v>38727</v>
      </c>
      <c r="F1215" s="7">
        <v>38626</v>
      </c>
      <c r="G1215" t="s">
        <v>128</v>
      </c>
      <c r="H1215" t="s">
        <v>32</v>
      </c>
      <c r="I1215" t="s">
        <v>32</v>
      </c>
      <c r="J1215" t="s">
        <v>31</v>
      </c>
      <c r="K1215" t="s">
        <v>32</v>
      </c>
      <c r="L1215" t="s">
        <v>32</v>
      </c>
      <c r="M1215" t="s">
        <v>32</v>
      </c>
      <c r="N1215" t="s">
        <v>31</v>
      </c>
      <c r="O1215" t="s">
        <v>32</v>
      </c>
      <c r="P1215" s="3">
        <v>0</v>
      </c>
      <c r="Q1215" t="s">
        <v>36</v>
      </c>
      <c r="R1215">
        <v>0</v>
      </c>
      <c r="S1215" t="s">
        <v>36</v>
      </c>
      <c r="T1215" s="75" t="s">
        <v>36</v>
      </c>
      <c r="U1215">
        <v>0</v>
      </c>
      <c r="V1215">
        <v>0</v>
      </c>
      <c r="W1215">
        <v>0</v>
      </c>
      <c r="X1215" t="s">
        <v>36</v>
      </c>
      <c r="Y1215">
        <v>0</v>
      </c>
      <c r="Z1215">
        <v>0</v>
      </c>
      <c r="AA1215">
        <v>0</v>
      </c>
      <c r="AB1215" t="s">
        <v>36</v>
      </c>
      <c r="AC1215">
        <f>IF(OR(_04_ReRe_merged_after_coding3[[#This Row],[ab_addressed]],_04_ReRe_merged_after_coding3[[#This Row],[ft_addressed]]), 1, 0)</f>
        <v>0</v>
      </c>
      <c r="AD1215">
        <f>IF(OR(_04_ReRe_merged_after_coding3[[#This Row],[ab_justified]],_04_ReRe_merged_after_coding3[[#This Row],[ft_justified]]), 1,0)</f>
        <v>0</v>
      </c>
      <c r="AE1215">
        <f>IF(OR(_04_ReRe_merged_after_coding3[[#This Row],[ab_date]],_04_ReRe_merged_after_coding3[[#This Row],[ft_date]]),1,0)</f>
        <v>0</v>
      </c>
      <c r="AF1215" t="s">
        <v>36</v>
      </c>
      <c r="AG1215">
        <v>0</v>
      </c>
    </row>
    <row r="1216" spans="1:33">
      <c r="A1216" t="s">
        <v>4403</v>
      </c>
      <c r="B1216" t="s">
        <v>4404</v>
      </c>
      <c r="C1216" t="s">
        <v>4405</v>
      </c>
      <c r="D1216">
        <v>26316146</v>
      </c>
      <c r="E1216" s="7">
        <v>42051</v>
      </c>
      <c r="F1216" s="7">
        <v>42005</v>
      </c>
      <c r="G1216" t="s">
        <v>1843</v>
      </c>
      <c r="H1216" t="s">
        <v>32</v>
      </c>
      <c r="I1216" t="s">
        <v>32</v>
      </c>
      <c r="J1216" t="s">
        <v>31</v>
      </c>
      <c r="K1216" t="s">
        <v>32</v>
      </c>
      <c r="L1216" t="s">
        <v>32</v>
      </c>
      <c r="M1216" t="s">
        <v>32</v>
      </c>
      <c r="N1216" t="s">
        <v>32</v>
      </c>
      <c r="O1216" t="s">
        <v>32</v>
      </c>
      <c r="P1216" s="3">
        <v>0</v>
      </c>
      <c r="Q1216" t="s">
        <v>36</v>
      </c>
      <c r="R1216">
        <v>0</v>
      </c>
      <c r="S1216" t="s">
        <v>36</v>
      </c>
      <c r="T1216" s="73" t="s">
        <v>36</v>
      </c>
      <c r="U1216">
        <v>0</v>
      </c>
      <c r="V1216">
        <v>0</v>
      </c>
      <c r="W1216">
        <v>0</v>
      </c>
      <c r="X1216" t="s">
        <v>36</v>
      </c>
      <c r="Y1216">
        <v>0</v>
      </c>
      <c r="Z1216">
        <v>0</v>
      </c>
      <c r="AA1216">
        <v>0</v>
      </c>
      <c r="AB1216" t="s">
        <v>36</v>
      </c>
      <c r="AC1216">
        <f>IF(OR(_04_ReRe_merged_after_coding3[[#This Row],[ab_addressed]],_04_ReRe_merged_after_coding3[[#This Row],[ft_addressed]]), 1, 0)</f>
        <v>0</v>
      </c>
      <c r="AD1216">
        <f>IF(OR(_04_ReRe_merged_after_coding3[[#This Row],[ab_justified]],_04_ReRe_merged_after_coding3[[#This Row],[ft_justified]]), 1,0)</f>
        <v>0</v>
      </c>
      <c r="AE1216">
        <f>IF(OR(_04_ReRe_merged_after_coding3[[#This Row],[ab_date]],_04_ReRe_merged_after_coding3[[#This Row],[ft_date]]),1,0)</f>
        <v>0</v>
      </c>
      <c r="AF1216" t="s">
        <v>36</v>
      </c>
      <c r="AG1216">
        <v>0</v>
      </c>
    </row>
    <row r="1217" spans="1:33">
      <c r="A1217" t="s">
        <v>4418</v>
      </c>
      <c r="B1217" t="s">
        <v>3735</v>
      </c>
      <c r="C1217" t="s">
        <v>3736</v>
      </c>
      <c r="D1217">
        <v>23530026</v>
      </c>
      <c r="E1217" s="7">
        <v>40322</v>
      </c>
      <c r="F1217" s="7">
        <v>40238</v>
      </c>
      <c r="G1217" t="s">
        <v>4053</v>
      </c>
      <c r="H1217" t="s">
        <v>32</v>
      </c>
      <c r="I1217" t="s">
        <v>32</v>
      </c>
      <c r="J1217" t="s">
        <v>32</v>
      </c>
      <c r="K1217" t="s">
        <v>32</v>
      </c>
      <c r="L1217" t="s">
        <v>32</v>
      </c>
      <c r="M1217" t="s">
        <v>32</v>
      </c>
      <c r="N1217" t="s">
        <v>32</v>
      </c>
      <c r="O1217" t="s">
        <v>32</v>
      </c>
      <c r="P1217" s="3">
        <v>0</v>
      </c>
      <c r="Q1217" t="s">
        <v>36</v>
      </c>
      <c r="R1217">
        <v>0</v>
      </c>
      <c r="S1217" t="s">
        <v>36</v>
      </c>
      <c r="T1217" s="75" t="s">
        <v>36</v>
      </c>
      <c r="U1217">
        <v>0</v>
      </c>
      <c r="V1217">
        <v>0</v>
      </c>
      <c r="W1217">
        <v>0</v>
      </c>
      <c r="X1217" t="s">
        <v>36</v>
      </c>
      <c r="Y1217">
        <v>0</v>
      </c>
      <c r="Z1217">
        <v>0</v>
      </c>
      <c r="AA1217">
        <v>0</v>
      </c>
      <c r="AB1217" t="s">
        <v>36</v>
      </c>
      <c r="AC1217">
        <f>IF(OR(_04_ReRe_merged_after_coding3[[#This Row],[ab_addressed]],_04_ReRe_merged_after_coding3[[#This Row],[ft_addressed]]), 1, 0)</f>
        <v>0</v>
      </c>
      <c r="AD1217">
        <f>IF(OR(_04_ReRe_merged_after_coding3[[#This Row],[ab_justified]],_04_ReRe_merged_after_coding3[[#This Row],[ft_justified]]), 1,0)</f>
        <v>0</v>
      </c>
      <c r="AE1217">
        <f>IF(OR(_04_ReRe_merged_after_coding3[[#This Row],[ab_date]],_04_ReRe_merged_after_coding3[[#This Row],[ft_date]]),1,0)</f>
        <v>0</v>
      </c>
      <c r="AF1217" t="s">
        <v>36</v>
      </c>
      <c r="AG1217">
        <v>0</v>
      </c>
    </row>
    <row r="1218" spans="1:33">
      <c r="A1218" t="s">
        <v>4422</v>
      </c>
      <c r="B1218" t="s">
        <v>4423</v>
      </c>
      <c r="C1218" t="s">
        <v>4424</v>
      </c>
      <c r="D1218">
        <v>28828689</v>
      </c>
      <c r="E1218" s="7">
        <v>40109</v>
      </c>
      <c r="F1218" s="7">
        <v>40057</v>
      </c>
      <c r="G1218" t="s">
        <v>1631</v>
      </c>
      <c r="H1218" t="s">
        <v>32</v>
      </c>
      <c r="I1218" t="s">
        <v>32</v>
      </c>
      <c r="J1218" t="s">
        <v>32</v>
      </c>
      <c r="K1218" t="s">
        <v>32</v>
      </c>
      <c r="L1218" t="s">
        <v>32</v>
      </c>
      <c r="M1218" t="s">
        <v>32</v>
      </c>
      <c r="N1218" t="s">
        <v>32</v>
      </c>
      <c r="O1218" t="s">
        <v>32</v>
      </c>
      <c r="P1218" s="3">
        <v>0</v>
      </c>
      <c r="Q1218" t="s">
        <v>36</v>
      </c>
      <c r="R1218">
        <v>0</v>
      </c>
      <c r="S1218" t="s">
        <v>36</v>
      </c>
      <c r="T1218" s="73" t="s">
        <v>36</v>
      </c>
      <c r="U1218">
        <v>0</v>
      </c>
      <c r="V1218">
        <v>0</v>
      </c>
      <c r="W1218">
        <v>0</v>
      </c>
      <c r="X1218" t="s">
        <v>36</v>
      </c>
      <c r="Y1218">
        <v>0</v>
      </c>
      <c r="Z1218">
        <v>0</v>
      </c>
      <c r="AA1218">
        <v>0</v>
      </c>
      <c r="AB1218" t="s">
        <v>36</v>
      </c>
      <c r="AC1218">
        <f>IF(OR(_04_ReRe_merged_after_coding3[[#This Row],[ab_addressed]],_04_ReRe_merged_after_coding3[[#This Row],[ft_addressed]]), 1, 0)</f>
        <v>0</v>
      </c>
      <c r="AD1218">
        <f>IF(OR(_04_ReRe_merged_after_coding3[[#This Row],[ab_justified]],_04_ReRe_merged_after_coding3[[#This Row],[ft_justified]]), 1,0)</f>
        <v>0</v>
      </c>
      <c r="AE1218">
        <f>IF(OR(_04_ReRe_merged_after_coding3[[#This Row],[ab_date]],_04_ReRe_merged_after_coding3[[#This Row],[ft_date]]),1,0)</f>
        <v>0</v>
      </c>
      <c r="AF1218" t="s">
        <v>36</v>
      </c>
      <c r="AG1218">
        <v>0</v>
      </c>
    </row>
    <row r="1219" spans="1:33">
      <c r="A1219" t="s">
        <v>4432</v>
      </c>
      <c r="B1219" t="s">
        <v>4433</v>
      </c>
      <c r="C1219" t="s">
        <v>4434</v>
      </c>
      <c r="D1219">
        <v>25599156</v>
      </c>
      <c r="E1219" s="7">
        <v>42045</v>
      </c>
      <c r="F1219" s="7">
        <v>40969</v>
      </c>
      <c r="G1219" t="s">
        <v>567</v>
      </c>
      <c r="H1219" t="s">
        <v>32</v>
      </c>
      <c r="I1219" t="s">
        <v>32</v>
      </c>
      <c r="J1219" t="s">
        <v>31</v>
      </c>
      <c r="K1219" t="s">
        <v>31</v>
      </c>
      <c r="L1219" t="s">
        <v>31</v>
      </c>
      <c r="M1219" t="s">
        <v>31</v>
      </c>
      <c r="N1219" t="s">
        <v>32</v>
      </c>
      <c r="O1219" t="s">
        <v>32</v>
      </c>
      <c r="P1219" s="3">
        <v>0</v>
      </c>
      <c r="Q1219" t="s">
        <v>36</v>
      </c>
      <c r="R1219">
        <v>0</v>
      </c>
      <c r="S1219" t="s">
        <v>36</v>
      </c>
      <c r="T1219" s="75" t="s">
        <v>36</v>
      </c>
      <c r="U1219">
        <v>0</v>
      </c>
      <c r="V1219">
        <v>0</v>
      </c>
      <c r="W1219">
        <v>0</v>
      </c>
      <c r="X1219" t="s">
        <v>36</v>
      </c>
      <c r="Y1219">
        <v>0</v>
      </c>
      <c r="Z1219">
        <v>0</v>
      </c>
      <c r="AA1219">
        <v>0</v>
      </c>
      <c r="AB1219" t="s">
        <v>36</v>
      </c>
      <c r="AC1219">
        <f>IF(OR(_04_ReRe_merged_after_coding3[[#This Row],[ab_addressed]],_04_ReRe_merged_after_coding3[[#This Row],[ft_addressed]]), 1, 0)</f>
        <v>0</v>
      </c>
      <c r="AD1219">
        <f>IF(OR(_04_ReRe_merged_after_coding3[[#This Row],[ab_justified]],_04_ReRe_merged_after_coding3[[#This Row],[ft_justified]]), 1,0)</f>
        <v>0</v>
      </c>
      <c r="AE1219">
        <f>IF(OR(_04_ReRe_merged_after_coding3[[#This Row],[ab_date]],_04_ReRe_merged_after_coding3[[#This Row],[ft_date]]),1,0)</f>
        <v>0</v>
      </c>
      <c r="AF1219" t="s">
        <v>36</v>
      </c>
      <c r="AG1219">
        <v>0</v>
      </c>
    </row>
    <row r="1220" spans="1:33">
      <c r="A1220" t="s">
        <v>4444</v>
      </c>
      <c r="B1220" t="s">
        <v>4445</v>
      </c>
      <c r="C1220" t="s">
        <v>4446</v>
      </c>
      <c r="D1220">
        <v>27150724</v>
      </c>
      <c r="E1220" s="7">
        <v>41579</v>
      </c>
      <c r="F1220" s="7">
        <v>41548</v>
      </c>
      <c r="G1220" t="s">
        <v>1631</v>
      </c>
      <c r="H1220" t="s">
        <v>32</v>
      </c>
      <c r="I1220" t="s">
        <v>32</v>
      </c>
      <c r="J1220" t="s">
        <v>32</v>
      </c>
      <c r="K1220" t="s">
        <v>32</v>
      </c>
      <c r="L1220" t="s">
        <v>32</v>
      </c>
      <c r="M1220" t="s">
        <v>32</v>
      </c>
      <c r="N1220" t="s">
        <v>32</v>
      </c>
      <c r="O1220" t="s">
        <v>32</v>
      </c>
      <c r="P1220" s="3">
        <v>0</v>
      </c>
      <c r="Q1220" t="s">
        <v>36</v>
      </c>
      <c r="R1220">
        <v>0</v>
      </c>
      <c r="S1220" t="s">
        <v>36</v>
      </c>
      <c r="T1220" s="73" t="s">
        <v>36</v>
      </c>
      <c r="U1220">
        <v>0</v>
      </c>
      <c r="V1220">
        <v>0</v>
      </c>
      <c r="W1220">
        <v>0</v>
      </c>
      <c r="X1220" t="s">
        <v>36</v>
      </c>
      <c r="Y1220">
        <v>0</v>
      </c>
      <c r="Z1220">
        <v>0</v>
      </c>
      <c r="AA1220">
        <v>0</v>
      </c>
      <c r="AB1220" t="s">
        <v>36</v>
      </c>
      <c r="AC1220">
        <f>IF(OR(_04_ReRe_merged_after_coding3[[#This Row],[ab_addressed]],_04_ReRe_merged_after_coding3[[#This Row],[ft_addressed]]), 1, 0)</f>
        <v>0</v>
      </c>
      <c r="AD1220">
        <f>IF(OR(_04_ReRe_merged_after_coding3[[#This Row],[ab_justified]],_04_ReRe_merged_after_coding3[[#This Row],[ft_justified]]), 1,0)</f>
        <v>0</v>
      </c>
      <c r="AE1220">
        <f>IF(OR(_04_ReRe_merged_after_coding3[[#This Row],[ab_date]],_04_ReRe_merged_after_coding3[[#This Row],[ft_date]]),1,0)</f>
        <v>0</v>
      </c>
      <c r="AF1220" t="s">
        <v>36</v>
      </c>
      <c r="AG1220">
        <v>0</v>
      </c>
    </row>
    <row r="1221" spans="1:33">
      <c r="A1221" t="s">
        <v>4488</v>
      </c>
      <c r="B1221" t="s">
        <v>4489</v>
      </c>
      <c r="C1221" t="s">
        <v>4490</v>
      </c>
      <c r="D1221">
        <v>28388804</v>
      </c>
      <c r="E1221" s="7">
        <v>41824</v>
      </c>
      <c r="F1221" s="7">
        <v>41730</v>
      </c>
      <c r="G1221" t="s">
        <v>292</v>
      </c>
      <c r="H1221" t="s">
        <v>32</v>
      </c>
      <c r="I1221" t="s">
        <v>32</v>
      </c>
      <c r="J1221" t="s">
        <v>31</v>
      </c>
      <c r="K1221" t="s">
        <v>32</v>
      </c>
      <c r="L1221" t="s">
        <v>32</v>
      </c>
      <c r="M1221" t="s">
        <v>32</v>
      </c>
      <c r="N1221" t="s">
        <v>32</v>
      </c>
      <c r="O1221" t="s">
        <v>32</v>
      </c>
      <c r="P1221" s="3">
        <v>0</v>
      </c>
      <c r="Q1221" t="s">
        <v>36</v>
      </c>
      <c r="R1221">
        <v>0</v>
      </c>
      <c r="S1221" t="s">
        <v>36</v>
      </c>
      <c r="T1221" s="75" t="s">
        <v>36</v>
      </c>
      <c r="U1221">
        <v>0</v>
      </c>
      <c r="V1221">
        <v>0</v>
      </c>
      <c r="W1221">
        <v>0</v>
      </c>
      <c r="X1221" t="s">
        <v>36</v>
      </c>
      <c r="Y1221">
        <v>0</v>
      </c>
      <c r="Z1221">
        <v>0</v>
      </c>
      <c r="AA1221">
        <v>0</v>
      </c>
      <c r="AB1221" t="s">
        <v>36</v>
      </c>
      <c r="AC1221">
        <f>IF(OR(_04_ReRe_merged_after_coding3[[#This Row],[ab_addressed]],_04_ReRe_merged_after_coding3[[#This Row],[ft_addressed]]), 1, 0)</f>
        <v>0</v>
      </c>
      <c r="AD1221">
        <f>IF(OR(_04_ReRe_merged_after_coding3[[#This Row],[ab_justified]],_04_ReRe_merged_after_coding3[[#This Row],[ft_justified]]), 1,0)</f>
        <v>0</v>
      </c>
      <c r="AE1221">
        <f>IF(OR(_04_ReRe_merged_after_coding3[[#This Row],[ab_date]],_04_ReRe_merged_after_coding3[[#This Row],[ft_date]]),1,0)</f>
        <v>0</v>
      </c>
      <c r="AF1221" t="s">
        <v>36</v>
      </c>
      <c r="AG1221">
        <v>0</v>
      </c>
    </row>
    <row r="1222" spans="1:33">
      <c r="A1222" t="s">
        <v>4491</v>
      </c>
      <c r="B1222" t="s">
        <v>4492</v>
      </c>
      <c r="C1222" t="s">
        <v>4493</v>
      </c>
      <c r="D1222">
        <v>27617689</v>
      </c>
      <c r="E1222" s="7">
        <v>41751</v>
      </c>
      <c r="F1222" s="7">
        <v>41426</v>
      </c>
      <c r="G1222" t="s">
        <v>4053</v>
      </c>
      <c r="H1222" t="s">
        <v>32</v>
      </c>
      <c r="I1222" t="s">
        <v>32</v>
      </c>
      <c r="J1222" t="s">
        <v>32</v>
      </c>
      <c r="K1222" t="s">
        <v>32</v>
      </c>
      <c r="L1222" t="s">
        <v>31</v>
      </c>
      <c r="M1222" t="s">
        <v>32</v>
      </c>
      <c r="N1222" t="s">
        <v>32</v>
      </c>
      <c r="O1222" t="s">
        <v>32</v>
      </c>
      <c r="P1222" s="3">
        <v>0</v>
      </c>
      <c r="Q1222" t="s">
        <v>36</v>
      </c>
      <c r="R1222">
        <v>0</v>
      </c>
      <c r="S1222" t="s">
        <v>36</v>
      </c>
      <c r="T1222" s="73" t="s">
        <v>36</v>
      </c>
      <c r="U1222">
        <v>0</v>
      </c>
      <c r="V1222">
        <v>0</v>
      </c>
      <c r="W1222">
        <v>0</v>
      </c>
      <c r="X1222" t="s">
        <v>36</v>
      </c>
      <c r="Y1222">
        <v>0</v>
      </c>
      <c r="Z1222">
        <v>0</v>
      </c>
      <c r="AA1222">
        <v>0</v>
      </c>
      <c r="AB1222" t="s">
        <v>36</v>
      </c>
      <c r="AC1222">
        <f>IF(OR(_04_ReRe_merged_after_coding3[[#This Row],[ab_addressed]],_04_ReRe_merged_after_coding3[[#This Row],[ft_addressed]]), 1, 0)</f>
        <v>0</v>
      </c>
      <c r="AD1222">
        <f>IF(OR(_04_ReRe_merged_after_coding3[[#This Row],[ab_justified]],_04_ReRe_merged_after_coding3[[#This Row],[ft_justified]]), 1,0)</f>
        <v>0</v>
      </c>
      <c r="AE1222">
        <f>IF(OR(_04_ReRe_merged_after_coding3[[#This Row],[ab_date]],_04_ReRe_merged_after_coding3[[#This Row],[ft_date]]),1,0)</f>
        <v>0</v>
      </c>
      <c r="AF1222" t="s">
        <v>36</v>
      </c>
      <c r="AG1222">
        <v>0</v>
      </c>
    </row>
    <row r="1223" spans="1:33">
      <c r="A1223" t="s">
        <v>4522</v>
      </c>
      <c r="B1223" t="s">
        <v>4523</v>
      </c>
      <c r="C1223" t="s">
        <v>4524</v>
      </c>
      <c r="D1223">
        <v>27275651</v>
      </c>
      <c r="E1223" s="7">
        <v>40834</v>
      </c>
      <c r="F1223" s="7">
        <v>40787</v>
      </c>
      <c r="G1223" t="s">
        <v>112</v>
      </c>
      <c r="H1223" t="s">
        <v>32</v>
      </c>
      <c r="I1223" t="s">
        <v>32</v>
      </c>
      <c r="J1223" t="s">
        <v>32</v>
      </c>
      <c r="K1223" t="s">
        <v>32</v>
      </c>
      <c r="L1223" t="s">
        <v>32</v>
      </c>
      <c r="M1223" t="s">
        <v>32</v>
      </c>
      <c r="N1223" t="s">
        <v>32</v>
      </c>
      <c r="O1223" t="s">
        <v>32</v>
      </c>
      <c r="P1223" s="3">
        <v>0</v>
      </c>
      <c r="Q1223" t="s">
        <v>36</v>
      </c>
      <c r="R1223">
        <v>0</v>
      </c>
      <c r="S1223" t="s">
        <v>36</v>
      </c>
      <c r="T1223" s="75" t="s">
        <v>36</v>
      </c>
      <c r="U1223">
        <v>0</v>
      </c>
      <c r="V1223">
        <v>0</v>
      </c>
      <c r="W1223">
        <v>0</v>
      </c>
      <c r="X1223" t="s">
        <v>36</v>
      </c>
      <c r="Y1223">
        <v>0</v>
      </c>
      <c r="Z1223">
        <v>0</v>
      </c>
      <c r="AA1223">
        <v>0</v>
      </c>
      <c r="AB1223" t="s">
        <v>36</v>
      </c>
      <c r="AC1223">
        <f>IF(OR(_04_ReRe_merged_after_coding3[[#This Row],[ab_addressed]],_04_ReRe_merged_after_coding3[[#This Row],[ft_addressed]]), 1, 0)</f>
        <v>0</v>
      </c>
      <c r="AD1223">
        <f>IF(OR(_04_ReRe_merged_after_coding3[[#This Row],[ab_justified]],_04_ReRe_merged_after_coding3[[#This Row],[ft_justified]]), 1,0)</f>
        <v>0</v>
      </c>
      <c r="AE1223">
        <f>IF(OR(_04_ReRe_merged_after_coding3[[#This Row],[ab_date]],_04_ReRe_merged_after_coding3[[#This Row],[ft_date]]),1,0)</f>
        <v>0</v>
      </c>
      <c r="AF1223" t="s">
        <v>36</v>
      </c>
      <c r="AG1223">
        <v>0</v>
      </c>
    </row>
    <row r="1224" spans="1:33">
      <c r="A1224" t="s">
        <v>4559</v>
      </c>
      <c r="B1224" t="s">
        <v>4560</v>
      </c>
      <c r="C1224" t="s">
        <v>4561</v>
      </c>
      <c r="D1224">
        <v>28236864</v>
      </c>
      <c r="E1224" s="7">
        <v>42194</v>
      </c>
      <c r="F1224" s="7">
        <v>42064</v>
      </c>
      <c r="G1224" t="s">
        <v>434</v>
      </c>
      <c r="H1224" t="s">
        <v>32</v>
      </c>
      <c r="I1224" t="s">
        <v>32</v>
      </c>
      <c r="J1224" t="s">
        <v>32</v>
      </c>
      <c r="K1224" t="s">
        <v>32</v>
      </c>
      <c r="L1224" t="s">
        <v>32</v>
      </c>
      <c r="M1224" t="s">
        <v>32</v>
      </c>
      <c r="N1224" t="s">
        <v>32</v>
      </c>
      <c r="O1224" t="s">
        <v>32</v>
      </c>
      <c r="P1224" s="3">
        <v>0</v>
      </c>
      <c r="Q1224" t="s">
        <v>36</v>
      </c>
      <c r="R1224">
        <v>0</v>
      </c>
      <c r="S1224" t="s">
        <v>36</v>
      </c>
      <c r="T1224" s="77" t="s">
        <v>36</v>
      </c>
      <c r="U1224">
        <v>0</v>
      </c>
      <c r="V1224">
        <v>0</v>
      </c>
      <c r="W1224">
        <v>0</v>
      </c>
      <c r="X1224" t="s">
        <v>36</v>
      </c>
      <c r="Y1224">
        <v>0</v>
      </c>
      <c r="Z1224">
        <v>0</v>
      </c>
      <c r="AA1224">
        <v>0</v>
      </c>
      <c r="AB1224" t="s">
        <v>36</v>
      </c>
      <c r="AC1224">
        <f>IF(OR(_04_ReRe_merged_after_coding3[[#This Row],[ab_addressed]],_04_ReRe_merged_after_coding3[[#This Row],[ft_addressed]]), 1, 0)</f>
        <v>0</v>
      </c>
      <c r="AD1224">
        <f>IF(OR(_04_ReRe_merged_after_coding3[[#This Row],[ab_justified]],_04_ReRe_merged_after_coding3[[#This Row],[ft_justified]]), 1,0)</f>
        <v>0</v>
      </c>
      <c r="AE1224">
        <f>IF(OR(_04_ReRe_merged_after_coding3[[#This Row],[ab_date]],_04_ReRe_merged_after_coding3[[#This Row],[ft_date]]),1,0)</f>
        <v>0</v>
      </c>
      <c r="AF1224" t="s">
        <v>36</v>
      </c>
      <c r="AG1224">
        <v>0</v>
      </c>
    </row>
    <row r="1225" spans="1:33">
      <c r="A1225" t="s">
        <v>4620</v>
      </c>
      <c r="B1225" t="s">
        <v>4621</v>
      </c>
      <c r="C1225" t="s">
        <v>4622</v>
      </c>
      <c r="D1225">
        <v>25490027</v>
      </c>
      <c r="E1225" s="7">
        <v>41992</v>
      </c>
      <c r="F1225" s="7">
        <v>41730</v>
      </c>
      <c r="G1225" t="s">
        <v>229</v>
      </c>
      <c r="H1225" t="s">
        <v>32</v>
      </c>
      <c r="I1225" t="s">
        <v>32</v>
      </c>
      <c r="J1225" t="s">
        <v>31</v>
      </c>
      <c r="K1225" t="s">
        <v>32</v>
      </c>
      <c r="L1225" t="s">
        <v>32</v>
      </c>
      <c r="M1225" t="s">
        <v>31</v>
      </c>
      <c r="N1225" t="s">
        <v>32</v>
      </c>
      <c r="O1225" t="s">
        <v>32</v>
      </c>
      <c r="P1225" s="3">
        <v>0</v>
      </c>
      <c r="Q1225" t="s">
        <v>36</v>
      </c>
      <c r="R1225">
        <v>0</v>
      </c>
      <c r="S1225" t="s">
        <v>36</v>
      </c>
      <c r="T1225" s="6" t="s">
        <v>36</v>
      </c>
      <c r="U1225">
        <v>0</v>
      </c>
      <c r="V1225">
        <v>0</v>
      </c>
      <c r="W1225">
        <v>0</v>
      </c>
      <c r="X1225" t="s">
        <v>36</v>
      </c>
      <c r="Y1225">
        <v>0</v>
      </c>
      <c r="Z1225">
        <v>0</v>
      </c>
      <c r="AA1225">
        <v>0</v>
      </c>
      <c r="AB1225" t="s">
        <v>36</v>
      </c>
      <c r="AC1225">
        <f>IF(OR(_04_ReRe_merged_after_coding3[[#This Row],[ab_addressed]],_04_ReRe_merged_after_coding3[[#This Row],[ft_addressed]]), 1, 0)</f>
        <v>0</v>
      </c>
      <c r="AD1225">
        <f>IF(OR(_04_ReRe_merged_after_coding3[[#This Row],[ab_justified]],_04_ReRe_merged_after_coding3[[#This Row],[ft_justified]]), 1,0)</f>
        <v>0</v>
      </c>
      <c r="AE1225">
        <f>IF(OR(_04_ReRe_merged_after_coding3[[#This Row],[ab_date]],_04_ReRe_merged_after_coding3[[#This Row],[ft_date]]),1,0)</f>
        <v>0</v>
      </c>
      <c r="AF1225" t="s">
        <v>36</v>
      </c>
      <c r="AG1225">
        <v>0</v>
      </c>
    </row>
    <row r="1227" spans="1:33">
      <c r="Q1227" s="3"/>
    </row>
    <row r="1228" spans="1:33">
      <c r="P1228" s="2"/>
      <c r="Q1228" s="2"/>
      <c r="R1228" s="2"/>
      <c r="S1228" s="2"/>
      <c r="T1228" s="2"/>
      <c r="U1228" s="2"/>
      <c r="V1228" s="2"/>
      <c r="W1228" s="2"/>
      <c r="X1228" s="2"/>
      <c r="Y1228" s="2"/>
      <c r="Z1228" s="2"/>
      <c r="AA1228" s="2"/>
      <c r="AB1228" s="2"/>
      <c r="AC1228" s="2"/>
      <c r="AD1228" s="2"/>
      <c r="AE1228" s="2"/>
    </row>
  </sheetData>
  <hyperlinks>
    <hyperlink ref="AF11" r:id="rId1" xr:uid="{F6127A55-FFF8-1A4C-97FD-710A46DDA8CC}"/>
  </hyperlinks>
  <pageMargins left="0.7" right="0.7" top="0.78740157499999996" bottom="0.78740157499999996"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38D72-06C1-8C4C-AA37-80C89DDEF8B9}">
  <dimension ref="A1:C15"/>
  <sheetViews>
    <sheetView workbookViewId="0">
      <selection activeCell="G27" sqref="G27"/>
    </sheetView>
  </sheetViews>
  <sheetFormatPr baseColWidth="10" defaultRowHeight="16"/>
  <cols>
    <col min="1" max="1" width="25.83203125" bestFit="1" customWidth="1"/>
    <col min="2" max="2" width="10.83203125" customWidth="1"/>
    <col min="3" max="3" width="13" bestFit="1" customWidth="1"/>
  </cols>
  <sheetData>
    <row r="1" spans="1:3">
      <c r="A1" t="s">
        <v>5115</v>
      </c>
      <c r="B1" t="s">
        <v>5125</v>
      </c>
      <c r="C1" t="s">
        <v>5130</v>
      </c>
    </row>
    <row r="2" spans="1:3">
      <c r="A2" t="s">
        <v>5162</v>
      </c>
      <c r="B2">
        <f>1224</f>
        <v>1224</v>
      </c>
      <c r="C2" s="80"/>
    </row>
    <row r="3" spans="1:3">
      <c r="A3" s="91" t="s">
        <v>5163</v>
      </c>
      <c r="B3">
        <f>B2-SUM(_04_ReRe_merged_after_coding3[exclude])</f>
        <v>1214</v>
      </c>
      <c r="C3" s="79">
        <f>B3/$B$3</f>
        <v>1</v>
      </c>
    </row>
    <row r="4" spans="1:3">
      <c r="A4" t="s">
        <v>5122</v>
      </c>
      <c r="B4" s="3">
        <f>SUM(_04_ReRe_merged_after_coding3[reg_reported])</f>
        <v>1013</v>
      </c>
      <c r="C4" s="79">
        <f t="shared" ref="C4:C15" si="0">B4/$B$3</f>
        <v>0.83443163097199347</v>
      </c>
    </row>
    <row r="5" spans="1:3">
      <c r="A5" t="s">
        <v>5123</v>
      </c>
      <c r="B5" s="3">
        <f>SUM(_04_ReRe_merged_after_coding3[trn_reported])</f>
        <v>1008</v>
      </c>
      <c r="C5" s="79">
        <f t="shared" si="0"/>
        <v>0.83031301482701814</v>
      </c>
    </row>
    <row r="6" spans="1:3">
      <c r="A6" s="78" t="s">
        <v>5126</v>
      </c>
      <c r="B6">
        <f>COUNTIF(_04_ReRe_merged_after_coding3[has_iv_trn_abstract],"TRUE")</f>
        <v>416</v>
      </c>
      <c r="C6" s="79">
        <f t="shared" si="0"/>
        <v>0.34266886326194401</v>
      </c>
    </row>
    <row r="7" spans="1:3">
      <c r="A7" t="s">
        <v>5124</v>
      </c>
      <c r="B7">
        <f>SUM(_04_ReRe_merged_after_coding3[rr_date_total])</f>
        <v>78</v>
      </c>
      <c r="C7" s="79">
        <f t="shared" si="0"/>
        <v>6.4250411861614495E-2</v>
      </c>
    </row>
    <row r="8" spans="1:3">
      <c r="A8" s="78" t="s">
        <v>5126</v>
      </c>
      <c r="B8">
        <f>SUM(_04_ReRe_merged_after_coding3[ab_date])</f>
        <v>51</v>
      </c>
      <c r="C8" s="79">
        <f t="shared" si="0"/>
        <v>4.2009884678747944E-2</v>
      </c>
    </row>
    <row r="9" spans="1:3">
      <c r="A9" s="78" t="s">
        <v>5127</v>
      </c>
      <c r="B9">
        <f>SUM(_04_ReRe_merged_after_coding3[ft_date])</f>
        <v>37</v>
      </c>
      <c r="C9" s="79">
        <f t="shared" si="0"/>
        <v>3.0477759472817133E-2</v>
      </c>
    </row>
    <row r="10" spans="1:3">
      <c r="A10" t="s">
        <v>5128</v>
      </c>
      <c r="B10">
        <f>SUM(_04_ReRe_merged_after_coding3[rr_addressed_total])</f>
        <v>51</v>
      </c>
      <c r="C10" s="79">
        <f t="shared" si="0"/>
        <v>4.2009884678747944E-2</v>
      </c>
    </row>
    <row r="11" spans="1:3">
      <c r="A11" s="78" t="s">
        <v>5126</v>
      </c>
      <c r="B11">
        <f>SUM(_04_ReRe_merged_after_coding3[ab_addressed])</f>
        <v>22</v>
      </c>
      <c r="C11" s="79">
        <f t="shared" si="0"/>
        <v>1.8121911037891267E-2</v>
      </c>
    </row>
    <row r="12" spans="1:3">
      <c r="A12" s="78" t="s">
        <v>5127</v>
      </c>
      <c r="B12">
        <f>SUM(_04_ReRe_merged_after_coding3[ft_addressed])</f>
        <v>36</v>
      </c>
      <c r="C12" s="79">
        <f t="shared" si="0"/>
        <v>2.9654036243822075E-2</v>
      </c>
    </row>
    <row r="13" spans="1:3">
      <c r="A13" t="s">
        <v>5129</v>
      </c>
      <c r="B13">
        <f>SUM(_04_ReRe_merged_after_coding3[rr_justified_total])</f>
        <v>22</v>
      </c>
      <c r="C13" s="79">
        <f t="shared" si="0"/>
        <v>1.8121911037891267E-2</v>
      </c>
    </row>
    <row r="14" spans="1:3">
      <c r="A14" s="78" t="s">
        <v>5126</v>
      </c>
      <c r="B14">
        <f>SUM(_04_ReRe_merged_after_coding3[ab_justified])</f>
        <v>0</v>
      </c>
      <c r="C14" s="79">
        <f t="shared" si="0"/>
        <v>0</v>
      </c>
    </row>
    <row r="15" spans="1:3">
      <c r="A15" s="78" t="s">
        <v>5127</v>
      </c>
      <c r="B15">
        <f>SUM(_04_ReRe_merged_after_coding3[ft_justified])</f>
        <v>22</v>
      </c>
      <c r="C15" s="79">
        <f t="shared" si="0"/>
        <v>1.8121911037891267E-2</v>
      </c>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0F8C0-72D3-3449-BA7E-68071FB2AE51}">
  <dimension ref="I12"/>
  <sheetViews>
    <sheetView tabSelected="1" zoomScale="125" workbookViewId="0">
      <selection activeCell="J7" sqref="J7"/>
    </sheetView>
  </sheetViews>
  <sheetFormatPr baseColWidth="10" defaultRowHeight="16"/>
  <sheetData>
    <row r="12" spans="9:9">
      <c r="I12" s="99"/>
    </row>
  </sheetData>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66350-F043-ED46-8AE9-27560E602591}">
  <dimension ref="A1:F29"/>
  <sheetViews>
    <sheetView workbookViewId="0">
      <selection activeCell="D35" sqref="D35"/>
    </sheetView>
  </sheetViews>
  <sheetFormatPr baseColWidth="10" defaultRowHeight="16"/>
  <cols>
    <col min="1" max="1" width="9.1640625" bestFit="1" customWidth="1"/>
    <col min="2" max="2" width="19.33203125" bestFit="1" customWidth="1"/>
    <col min="3" max="3" width="14.5" bestFit="1" customWidth="1"/>
    <col min="4" max="4" width="82.83203125" customWidth="1"/>
    <col min="6" max="6" width="11.33203125" customWidth="1"/>
  </cols>
  <sheetData>
    <row r="1" spans="1:6">
      <c r="A1" t="s">
        <v>5131</v>
      </c>
      <c r="B1" t="s">
        <v>5119</v>
      </c>
      <c r="C1" t="s">
        <v>5121</v>
      </c>
      <c r="D1" t="s">
        <v>20</v>
      </c>
      <c r="E1" t="s">
        <v>5134</v>
      </c>
      <c r="F1" t="s">
        <v>26</v>
      </c>
    </row>
    <row r="2" spans="1:6">
      <c r="A2" s="82">
        <v>26812052</v>
      </c>
      <c r="B2" s="83">
        <v>1</v>
      </c>
      <c r="C2">
        <v>1</v>
      </c>
      <c r="D2" s="1" t="s">
        <v>2585</v>
      </c>
      <c r="E2" t="s">
        <v>5146</v>
      </c>
    </row>
    <row r="3" spans="1:6">
      <c r="A3" s="82">
        <v>30011285</v>
      </c>
      <c r="B3" s="83">
        <v>1</v>
      </c>
      <c r="C3">
        <v>1</v>
      </c>
      <c r="D3" s="1" t="s">
        <v>4937</v>
      </c>
      <c r="E3" t="s">
        <v>5146</v>
      </c>
    </row>
    <row r="4" spans="1:6">
      <c r="A4" s="83">
        <v>28796809</v>
      </c>
      <c r="B4" s="83">
        <v>0</v>
      </c>
      <c r="C4">
        <v>1</v>
      </c>
      <c r="D4" s="81" t="s">
        <v>175</v>
      </c>
      <c r="E4" t="s">
        <v>5144</v>
      </c>
    </row>
    <row r="5" spans="1:6">
      <c r="A5" s="83">
        <v>32142529</v>
      </c>
      <c r="B5" s="83">
        <v>1</v>
      </c>
      <c r="C5">
        <v>1</v>
      </c>
      <c r="D5" s="1" t="s">
        <v>150</v>
      </c>
      <c r="E5" t="s">
        <v>5142</v>
      </c>
    </row>
    <row r="6" spans="1:6">
      <c r="A6" s="83">
        <v>28323838</v>
      </c>
      <c r="B6" s="83">
        <v>1</v>
      </c>
      <c r="C6">
        <v>1</v>
      </c>
      <c r="D6" s="1" t="s">
        <v>113</v>
      </c>
      <c r="E6" t="s">
        <v>5140</v>
      </c>
    </row>
    <row r="7" spans="1:6">
      <c r="A7" s="83">
        <v>25768735</v>
      </c>
      <c r="B7" s="83">
        <v>1</v>
      </c>
      <c r="C7">
        <v>0</v>
      </c>
      <c r="D7" s="1" t="s">
        <v>83</v>
      </c>
      <c r="E7" t="s">
        <v>5135</v>
      </c>
    </row>
    <row r="8" spans="1:6">
      <c r="A8" s="83">
        <v>25955359</v>
      </c>
      <c r="B8" s="83">
        <v>1</v>
      </c>
      <c r="C8">
        <v>0</v>
      </c>
      <c r="D8" s="1" t="s">
        <v>89</v>
      </c>
      <c r="E8" t="s">
        <v>5135</v>
      </c>
      <c r="F8" t="s">
        <v>5139</v>
      </c>
    </row>
    <row r="9" spans="1:6">
      <c r="A9" s="83">
        <v>25884637</v>
      </c>
      <c r="B9" s="83">
        <v>1</v>
      </c>
      <c r="C9">
        <v>1</v>
      </c>
      <c r="D9" s="1" t="s">
        <v>95</v>
      </c>
      <c r="E9" t="s">
        <v>5135</v>
      </c>
    </row>
    <row r="10" spans="1:6">
      <c r="A10" s="83">
        <v>27467683</v>
      </c>
      <c r="B10" s="83">
        <v>1</v>
      </c>
      <c r="C10">
        <v>0</v>
      </c>
      <c r="D10" s="1" t="s">
        <v>101</v>
      </c>
      <c r="E10" s="6" t="s">
        <v>5135</v>
      </c>
    </row>
    <row r="11" spans="1:6">
      <c r="A11" s="83">
        <v>28033320</v>
      </c>
      <c r="B11" s="83">
        <v>1</v>
      </c>
      <c r="C11">
        <v>0</v>
      </c>
      <c r="D11" s="1" t="s">
        <v>107</v>
      </c>
      <c r="E11" s="6" t="s">
        <v>5135</v>
      </c>
    </row>
    <row r="12" spans="1:6">
      <c r="A12" s="83">
        <v>27861546</v>
      </c>
      <c r="B12" s="83">
        <v>1</v>
      </c>
      <c r="C12">
        <v>0</v>
      </c>
      <c r="D12" s="1" t="s">
        <v>123</v>
      </c>
      <c r="E12" t="s">
        <v>5135</v>
      </c>
    </row>
    <row r="13" spans="1:6">
      <c r="A13" s="83">
        <v>23730377</v>
      </c>
      <c r="B13" s="83">
        <v>1</v>
      </c>
      <c r="C13">
        <v>0</v>
      </c>
      <c r="D13" s="1" t="s">
        <v>140</v>
      </c>
      <c r="E13" t="s">
        <v>5135</v>
      </c>
    </row>
    <row r="14" spans="1:6">
      <c r="A14" s="83">
        <v>30026282</v>
      </c>
      <c r="B14" s="85">
        <v>1</v>
      </c>
      <c r="C14">
        <v>1</v>
      </c>
      <c r="D14" s="86" t="s">
        <v>5060</v>
      </c>
      <c r="E14" t="s">
        <v>5143</v>
      </c>
    </row>
    <row r="15" spans="1:6">
      <c r="A15" s="83">
        <v>29083953</v>
      </c>
      <c r="B15" s="83">
        <v>1</v>
      </c>
      <c r="C15">
        <v>1</v>
      </c>
      <c r="D15" s="12" t="s">
        <v>5145</v>
      </c>
      <c r="E15" t="s">
        <v>5143</v>
      </c>
    </row>
    <row r="16" spans="1:6">
      <c r="A16" s="83">
        <v>26735993</v>
      </c>
      <c r="B16" s="83">
        <v>1</v>
      </c>
      <c r="C16">
        <v>1</v>
      </c>
      <c r="D16" s="1" t="s">
        <v>134</v>
      </c>
      <c r="E16" t="s">
        <v>5143</v>
      </c>
    </row>
    <row r="17" spans="1:5">
      <c r="A17" s="83">
        <v>32853281</v>
      </c>
      <c r="B17" s="83">
        <v>1</v>
      </c>
      <c r="C17">
        <v>0</v>
      </c>
      <c r="D17" s="1" t="s">
        <v>118</v>
      </c>
      <c r="E17" t="s">
        <v>5141</v>
      </c>
    </row>
    <row r="18" spans="1:5">
      <c r="A18" s="83">
        <v>27485732</v>
      </c>
      <c r="B18" s="83">
        <v>1</v>
      </c>
      <c r="C18">
        <v>1</v>
      </c>
      <c r="D18" s="1" t="s">
        <v>72</v>
      </c>
      <c r="E18" t="s">
        <v>5136</v>
      </c>
    </row>
    <row r="19" spans="1:5">
      <c r="A19" s="83">
        <v>26932256</v>
      </c>
      <c r="B19" s="83">
        <v>0</v>
      </c>
      <c r="C19">
        <v>0</v>
      </c>
      <c r="D19" s="1" t="s">
        <v>246</v>
      </c>
      <c r="E19" t="s">
        <v>5136</v>
      </c>
    </row>
    <row r="20" spans="1:5">
      <c r="A20" s="83">
        <v>28601915</v>
      </c>
      <c r="B20" s="83">
        <v>0</v>
      </c>
      <c r="C20">
        <v>0</v>
      </c>
      <c r="D20" s="1" t="s">
        <v>252</v>
      </c>
      <c r="E20" t="s">
        <v>5136</v>
      </c>
    </row>
    <row r="21" spans="1:5">
      <c r="A21" s="83">
        <v>28585450</v>
      </c>
      <c r="B21" s="83">
        <v>0</v>
      </c>
      <c r="C21">
        <v>0</v>
      </c>
      <c r="D21" s="1" t="s">
        <v>257</v>
      </c>
      <c r="E21" t="s">
        <v>5136</v>
      </c>
    </row>
    <row r="22" spans="1:5">
      <c r="A22" s="83">
        <v>26305790</v>
      </c>
      <c r="B22" s="83">
        <v>1</v>
      </c>
      <c r="C22">
        <v>0</v>
      </c>
      <c r="D22" s="1" t="s">
        <v>77</v>
      </c>
      <c r="E22" t="s">
        <v>5138</v>
      </c>
    </row>
    <row r="23" spans="1:5">
      <c r="A23" s="83">
        <v>29258499</v>
      </c>
      <c r="B23" s="83">
        <v>0</v>
      </c>
      <c r="C23">
        <v>1</v>
      </c>
      <c r="D23" s="81" t="s">
        <v>34</v>
      </c>
      <c r="E23" t="s">
        <v>5137</v>
      </c>
    </row>
    <row r="24" spans="1:5">
      <c r="A24" s="83">
        <v>29077724</v>
      </c>
      <c r="B24" s="83">
        <v>1</v>
      </c>
      <c r="C24">
        <v>0</v>
      </c>
      <c r="D24" s="1" t="s">
        <v>129</v>
      </c>
      <c r="E24" t="s">
        <v>5137</v>
      </c>
    </row>
    <row r="25" spans="1:5">
      <c r="A25" s="83">
        <v>26501562</v>
      </c>
      <c r="B25" s="83">
        <v>1</v>
      </c>
      <c r="C25">
        <v>0</v>
      </c>
      <c r="D25" s="1" t="s">
        <v>144</v>
      </c>
      <c r="E25" t="s">
        <v>5137</v>
      </c>
    </row>
    <row r="26" spans="1:5">
      <c r="A26" s="83">
        <v>31465443</v>
      </c>
      <c r="B26" s="84">
        <v>1</v>
      </c>
      <c r="C26">
        <v>1</v>
      </c>
      <c r="D26" s="9" t="s">
        <v>5050</v>
      </c>
      <c r="E26" t="s">
        <v>5137</v>
      </c>
    </row>
    <row r="28" spans="1:5">
      <c r="A28" t="s">
        <v>5132</v>
      </c>
      <c r="B28">
        <f>SUM(B2:B26)</f>
        <v>20</v>
      </c>
      <c r="C28">
        <f>SUM(C2:C26)</f>
        <v>12</v>
      </c>
    </row>
    <row r="29" spans="1:5">
      <c r="A29" t="s">
        <v>5133</v>
      </c>
      <c r="B29" s="79">
        <f>B28/25</f>
        <v>0.8</v>
      </c>
      <c r="C29" s="79">
        <f>C28/25</f>
        <v>0.48</v>
      </c>
    </row>
  </sheetData>
  <pageMargins left="0.7" right="0.7" top="0.78740157499999996" bottom="0.78740157499999996"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F72B11127A2A284699210617CE974EBC" ma:contentTypeVersion="4" ma:contentTypeDescription="Ein neues Dokument erstellen." ma:contentTypeScope="" ma:versionID="8eefe64bf8b3c920c7b422403b59f362">
  <xsd:schema xmlns:xsd="http://www.w3.org/2001/XMLSchema" xmlns:xs="http://www.w3.org/2001/XMLSchema" xmlns:p="http://schemas.microsoft.com/office/2006/metadata/properties" xmlns:ns2="6ec0df42-da02-4c7f-a00a-7e705982219e" targetNamespace="http://schemas.microsoft.com/office/2006/metadata/properties" ma:root="true" ma:fieldsID="3d2931c464c5742ea957857ef50455d0" ns2:_="">
    <xsd:import namespace="6ec0df42-da02-4c7f-a00a-7e705982219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ec0df42-da02-4c7f-a00a-7e705982219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1 6 "   s t a n d a l o n e = " n o " ? > < D a t a M a s h u p   x m l n s = " h t t p : / / s c h e m a s . m i c r o s o f t . c o m / D a t a M a s h u p " > A A A A A A Q 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z j A W 2 6 8 A A A D 4 A A A A E g A A A E N v b m Z p Z y 9 Q Y W N r Y W d l L n h t b I S P v Q r C M B h F d 8 F 3 K N m b n 5 Y 6 y N d 0 U D c L g i C u o Q 1 t s E 2 k S U 3 f z c F H 8 h W s a N X N 8 R 4 O 3 H v v 1 x t k Q 9 s E F 9 l Z Z X S K G K Y o s E 7 o U j R G y x R p g z I + n 8 F O F C d R y W C 0 t V 0 O t k x R 7 d x 5 S Y j 3 H v s Y m 6 4 i E a W M H P P t v q h l K 9 B H V v / l U O l n b S E R h 8 N r D Y 8 w o z F e J I z h B M h E I V f 6 a 0 T j Y k y B / E B Y 9 Y 3 r O 8 l L G a 4 3 Q K Y I 5 H 2 C P w A A A P / / A w B Q S w M E F A A C A A g A A A A h A G r A 9 c M R A g A A 7 w k A A B M A A A B G b 3 J t d W x h c y 9 T Z W N 0 a W 9 u M S 5 t 7 F T B b h M x E L 1 H 6 j 9 Y m 8 t G W r K 0 q u C A O K B U U G 7 Q h B N C l n c 9 S V y 8 9 s o z G x p V / R u + g R / o j z H e J A 2 k u x F X p F y y 8 b w 3 8 5 7 t 8 S C U Z L w T 0 8 3 3 / M 3 Z 4 G y A S x V A i 2 H y 8 l L e w A 3 I C s I C t F R z g i B L r 4 1 b J O K t s E A D I T 4 3 Y C 3 w c o K r 8 Z U v m w o c p e + N h f H E O + I F p k n + B S F g X t 0 u 8 w C 1 R / 6 l 4 L G O s i t 4 E W B h k I K K H n K t S O V H p M e E q 2 S U i a 9 X Y E 1 l G G D x Z J i S K k Z J J i b e N p V D j l 2 8 z t i d J 5 j S u n W 4 X 4 z Z 7 L d R x v a H y f X j r y X X W A B S w z L i G p S G E D c 4 U w V T P w V f c d 4 m j O l m v y y / j b + z d l o q q 0 K U p N D A r u 4 H e P z p O C U a n N b K x q N Y 1 / u 6 s 6 A c z n 2 o N o 5 n 6 x o w 7 b W T i f v 7 x G j + c h E Q B H f 0 w L G k b g p J h r j e 3 T N M e 9 M R r S u j 2 / B H R 6 8 u x 1 G 3 j f 9 5 C Z I v A X a Z 8 X / L Q F K B u q H S V z X 3 w 2 H q k + h S o T Q r S c F J V U S V k n Y c 6 x e G D / C Q N u 8 l s F E Z t 2 2 N + 9 7 F i f j 5 e t s z r e f 9 K R z y t o 2 l O 8 5 p D 7 N Y d 4 X o p u Q + x s i F R h / b 1 h P P Y C j J d d F U I Z X W A R D h + U U z e N s g m b n p B n / 4 0 D 7 M Q 2 h O R 4 o y 2 F + U w b 6 i 8 Y L i Q + b m 1 p 2 g 9 W X b S J 2 n 2 p s Z w a O Z f X 6 4 / e L Y + S v + M B o Y d + w l / v O w E + n F 6 D T w T g P v N P B O A + + / H n i / A Q A A / / 8 D A F B L A Q I t A B Q A B g A I A A A A I Q A q 3 a p A 0 g A A A D c B A A A T A A A A A A A A A A A A A A A A A A A A A A B b Q 2 9 u d G V u d F 9 U e X B l c 1 0 u e G 1 s U E s B A i 0 A F A A C A A g A A A A h A M 4 w F t u v A A A A + A A A A B I A A A A A A A A A A A A A A A A A C w M A A E N v b m Z p Z y 9 Q Y W N r Y W d l L n h t b F B L A Q I t A B Q A A g A I A A A A I Q B q w P X D E Q I A A O 8 J A A A T A A A A A A A A A A A A A A A A A O o D A A B G b 3 J t d W x h c y 9 T Z W N 0 a W 9 u M S 5 t U E s F B g A A A A A D A A M A w g A A A C w G 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O A A A A A A A A J w 4 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M D R f U m V S Z V 9 t Z X J n Z W R f Y W Z 0 Z X J f Y 2 9 k a W 5 n 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i 0 w M y 0 w N 1 Q x N z o 0 O T o w N C 4 2 N T U 4 N T A w W i I v P j x F b n R y e S B U e X B l P S J G a W x s Q 2 9 s d W 1 u V H l w Z X M i I F Z h b H V l P S J z Q m d Z R 0 F 3 a 0 p C Z 0 V C Q V F F R 0 F R R U J C Z 1 l H Q m d Z R 0 J n W U d C Z 1 l H I i 8 + P E V u d H J 5 I F R 5 c G U 9 I k Z p b G x D b 2 x 1 b W 5 O Y W 1 l c y I g V m F s d W U 9 I n N b J n F 1 b 3 Q 7 a W Q m c X V v d D s s J n F 1 b 3 Q 7 c H V i X 3 R p d G x l L n g m c X V v d D s s J n F 1 b 3 Q 7 Z G 9 p L n g m c X V v d D s s J n F 1 b 3 Q 7 c G 1 p Z C 5 4 J n F 1 b 3 Q 7 L C Z x d W 9 0 O 3 J l Z 2 l z d H J h d G l v b l 9 k Y X R l J n F 1 b 3 Q 7 L C Z x d W 9 0 O 3 N 0 Y X J 0 X 2 R h d G U m c X V v d D s s J n F 1 b 3 Q 7 Y 2 9 t c G x l d G l v b l 9 k Y X R l J n F 1 b 3 Q 7 L C Z x d W 9 0 O 2 h h c 1 9 p d l 9 0 c m 5 f Y W J z d H J h Y 3 Q m c X V v d D s s J n F 1 b 3 Q 7 a G F z X 2 l 2 X 3 R y b l 9 m d C Z x d W 9 0 O y w m c X V v d D t o Y X N f c m V n X 3 B 1 Y l 9 s a W 5 r J n F 1 b 3 Q 7 L C Z x d W 9 0 O 3 J l Z 1 8 x e V 9 h Z n R l c l 9 z d G F y d C 5 4 J n F 1 b 3 Q 7 L C Z x d W 9 0 O 3 J l Z 1 9 h Z n R l c l 9 j Z C 5 4 J n F 1 b 3 Q 7 L C Z x d W 9 0 O 3 J l Z 1 9 h Z n R l c l 9 w d W I u e C Z x d W 9 0 O y w m c X V v d D t o Y X N f Y 3 J v c 3 N y Z W d f Z X V k c m F j d C Z x d W 9 0 O y w m c X V v d D t o Y X N f Y 3 J v c 3 N y Z W d f a X N y Y 3 R u J n F 1 b 3 Q 7 L C Z x d W 9 0 O 2 F i X 2 F k Z H J l c 3 N l Z C Z x d W 9 0 O y w m c X V v d D t h Y l 9 q d X N 0 a W Z p Z W Q m c X V v d D s s J n F 1 b 3 Q 7 Y W J f d 2 9 y Z G l u Z y Z x d W 9 0 O y w m c X V v d D t m d F 9 h Z G R y Z X N z Z W Q m c X V v d D s s J n F 1 b 3 Q 7 Z n R f a n V z d G l m a W V k J n F 1 b 3 Q 7 L C Z x d W 9 0 O 2 Z 0 X 3 d v c m R p b m c m c X V v d D s s J n F 1 b 3 Q 7 d H J u X 3 J l c G 9 y d G V k J n F 1 b 3 Q 7 L C Z x d W 9 0 O 3 R y b l 9 s b 2 N h d G l v b i Z x d W 9 0 O y w m c X V v d D t y Z W d f c m V w b 3 J 0 Z W Q m c X V v d D s s J n F 1 b 3 Q 7 c m V n X 2 x v Y 2 F 0 a W 9 u J n F 1 b 3 Q 7 L C Z x d W 9 0 O 3 J l Z 1 9 3 b 3 J k a W 5 n J n F 1 b 3 Q 7 L C Z x d W 9 0 O 2 N v b W 1 l b n Q 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N y w m c X V v d D t r Z X l D b 2 x 1 b W 5 O Y W 1 l c y Z x d W 9 0 O z p b X S w m c X V v d D t x d W V y e V J l b G F 0 a W 9 u c 2 h p c H M m c X V v d D s 6 W 1 0 s J n F 1 b 3 Q 7 Y 2 9 s d W 1 u S W R l b n R p d G l l c y Z x d W 9 0 O z p b J n F 1 b 3 Q 7 U 2 V j d G l v b j E v M D R f U m V S Z V 9 t Z X J n Z W R f Y W Z 0 Z X J f Y 2 9 k a W 5 n L 0 F 1 d G 9 S Z W 1 v d m V k Q 2 9 s d W 1 u c z E u e 2 l k L D B 9 J n F 1 b 3 Q 7 L C Z x d W 9 0 O 1 N l Y 3 R p b 2 4 x L z A 0 X 1 J l U m V f b W V y Z 2 V k X 2 F m d G V y X 2 N v Z G l u Z y 9 B d X R v U m V t b 3 Z l Z E N v b H V t b n M x L n t w d W J f d G l 0 b G U u e C w x f S Z x d W 9 0 O y w m c X V v d D t T Z W N 0 a W 9 u M S 8 w N F 9 S Z V J l X 2 1 l c m d l Z F 9 h Z n R l c l 9 j b 2 R p b m c v Q X V 0 b 1 J l b W 9 2 Z W R D b 2 x 1 b W 5 z M S 5 7 Z G 9 p L n g s M n 0 m c X V v d D s s J n F 1 b 3 Q 7 U 2 V j d G l v b j E v M D R f U m V S Z V 9 t Z X J n Z W R f Y W Z 0 Z X J f Y 2 9 k a W 5 n L 0 F 1 d G 9 S Z W 1 v d m V k Q 2 9 s d W 1 u c z E u e 3 B t a W Q u e C w z f S Z x d W 9 0 O y w m c X V v d D t T Z W N 0 a W 9 u M S 8 w N F 9 S Z V J l X 2 1 l c m d l Z F 9 h Z n R l c l 9 j b 2 R p b m c v Q X V 0 b 1 J l b W 9 2 Z W R D b 2 x 1 b W 5 z M S 5 7 c m V n a X N 0 c m F 0 a W 9 u X 2 R h d G U s N H 0 m c X V v d D s s J n F 1 b 3 Q 7 U 2 V j d G l v b j E v M D R f U m V S Z V 9 t Z X J n Z W R f Y W Z 0 Z X J f Y 2 9 k a W 5 n L 0 F 1 d G 9 S Z W 1 v d m V k Q 2 9 s d W 1 u c z E u e 3 N 0 Y X J 0 X 2 R h d G U s N X 0 m c X V v d D s s J n F 1 b 3 Q 7 U 2 V j d G l v b j E v M D R f U m V S Z V 9 t Z X J n Z W R f Y W Z 0 Z X J f Y 2 9 k a W 5 n L 0 F 1 d G 9 S Z W 1 v d m V k Q 2 9 s d W 1 u c z E u e 2 N v b X B s Z X R p b 2 5 f Z G F 0 Z S w 2 f S Z x d W 9 0 O y w m c X V v d D t T Z W N 0 a W 9 u M S 8 w N F 9 S Z V J l X 2 1 l c m d l Z F 9 h Z n R l c l 9 j b 2 R p b m c v Q X V 0 b 1 J l b W 9 2 Z W R D b 2 x 1 b W 5 z M S 5 7 a G F z X 2 l 2 X 3 R y b l 9 h Y n N 0 c m F j d C w 3 f S Z x d W 9 0 O y w m c X V v d D t T Z W N 0 a W 9 u M S 8 w N F 9 S Z V J l X 2 1 l c m d l Z F 9 h Z n R l c l 9 j b 2 R p b m c v Q X V 0 b 1 J l b W 9 2 Z W R D b 2 x 1 b W 5 z M S 5 7 a G F z X 2 l 2 X 3 R y b l 9 m d C w 4 f S Z x d W 9 0 O y w m c X V v d D t T Z W N 0 a W 9 u M S 8 w N F 9 S Z V J l X 2 1 l c m d l Z F 9 h Z n R l c l 9 j b 2 R p b m c v Q X V 0 b 1 J l b W 9 2 Z W R D b 2 x 1 b W 5 z M S 5 7 a G F z X 3 J l Z 1 9 w d W J f b G l u a y w 5 f S Z x d W 9 0 O y w m c X V v d D t T Z W N 0 a W 9 u M S 8 w N F 9 S Z V J l X 2 1 l c m d l Z F 9 h Z n R l c l 9 j b 2 R p b m c v Q X V 0 b 1 J l b W 9 2 Z W R D b 2 x 1 b W 5 z M S 5 7 c m V n X z F 5 X 2 F m d G V y X 3 N 0 Y X J 0 L n g s M T B 9 J n F 1 b 3 Q 7 L C Z x d W 9 0 O 1 N l Y 3 R p b 2 4 x L z A 0 X 1 J l U m V f b W V y Z 2 V k X 2 F m d G V y X 2 N v Z G l u Z y 9 B d X R v U m V t b 3 Z l Z E N v b H V t b n M x L n t y Z W d f Y W Z 0 Z X J f Y 2 Q u e C w x M X 0 m c X V v d D s s J n F 1 b 3 Q 7 U 2 V j d G l v b j E v M D R f U m V S Z V 9 t Z X J n Z W R f Y W Z 0 Z X J f Y 2 9 k a W 5 n L 0 F 1 d G 9 S Z W 1 v d m V k Q 2 9 s d W 1 u c z E u e 3 J l Z 1 9 h Z n R l c l 9 w d W I u e C w x M n 0 m c X V v d D s s J n F 1 b 3 Q 7 U 2 V j d G l v b j E v M D R f U m V S Z V 9 t Z X J n Z W R f Y W Z 0 Z X J f Y 2 9 k a W 5 n L 0 F 1 d G 9 S Z W 1 v d m V k Q 2 9 s d W 1 u c z E u e 2 h h c 1 9 j c m 9 z c 3 J l Z 1 9 l d W R y Y W N 0 L D E z f S Z x d W 9 0 O y w m c X V v d D t T Z W N 0 a W 9 u M S 8 w N F 9 S Z V J l X 2 1 l c m d l Z F 9 h Z n R l c l 9 j b 2 R p b m c v Q X V 0 b 1 J l b W 9 2 Z W R D b 2 x 1 b W 5 z M S 5 7 a G F z X 2 N y b 3 N z c m V n X 2 l z c m N 0 b i w x N H 0 m c X V v d D s s J n F 1 b 3 Q 7 U 2 V j d G l v b j E v M D R f U m V S Z V 9 t Z X J n Z W R f Y W Z 0 Z X J f Y 2 9 k a W 5 n L 0 F 1 d G 9 S Z W 1 v d m V k Q 2 9 s d W 1 u c z E u e 2 F i X 2 F k Z H J l c 3 N l Z C w x N X 0 m c X V v d D s s J n F 1 b 3 Q 7 U 2 V j d G l v b j E v M D R f U m V S Z V 9 t Z X J n Z W R f Y W Z 0 Z X J f Y 2 9 k a W 5 n L 0 F 1 d G 9 S Z W 1 v d m V k Q 2 9 s d W 1 u c z E u e 2 F i X 2 p 1 c 3 R p Z m l l Z C w x N n 0 m c X V v d D s s J n F 1 b 3 Q 7 U 2 V j d G l v b j E v M D R f U m V S Z V 9 t Z X J n Z W R f Y W Z 0 Z X J f Y 2 9 k a W 5 n L 0 F 1 d G 9 S Z W 1 v d m V k Q 2 9 s d W 1 u c z E u e 2 F i X 3 d v c m R p b m c s M T d 9 J n F 1 b 3 Q 7 L C Z x d W 9 0 O 1 N l Y 3 R p b 2 4 x L z A 0 X 1 J l U m V f b W V y Z 2 V k X 2 F m d G V y X 2 N v Z G l u Z y 9 B d X R v U m V t b 3 Z l Z E N v b H V t b n M x L n t m d F 9 h Z G R y Z X N z Z W Q s M T h 9 J n F 1 b 3 Q 7 L C Z x d W 9 0 O 1 N l Y 3 R p b 2 4 x L z A 0 X 1 J l U m V f b W V y Z 2 V k X 2 F m d G V y X 2 N v Z G l u Z y 9 B d X R v U m V t b 3 Z l Z E N v b H V t b n M x L n t m d F 9 q d X N 0 a W Z p Z W Q s M T l 9 J n F 1 b 3 Q 7 L C Z x d W 9 0 O 1 N l Y 3 R p b 2 4 x L z A 0 X 1 J l U m V f b W V y Z 2 V k X 2 F m d G V y X 2 N v Z G l u Z y 9 B d X R v U m V t b 3 Z l Z E N v b H V t b n M x L n t m d F 9 3 b 3 J k a W 5 n L D I w f S Z x d W 9 0 O y w m c X V v d D t T Z W N 0 a W 9 u M S 8 w N F 9 S Z V J l X 2 1 l c m d l Z F 9 h Z n R l c l 9 j b 2 R p b m c v Q X V 0 b 1 J l b W 9 2 Z W R D b 2 x 1 b W 5 z M S 5 7 d H J u X 3 J l c G 9 y d G V k L D I x f S Z x d W 9 0 O y w m c X V v d D t T Z W N 0 a W 9 u M S 8 w N F 9 S Z V J l X 2 1 l c m d l Z F 9 h Z n R l c l 9 j b 2 R p b m c v Q X V 0 b 1 J l b W 9 2 Z W R D b 2 x 1 b W 5 z M S 5 7 d H J u X 2 x v Y 2 F 0 a W 9 u L D I y f S Z x d W 9 0 O y w m c X V v d D t T Z W N 0 a W 9 u M S 8 w N F 9 S Z V J l X 2 1 l c m d l Z F 9 h Z n R l c l 9 j b 2 R p b m c v Q X V 0 b 1 J l b W 9 2 Z W R D b 2 x 1 b W 5 z M S 5 7 c m V n X 3 J l c G 9 y d G V k L D I z f S Z x d W 9 0 O y w m c X V v d D t T Z W N 0 a W 9 u M S 8 w N F 9 S Z V J l X 2 1 l c m d l Z F 9 h Z n R l c l 9 j b 2 R p b m c v Q X V 0 b 1 J l b W 9 2 Z W R D b 2 x 1 b W 5 z M S 5 7 c m V n X 2 x v Y 2 F 0 a W 9 u L D I 0 f S Z x d W 9 0 O y w m c X V v d D t T Z W N 0 a W 9 u M S 8 w N F 9 S Z V J l X 2 1 l c m d l Z F 9 h Z n R l c l 9 j b 2 R p b m c v Q X V 0 b 1 J l b W 9 2 Z W R D b 2 x 1 b W 5 z M S 5 7 c m V n X 3 d v c m R p b m c s M j V 9 J n F 1 b 3 Q 7 L C Z x d W 9 0 O 1 N l Y 3 R p b 2 4 x L z A 0 X 1 J l U m V f b W V y Z 2 V k X 2 F m d G V y X 2 N v Z G l u Z y 9 B d X R v U m V t b 3 Z l Z E N v b H V t b n M x L n t j b 2 1 t Z W 5 0 L D I 2 f S Z x d W 9 0 O 1 0 s J n F 1 b 3 Q 7 Q 2 9 s d W 1 u Q 2 9 1 b n Q m c X V v d D s 6 M j c s J n F 1 b 3 Q 7 S 2 V 5 Q 2 9 s d W 1 u T m F t Z X M m c X V v d D s 6 W 1 0 s J n F 1 b 3 Q 7 Q 2 9 s d W 1 u S W R l b n R p d G l l c y Z x d W 9 0 O z p b J n F 1 b 3 Q 7 U 2 V j d G l v b j E v M D R f U m V S Z V 9 t Z X J n Z W R f Y W Z 0 Z X J f Y 2 9 k a W 5 n L 0 F 1 d G 9 S Z W 1 v d m V k Q 2 9 s d W 1 u c z E u e 2 l k L D B 9 J n F 1 b 3 Q 7 L C Z x d W 9 0 O 1 N l Y 3 R p b 2 4 x L z A 0 X 1 J l U m V f b W V y Z 2 V k X 2 F m d G V y X 2 N v Z G l u Z y 9 B d X R v U m V t b 3 Z l Z E N v b H V t b n M x L n t w d W J f d G l 0 b G U u e C w x f S Z x d W 9 0 O y w m c X V v d D t T Z W N 0 a W 9 u M S 8 w N F 9 S Z V J l X 2 1 l c m d l Z F 9 h Z n R l c l 9 j b 2 R p b m c v Q X V 0 b 1 J l b W 9 2 Z W R D b 2 x 1 b W 5 z M S 5 7 Z G 9 p L n g s M n 0 m c X V v d D s s J n F 1 b 3 Q 7 U 2 V j d G l v b j E v M D R f U m V S Z V 9 t Z X J n Z W R f Y W Z 0 Z X J f Y 2 9 k a W 5 n L 0 F 1 d G 9 S Z W 1 v d m V k Q 2 9 s d W 1 u c z E u e 3 B t a W Q u e C w z f S Z x d W 9 0 O y w m c X V v d D t T Z W N 0 a W 9 u M S 8 w N F 9 S Z V J l X 2 1 l c m d l Z F 9 h Z n R l c l 9 j b 2 R p b m c v Q X V 0 b 1 J l b W 9 2 Z W R D b 2 x 1 b W 5 z M S 5 7 c m V n a X N 0 c m F 0 a W 9 u X 2 R h d G U s N H 0 m c X V v d D s s J n F 1 b 3 Q 7 U 2 V j d G l v b j E v M D R f U m V S Z V 9 t Z X J n Z W R f Y W Z 0 Z X J f Y 2 9 k a W 5 n L 0 F 1 d G 9 S Z W 1 v d m V k Q 2 9 s d W 1 u c z E u e 3 N 0 Y X J 0 X 2 R h d G U s N X 0 m c X V v d D s s J n F 1 b 3 Q 7 U 2 V j d G l v b j E v M D R f U m V S Z V 9 t Z X J n Z W R f Y W Z 0 Z X J f Y 2 9 k a W 5 n L 0 F 1 d G 9 S Z W 1 v d m V k Q 2 9 s d W 1 u c z E u e 2 N v b X B s Z X R p b 2 5 f Z G F 0 Z S w 2 f S Z x d W 9 0 O y w m c X V v d D t T Z W N 0 a W 9 u M S 8 w N F 9 S Z V J l X 2 1 l c m d l Z F 9 h Z n R l c l 9 j b 2 R p b m c v Q X V 0 b 1 J l b W 9 2 Z W R D b 2 x 1 b W 5 z M S 5 7 a G F z X 2 l 2 X 3 R y b l 9 h Y n N 0 c m F j d C w 3 f S Z x d W 9 0 O y w m c X V v d D t T Z W N 0 a W 9 u M S 8 w N F 9 S Z V J l X 2 1 l c m d l Z F 9 h Z n R l c l 9 j b 2 R p b m c v Q X V 0 b 1 J l b W 9 2 Z W R D b 2 x 1 b W 5 z M S 5 7 a G F z X 2 l 2 X 3 R y b l 9 m d C w 4 f S Z x d W 9 0 O y w m c X V v d D t T Z W N 0 a W 9 u M S 8 w N F 9 S Z V J l X 2 1 l c m d l Z F 9 h Z n R l c l 9 j b 2 R p b m c v Q X V 0 b 1 J l b W 9 2 Z W R D b 2 x 1 b W 5 z M S 5 7 a G F z X 3 J l Z 1 9 w d W J f b G l u a y w 5 f S Z x d W 9 0 O y w m c X V v d D t T Z W N 0 a W 9 u M S 8 w N F 9 S Z V J l X 2 1 l c m d l Z F 9 h Z n R l c l 9 j b 2 R p b m c v Q X V 0 b 1 J l b W 9 2 Z W R D b 2 x 1 b W 5 z M S 5 7 c m V n X z F 5 X 2 F m d G V y X 3 N 0 Y X J 0 L n g s M T B 9 J n F 1 b 3 Q 7 L C Z x d W 9 0 O 1 N l Y 3 R p b 2 4 x L z A 0 X 1 J l U m V f b W V y Z 2 V k X 2 F m d G V y X 2 N v Z G l u Z y 9 B d X R v U m V t b 3 Z l Z E N v b H V t b n M x L n t y Z W d f Y W Z 0 Z X J f Y 2 Q u e C w x M X 0 m c X V v d D s s J n F 1 b 3 Q 7 U 2 V j d G l v b j E v M D R f U m V S Z V 9 t Z X J n Z W R f Y W Z 0 Z X J f Y 2 9 k a W 5 n L 0 F 1 d G 9 S Z W 1 v d m V k Q 2 9 s d W 1 u c z E u e 3 J l Z 1 9 h Z n R l c l 9 w d W I u e C w x M n 0 m c X V v d D s s J n F 1 b 3 Q 7 U 2 V j d G l v b j E v M D R f U m V S Z V 9 t Z X J n Z W R f Y W Z 0 Z X J f Y 2 9 k a W 5 n L 0 F 1 d G 9 S Z W 1 v d m V k Q 2 9 s d W 1 u c z E u e 2 h h c 1 9 j c m 9 z c 3 J l Z 1 9 l d W R y Y W N 0 L D E z f S Z x d W 9 0 O y w m c X V v d D t T Z W N 0 a W 9 u M S 8 w N F 9 S Z V J l X 2 1 l c m d l Z F 9 h Z n R l c l 9 j b 2 R p b m c v Q X V 0 b 1 J l b W 9 2 Z W R D b 2 x 1 b W 5 z M S 5 7 a G F z X 2 N y b 3 N z c m V n X 2 l z c m N 0 b i w x N H 0 m c X V v d D s s J n F 1 b 3 Q 7 U 2 V j d G l v b j E v M D R f U m V S Z V 9 t Z X J n Z W R f Y W Z 0 Z X J f Y 2 9 k a W 5 n L 0 F 1 d G 9 S Z W 1 v d m V k Q 2 9 s d W 1 u c z E u e 2 F i X 2 F k Z H J l c 3 N l Z C w x N X 0 m c X V v d D s s J n F 1 b 3 Q 7 U 2 V j d G l v b j E v M D R f U m V S Z V 9 t Z X J n Z W R f Y W Z 0 Z X J f Y 2 9 k a W 5 n L 0 F 1 d G 9 S Z W 1 v d m V k Q 2 9 s d W 1 u c z E u e 2 F i X 2 p 1 c 3 R p Z m l l Z C w x N n 0 m c X V v d D s s J n F 1 b 3 Q 7 U 2 V j d G l v b j E v M D R f U m V S Z V 9 t Z X J n Z W R f Y W Z 0 Z X J f Y 2 9 k a W 5 n L 0 F 1 d G 9 S Z W 1 v d m V k Q 2 9 s d W 1 u c z E u e 2 F i X 3 d v c m R p b m c s M T d 9 J n F 1 b 3 Q 7 L C Z x d W 9 0 O 1 N l Y 3 R p b 2 4 x L z A 0 X 1 J l U m V f b W V y Z 2 V k X 2 F m d G V y X 2 N v Z G l u Z y 9 B d X R v U m V t b 3 Z l Z E N v b H V t b n M x L n t m d F 9 h Z G R y Z X N z Z W Q s M T h 9 J n F 1 b 3 Q 7 L C Z x d W 9 0 O 1 N l Y 3 R p b 2 4 x L z A 0 X 1 J l U m V f b W V y Z 2 V k X 2 F m d G V y X 2 N v Z G l u Z y 9 B d X R v U m V t b 3 Z l Z E N v b H V t b n M x L n t m d F 9 q d X N 0 a W Z p Z W Q s M T l 9 J n F 1 b 3 Q 7 L C Z x d W 9 0 O 1 N l Y 3 R p b 2 4 x L z A 0 X 1 J l U m V f b W V y Z 2 V k X 2 F m d G V y X 2 N v Z G l u Z y 9 B d X R v U m V t b 3 Z l Z E N v b H V t b n M x L n t m d F 9 3 b 3 J k a W 5 n L D I w f S Z x d W 9 0 O y w m c X V v d D t T Z W N 0 a W 9 u M S 8 w N F 9 S Z V J l X 2 1 l c m d l Z F 9 h Z n R l c l 9 j b 2 R p b m c v Q X V 0 b 1 J l b W 9 2 Z W R D b 2 x 1 b W 5 z M S 5 7 d H J u X 3 J l c G 9 y d G V k L D I x f S Z x d W 9 0 O y w m c X V v d D t T Z W N 0 a W 9 u M S 8 w N F 9 S Z V J l X 2 1 l c m d l Z F 9 h Z n R l c l 9 j b 2 R p b m c v Q X V 0 b 1 J l b W 9 2 Z W R D b 2 x 1 b W 5 z M S 5 7 d H J u X 2 x v Y 2 F 0 a W 9 u L D I y f S Z x d W 9 0 O y w m c X V v d D t T Z W N 0 a W 9 u M S 8 w N F 9 S Z V J l X 2 1 l c m d l Z F 9 h Z n R l c l 9 j b 2 R p b m c v Q X V 0 b 1 J l b W 9 2 Z W R D b 2 x 1 b W 5 z M S 5 7 c m V n X 3 J l c G 9 y d G V k L D I z f S Z x d W 9 0 O y w m c X V v d D t T Z W N 0 a W 9 u M S 8 w N F 9 S Z V J l X 2 1 l c m d l Z F 9 h Z n R l c l 9 j b 2 R p b m c v Q X V 0 b 1 J l b W 9 2 Z W R D b 2 x 1 b W 5 z M S 5 7 c m V n X 2 x v Y 2 F 0 a W 9 u L D I 0 f S Z x d W 9 0 O y w m c X V v d D t T Z W N 0 a W 9 u M S 8 w N F 9 S Z V J l X 2 1 l c m d l Z F 9 h Z n R l c l 9 j b 2 R p b m c v Q X V 0 b 1 J l b W 9 2 Z W R D b 2 x 1 b W 5 z M S 5 7 c m V n X 3 d v c m R p b m c s M j V 9 J n F 1 b 3 Q 7 L C Z x d W 9 0 O 1 N l Y 3 R p b 2 4 x L z A 0 X 1 J l U m V f b W V y Z 2 V k X 2 F m d G V y X 2 N v Z G l u Z y 9 B d X R v U m V t b 3 Z l Z E N v b H V t b n M x L n t j b 2 1 t Z W 5 0 L D I 2 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M D R f U m V S Z V 9 t Z X J n Z W R f Y W Z 0 Z X J f Y 2 9 k a W 5 n J T I w J T I 4 M i U y O 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I t M D M t M D d U M T c 6 N D k 6 M D Q u N j U 1 O D U w M F o i L z 4 8 R W 5 0 c n k g V H l w Z T 0 i R m l s b E N v b H V t b l R 5 c G V z I i B W Y W x 1 Z T 0 i c 0 J n W U d B d 2 t K Q m d F Q k F R R U d B U U V C Q m d Z R 0 J n W U d C Z 1 l H Q m d Z R y I v P j x F b n R y e S B U e X B l P S J G a W x s Q 2 9 s d W 1 u T m F t Z X M i I F Z h b H V l P S J z W y Z x d W 9 0 O 2 l k J n F 1 b 3 Q 7 L C Z x d W 9 0 O 3 B 1 Y l 9 0 a X R s Z S 5 4 J n F 1 b 3 Q 7 L C Z x d W 9 0 O 2 R v a S 5 4 J n F 1 b 3 Q 7 L C Z x d W 9 0 O 3 B t a W Q u e C Z x d W 9 0 O y w m c X V v d D t y Z W d p c 3 R y Y X R p b 2 5 f Z G F 0 Z S Z x d W 9 0 O y w m c X V v d D t z d G F y d F 9 k Y X R l J n F 1 b 3 Q 7 L C Z x d W 9 0 O 2 N v b X B s Z X R p b 2 5 f Z G F 0 Z S Z x d W 9 0 O y w m c X V v d D t o Y X N f a X Z f d H J u X 2 F i c 3 R y Y W N 0 J n F 1 b 3 Q 7 L C Z x d W 9 0 O 2 h h c 1 9 p d l 9 0 c m 5 f Z n Q m c X V v d D s s J n F 1 b 3 Q 7 a G F z X 3 J l Z 1 9 w d W J f b G l u a y Z x d W 9 0 O y w m c X V v d D t y Z W d f M X l f Y W Z 0 Z X J f c 3 R h c n Q u e C Z x d W 9 0 O y w m c X V v d D t y Z W d f Y W Z 0 Z X J f Y 2 Q u e C Z x d W 9 0 O y w m c X V v d D t y Z W d f Y W Z 0 Z X J f c H V i L n g m c X V v d D s s J n F 1 b 3 Q 7 a G F z X 2 N y b 3 N z c m V n X 2 V 1 Z H J h Y 3 Q m c X V v d D s s J n F 1 b 3 Q 7 a G F z X 2 N y b 3 N z c m V n X 2 l z c m N 0 b i Z x d W 9 0 O y w m c X V v d D t h Y l 9 h Z G R y Z X N z Z W Q m c X V v d D s s J n F 1 b 3 Q 7 Y W J f a n V z d G l m a W V k J n F 1 b 3 Q 7 L C Z x d W 9 0 O 2 F i X 3 d v c m R p b m c m c X V v d D s s J n F 1 b 3 Q 7 Z n R f Y W R k c m V z c 2 V k J n F 1 b 3 Q 7 L C Z x d W 9 0 O 2 Z 0 X 2 p 1 c 3 R p Z m l l Z C Z x d W 9 0 O y w m c X V v d D t m d F 9 3 b 3 J k a W 5 n J n F 1 b 3 Q 7 L C Z x d W 9 0 O 3 R y b l 9 y Z X B v c n R l Z C Z x d W 9 0 O y w m c X V v d D t 0 c m 5 f b G 9 j Y X R p b 2 4 m c X V v d D s s J n F 1 b 3 Q 7 c m V n X 3 J l c G 9 y d G V k J n F 1 b 3 Q 7 L C Z x d W 9 0 O 3 J l Z 1 9 s b 2 N h d G l v b i Z x d W 9 0 O y w m c X V v d D t y Z W d f d 2 9 y Z G l u Z y Z x d W 9 0 O y w m c X V v d D t j b 2 1 t Z W 5 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j c s J n F 1 b 3 Q 7 a 2 V 5 Q 2 9 s d W 1 u T m F t Z X M m c X V v d D s 6 W 1 0 s J n F 1 b 3 Q 7 c X V l c n l S Z W x h d G l v b n N o a X B z J n F 1 b 3 Q 7 O l t d L C Z x d W 9 0 O 2 N v b H V t b k l k Z W 5 0 a X R p Z X M m c X V v d D s 6 W y Z x d W 9 0 O 1 N l Y 3 R p b 2 4 x L z A 0 X 1 J l U m V f b W V y Z 2 V k X 2 F m d G V y X 2 N v Z G l u Z y 9 B d X R v U m V t b 3 Z l Z E N v b H V t b n M x L n t p Z C w w f S Z x d W 9 0 O y w m c X V v d D t T Z W N 0 a W 9 u M S 8 w N F 9 S Z V J l X 2 1 l c m d l Z F 9 h Z n R l c l 9 j b 2 R p b m c v Q X V 0 b 1 J l b W 9 2 Z W R D b 2 x 1 b W 5 z M S 5 7 c H V i X 3 R p d G x l L n g s M X 0 m c X V v d D s s J n F 1 b 3 Q 7 U 2 V j d G l v b j E v M D R f U m V S Z V 9 t Z X J n Z W R f Y W Z 0 Z X J f Y 2 9 k a W 5 n L 0 F 1 d G 9 S Z W 1 v d m V k Q 2 9 s d W 1 u c z E u e 2 R v a S 5 4 L D J 9 J n F 1 b 3 Q 7 L C Z x d W 9 0 O 1 N l Y 3 R p b 2 4 x L z A 0 X 1 J l U m V f b W V y Z 2 V k X 2 F m d G V y X 2 N v Z G l u Z y 9 B d X R v U m V t b 3 Z l Z E N v b H V t b n M x L n t w b W l k L n g s M 3 0 m c X V v d D s s J n F 1 b 3 Q 7 U 2 V j d G l v b j E v M D R f U m V S Z V 9 t Z X J n Z W R f Y W Z 0 Z X J f Y 2 9 k a W 5 n L 0 F 1 d G 9 S Z W 1 v d m V k Q 2 9 s d W 1 u c z E u e 3 J l Z 2 l z d H J h d G l v b l 9 k Y X R l L D R 9 J n F 1 b 3 Q 7 L C Z x d W 9 0 O 1 N l Y 3 R p b 2 4 x L z A 0 X 1 J l U m V f b W V y Z 2 V k X 2 F m d G V y X 2 N v Z G l u Z y 9 B d X R v U m V t b 3 Z l Z E N v b H V t b n M x L n t z d G F y d F 9 k Y X R l L D V 9 J n F 1 b 3 Q 7 L C Z x d W 9 0 O 1 N l Y 3 R p b 2 4 x L z A 0 X 1 J l U m V f b W V y Z 2 V k X 2 F m d G V y X 2 N v Z G l u Z y 9 B d X R v U m V t b 3 Z l Z E N v b H V t b n M x L n t j b 2 1 w b G V 0 a W 9 u X 2 R h d G U s N n 0 m c X V v d D s s J n F 1 b 3 Q 7 U 2 V j d G l v b j E v M D R f U m V S Z V 9 t Z X J n Z W R f Y W Z 0 Z X J f Y 2 9 k a W 5 n L 0 F 1 d G 9 S Z W 1 v d m V k Q 2 9 s d W 1 u c z E u e 2 h h c 1 9 p d l 9 0 c m 5 f Y W J z d H J h Y 3 Q s N 3 0 m c X V v d D s s J n F 1 b 3 Q 7 U 2 V j d G l v b j E v M D R f U m V S Z V 9 t Z X J n Z W R f Y W Z 0 Z X J f Y 2 9 k a W 5 n L 0 F 1 d G 9 S Z W 1 v d m V k Q 2 9 s d W 1 u c z E u e 2 h h c 1 9 p d l 9 0 c m 5 f Z n Q s O H 0 m c X V v d D s s J n F 1 b 3 Q 7 U 2 V j d G l v b j E v M D R f U m V S Z V 9 t Z X J n Z W R f Y W Z 0 Z X J f Y 2 9 k a W 5 n L 0 F 1 d G 9 S Z W 1 v d m V k Q 2 9 s d W 1 u c z E u e 2 h h c 1 9 y Z W d f c H V i X 2 x p b m s s O X 0 m c X V v d D s s J n F 1 b 3 Q 7 U 2 V j d G l v b j E v M D R f U m V S Z V 9 t Z X J n Z W R f Y W Z 0 Z X J f Y 2 9 k a W 5 n L 0 F 1 d G 9 S Z W 1 v d m V k Q 2 9 s d W 1 u c z E u e 3 J l Z 1 8 x e V 9 h Z n R l c l 9 z d G F y d C 5 4 L D E w f S Z x d W 9 0 O y w m c X V v d D t T Z W N 0 a W 9 u M S 8 w N F 9 S Z V J l X 2 1 l c m d l Z F 9 h Z n R l c l 9 j b 2 R p b m c v Q X V 0 b 1 J l b W 9 2 Z W R D b 2 x 1 b W 5 z M S 5 7 c m V n X 2 F m d G V y X 2 N k L n g s M T F 9 J n F 1 b 3 Q 7 L C Z x d W 9 0 O 1 N l Y 3 R p b 2 4 x L z A 0 X 1 J l U m V f b W V y Z 2 V k X 2 F m d G V y X 2 N v Z G l u Z y 9 B d X R v U m V t b 3 Z l Z E N v b H V t b n M x L n t y Z W d f Y W Z 0 Z X J f c H V i L n g s M T J 9 J n F 1 b 3 Q 7 L C Z x d W 9 0 O 1 N l Y 3 R p b 2 4 x L z A 0 X 1 J l U m V f b W V y Z 2 V k X 2 F m d G V y X 2 N v Z G l u Z y 9 B d X R v U m V t b 3 Z l Z E N v b H V t b n M x L n t o Y X N f Y 3 J v c 3 N y Z W d f Z X V k c m F j d C w x M 3 0 m c X V v d D s s J n F 1 b 3 Q 7 U 2 V j d G l v b j E v M D R f U m V S Z V 9 t Z X J n Z W R f Y W Z 0 Z X J f Y 2 9 k a W 5 n L 0 F 1 d G 9 S Z W 1 v d m V k Q 2 9 s d W 1 u c z E u e 2 h h c 1 9 j c m 9 z c 3 J l Z 1 9 p c 3 J j d G 4 s M T R 9 J n F 1 b 3 Q 7 L C Z x d W 9 0 O 1 N l Y 3 R p b 2 4 x L z A 0 X 1 J l U m V f b W V y Z 2 V k X 2 F m d G V y X 2 N v Z G l u Z y 9 B d X R v U m V t b 3 Z l Z E N v b H V t b n M x L n t h Y l 9 h Z G R y Z X N z Z W Q s M T V 9 J n F 1 b 3 Q 7 L C Z x d W 9 0 O 1 N l Y 3 R p b 2 4 x L z A 0 X 1 J l U m V f b W V y Z 2 V k X 2 F m d G V y X 2 N v Z G l u Z y 9 B d X R v U m V t b 3 Z l Z E N v b H V t b n M x L n t h Y l 9 q d X N 0 a W Z p Z W Q s M T Z 9 J n F 1 b 3 Q 7 L C Z x d W 9 0 O 1 N l Y 3 R p b 2 4 x L z A 0 X 1 J l U m V f b W V y Z 2 V k X 2 F m d G V y X 2 N v Z G l u Z y 9 B d X R v U m V t b 3 Z l Z E N v b H V t b n M x L n t h Y l 9 3 b 3 J k a W 5 n L D E 3 f S Z x d W 9 0 O y w m c X V v d D t T Z W N 0 a W 9 u M S 8 w N F 9 S Z V J l X 2 1 l c m d l Z F 9 h Z n R l c l 9 j b 2 R p b m c v Q X V 0 b 1 J l b W 9 2 Z W R D b 2 x 1 b W 5 z M S 5 7 Z n R f Y W R k c m V z c 2 V k L D E 4 f S Z x d W 9 0 O y w m c X V v d D t T Z W N 0 a W 9 u M S 8 w N F 9 S Z V J l X 2 1 l c m d l Z F 9 h Z n R l c l 9 j b 2 R p b m c v Q X V 0 b 1 J l b W 9 2 Z W R D b 2 x 1 b W 5 z M S 5 7 Z n R f a n V z d G l m a W V k L D E 5 f S Z x d W 9 0 O y w m c X V v d D t T Z W N 0 a W 9 u M S 8 w N F 9 S Z V J l X 2 1 l c m d l Z F 9 h Z n R l c l 9 j b 2 R p b m c v Q X V 0 b 1 J l b W 9 2 Z W R D b 2 x 1 b W 5 z M S 5 7 Z n R f d 2 9 y Z G l u Z y w y M H 0 m c X V v d D s s J n F 1 b 3 Q 7 U 2 V j d G l v b j E v M D R f U m V S Z V 9 t Z X J n Z W R f Y W Z 0 Z X J f Y 2 9 k a W 5 n L 0 F 1 d G 9 S Z W 1 v d m V k Q 2 9 s d W 1 u c z E u e 3 R y b l 9 y Z X B v c n R l Z C w y M X 0 m c X V v d D s s J n F 1 b 3 Q 7 U 2 V j d G l v b j E v M D R f U m V S Z V 9 t Z X J n Z W R f Y W Z 0 Z X J f Y 2 9 k a W 5 n L 0 F 1 d G 9 S Z W 1 v d m V k Q 2 9 s d W 1 u c z E u e 3 R y b l 9 s b 2 N h d G l v b i w y M n 0 m c X V v d D s s J n F 1 b 3 Q 7 U 2 V j d G l v b j E v M D R f U m V S Z V 9 t Z X J n Z W R f Y W Z 0 Z X J f Y 2 9 k a W 5 n L 0 F 1 d G 9 S Z W 1 v d m V k Q 2 9 s d W 1 u c z E u e 3 J l Z 1 9 y Z X B v c n R l Z C w y M 3 0 m c X V v d D s s J n F 1 b 3 Q 7 U 2 V j d G l v b j E v M D R f U m V S Z V 9 t Z X J n Z W R f Y W Z 0 Z X J f Y 2 9 k a W 5 n L 0 F 1 d G 9 S Z W 1 v d m V k Q 2 9 s d W 1 u c z E u e 3 J l Z 1 9 s b 2 N h d G l v b i w y N H 0 m c X V v d D s s J n F 1 b 3 Q 7 U 2 V j d G l v b j E v M D R f U m V S Z V 9 t Z X J n Z W R f Y W Z 0 Z X J f Y 2 9 k a W 5 n L 0 F 1 d G 9 S Z W 1 v d m V k Q 2 9 s d W 1 u c z E u e 3 J l Z 1 9 3 b 3 J k a W 5 n L D I 1 f S Z x d W 9 0 O y w m c X V v d D t T Z W N 0 a W 9 u M S 8 w N F 9 S Z V J l X 2 1 l c m d l Z F 9 h Z n R l c l 9 j b 2 R p b m c v Q X V 0 b 1 J l b W 9 2 Z W R D b 2 x 1 b W 5 z M S 5 7 Y 2 9 t b W V u d C w y N n 0 m c X V v d D t d L C Z x d W 9 0 O 0 N v b H V t b k N v d W 5 0 J n F 1 b 3 Q 7 O j I 3 L C Z x d W 9 0 O 0 t l e U N v b H V t b k 5 h b W V z J n F 1 b 3 Q 7 O l t d L C Z x d W 9 0 O 0 N v b H V t b k l k Z W 5 0 a X R p Z X M m c X V v d D s 6 W y Z x d W 9 0 O 1 N l Y 3 R p b 2 4 x L z A 0 X 1 J l U m V f b W V y Z 2 V k X 2 F m d G V y X 2 N v Z G l u Z y 9 B d X R v U m V t b 3 Z l Z E N v b H V t b n M x L n t p Z C w w f S Z x d W 9 0 O y w m c X V v d D t T Z W N 0 a W 9 u M S 8 w N F 9 S Z V J l X 2 1 l c m d l Z F 9 h Z n R l c l 9 j b 2 R p b m c v Q X V 0 b 1 J l b W 9 2 Z W R D b 2 x 1 b W 5 z M S 5 7 c H V i X 3 R p d G x l L n g s M X 0 m c X V v d D s s J n F 1 b 3 Q 7 U 2 V j d G l v b j E v M D R f U m V S Z V 9 t Z X J n Z W R f Y W Z 0 Z X J f Y 2 9 k a W 5 n L 0 F 1 d G 9 S Z W 1 v d m V k Q 2 9 s d W 1 u c z E u e 2 R v a S 5 4 L D J 9 J n F 1 b 3 Q 7 L C Z x d W 9 0 O 1 N l Y 3 R p b 2 4 x L z A 0 X 1 J l U m V f b W V y Z 2 V k X 2 F m d G V y X 2 N v Z G l u Z y 9 B d X R v U m V t b 3 Z l Z E N v b H V t b n M x L n t w b W l k L n g s M 3 0 m c X V v d D s s J n F 1 b 3 Q 7 U 2 V j d G l v b j E v M D R f U m V S Z V 9 t Z X J n Z W R f Y W Z 0 Z X J f Y 2 9 k a W 5 n L 0 F 1 d G 9 S Z W 1 v d m V k Q 2 9 s d W 1 u c z E u e 3 J l Z 2 l z d H J h d G l v b l 9 k Y X R l L D R 9 J n F 1 b 3 Q 7 L C Z x d W 9 0 O 1 N l Y 3 R p b 2 4 x L z A 0 X 1 J l U m V f b W V y Z 2 V k X 2 F m d G V y X 2 N v Z G l u Z y 9 B d X R v U m V t b 3 Z l Z E N v b H V t b n M x L n t z d G F y d F 9 k Y X R l L D V 9 J n F 1 b 3 Q 7 L C Z x d W 9 0 O 1 N l Y 3 R p b 2 4 x L z A 0 X 1 J l U m V f b W V y Z 2 V k X 2 F m d G V y X 2 N v Z G l u Z y 9 B d X R v U m V t b 3 Z l Z E N v b H V t b n M x L n t j b 2 1 w b G V 0 a W 9 u X 2 R h d G U s N n 0 m c X V v d D s s J n F 1 b 3 Q 7 U 2 V j d G l v b j E v M D R f U m V S Z V 9 t Z X J n Z W R f Y W Z 0 Z X J f Y 2 9 k a W 5 n L 0 F 1 d G 9 S Z W 1 v d m V k Q 2 9 s d W 1 u c z E u e 2 h h c 1 9 p d l 9 0 c m 5 f Y W J z d H J h Y 3 Q s N 3 0 m c X V v d D s s J n F 1 b 3 Q 7 U 2 V j d G l v b j E v M D R f U m V S Z V 9 t Z X J n Z W R f Y W Z 0 Z X J f Y 2 9 k a W 5 n L 0 F 1 d G 9 S Z W 1 v d m V k Q 2 9 s d W 1 u c z E u e 2 h h c 1 9 p d l 9 0 c m 5 f Z n Q s O H 0 m c X V v d D s s J n F 1 b 3 Q 7 U 2 V j d G l v b j E v M D R f U m V S Z V 9 t Z X J n Z W R f Y W Z 0 Z X J f Y 2 9 k a W 5 n L 0 F 1 d G 9 S Z W 1 v d m V k Q 2 9 s d W 1 u c z E u e 2 h h c 1 9 y Z W d f c H V i X 2 x p b m s s O X 0 m c X V v d D s s J n F 1 b 3 Q 7 U 2 V j d G l v b j E v M D R f U m V S Z V 9 t Z X J n Z W R f Y W Z 0 Z X J f Y 2 9 k a W 5 n L 0 F 1 d G 9 S Z W 1 v d m V k Q 2 9 s d W 1 u c z E u e 3 J l Z 1 8 x e V 9 h Z n R l c l 9 z d G F y d C 5 4 L D E w f S Z x d W 9 0 O y w m c X V v d D t T Z W N 0 a W 9 u M S 8 w N F 9 S Z V J l X 2 1 l c m d l Z F 9 h Z n R l c l 9 j b 2 R p b m c v Q X V 0 b 1 J l b W 9 2 Z W R D b 2 x 1 b W 5 z M S 5 7 c m V n X 2 F m d G V y X 2 N k L n g s M T F 9 J n F 1 b 3 Q 7 L C Z x d W 9 0 O 1 N l Y 3 R p b 2 4 x L z A 0 X 1 J l U m V f b W V y Z 2 V k X 2 F m d G V y X 2 N v Z G l u Z y 9 B d X R v U m V t b 3 Z l Z E N v b H V t b n M x L n t y Z W d f Y W Z 0 Z X J f c H V i L n g s M T J 9 J n F 1 b 3 Q 7 L C Z x d W 9 0 O 1 N l Y 3 R p b 2 4 x L z A 0 X 1 J l U m V f b W V y Z 2 V k X 2 F m d G V y X 2 N v Z G l u Z y 9 B d X R v U m V t b 3 Z l Z E N v b H V t b n M x L n t o Y X N f Y 3 J v c 3 N y Z W d f Z X V k c m F j d C w x M 3 0 m c X V v d D s s J n F 1 b 3 Q 7 U 2 V j d G l v b j E v M D R f U m V S Z V 9 t Z X J n Z W R f Y W Z 0 Z X J f Y 2 9 k a W 5 n L 0 F 1 d G 9 S Z W 1 v d m V k Q 2 9 s d W 1 u c z E u e 2 h h c 1 9 j c m 9 z c 3 J l Z 1 9 p c 3 J j d G 4 s M T R 9 J n F 1 b 3 Q 7 L C Z x d W 9 0 O 1 N l Y 3 R p b 2 4 x L z A 0 X 1 J l U m V f b W V y Z 2 V k X 2 F m d G V y X 2 N v Z G l u Z y 9 B d X R v U m V t b 3 Z l Z E N v b H V t b n M x L n t h Y l 9 h Z G R y Z X N z Z W Q s M T V 9 J n F 1 b 3 Q 7 L C Z x d W 9 0 O 1 N l Y 3 R p b 2 4 x L z A 0 X 1 J l U m V f b W V y Z 2 V k X 2 F m d G V y X 2 N v Z G l u Z y 9 B d X R v U m V t b 3 Z l Z E N v b H V t b n M x L n t h Y l 9 q d X N 0 a W Z p Z W Q s M T Z 9 J n F 1 b 3 Q 7 L C Z x d W 9 0 O 1 N l Y 3 R p b 2 4 x L z A 0 X 1 J l U m V f b W V y Z 2 V k X 2 F m d G V y X 2 N v Z G l u Z y 9 B d X R v U m V t b 3 Z l Z E N v b H V t b n M x L n t h Y l 9 3 b 3 J k a W 5 n L D E 3 f S Z x d W 9 0 O y w m c X V v d D t T Z W N 0 a W 9 u M S 8 w N F 9 S Z V J l X 2 1 l c m d l Z F 9 h Z n R l c l 9 j b 2 R p b m c v Q X V 0 b 1 J l b W 9 2 Z W R D b 2 x 1 b W 5 z M S 5 7 Z n R f Y W R k c m V z c 2 V k L D E 4 f S Z x d W 9 0 O y w m c X V v d D t T Z W N 0 a W 9 u M S 8 w N F 9 S Z V J l X 2 1 l c m d l Z F 9 h Z n R l c l 9 j b 2 R p b m c v Q X V 0 b 1 J l b W 9 2 Z W R D b 2 x 1 b W 5 z M S 5 7 Z n R f a n V z d G l m a W V k L D E 5 f S Z x d W 9 0 O y w m c X V v d D t T Z W N 0 a W 9 u M S 8 w N F 9 S Z V J l X 2 1 l c m d l Z F 9 h Z n R l c l 9 j b 2 R p b m c v Q X V 0 b 1 J l b W 9 2 Z W R D b 2 x 1 b W 5 z M S 5 7 Z n R f d 2 9 y Z G l u Z y w y M H 0 m c X V v d D s s J n F 1 b 3 Q 7 U 2 V j d G l v b j E v M D R f U m V S Z V 9 t Z X J n Z W R f Y W Z 0 Z X J f Y 2 9 k a W 5 n L 0 F 1 d G 9 S Z W 1 v d m V k Q 2 9 s d W 1 u c z E u e 3 R y b l 9 y Z X B v c n R l Z C w y M X 0 m c X V v d D s s J n F 1 b 3 Q 7 U 2 V j d G l v b j E v M D R f U m V S Z V 9 t Z X J n Z W R f Y W Z 0 Z X J f Y 2 9 k a W 5 n L 0 F 1 d G 9 S Z W 1 v d m V k Q 2 9 s d W 1 u c z E u e 3 R y b l 9 s b 2 N h d G l v b i w y M n 0 m c X V v d D s s J n F 1 b 3 Q 7 U 2 V j d G l v b j E v M D R f U m V S Z V 9 t Z X J n Z W R f Y W Z 0 Z X J f Y 2 9 k a W 5 n L 0 F 1 d G 9 S Z W 1 v d m V k Q 2 9 s d W 1 u c z E u e 3 J l Z 1 9 y Z X B v c n R l Z C w y M 3 0 m c X V v d D s s J n F 1 b 3 Q 7 U 2 V j d G l v b j E v M D R f U m V S Z V 9 t Z X J n Z W R f Y W Z 0 Z X J f Y 2 9 k a W 5 n L 0 F 1 d G 9 S Z W 1 v d m V k Q 2 9 s d W 1 u c z E u e 3 J l Z 1 9 s b 2 N h d G l v b i w y N H 0 m c X V v d D s s J n F 1 b 3 Q 7 U 2 V j d G l v b j E v M D R f U m V S Z V 9 t Z X J n Z W R f Y W Z 0 Z X J f Y 2 9 k a W 5 n L 0 F 1 d G 9 S Z W 1 v d m V k Q 2 9 s d W 1 u c z E u e 3 J l Z 1 9 3 b 3 J k a W 5 n L D I 1 f S Z x d W 9 0 O y w m c X V v d D t T Z W N 0 a W 9 u M S 8 w N F 9 S Z V J l X 2 1 l c m d l Z F 9 h Z n R l c l 9 j b 2 R p b m c v Q X V 0 b 1 J l b W 9 2 Z W R D b 2 x 1 b W 5 z M S 5 7 Y 2 9 t b W V u d C w y N n 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z A 0 X 1 J l U m V f b W V y Z 2 V k X 2 F m d G V y X 2 N v Z G l u Z y 9 R d W V s b G U 8 L 0 l 0 Z W 1 Q Y X R o P j w v S X R l b U x v Y 2 F 0 a W 9 u P j x T d G F i b G V F b n R y a W V z L z 4 8 L 0 l 0 Z W 0 + P E l 0 Z W 0 + P E l 0 Z W 1 M b 2 N h d G l v b j 4 8 S X R l b V R 5 c G U + R m 9 y b X V s Y T w v S X R l b V R 5 c G U + P E l 0 Z W 1 Q Y X R o P l N l Y 3 R p b 2 4 x L z A 0 X 1 J l U m V f b W V y Z 2 V k X 2 F m d G V y X 2 N v Z G l u Z y 9 I J U M z J U I 2 a G V y J T I w Z 2 V z d H V m d G U l M j B I Z W F k Z X I 8 L 0 l 0 Z W 1 Q Y X R o P j w v S X R l b U x v Y 2 F 0 a W 9 u P j x T d G F i b G V F b n R y a W V z L z 4 8 L 0 l 0 Z W 0 + P E l 0 Z W 0 + P E l 0 Z W 1 M b 2 N h d G l v b j 4 8 S X R l b V R 5 c G U + R m 9 y b X V s Y T w v S X R l b V R 5 c G U + P E l 0 Z W 1 Q Y X R o P l N l Y 3 R p b 2 4 x L z A 0 X 1 J l U m V f b W V y Z 2 V k X 2 F m d G V y X 2 N v Z G l u Z y 9 H Z S V D M y V B N G 5 k Z X J 0 Z X I l M j B T c G F s d G V u d H l w P C 9 J d G V t U G F 0 a D 4 8 L 0 l 0 Z W 1 M b 2 N h d G l v b j 4 8 U 3 R h Y m x l R W 5 0 c m l l c y 8 + P C 9 J d G V t P j x J d G V t P j x J d G V t T G 9 j Y X R p b 2 4 + P E l 0 Z W 1 U e X B l P k Z v c m 1 1 b G E 8 L 0 l 0 Z W 1 U e X B l P j x J d G V t U G F 0 a D 5 T Z W N 0 a W 9 u M S 8 w N F 9 S Z V J l X 2 1 l c m d l Z F 9 h Z n R l c l 9 j b 2 R p b m c l M j A l M j g y J T I 5 L 1 F 1 Z W x s Z T w v S X R l b V B h d G g + P C 9 J d G V t T G 9 j Y X R p b 2 4 + P F N 0 Y W J s Z U V u d H J p Z X M v P j w v S X R l b T 4 8 S X R l b T 4 8 S X R l b U x v Y 2 F 0 a W 9 u P j x J d G V t V H l w Z T 5 G b 3 J t d W x h P C 9 J d G V t V H l w Z T 4 8 S X R l b V B h d G g + U 2 V j d G l v b j E v M D R f U m V S Z V 9 t Z X J n Z W R f Y W Z 0 Z X J f Y 2 9 k a W 5 n J T I w J T I 4 M i U y O S 9 I J U M z J U I 2 a G V y J T I w Z 2 V z d H V m d G U l M j B I Z W F k Z X I 8 L 0 l 0 Z W 1 Q Y X R o P j w v S X R l b U x v Y 2 F 0 a W 9 u P j x T d G F i b G V F b n R y a W V z L z 4 8 L 0 l 0 Z W 0 + P E l 0 Z W 0 + P E l 0 Z W 1 M b 2 N h d G l v b j 4 8 S X R l b V R 5 c G U + R m 9 y b X V s Y T w v S X R l b V R 5 c G U + P E l 0 Z W 1 Q Y X R o P l N l Y 3 R p b 2 4 x L z A 0 X 1 J l U m V f b W V y Z 2 V k X 2 F m d G V y X 2 N v Z G l u Z y U y M C U y O D I l M j k v R 2 U l Q z M l Q T R u Z G V y d G V y J T I w U 3 B h b H R l b n R 5 c D 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A I A A D C C A v g G C S q G S I b 3 D Q E H A 6 C C A u k w g g L l A g E A M Y I C Y D C C A l w C A Q A w R D A 3 M T U w M w Y D V Q Q D E y x N a W N y b 3 N v Z n Q u T 2 Z m a W N l L k V 4 Y 2 V s L l B y b 3 R l Y 3 R l Z E R h d G F T Z X J 2 a W N l c w I J A K s H G k 0 / h R L k M A 0 G C S q G S I b 3 D Q E B A Q U A B I I C A D j R a M x v L r l x N 7 y 4 n P w e U C G M m N Z w j l 0 v q R G W t Y W 8 c N W F B 5 O p 8 T A Z e O S x Y J H 9 + 9 S k s Q i k G d g Q l Y 4 D y N 1 v B r z Q d m Q / a 9 + i R t 3 O V O A V d S o x 9 K v D I 0 u A R 0 B i m m l d t y E P X S J n x r I O B d M A C d 4 8 o i o 1 u 0 U 0 b S w c Q S M p P 1 s B G 7 W I a 1 S L N O y 8 S O y R u O t D 8 I T 1 Y V z g 7 j A p 1 n f b R P a Q F D P a R j 6 k P P h Y L m u g r o W N G + k T z M V C 9 q a 3 b B C Y 2 + n p n K x 2 B 7 q 7 / C Z P d p 2 u Z 9 i 1 v K t + U A Y k 6 + P u b 6 W z n T G G f H R 1 c 0 6 Q H D a L W 0 x E 7 N O v T g a X l X v Z T 4 I N N m Q + h p R + n H f W V / D F P A D L b P c D j Q Q v B b G + T I z h F 5 U + h d E s e W k M m Y p U P Q K 8 1 x 4 B A E d f u 0 C / 9 u C h E D n Z O u P l e s v b x U N t l z p o L G B j G y M Z N 1 q K v H B k w / N J z H 6 J N l S 8 i O s u p A O 2 1 t I M w k 5 j j 6 I 1 M 3 C L E + a T U t s q k W 1 u D R v z v 8 O X 9 i b C L l Z J m + D 8 X w c P 9 f X g E i E + A N M G Q x F h Y S 1 y x L l W r O X z b o K a C i X q A T Q K Z t 2 j u F b O t z f N n Q n u I S k J I 6 0 m 9 o X H t t W s D 5 H 2 p s M e 3 O 2 K o F i 3 1 y z W h 6 J b T 7 n A I d i h I d Z W i a i / d u e 9 i B 5 d 4 7 m w s t G 6 i P M P p P d Q I R s y p T d 3 R c v r U g S c A 8 g X i f m + f 8 I S X 6 D s L 1 k c E P G V L j v r 8 k Y F m B Y D l Z K W M H w G C S q G S I b 3 D Q E H A T A d B g l g h k g B Z Q M E A S o E E J D 3 0 Y Q u Z D J / E V e A Y 6 a / 9 D + A U G O 7 / Y + V H l a o / P e s c t / T Y 2 l Z a z e N 2 O 1 G 9 F l + y S 0 X l c a R a R F F J 2 / P 3 S k L d L 8 P 3 Y n d 2 u E u F q 5 l w n U 6 P g o 4 F S / q l j 1 Z y H p A 9 y k g E T u h j 3 D o m 0 O 3 < / D a t a M a s h u p > 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AE9D746-29EE-445F-A8A6-F2CC33203D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ec0df42-da02-4c7f-a00a-7e705982219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6100FF2-2411-46DA-86C3-83E5035D0327}">
  <ds:schemaRefs>
    <ds:schemaRef ds:uri="http://schemas.microsoft.com/office/infopath/2007/PartnerControls"/>
    <ds:schemaRef ds:uri="http://schemas.openxmlformats.org/package/2006/metadata/core-properties"/>
    <ds:schemaRef ds:uri="http://schemas.microsoft.com/office/2006/metadata/properties"/>
    <ds:schemaRef ds:uri="6ec0df42-da02-4c7f-a00a-7e705982219e"/>
    <ds:schemaRef ds:uri="http://www.w3.org/XML/1998/namespace"/>
    <ds:schemaRef ds:uri="http://schemas.microsoft.com/office/2006/documentManagement/types"/>
    <ds:schemaRef ds:uri="http://purl.org/dc/elements/1.1/"/>
    <ds:schemaRef ds:uri="http://purl.org/dc/dcmitype/"/>
    <ds:schemaRef ds:uri="http://purl.org/dc/terms/"/>
  </ds:schemaRefs>
</ds:datastoreItem>
</file>

<file path=customXml/itemProps3.xml><?xml version="1.0" encoding="utf-8"?>
<ds:datastoreItem xmlns:ds="http://schemas.openxmlformats.org/officeDocument/2006/customXml" ds:itemID="{D49042A6-BF32-2B4B-A7B5-D6BDCD72735F}">
  <ds:schemaRefs>
    <ds:schemaRef ds:uri="http://schemas.microsoft.com/DataMashup"/>
  </ds:schemaRefs>
</ds:datastoreItem>
</file>

<file path=customXml/itemProps4.xml><?xml version="1.0" encoding="utf-8"?>
<ds:datastoreItem xmlns:ds="http://schemas.openxmlformats.org/officeDocument/2006/customXml" ds:itemID="{5DF7F4C0-C271-4CC6-ABDE-6D677F5BDC7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Arbeitsblätter</vt:lpstr>
      </vt:variant>
      <vt:variant>
        <vt:i4>4</vt:i4>
      </vt:variant>
      <vt:variant>
        <vt:lpstr>Benannte Bereiche</vt:lpstr>
      </vt:variant>
      <vt:variant>
        <vt:i4>5</vt:i4>
      </vt:variant>
    </vt:vector>
  </HeadingPairs>
  <TitlesOfParts>
    <vt:vector size="9" baseType="lpstr">
      <vt:lpstr>rating_table</vt:lpstr>
      <vt:lpstr>summary</vt:lpstr>
      <vt:lpstr>flowchart</vt:lpstr>
      <vt:lpstr>justification_themes</vt:lpstr>
      <vt:lpstr>rating_table!_i19</vt:lpstr>
      <vt:lpstr>rating_table!_i24</vt:lpstr>
      <vt:lpstr>rating_table!_i6</vt:lpstr>
      <vt:lpstr>rating_table!ID0EQC</vt:lpstr>
      <vt:lpstr>rating_table!ID0EYE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cp:revision/>
  <dcterms:created xsi:type="dcterms:W3CDTF">2022-03-07T17:28:36Z</dcterms:created>
  <dcterms:modified xsi:type="dcterms:W3CDTF">2022-10-03T22:55:30Z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0x010100F72B11127A2A284699210617CE974EBC</vt:lpwstr>
  </property>
</Properties>
</file>