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hangler/Documents/Uni/Bsc_Informatik/4. Semester/Einfuehrung Simulation/simulation_intro_desmoj/wait_strategies/statistics/"/>
    </mc:Choice>
  </mc:AlternateContent>
  <xr:revisionPtr revIDLastSave="0" documentId="13_ncr:1_{44D15B2C-6D78-834F-9EE1-8192B199582E}" xr6:coauthVersionLast="47" xr6:coauthVersionMax="47" xr10:uidLastSave="{00000000-0000-0000-0000-000000000000}"/>
  <bookViews>
    <workbookView xWindow="0" yWindow="500" windowWidth="33600" windowHeight="19200" xr2:uid="{B855B2D1-2435-EF48-A18E-62D4EEBB2D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1" l="1"/>
  <c r="R94" i="1"/>
  <c r="Q94" i="1"/>
  <c r="P94" i="1"/>
  <c r="O94" i="1"/>
  <c r="N94" i="1"/>
  <c r="E94" i="1"/>
  <c r="F94" i="1"/>
  <c r="G94" i="1"/>
  <c r="H94" i="1"/>
  <c r="I94" i="1"/>
  <c r="D94" i="1"/>
  <c r="E91" i="1"/>
  <c r="F91" i="1"/>
  <c r="G91" i="1"/>
  <c r="H91" i="1"/>
  <c r="I91" i="1"/>
  <c r="S92" i="1"/>
  <c r="R92" i="1"/>
  <c r="Q92" i="1"/>
  <c r="P92" i="1"/>
  <c r="O92" i="1"/>
  <c r="N92" i="1"/>
  <c r="M92" i="1"/>
  <c r="I92" i="1"/>
  <c r="H92" i="1"/>
  <c r="G92" i="1"/>
  <c r="F92" i="1"/>
  <c r="E92" i="1"/>
  <c r="D92" i="1"/>
  <c r="C92" i="1"/>
  <c r="M94" i="1"/>
  <c r="S93" i="1"/>
  <c r="R93" i="1"/>
  <c r="Q93" i="1"/>
  <c r="P93" i="1"/>
  <c r="O93" i="1"/>
  <c r="N93" i="1"/>
  <c r="M93" i="1"/>
  <c r="S91" i="1"/>
  <c r="R91" i="1"/>
  <c r="Q91" i="1"/>
  <c r="P91" i="1"/>
  <c r="O91" i="1"/>
  <c r="N91" i="1"/>
  <c r="M91" i="1"/>
  <c r="C94" i="1"/>
  <c r="I93" i="1"/>
  <c r="H93" i="1"/>
  <c r="G93" i="1"/>
  <c r="F93" i="1"/>
  <c r="E93" i="1"/>
  <c r="D93" i="1"/>
  <c r="C93" i="1"/>
  <c r="D91" i="1"/>
  <c r="C91" i="1"/>
  <c r="I70" i="1"/>
  <c r="H70" i="1"/>
  <c r="G70" i="1"/>
  <c r="F70" i="1"/>
  <c r="E70" i="1"/>
  <c r="D70" i="1"/>
  <c r="C70" i="1"/>
  <c r="C59" i="1"/>
  <c r="M59" i="1"/>
  <c r="M43" i="1"/>
  <c r="C43" i="1"/>
  <c r="M27" i="1"/>
  <c r="C27" i="1"/>
  <c r="S59" i="1"/>
  <c r="R59" i="1"/>
  <c r="Q59" i="1"/>
  <c r="P59" i="1"/>
  <c r="O59" i="1"/>
  <c r="N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I59" i="1"/>
  <c r="H59" i="1"/>
  <c r="G59" i="1"/>
  <c r="F59" i="1"/>
  <c r="E59" i="1"/>
  <c r="D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S43" i="1"/>
  <c r="R43" i="1"/>
  <c r="Q43" i="1"/>
  <c r="P43" i="1"/>
  <c r="O43" i="1"/>
  <c r="N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I43" i="1"/>
  <c r="H43" i="1"/>
  <c r="G43" i="1"/>
  <c r="F43" i="1"/>
  <c r="E43" i="1"/>
  <c r="D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S27" i="1"/>
  <c r="R27" i="1"/>
  <c r="Q27" i="1"/>
  <c r="P27" i="1"/>
  <c r="O27" i="1"/>
  <c r="N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C26" i="1"/>
  <c r="C25" i="1"/>
  <c r="D9" i="1"/>
  <c r="E9" i="1"/>
  <c r="F9" i="1"/>
  <c r="G9" i="1"/>
  <c r="H9" i="1"/>
  <c r="I9" i="1"/>
  <c r="C9" i="1"/>
</calcChain>
</file>

<file path=xl/sharedStrings.xml><?xml version="1.0" encoding="utf-8"?>
<sst xmlns="http://schemas.openxmlformats.org/spreadsheetml/2006/main" count="134" uniqueCount="24">
  <si>
    <t>Seed</t>
  </si>
  <si>
    <t>Obs</t>
  </si>
  <si>
    <t>Qmax</t>
  </si>
  <si>
    <t>Qnow</t>
  </si>
  <si>
    <t>Qavg.</t>
  </si>
  <si>
    <t>Zeros</t>
  </si>
  <si>
    <t>max. Wait</t>
  </si>
  <si>
    <t>avg. Wait</t>
  </si>
  <si>
    <t>Nr.</t>
  </si>
  <si>
    <t>Ohne Warteschlangen-Wechsel</t>
  </si>
  <si>
    <t>Wechsel zur kürzesten Warteschlange</t>
  </si>
  <si>
    <t>Wechsel zur schnellsten Warteschlange</t>
  </si>
  <si>
    <t>Kunde wählt bei Ankunft kürzeste Warteschlange</t>
  </si>
  <si>
    <t>Kunde wählt bei Ankunft schnellste Warteschlange</t>
  </si>
  <si>
    <t>AVG</t>
  </si>
  <si>
    <t>WS1 AVG</t>
  </si>
  <si>
    <t>WS2 AVG</t>
  </si>
  <si>
    <t>Single-WS mit 2 Schalter</t>
  </si>
  <si>
    <t>Multi-WS mit 2 Schalter</t>
  </si>
  <si>
    <t>Wechsel zur schnellsten Warteschlange (schnellste Variante mit 2 Schalter)</t>
  </si>
  <si>
    <t>Ohne Warteschlangen-Wechsel (langsamste Variante mit 2 Schalter)</t>
  </si>
  <si>
    <t>Single-WS mit 3 Schalter</t>
  </si>
  <si>
    <t>Multi-WS mit 3 Schalter</t>
  </si>
  <si>
    <t>WS3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</si>
</sst>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"/>
    <numFmt numFmtId="170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 applyBorder="1"/>
    <xf numFmtId="4" fontId="2" fillId="3" borderId="0" xfId="0" applyNumberFormat="1" applyFont="1" applyFill="1" applyBorder="1"/>
    <xf numFmtId="167" fontId="2" fillId="3" borderId="0" xfId="0" applyNumberFormat="1" applyFont="1" applyFill="1" applyBorder="1"/>
    <xf numFmtId="0" fontId="2" fillId="0" borderId="0" xfId="0" applyFont="1" applyBorder="1"/>
    <xf numFmtId="0" fontId="3" fillId="5" borderId="0" xfId="0" applyFont="1" applyFill="1"/>
    <xf numFmtId="0" fontId="0" fillId="0" borderId="0" xfId="0" applyFill="1"/>
    <xf numFmtId="2" fontId="2" fillId="3" borderId="0" xfId="0" applyNumberFormat="1" applyFont="1" applyFill="1" applyBorder="1"/>
    <xf numFmtId="0" fontId="0" fillId="0" borderId="0" xfId="0" applyFont="1"/>
    <xf numFmtId="0" fontId="0" fillId="5" borderId="0" xfId="0" applyFont="1" applyFill="1"/>
    <xf numFmtId="0" fontId="0" fillId="0" borderId="1" xfId="0" applyFont="1" applyBorder="1"/>
    <xf numFmtId="0" fontId="4" fillId="0" borderId="0" xfId="0" applyFont="1"/>
    <xf numFmtId="4" fontId="4" fillId="0" borderId="0" xfId="0" applyNumberFormat="1" applyFont="1"/>
    <xf numFmtId="0" fontId="0" fillId="2" borderId="0" xfId="0" applyFont="1" applyFill="1"/>
    <xf numFmtId="0" fontId="0" fillId="0" borderId="0" xfId="0" applyFont="1" applyBorder="1"/>
    <xf numFmtId="0" fontId="0" fillId="4" borderId="1" xfId="0" applyFont="1" applyFill="1" applyBorder="1"/>
    <xf numFmtId="4" fontId="0" fillId="4" borderId="1" xfId="0" applyNumberFormat="1" applyFont="1" applyFill="1" applyBorder="1"/>
    <xf numFmtId="170" fontId="0" fillId="4" borderId="1" xfId="0" applyNumberFormat="1" applyFont="1" applyFill="1" applyBorder="1"/>
    <xf numFmtId="2" fontId="0" fillId="4" borderId="1" xfId="0" applyNumberFormat="1" applyFont="1" applyFill="1" applyBorder="1"/>
    <xf numFmtId="0" fontId="4" fillId="0" borderId="1" xfId="0" applyFont="1" applyBorder="1"/>
    <xf numFmtId="4" fontId="4" fillId="0" borderId="1" xfId="0" applyNumberFormat="1" applyFont="1" applyBorder="1"/>
    <xf numFmtId="170" fontId="4" fillId="0" borderId="1" xfId="0" applyNumberFormat="1" applyFont="1" applyBorder="1"/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4F1F-1C19-894B-8572-7A27CFF433ED}">
  <dimension ref="A1:T94"/>
  <sheetViews>
    <sheetView tabSelected="1" zoomScale="160" zoomScaleNormal="160" workbookViewId="0">
      <selection activeCell="K66" sqref="K66"/>
    </sheetView>
  </sheetViews>
  <sheetFormatPr baseColWidth="10" defaultRowHeight="16" x14ac:dyDescent="0.2"/>
  <cols>
    <col min="1" max="1" width="4" customWidth="1"/>
    <col min="2" max="2" width="12.1640625" customWidth="1"/>
    <col min="3" max="3" width="5.5" customWidth="1"/>
    <col min="4" max="4" width="7.1640625" customWidth="1"/>
    <col min="5" max="5" width="6.83203125" customWidth="1"/>
    <col min="6" max="6" width="7.5" customWidth="1"/>
    <col min="7" max="7" width="6.83203125" customWidth="1"/>
    <col min="8" max="8" width="10.1640625" customWidth="1"/>
    <col min="9" max="9" width="10" customWidth="1"/>
    <col min="11" max="11" width="4.33203125" customWidth="1"/>
    <col min="12" max="12" width="12.83203125" customWidth="1"/>
    <col min="13" max="13" width="7" customWidth="1"/>
    <col min="14" max="15" width="7.33203125" customWidth="1"/>
    <col min="16" max="16" width="7.6640625" customWidth="1"/>
    <col min="17" max="17" width="6.33203125" customWidth="1"/>
    <col min="18" max="18" width="10.33203125" customWidth="1"/>
    <col min="19" max="19" width="8.83203125" customWidth="1"/>
  </cols>
  <sheetData>
    <row r="1" spans="1:20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ht="24" x14ac:dyDescent="0.3">
      <c r="A2" s="7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</row>
    <row r="3" spans="1:20" x14ac:dyDescent="0.2">
      <c r="A3" s="12" t="s">
        <v>8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0" ht="19" x14ac:dyDescent="0.25">
      <c r="A4" s="12">
        <v>1</v>
      </c>
      <c r="B4" s="12">
        <v>9229105</v>
      </c>
      <c r="C4" s="12">
        <v>348</v>
      </c>
      <c r="D4" s="13">
        <v>13</v>
      </c>
      <c r="E4" s="13">
        <v>0</v>
      </c>
      <c r="F4" s="14">
        <v>0.99104999999999999</v>
      </c>
      <c r="G4" s="13">
        <v>206</v>
      </c>
      <c r="H4" s="14">
        <v>34.013100000000001</v>
      </c>
      <c r="I4" s="14">
        <v>4.1007999999999996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0" ht="19" x14ac:dyDescent="0.25">
      <c r="A5" s="12">
        <v>2</v>
      </c>
      <c r="B5" s="12">
        <v>1229105</v>
      </c>
      <c r="C5" s="12">
        <v>345</v>
      </c>
      <c r="D5" s="13">
        <v>12</v>
      </c>
      <c r="E5" s="13">
        <v>0</v>
      </c>
      <c r="F5" s="14">
        <v>0.87641000000000002</v>
      </c>
      <c r="G5" s="13">
        <v>208</v>
      </c>
      <c r="H5" s="14">
        <v>31.4498</v>
      </c>
      <c r="I5" s="14">
        <v>3.6579999999999999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0" ht="19" x14ac:dyDescent="0.25">
      <c r="A6" s="12">
        <v>3</v>
      </c>
      <c r="B6" s="12">
        <v>91229105</v>
      </c>
      <c r="C6" s="12">
        <v>335</v>
      </c>
      <c r="D6" s="13">
        <v>8</v>
      </c>
      <c r="E6" s="13">
        <v>0</v>
      </c>
      <c r="F6" s="14">
        <v>0.60392000000000001</v>
      </c>
      <c r="G6" s="13">
        <v>215</v>
      </c>
      <c r="H6" s="14">
        <v>15.980499999999999</v>
      </c>
      <c r="I6" s="14">
        <v>2.5958999999999999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20" ht="19" x14ac:dyDescent="0.25">
      <c r="A7" s="12">
        <v>4</v>
      </c>
      <c r="B7" s="12">
        <v>591229105</v>
      </c>
      <c r="C7" s="12">
        <v>354</v>
      </c>
      <c r="D7" s="13">
        <v>17</v>
      </c>
      <c r="E7" s="13">
        <v>0</v>
      </c>
      <c r="F7" s="14">
        <v>1.67784</v>
      </c>
      <c r="G7" s="13">
        <v>210</v>
      </c>
      <c r="H7" s="14">
        <v>39.426200000000001</v>
      </c>
      <c r="I7" s="14">
        <v>6.8250000000000002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20" ht="19" x14ac:dyDescent="0.25">
      <c r="A8" s="12">
        <v>5</v>
      </c>
      <c r="B8" s="12">
        <v>229105</v>
      </c>
      <c r="C8" s="12">
        <v>336</v>
      </c>
      <c r="D8" s="13">
        <v>8</v>
      </c>
      <c r="E8" s="13">
        <v>0</v>
      </c>
      <c r="F8" s="14">
        <v>0.52632000000000001</v>
      </c>
      <c r="G8" s="13">
        <v>217</v>
      </c>
      <c r="H8" s="14">
        <v>20.013100000000001</v>
      </c>
      <c r="I8" s="14">
        <v>2.2555999999999998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0" s="1" customFormat="1" ht="19" x14ac:dyDescent="0.25">
      <c r="A9" s="6"/>
      <c r="B9" s="3" t="s">
        <v>14</v>
      </c>
      <c r="C9" s="3">
        <f>SUM(C4:C8) / 5</f>
        <v>343.6</v>
      </c>
      <c r="D9" s="3">
        <f t="shared" ref="D9:I9" si="0">SUM(D4:D8) / 5</f>
        <v>11.6</v>
      </c>
      <c r="E9" s="3">
        <f t="shared" si="0"/>
        <v>0</v>
      </c>
      <c r="F9" s="4">
        <f t="shared" si="0"/>
        <v>0.93510799999999994</v>
      </c>
      <c r="G9" s="3">
        <f t="shared" si="0"/>
        <v>211.2</v>
      </c>
      <c r="H9" s="4">
        <f t="shared" si="0"/>
        <v>28.176539999999999</v>
      </c>
      <c r="I9" s="4">
        <f t="shared" si="0"/>
        <v>3.8870600000000004</v>
      </c>
    </row>
    <row r="10" spans="1:20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0" ht="24" x14ac:dyDescent="0.3">
      <c r="A11" s="7" t="s">
        <v>18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20" ht="19" x14ac:dyDescent="0.25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 t="s">
        <v>13</v>
      </c>
      <c r="L12" s="1"/>
      <c r="M12" s="1"/>
      <c r="N12" s="1"/>
      <c r="O12" s="10"/>
      <c r="P12" s="10"/>
      <c r="Q12" s="10"/>
      <c r="R12" s="10"/>
      <c r="S12" s="10"/>
    </row>
    <row r="13" spans="1:20" x14ac:dyDescent="0.2">
      <c r="A13" s="2" t="s">
        <v>9</v>
      </c>
      <c r="B13" s="15"/>
      <c r="C13" s="15"/>
      <c r="D13" s="15"/>
      <c r="E13" s="15"/>
      <c r="F13" s="15"/>
      <c r="G13" s="15"/>
      <c r="H13" s="15"/>
      <c r="I13" s="15"/>
      <c r="J13" s="10"/>
      <c r="K13" s="2" t="s">
        <v>9</v>
      </c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12" t="s">
        <v>8</v>
      </c>
      <c r="B14" s="12" t="s">
        <v>0</v>
      </c>
      <c r="C14" s="12" t="s">
        <v>1</v>
      </c>
      <c r="D14" s="12" t="s">
        <v>2</v>
      </c>
      <c r="E14" s="12" t="s">
        <v>3</v>
      </c>
      <c r="F14" s="12" t="s">
        <v>4</v>
      </c>
      <c r="G14" s="12" t="s">
        <v>5</v>
      </c>
      <c r="H14" s="12" t="s">
        <v>6</v>
      </c>
      <c r="I14" s="12" t="s">
        <v>7</v>
      </c>
      <c r="J14" s="10"/>
      <c r="K14" s="12" t="s">
        <v>8</v>
      </c>
      <c r="L14" s="12" t="s">
        <v>0</v>
      </c>
      <c r="M14" s="12" t="s">
        <v>1</v>
      </c>
      <c r="N14" s="12" t="s">
        <v>2</v>
      </c>
      <c r="O14" s="12" t="s">
        <v>3</v>
      </c>
      <c r="P14" s="12" t="s">
        <v>4</v>
      </c>
      <c r="Q14" s="12" t="s">
        <v>5</v>
      </c>
      <c r="R14" s="12" t="s">
        <v>6</v>
      </c>
      <c r="S14" s="12" t="s">
        <v>7</v>
      </c>
    </row>
    <row r="15" spans="1:20" ht="19" x14ac:dyDescent="0.25">
      <c r="A15" s="12">
        <v>1</v>
      </c>
      <c r="B15" s="12">
        <v>9229105</v>
      </c>
      <c r="C15" s="12">
        <v>239</v>
      </c>
      <c r="D15" s="21">
        <v>7</v>
      </c>
      <c r="E15" s="21">
        <v>0</v>
      </c>
      <c r="F15" s="22">
        <v>0.91113</v>
      </c>
      <c r="G15" s="21">
        <v>60</v>
      </c>
      <c r="H15" s="22">
        <v>43.686900000000001</v>
      </c>
      <c r="I15" s="22">
        <v>5.4896000000000003</v>
      </c>
      <c r="J15" s="10"/>
      <c r="K15" s="12">
        <v>1</v>
      </c>
      <c r="L15" s="12">
        <v>9229105</v>
      </c>
      <c r="M15" s="12">
        <v>241</v>
      </c>
      <c r="N15" s="21">
        <v>6</v>
      </c>
      <c r="O15" s="21">
        <v>0</v>
      </c>
      <c r="P15" s="22">
        <v>0.92520999999999998</v>
      </c>
      <c r="Q15" s="21">
        <v>60</v>
      </c>
      <c r="R15" s="22">
        <v>36.698300000000003</v>
      </c>
      <c r="S15" s="22">
        <v>5.5282</v>
      </c>
    </row>
    <row r="16" spans="1:20" ht="19" x14ac:dyDescent="0.25">
      <c r="A16" s="12"/>
      <c r="B16" s="12"/>
      <c r="C16" s="12">
        <v>109</v>
      </c>
      <c r="D16" s="21">
        <v>6</v>
      </c>
      <c r="E16" s="21">
        <v>0</v>
      </c>
      <c r="F16" s="22">
        <v>0.48562</v>
      </c>
      <c r="G16" s="21">
        <v>47</v>
      </c>
      <c r="H16" s="22">
        <v>32.581400000000002</v>
      </c>
      <c r="I16" s="22">
        <v>6.4154</v>
      </c>
      <c r="J16" s="10"/>
      <c r="K16" s="12"/>
      <c r="L16" s="12"/>
      <c r="M16" s="12">
        <v>107</v>
      </c>
      <c r="N16" s="21">
        <v>12</v>
      </c>
      <c r="O16" s="21">
        <v>0</v>
      </c>
      <c r="P16" s="22">
        <v>0.52046000000000003</v>
      </c>
      <c r="Q16" s="21">
        <v>50</v>
      </c>
      <c r="R16" s="22">
        <v>59.780299999999997</v>
      </c>
      <c r="S16" s="22">
        <v>7.0042</v>
      </c>
    </row>
    <row r="17" spans="1:19" ht="19" x14ac:dyDescent="0.25">
      <c r="A17" s="12">
        <v>2</v>
      </c>
      <c r="B17" s="12">
        <v>1229105</v>
      </c>
      <c r="C17" s="12">
        <v>241</v>
      </c>
      <c r="D17" s="21">
        <v>6</v>
      </c>
      <c r="E17" s="21">
        <v>0</v>
      </c>
      <c r="F17" s="22">
        <v>0.81257000000000001</v>
      </c>
      <c r="G17" s="21">
        <v>68</v>
      </c>
      <c r="H17" s="22">
        <v>37.320799999999998</v>
      </c>
      <c r="I17" s="22">
        <v>4.8552</v>
      </c>
      <c r="J17" s="10"/>
      <c r="K17" s="12">
        <v>2</v>
      </c>
      <c r="L17" s="12">
        <v>1229105</v>
      </c>
      <c r="M17" s="12">
        <v>244</v>
      </c>
      <c r="N17" s="21">
        <v>7</v>
      </c>
      <c r="O17" s="21">
        <v>0</v>
      </c>
      <c r="P17" s="22">
        <v>0.77720999999999996</v>
      </c>
      <c r="Q17" s="21">
        <v>68</v>
      </c>
      <c r="R17" s="22">
        <v>42.855200000000004</v>
      </c>
      <c r="S17" s="22">
        <v>4.5868000000000002</v>
      </c>
    </row>
    <row r="18" spans="1:19" ht="19" x14ac:dyDescent="0.25">
      <c r="A18" s="12"/>
      <c r="B18" s="12"/>
      <c r="C18" s="12">
        <v>104</v>
      </c>
      <c r="D18" s="21">
        <v>6</v>
      </c>
      <c r="E18" s="21">
        <v>0</v>
      </c>
      <c r="F18" s="22">
        <v>0.42910999999999999</v>
      </c>
      <c r="G18" s="21">
        <v>44</v>
      </c>
      <c r="H18" s="22">
        <v>32.627000000000002</v>
      </c>
      <c r="I18" s="22">
        <v>5.9414999999999996</v>
      </c>
      <c r="J18" s="10"/>
      <c r="K18" s="12"/>
      <c r="L18" s="12"/>
      <c r="M18" s="12">
        <v>101</v>
      </c>
      <c r="N18" s="21">
        <v>11</v>
      </c>
      <c r="O18" s="21">
        <v>0</v>
      </c>
      <c r="P18" s="22">
        <v>0.51939999999999997</v>
      </c>
      <c r="Q18" s="21">
        <v>46</v>
      </c>
      <c r="R18" s="22">
        <v>68.489000000000004</v>
      </c>
      <c r="S18" s="22">
        <v>7.4051999999999998</v>
      </c>
    </row>
    <row r="19" spans="1:19" ht="19" x14ac:dyDescent="0.25">
      <c r="A19" s="12">
        <v>3</v>
      </c>
      <c r="B19" s="12">
        <v>91229105</v>
      </c>
      <c r="C19" s="12">
        <v>239</v>
      </c>
      <c r="D19" s="21">
        <v>4</v>
      </c>
      <c r="E19" s="21">
        <v>0</v>
      </c>
      <c r="F19" s="22">
        <v>0.71728000000000003</v>
      </c>
      <c r="G19" s="21">
        <v>65</v>
      </c>
      <c r="H19" s="22">
        <v>22.3338</v>
      </c>
      <c r="I19" s="22">
        <v>4.3216000000000001</v>
      </c>
      <c r="J19" s="10"/>
      <c r="K19" s="12">
        <v>3</v>
      </c>
      <c r="L19" s="12">
        <v>91229105</v>
      </c>
      <c r="M19" s="12">
        <v>238</v>
      </c>
      <c r="N19" s="21">
        <v>6</v>
      </c>
      <c r="O19" s="21">
        <v>0</v>
      </c>
      <c r="P19" s="22">
        <v>0.76915999999999995</v>
      </c>
      <c r="Q19" s="21">
        <v>67</v>
      </c>
      <c r="R19" s="22">
        <v>30.136700000000001</v>
      </c>
      <c r="S19" s="22">
        <v>4.6536999999999997</v>
      </c>
    </row>
    <row r="20" spans="1:19" ht="19" x14ac:dyDescent="0.25">
      <c r="A20" s="12"/>
      <c r="B20" s="12"/>
      <c r="C20" s="12">
        <v>96</v>
      </c>
      <c r="D20" s="21">
        <v>4</v>
      </c>
      <c r="E20" s="21">
        <v>0</v>
      </c>
      <c r="F20" s="22">
        <v>0.29576999999999998</v>
      </c>
      <c r="G20" s="21">
        <v>48</v>
      </c>
      <c r="H20" s="22">
        <v>17.190799999999999</v>
      </c>
      <c r="I20" s="22">
        <v>4.4366000000000003</v>
      </c>
      <c r="J20" s="10"/>
      <c r="K20" s="12"/>
      <c r="L20" s="12"/>
      <c r="M20" s="12">
        <v>97</v>
      </c>
      <c r="N20" s="21">
        <v>7</v>
      </c>
      <c r="O20" s="21">
        <v>0</v>
      </c>
      <c r="P20" s="22">
        <v>0.28327000000000002</v>
      </c>
      <c r="Q20" s="21">
        <v>52</v>
      </c>
      <c r="R20" s="22">
        <v>24.235499999999998</v>
      </c>
      <c r="S20" s="22">
        <v>4.2053000000000003</v>
      </c>
    </row>
    <row r="21" spans="1:19" ht="19" x14ac:dyDescent="0.25">
      <c r="A21" s="12">
        <v>4</v>
      </c>
      <c r="B21" s="12">
        <v>591229105</v>
      </c>
      <c r="C21" s="12">
        <v>238</v>
      </c>
      <c r="D21" s="21">
        <v>9</v>
      </c>
      <c r="E21" s="21">
        <v>0</v>
      </c>
      <c r="F21" s="22">
        <v>1.26955</v>
      </c>
      <c r="G21" s="21">
        <v>65</v>
      </c>
      <c r="H21" s="22">
        <v>53.363199999999999</v>
      </c>
      <c r="I21" s="22">
        <v>7.6813000000000002</v>
      </c>
      <c r="J21" s="10"/>
      <c r="K21" s="12">
        <v>4</v>
      </c>
      <c r="L21" s="12">
        <v>591229105</v>
      </c>
      <c r="M21" s="12">
        <v>238</v>
      </c>
      <c r="N21" s="21">
        <v>13</v>
      </c>
      <c r="O21" s="21">
        <v>0</v>
      </c>
      <c r="P21" s="22">
        <v>1.1567400000000001</v>
      </c>
      <c r="Q21" s="21">
        <v>68</v>
      </c>
      <c r="R21" s="22">
        <v>66.769400000000005</v>
      </c>
      <c r="S21" s="22">
        <v>6.9987000000000004</v>
      </c>
    </row>
    <row r="22" spans="1:19" ht="19" x14ac:dyDescent="0.25">
      <c r="A22" s="12"/>
      <c r="B22" s="12"/>
      <c r="C22" s="12">
        <v>116</v>
      </c>
      <c r="D22" s="21">
        <v>9</v>
      </c>
      <c r="E22" s="21">
        <v>0</v>
      </c>
      <c r="F22" s="22">
        <v>0.82296999999999998</v>
      </c>
      <c r="G22" s="21">
        <v>46</v>
      </c>
      <c r="H22" s="22">
        <v>37.3947</v>
      </c>
      <c r="I22" s="22">
        <v>10.216200000000001</v>
      </c>
      <c r="J22" s="10"/>
      <c r="K22" s="12"/>
      <c r="L22" s="12"/>
      <c r="M22" s="12">
        <v>116</v>
      </c>
      <c r="N22" s="21">
        <v>17</v>
      </c>
      <c r="O22" s="21">
        <v>0</v>
      </c>
      <c r="P22" s="22">
        <v>1.0334000000000001</v>
      </c>
      <c r="Q22" s="21">
        <v>52</v>
      </c>
      <c r="R22" s="22">
        <v>82.482600000000005</v>
      </c>
      <c r="S22" s="22">
        <v>12.8283</v>
      </c>
    </row>
    <row r="23" spans="1:19" ht="19" x14ac:dyDescent="0.25">
      <c r="A23" s="12">
        <v>5</v>
      </c>
      <c r="B23" s="12">
        <v>229105</v>
      </c>
      <c r="C23" s="12">
        <v>238</v>
      </c>
      <c r="D23" s="21">
        <v>5</v>
      </c>
      <c r="E23" s="21">
        <v>0</v>
      </c>
      <c r="F23" s="22">
        <v>0.64483000000000001</v>
      </c>
      <c r="G23" s="21">
        <v>64</v>
      </c>
      <c r="H23" s="22">
        <v>26.1999</v>
      </c>
      <c r="I23" s="22">
        <v>3.9015</v>
      </c>
      <c r="J23" s="10"/>
      <c r="K23" s="12">
        <v>5</v>
      </c>
      <c r="L23" s="12">
        <v>229105</v>
      </c>
      <c r="M23" s="12">
        <v>239</v>
      </c>
      <c r="N23" s="21">
        <v>8</v>
      </c>
      <c r="O23" s="21">
        <v>0</v>
      </c>
      <c r="P23" s="22">
        <v>0.65049999999999997</v>
      </c>
      <c r="Q23" s="21">
        <v>64</v>
      </c>
      <c r="R23" s="22">
        <v>38.645600000000002</v>
      </c>
      <c r="S23" s="22">
        <v>3.9192999999999998</v>
      </c>
    </row>
    <row r="24" spans="1:19" ht="19" x14ac:dyDescent="0.25">
      <c r="A24" s="16"/>
      <c r="B24" s="12"/>
      <c r="C24" s="12">
        <v>98</v>
      </c>
      <c r="D24" s="21">
        <v>4</v>
      </c>
      <c r="E24" s="21">
        <v>0</v>
      </c>
      <c r="F24" s="22">
        <v>0.26225999999999999</v>
      </c>
      <c r="G24" s="21">
        <v>50</v>
      </c>
      <c r="H24" s="22">
        <v>18.875</v>
      </c>
      <c r="I24" s="22">
        <v>3.8536000000000001</v>
      </c>
      <c r="J24" s="10"/>
      <c r="K24" s="16"/>
      <c r="L24" s="12"/>
      <c r="M24" s="12">
        <v>97</v>
      </c>
      <c r="N24" s="21">
        <v>6</v>
      </c>
      <c r="O24" s="21">
        <v>0</v>
      </c>
      <c r="P24" s="22">
        <v>0.27582000000000001</v>
      </c>
      <c r="Q24" s="21">
        <v>50</v>
      </c>
      <c r="R24" s="22">
        <v>28.8127</v>
      </c>
      <c r="S24" s="22">
        <v>4.0945999999999998</v>
      </c>
    </row>
    <row r="25" spans="1:19" x14ac:dyDescent="0.2">
      <c r="A25" s="16"/>
      <c r="B25" s="17" t="s">
        <v>15</v>
      </c>
      <c r="C25" s="17">
        <f>SUM(C15,C17,C19,C21,C23)/5</f>
        <v>239</v>
      </c>
      <c r="D25" s="17">
        <f t="shared" ref="D25:I25" si="1">SUM(D15,D17,D19,D21,D23)/5</f>
        <v>6.2</v>
      </c>
      <c r="E25" s="17">
        <f t="shared" si="1"/>
        <v>0</v>
      </c>
      <c r="F25" s="18">
        <f t="shared" si="1"/>
        <v>0.87107200000000007</v>
      </c>
      <c r="G25" s="17">
        <f t="shared" si="1"/>
        <v>64.400000000000006</v>
      </c>
      <c r="H25" s="18">
        <f t="shared" si="1"/>
        <v>36.580920000000006</v>
      </c>
      <c r="I25" s="18">
        <f t="shared" si="1"/>
        <v>5.2498399999999998</v>
      </c>
      <c r="J25" s="10"/>
      <c r="K25" s="16"/>
      <c r="L25" s="17" t="s">
        <v>15</v>
      </c>
      <c r="M25" s="17">
        <f>SUM(M15,M17,M19,M21,M23)/5</f>
        <v>240</v>
      </c>
      <c r="N25" s="17">
        <f t="shared" ref="N25:S25" si="2">SUM(N15,N17,N19,N21,N23)/5</f>
        <v>8</v>
      </c>
      <c r="O25" s="17">
        <f t="shared" si="2"/>
        <v>0</v>
      </c>
      <c r="P25" s="18">
        <f t="shared" si="2"/>
        <v>0.85576399999999997</v>
      </c>
      <c r="Q25" s="17">
        <f t="shared" si="2"/>
        <v>65.400000000000006</v>
      </c>
      <c r="R25" s="18">
        <f t="shared" si="2"/>
        <v>43.021040000000006</v>
      </c>
      <c r="S25" s="18">
        <f t="shared" si="2"/>
        <v>5.13734</v>
      </c>
    </row>
    <row r="26" spans="1:19" x14ac:dyDescent="0.2">
      <c r="A26" s="10"/>
      <c r="B26" s="17" t="s">
        <v>16</v>
      </c>
      <c r="C26" s="17">
        <f>SUM(C16,C18,C20,C22,C24)/5</f>
        <v>104.6</v>
      </c>
      <c r="D26" s="17">
        <f t="shared" ref="D26:I26" si="3">SUM(D16,D18,D20,D22,D24)/5</f>
        <v>5.8</v>
      </c>
      <c r="E26" s="17">
        <f t="shared" si="3"/>
        <v>0</v>
      </c>
      <c r="F26" s="18">
        <f t="shared" si="3"/>
        <v>0.45914600000000005</v>
      </c>
      <c r="G26" s="17">
        <f t="shared" si="3"/>
        <v>47</v>
      </c>
      <c r="H26" s="18">
        <f t="shared" si="3"/>
        <v>27.733780000000003</v>
      </c>
      <c r="I26" s="18">
        <f t="shared" si="3"/>
        <v>6.1726600000000005</v>
      </c>
      <c r="J26" s="10"/>
      <c r="K26" s="10"/>
      <c r="L26" s="17" t="s">
        <v>16</v>
      </c>
      <c r="M26" s="17">
        <f>SUM(M16,M18,M20,M22,M24)/5</f>
        <v>103.6</v>
      </c>
      <c r="N26" s="17">
        <f t="shared" ref="N26:S26" si="4">SUM(N16,N18,N20,N22,N24)/5</f>
        <v>10.6</v>
      </c>
      <c r="O26" s="17">
        <f t="shared" si="4"/>
        <v>0</v>
      </c>
      <c r="P26" s="18">
        <f t="shared" si="4"/>
        <v>0.52646999999999999</v>
      </c>
      <c r="Q26" s="17">
        <f t="shared" si="4"/>
        <v>50</v>
      </c>
      <c r="R26" s="18">
        <f t="shared" si="4"/>
        <v>52.760019999999997</v>
      </c>
      <c r="S26" s="18">
        <f t="shared" si="4"/>
        <v>7.1075199999999992</v>
      </c>
    </row>
    <row r="27" spans="1:19" s="1" customFormat="1" ht="19" x14ac:dyDescent="0.25">
      <c r="B27" s="3" t="s">
        <v>14</v>
      </c>
      <c r="C27" s="3">
        <f>SUM(C15:C24) / 5</f>
        <v>343.6</v>
      </c>
      <c r="D27" s="3">
        <f t="shared" ref="D27:I27" si="5">SUM(D15:D24) / 10</f>
        <v>6</v>
      </c>
      <c r="E27" s="3">
        <f t="shared" si="5"/>
        <v>0</v>
      </c>
      <c r="F27" s="4">
        <f t="shared" si="5"/>
        <v>0.66510899999999995</v>
      </c>
      <c r="G27" s="3">
        <f t="shared" si="5"/>
        <v>55.7</v>
      </c>
      <c r="H27" s="4">
        <f t="shared" si="5"/>
        <v>32.157350000000001</v>
      </c>
      <c r="I27" s="4">
        <f t="shared" si="5"/>
        <v>5.7112500000000006</v>
      </c>
      <c r="L27" s="3" t="s">
        <v>14</v>
      </c>
      <c r="M27" s="3">
        <f>SUM(M15:M24) / 5</f>
        <v>343.6</v>
      </c>
      <c r="N27" s="3">
        <f t="shared" ref="N27:S27" si="6">SUM(N15:N24) / 10</f>
        <v>9.3000000000000007</v>
      </c>
      <c r="O27" s="3">
        <f t="shared" si="6"/>
        <v>0</v>
      </c>
      <c r="P27" s="4">
        <f t="shared" si="6"/>
        <v>0.69111699999999998</v>
      </c>
      <c r="Q27" s="3">
        <f t="shared" si="6"/>
        <v>57.7</v>
      </c>
      <c r="R27" s="4">
        <f t="shared" si="6"/>
        <v>47.890529999999998</v>
      </c>
      <c r="S27" s="4">
        <f t="shared" si="6"/>
        <v>6.1224299999999996</v>
      </c>
    </row>
    <row r="28" spans="1:19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">
      <c r="A29" s="2" t="s">
        <v>10</v>
      </c>
      <c r="B29" s="15"/>
      <c r="C29" s="15"/>
      <c r="D29" s="15"/>
      <c r="E29" s="15"/>
      <c r="F29" s="15"/>
      <c r="G29" s="15"/>
      <c r="H29" s="15"/>
      <c r="I29" s="15"/>
      <c r="J29" s="10"/>
      <c r="K29" s="2" t="s">
        <v>10</v>
      </c>
      <c r="L29" s="15"/>
      <c r="M29" s="15"/>
      <c r="N29" s="15"/>
      <c r="O29" s="15"/>
      <c r="P29" s="15"/>
      <c r="Q29" s="15"/>
      <c r="R29" s="15"/>
      <c r="S29" s="15"/>
    </row>
    <row r="30" spans="1:19" x14ac:dyDescent="0.2">
      <c r="A30" s="12" t="s">
        <v>8</v>
      </c>
      <c r="B30" s="12" t="s">
        <v>0</v>
      </c>
      <c r="C30" s="12" t="s">
        <v>1</v>
      </c>
      <c r="D30" s="12" t="s">
        <v>2</v>
      </c>
      <c r="E30" s="12" t="s">
        <v>3</v>
      </c>
      <c r="F30" s="12" t="s">
        <v>4</v>
      </c>
      <c r="G30" s="12" t="s">
        <v>5</v>
      </c>
      <c r="H30" s="12" t="s">
        <v>6</v>
      </c>
      <c r="I30" s="12" t="s">
        <v>7</v>
      </c>
      <c r="J30" s="10"/>
      <c r="K30" s="12" t="s">
        <v>8</v>
      </c>
      <c r="L30" s="12" t="s">
        <v>0</v>
      </c>
      <c r="M30" s="12" t="s">
        <v>1</v>
      </c>
      <c r="N30" s="12" t="s">
        <v>2</v>
      </c>
      <c r="O30" s="12" t="s">
        <v>3</v>
      </c>
      <c r="P30" s="12" t="s">
        <v>4</v>
      </c>
      <c r="Q30" s="12" t="s">
        <v>5</v>
      </c>
      <c r="R30" s="12" t="s">
        <v>6</v>
      </c>
      <c r="S30" s="12" t="s">
        <v>7</v>
      </c>
    </row>
    <row r="31" spans="1:19" ht="19" x14ac:dyDescent="0.25">
      <c r="A31" s="12">
        <v>1</v>
      </c>
      <c r="B31" s="12">
        <v>9229105</v>
      </c>
      <c r="C31" s="12">
        <v>264</v>
      </c>
      <c r="D31" s="21">
        <v>7</v>
      </c>
      <c r="E31" s="21">
        <v>0</v>
      </c>
      <c r="F31" s="22">
        <v>0.86109999999999998</v>
      </c>
      <c r="G31" s="21">
        <v>60</v>
      </c>
      <c r="H31" s="22">
        <v>39.707599999999999</v>
      </c>
      <c r="I31" s="22">
        <v>4.6969000000000003</v>
      </c>
      <c r="J31" s="10"/>
      <c r="K31" s="12">
        <v>1</v>
      </c>
      <c r="L31" s="12">
        <v>9229105</v>
      </c>
      <c r="M31" s="12">
        <v>284</v>
      </c>
      <c r="N31" s="21">
        <v>8</v>
      </c>
      <c r="O31" s="21">
        <v>0</v>
      </c>
      <c r="P31" s="22">
        <v>0.90617000000000003</v>
      </c>
      <c r="Q31" s="21">
        <v>60</v>
      </c>
      <c r="R31" s="22">
        <v>39.707599999999999</v>
      </c>
      <c r="S31" s="22">
        <v>4.5945999999999998</v>
      </c>
    </row>
    <row r="32" spans="1:19" ht="19" x14ac:dyDescent="0.25">
      <c r="A32" s="12"/>
      <c r="B32" s="12"/>
      <c r="C32" s="12">
        <v>106</v>
      </c>
      <c r="D32" s="21">
        <v>6</v>
      </c>
      <c r="E32" s="21">
        <v>0</v>
      </c>
      <c r="F32" s="22">
        <v>0.52481</v>
      </c>
      <c r="G32" s="21">
        <v>43</v>
      </c>
      <c r="H32" s="22">
        <v>33.283999999999999</v>
      </c>
      <c r="I32" s="22">
        <v>7.1294000000000004</v>
      </c>
      <c r="J32" s="10"/>
      <c r="K32" s="12"/>
      <c r="L32" s="12"/>
      <c r="M32" s="12">
        <v>106</v>
      </c>
      <c r="N32" s="21">
        <v>6</v>
      </c>
      <c r="O32" s="21">
        <v>0</v>
      </c>
      <c r="P32" s="22">
        <v>0.47975000000000001</v>
      </c>
      <c r="Q32" s="21">
        <v>43</v>
      </c>
      <c r="R32" s="22">
        <v>33.283999999999999</v>
      </c>
      <c r="S32" s="22">
        <v>6.5172999999999996</v>
      </c>
    </row>
    <row r="33" spans="1:19" ht="19" x14ac:dyDescent="0.25">
      <c r="A33" s="12">
        <v>2</v>
      </c>
      <c r="B33" s="12">
        <v>1229105</v>
      </c>
      <c r="C33" s="12">
        <v>259</v>
      </c>
      <c r="D33" s="21">
        <v>6</v>
      </c>
      <c r="E33" s="21">
        <v>0</v>
      </c>
      <c r="F33" s="22">
        <v>0.79081000000000001</v>
      </c>
      <c r="G33" s="21">
        <v>68</v>
      </c>
      <c r="H33" s="22">
        <v>36.026600000000002</v>
      </c>
      <c r="I33" s="22">
        <v>4.3967000000000001</v>
      </c>
      <c r="J33" s="10"/>
      <c r="K33" s="12">
        <v>2</v>
      </c>
      <c r="L33" s="12">
        <v>1229105</v>
      </c>
      <c r="M33" s="12">
        <v>283</v>
      </c>
      <c r="N33" s="21">
        <v>8</v>
      </c>
      <c r="O33" s="21">
        <v>0</v>
      </c>
      <c r="P33" s="22">
        <v>0.82974999999999999</v>
      </c>
      <c r="Q33" s="21">
        <v>68</v>
      </c>
      <c r="R33" s="22">
        <v>38.805399999999999</v>
      </c>
      <c r="S33" s="22">
        <v>4.2220000000000004</v>
      </c>
    </row>
    <row r="34" spans="1:19" ht="19" x14ac:dyDescent="0.25">
      <c r="A34" s="12"/>
      <c r="B34" s="12"/>
      <c r="C34" s="12">
        <v>104</v>
      </c>
      <c r="D34" s="21">
        <v>6</v>
      </c>
      <c r="E34" s="21">
        <v>0</v>
      </c>
      <c r="F34" s="22">
        <v>0.45088</v>
      </c>
      <c r="G34" s="21">
        <v>44</v>
      </c>
      <c r="H34" s="22">
        <v>32.627000000000002</v>
      </c>
      <c r="I34" s="22">
        <v>6.2428999999999997</v>
      </c>
      <c r="J34" s="10"/>
      <c r="K34" s="12"/>
      <c r="L34" s="12"/>
      <c r="M34" s="12">
        <v>104</v>
      </c>
      <c r="N34" s="21">
        <v>5</v>
      </c>
      <c r="O34" s="21">
        <v>0</v>
      </c>
      <c r="P34" s="22">
        <v>0.41193000000000002</v>
      </c>
      <c r="Q34" s="21">
        <v>44</v>
      </c>
      <c r="R34" s="22">
        <v>28.848199999999999</v>
      </c>
      <c r="S34" s="22">
        <v>5.7035999999999998</v>
      </c>
    </row>
    <row r="35" spans="1:19" ht="19" x14ac:dyDescent="0.25">
      <c r="A35" s="12">
        <v>3</v>
      </c>
      <c r="B35" s="12">
        <v>91229105</v>
      </c>
      <c r="C35" s="12">
        <v>256</v>
      </c>
      <c r="D35" s="21">
        <v>4</v>
      </c>
      <c r="E35" s="21">
        <v>0</v>
      </c>
      <c r="F35" s="22">
        <v>0.67488000000000004</v>
      </c>
      <c r="G35" s="21">
        <v>64</v>
      </c>
      <c r="H35" s="22">
        <v>22.3338</v>
      </c>
      <c r="I35" s="22">
        <v>3.7961</v>
      </c>
      <c r="J35" s="10"/>
      <c r="K35" s="12">
        <v>3</v>
      </c>
      <c r="L35" s="12">
        <v>91229105</v>
      </c>
      <c r="M35" s="12">
        <v>269</v>
      </c>
      <c r="N35" s="21">
        <v>5</v>
      </c>
      <c r="O35" s="21">
        <v>0</v>
      </c>
      <c r="P35" s="22">
        <v>0.69581999999999999</v>
      </c>
      <c r="Q35" s="21">
        <v>66</v>
      </c>
      <c r="R35" s="22">
        <v>23.229800000000001</v>
      </c>
      <c r="S35" s="22">
        <v>3.7248000000000001</v>
      </c>
    </row>
    <row r="36" spans="1:19" ht="19" x14ac:dyDescent="0.25">
      <c r="A36" s="12"/>
      <c r="B36" s="12"/>
      <c r="C36" s="12">
        <v>98</v>
      </c>
      <c r="D36" s="21">
        <v>4</v>
      </c>
      <c r="E36" s="21">
        <v>0</v>
      </c>
      <c r="F36" s="22">
        <v>0.30696000000000001</v>
      </c>
      <c r="G36" s="21">
        <v>46</v>
      </c>
      <c r="H36" s="22">
        <v>16.439699999999998</v>
      </c>
      <c r="I36" s="22">
        <v>4.5103</v>
      </c>
      <c r="J36" s="10"/>
      <c r="K36" s="12"/>
      <c r="L36" s="12"/>
      <c r="M36" s="12">
        <v>99</v>
      </c>
      <c r="N36" s="21">
        <v>7</v>
      </c>
      <c r="O36" s="21">
        <v>0</v>
      </c>
      <c r="P36" s="22">
        <v>0.31884000000000001</v>
      </c>
      <c r="Q36" s="21">
        <v>46</v>
      </c>
      <c r="R36" s="22">
        <v>21.179500000000001</v>
      </c>
      <c r="S36" s="22">
        <v>4.6376999999999997</v>
      </c>
    </row>
    <row r="37" spans="1:19" ht="19" x14ac:dyDescent="0.25">
      <c r="A37" s="12">
        <v>4</v>
      </c>
      <c r="B37" s="12">
        <v>591229105</v>
      </c>
      <c r="C37" s="12">
        <v>257</v>
      </c>
      <c r="D37" s="21">
        <v>9</v>
      </c>
      <c r="E37" s="21">
        <v>0</v>
      </c>
      <c r="F37" s="22">
        <v>1.22468</v>
      </c>
      <c r="G37" s="21">
        <v>63</v>
      </c>
      <c r="H37" s="22">
        <v>44.620199999999997</v>
      </c>
      <c r="I37" s="22">
        <v>6.8620000000000001</v>
      </c>
      <c r="J37" s="10"/>
      <c r="K37" s="12">
        <v>4</v>
      </c>
      <c r="L37" s="12">
        <v>591229105</v>
      </c>
      <c r="M37" s="12">
        <v>285</v>
      </c>
      <c r="N37" s="21">
        <v>12</v>
      </c>
      <c r="O37" s="21">
        <v>0</v>
      </c>
      <c r="P37" s="22">
        <v>1.27349</v>
      </c>
      <c r="Q37" s="21">
        <v>63</v>
      </c>
      <c r="R37" s="22">
        <v>47.579700000000003</v>
      </c>
      <c r="S37" s="22">
        <v>6.4344000000000001</v>
      </c>
    </row>
    <row r="38" spans="1:19" ht="19" x14ac:dyDescent="0.25">
      <c r="A38" s="12"/>
      <c r="B38" s="12"/>
      <c r="C38" s="12">
        <v>119</v>
      </c>
      <c r="D38" s="21">
        <v>9</v>
      </c>
      <c r="E38" s="21">
        <v>0</v>
      </c>
      <c r="F38" s="22">
        <v>0.87424999999999997</v>
      </c>
      <c r="G38" s="21">
        <v>47</v>
      </c>
      <c r="H38" s="22">
        <v>37.3947</v>
      </c>
      <c r="I38" s="22">
        <v>10.5791</v>
      </c>
      <c r="J38" s="10"/>
      <c r="K38" s="12"/>
      <c r="L38" s="12"/>
      <c r="M38" s="12">
        <v>119</v>
      </c>
      <c r="N38" s="21">
        <v>7</v>
      </c>
      <c r="O38" s="21">
        <v>0</v>
      </c>
      <c r="P38" s="22">
        <v>0.82543999999999995</v>
      </c>
      <c r="Q38" s="21">
        <v>47</v>
      </c>
      <c r="R38" s="22">
        <v>36.131599999999999</v>
      </c>
      <c r="S38" s="22">
        <v>9.9885000000000002</v>
      </c>
    </row>
    <row r="39" spans="1:19" ht="19" x14ac:dyDescent="0.25">
      <c r="A39" s="12">
        <v>5</v>
      </c>
      <c r="B39" s="12">
        <v>229105</v>
      </c>
      <c r="C39" s="12">
        <v>252</v>
      </c>
      <c r="D39" s="21">
        <v>5</v>
      </c>
      <c r="E39" s="21">
        <v>0</v>
      </c>
      <c r="F39" s="22">
        <v>0.60016999999999998</v>
      </c>
      <c r="G39" s="21">
        <v>69</v>
      </c>
      <c r="H39" s="22">
        <v>23.2563</v>
      </c>
      <c r="I39" s="22">
        <v>3.4295</v>
      </c>
      <c r="J39" s="10"/>
      <c r="K39" s="12">
        <v>5</v>
      </c>
      <c r="L39" s="12">
        <v>229105</v>
      </c>
      <c r="M39" s="12">
        <v>258</v>
      </c>
      <c r="N39" s="21">
        <v>6</v>
      </c>
      <c r="O39" s="21">
        <v>0</v>
      </c>
      <c r="P39" s="22">
        <v>0.59752000000000005</v>
      </c>
      <c r="Q39" s="21">
        <v>65</v>
      </c>
      <c r="R39" s="22">
        <v>27.2563</v>
      </c>
      <c r="S39" s="22">
        <v>3.3349000000000002</v>
      </c>
    </row>
    <row r="40" spans="1:19" ht="19" x14ac:dyDescent="0.25">
      <c r="A40" s="16"/>
      <c r="B40" s="12"/>
      <c r="C40" s="12">
        <v>98</v>
      </c>
      <c r="D40" s="21">
        <v>4</v>
      </c>
      <c r="E40" s="21">
        <v>0</v>
      </c>
      <c r="F40" s="22">
        <v>0.28813</v>
      </c>
      <c r="G40" s="21">
        <v>47</v>
      </c>
      <c r="H40" s="22">
        <v>22.875</v>
      </c>
      <c r="I40" s="22">
        <v>4.2336999999999998</v>
      </c>
      <c r="J40" s="10"/>
      <c r="K40" s="16"/>
      <c r="L40" s="12"/>
      <c r="M40" s="12">
        <v>97</v>
      </c>
      <c r="N40" s="21">
        <v>6</v>
      </c>
      <c r="O40" s="21">
        <v>0</v>
      </c>
      <c r="P40" s="22">
        <v>0.29729</v>
      </c>
      <c r="Q40" s="21">
        <v>48</v>
      </c>
      <c r="R40" s="22">
        <v>28.8127</v>
      </c>
      <c r="S40" s="22">
        <v>4.4132999999999996</v>
      </c>
    </row>
    <row r="41" spans="1:19" x14ac:dyDescent="0.2">
      <c r="A41" s="16"/>
      <c r="B41" s="17" t="s">
        <v>15</v>
      </c>
      <c r="C41" s="17">
        <f>SUM(C31,C33,C35,C37,C39)/5</f>
        <v>257.60000000000002</v>
      </c>
      <c r="D41" s="17">
        <f t="shared" ref="D41:I41" si="7">SUM(D31,D33,D35,D37,D39)/5</f>
        <v>6.2</v>
      </c>
      <c r="E41" s="17">
        <f t="shared" si="7"/>
        <v>0</v>
      </c>
      <c r="F41" s="18">
        <f t="shared" si="7"/>
        <v>0.83032800000000007</v>
      </c>
      <c r="G41" s="17">
        <f t="shared" si="7"/>
        <v>64.8</v>
      </c>
      <c r="H41" s="18">
        <f t="shared" si="7"/>
        <v>33.188900000000004</v>
      </c>
      <c r="I41" s="18">
        <f t="shared" si="7"/>
        <v>4.6362399999999999</v>
      </c>
      <c r="J41" s="10"/>
      <c r="K41" s="16"/>
      <c r="L41" s="17" t="s">
        <v>15</v>
      </c>
      <c r="M41" s="17">
        <f>SUM(M31,M33,M35,M37,M39)/5</f>
        <v>275.8</v>
      </c>
      <c r="N41" s="17">
        <f>SUM(N31,N33,N35,N37,N39)/5</f>
        <v>7.8</v>
      </c>
      <c r="O41" s="17">
        <f>SUM(O31,O33,O35,O37,O39)/5</f>
        <v>0</v>
      </c>
      <c r="P41" s="18">
        <f>SUM(P31,P33,P35,P37,P39)/5</f>
        <v>0.86055000000000015</v>
      </c>
      <c r="Q41" s="17">
        <f>SUM(Q31,Q33,Q35,Q37,Q39)/5</f>
        <v>64.400000000000006</v>
      </c>
      <c r="R41" s="18">
        <f>SUM(R31,R33,R35,R37,R39)/5</f>
        <v>35.315759999999997</v>
      </c>
      <c r="S41" s="18">
        <f>SUM(S31,S33,S35,S37,S39)/5</f>
        <v>4.4621399999999998</v>
      </c>
    </row>
    <row r="42" spans="1:19" x14ac:dyDescent="0.2">
      <c r="A42" s="10"/>
      <c r="B42" s="17" t="s">
        <v>16</v>
      </c>
      <c r="C42" s="17">
        <f>SUM(C32,C34,C36,C38,C40)/5</f>
        <v>105</v>
      </c>
      <c r="D42" s="17">
        <f t="shared" ref="D42:I42" si="8">SUM(D32,D34,D36,D38,D40)/5</f>
        <v>5.8</v>
      </c>
      <c r="E42" s="17">
        <f t="shared" si="8"/>
        <v>0</v>
      </c>
      <c r="F42" s="18">
        <f t="shared" si="8"/>
        <v>0.489006</v>
      </c>
      <c r="G42" s="17">
        <f t="shared" si="8"/>
        <v>45.4</v>
      </c>
      <c r="H42" s="18">
        <f t="shared" si="8"/>
        <v>28.524080000000005</v>
      </c>
      <c r="I42" s="18">
        <f t="shared" si="8"/>
        <v>6.5390800000000002</v>
      </c>
      <c r="J42" s="10"/>
      <c r="K42" s="10"/>
      <c r="L42" s="17" t="s">
        <v>16</v>
      </c>
      <c r="M42" s="17">
        <f>SUM(M32,M34,M36,M38,M40)/5</f>
        <v>105</v>
      </c>
      <c r="N42" s="17">
        <f>SUM(N32,N34,N36,N38,N40)/5</f>
        <v>6.2</v>
      </c>
      <c r="O42" s="17">
        <f>SUM(O32,O34,O36,O38,O40)/5</f>
        <v>0</v>
      </c>
      <c r="P42" s="18">
        <f>SUM(P32,P34,P36,P38,P40)/5</f>
        <v>0.46665000000000001</v>
      </c>
      <c r="Q42" s="17">
        <f>SUM(Q32,Q34,Q36,Q38,Q40)/5</f>
        <v>45.6</v>
      </c>
      <c r="R42" s="18">
        <f>SUM(R32,R34,R36,R38,R40)/5</f>
        <v>29.651199999999999</v>
      </c>
      <c r="S42" s="18">
        <f>SUM(S32,S34,S36,S38,S40)/5</f>
        <v>6.2520799999999994</v>
      </c>
    </row>
    <row r="43" spans="1:19" s="1" customFormat="1" ht="19" x14ac:dyDescent="0.25">
      <c r="B43" s="3" t="s">
        <v>14</v>
      </c>
      <c r="C43" s="3">
        <f>SUM(C31:C40) / 5</f>
        <v>362.6</v>
      </c>
      <c r="D43" s="3">
        <f t="shared" ref="D43:I43" si="9">SUM(D31:D40) / 10</f>
        <v>6</v>
      </c>
      <c r="E43" s="3">
        <f t="shared" si="9"/>
        <v>0</v>
      </c>
      <c r="F43" s="4">
        <f t="shared" si="9"/>
        <v>0.659667</v>
      </c>
      <c r="G43" s="3">
        <f t="shared" si="9"/>
        <v>55.1</v>
      </c>
      <c r="H43" s="4">
        <f t="shared" si="9"/>
        <v>30.856490000000001</v>
      </c>
      <c r="I43" s="4">
        <f t="shared" si="9"/>
        <v>5.5876599999999987</v>
      </c>
      <c r="L43" s="3" t="s">
        <v>14</v>
      </c>
      <c r="M43" s="3">
        <f>SUM(M31:M40) / 5</f>
        <v>380.8</v>
      </c>
      <c r="N43" s="3">
        <f t="shared" ref="N43:S43" si="10">SUM(N31:N40) / 10</f>
        <v>7</v>
      </c>
      <c r="O43" s="3">
        <f t="shared" si="10"/>
        <v>0</v>
      </c>
      <c r="P43" s="4">
        <f t="shared" si="10"/>
        <v>0.66359999999999997</v>
      </c>
      <c r="Q43" s="3">
        <f t="shared" si="10"/>
        <v>55</v>
      </c>
      <c r="R43" s="4">
        <f t="shared" si="10"/>
        <v>32.48348</v>
      </c>
      <c r="S43" s="4">
        <f t="shared" si="10"/>
        <v>5.3571100000000005</v>
      </c>
    </row>
    <row r="44" spans="1:19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2">
      <c r="A45" s="2" t="s">
        <v>11</v>
      </c>
      <c r="B45" s="15"/>
      <c r="C45" s="15"/>
      <c r="D45" s="15"/>
      <c r="E45" s="15"/>
      <c r="F45" s="15"/>
      <c r="G45" s="15"/>
      <c r="H45" s="15"/>
      <c r="I45" s="15"/>
      <c r="J45" s="10"/>
      <c r="K45" s="2" t="s">
        <v>11</v>
      </c>
      <c r="L45" s="15"/>
      <c r="M45" s="15"/>
      <c r="N45" s="15"/>
      <c r="O45" s="15"/>
      <c r="P45" s="15"/>
      <c r="Q45" s="15"/>
      <c r="R45" s="15"/>
      <c r="S45" s="15"/>
    </row>
    <row r="46" spans="1:19" x14ac:dyDescent="0.2">
      <c r="A46" s="12" t="s">
        <v>8</v>
      </c>
      <c r="B46" s="12" t="s">
        <v>0</v>
      </c>
      <c r="C46" s="12" t="s">
        <v>1</v>
      </c>
      <c r="D46" s="12" t="s">
        <v>2</v>
      </c>
      <c r="E46" s="12" t="s">
        <v>3</v>
      </c>
      <c r="F46" s="12" t="s">
        <v>4</v>
      </c>
      <c r="G46" s="12" t="s">
        <v>5</v>
      </c>
      <c r="H46" s="12" t="s">
        <v>6</v>
      </c>
      <c r="I46" s="12" t="s">
        <v>7</v>
      </c>
      <c r="J46" s="10"/>
      <c r="K46" s="12" t="s">
        <v>8</v>
      </c>
      <c r="L46" s="12" t="s">
        <v>0</v>
      </c>
      <c r="M46" s="12" t="s">
        <v>1</v>
      </c>
      <c r="N46" s="12" t="s">
        <v>2</v>
      </c>
      <c r="O46" s="12" t="s">
        <v>3</v>
      </c>
      <c r="P46" s="12" t="s">
        <v>4</v>
      </c>
      <c r="Q46" s="12" t="s">
        <v>5</v>
      </c>
      <c r="R46" s="12" t="s">
        <v>6</v>
      </c>
      <c r="S46" s="12" t="s">
        <v>7</v>
      </c>
    </row>
    <row r="47" spans="1:19" ht="19" x14ac:dyDescent="0.25">
      <c r="A47" s="12">
        <v>1</v>
      </c>
      <c r="B47" s="12">
        <v>9229105</v>
      </c>
      <c r="C47" s="12">
        <v>276</v>
      </c>
      <c r="D47" s="21">
        <v>10</v>
      </c>
      <c r="E47" s="21">
        <v>0</v>
      </c>
      <c r="F47" s="22">
        <v>0.93364999999999998</v>
      </c>
      <c r="G47" s="21">
        <v>60</v>
      </c>
      <c r="H47" s="22">
        <v>53.185200000000002</v>
      </c>
      <c r="I47" s="22">
        <v>4.8712</v>
      </c>
      <c r="J47" s="10"/>
      <c r="K47" s="12">
        <v>1</v>
      </c>
      <c r="L47" s="12">
        <v>9229105</v>
      </c>
      <c r="M47" s="12">
        <v>266</v>
      </c>
      <c r="N47" s="21">
        <v>12</v>
      </c>
      <c r="O47" s="21">
        <v>0</v>
      </c>
      <c r="P47" s="22">
        <v>0.89571000000000001</v>
      </c>
      <c r="Q47" s="21">
        <v>60</v>
      </c>
      <c r="R47" s="22">
        <v>60.675400000000003</v>
      </c>
      <c r="S47" s="22">
        <v>4.8489000000000004</v>
      </c>
    </row>
    <row r="48" spans="1:19" ht="19" x14ac:dyDescent="0.25">
      <c r="A48" s="12"/>
      <c r="B48" s="12"/>
      <c r="C48" s="12">
        <v>135</v>
      </c>
      <c r="D48" s="21">
        <v>8</v>
      </c>
      <c r="E48" s="21">
        <v>0</v>
      </c>
      <c r="F48" s="22">
        <v>0.45226</v>
      </c>
      <c r="G48" s="21">
        <v>44</v>
      </c>
      <c r="H48" s="22">
        <v>33.776899999999998</v>
      </c>
      <c r="I48" s="22">
        <v>4.8239999999999998</v>
      </c>
      <c r="J48" s="10"/>
      <c r="K48" s="12"/>
      <c r="L48" s="12"/>
      <c r="M48" s="12">
        <v>141</v>
      </c>
      <c r="N48" s="21">
        <v>9</v>
      </c>
      <c r="O48" s="21">
        <v>0</v>
      </c>
      <c r="P48" s="22">
        <v>0.49020000000000002</v>
      </c>
      <c r="Q48" s="21">
        <v>44</v>
      </c>
      <c r="R48" s="22">
        <v>37.397100000000002</v>
      </c>
      <c r="S48" s="22">
        <v>5.0063000000000004</v>
      </c>
    </row>
    <row r="49" spans="1:19" ht="19" x14ac:dyDescent="0.25">
      <c r="A49" s="12">
        <v>2</v>
      </c>
      <c r="B49" s="12">
        <v>1229105</v>
      </c>
      <c r="C49" s="12">
        <v>271</v>
      </c>
      <c r="D49" s="21">
        <v>7</v>
      </c>
      <c r="E49" s="21">
        <v>0</v>
      </c>
      <c r="F49" s="22">
        <v>0.84977999999999998</v>
      </c>
      <c r="G49" s="21">
        <v>68</v>
      </c>
      <c r="H49" s="22">
        <v>37.161900000000003</v>
      </c>
      <c r="I49" s="22">
        <v>4.5153999999999996</v>
      </c>
      <c r="J49" s="10"/>
      <c r="K49" s="12">
        <v>2</v>
      </c>
      <c r="L49" s="12">
        <v>1229105</v>
      </c>
      <c r="M49" s="12">
        <v>277</v>
      </c>
      <c r="N49" s="21">
        <v>8</v>
      </c>
      <c r="O49" s="21">
        <v>0</v>
      </c>
      <c r="P49" s="22">
        <v>0.80501999999999996</v>
      </c>
      <c r="Q49" s="21">
        <v>68</v>
      </c>
      <c r="R49" s="22">
        <v>36.860500000000002</v>
      </c>
      <c r="S49" s="22">
        <v>4.1848999999999998</v>
      </c>
    </row>
    <row r="50" spans="1:19" ht="19" x14ac:dyDescent="0.25">
      <c r="A50" s="12"/>
      <c r="B50" s="12"/>
      <c r="C50" s="12">
        <v>131</v>
      </c>
      <c r="D50" s="21">
        <v>9</v>
      </c>
      <c r="E50" s="21">
        <v>0</v>
      </c>
      <c r="F50" s="22">
        <v>0.39190000000000003</v>
      </c>
      <c r="G50" s="21">
        <v>45</v>
      </c>
      <c r="H50" s="22">
        <v>31.819199999999999</v>
      </c>
      <c r="I50" s="22">
        <v>4.3078000000000003</v>
      </c>
      <c r="J50" s="10"/>
      <c r="K50" s="12"/>
      <c r="L50" s="12"/>
      <c r="M50" s="12">
        <v>123</v>
      </c>
      <c r="N50" s="21">
        <v>11</v>
      </c>
      <c r="O50" s="21">
        <v>0</v>
      </c>
      <c r="P50" s="22">
        <v>0.43665999999999999</v>
      </c>
      <c r="Q50" s="21">
        <v>44</v>
      </c>
      <c r="R50" s="22">
        <v>43.627000000000002</v>
      </c>
      <c r="S50" s="22">
        <v>5.1120999999999999</v>
      </c>
    </row>
    <row r="51" spans="1:19" ht="19" x14ac:dyDescent="0.25">
      <c r="A51" s="12">
        <v>3</v>
      </c>
      <c r="B51" s="12">
        <v>91229105</v>
      </c>
      <c r="C51" s="12">
        <v>266</v>
      </c>
      <c r="D51" s="21">
        <v>5</v>
      </c>
      <c r="E51" s="21">
        <v>0</v>
      </c>
      <c r="F51" s="22">
        <v>0.68886000000000003</v>
      </c>
      <c r="G51" s="21">
        <v>64</v>
      </c>
      <c r="H51" s="22">
        <v>22.194900000000001</v>
      </c>
      <c r="I51" s="22">
        <v>3.7290999999999999</v>
      </c>
      <c r="J51" s="10"/>
      <c r="K51" s="12">
        <v>3</v>
      </c>
      <c r="L51" s="12">
        <v>91229105</v>
      </c>
      <c r="M51" s="12">
        <v>259</v>
      </c>
      <c r="N51" s="21">
        <v>6</v>
      </c>
      <c r="O51" s="21">
        <v>0</v>
      </c>
      <c r="P51" s="22">
        <v>0.67927999999999999</v>
      </c>
      <c r="Q51" s="21">
        <v>64</v>
      </c>
      <c r="R51" s="22">
        <v>22.234400000000001</v>
      </c>
      <c r="S51" s="22">
        <v>3.7766000000000002</v>
      </c>
    </row>
    <row r="52" spans="1:19" ht="19" x14ac:dyDescent="0.25">
      <c r="A52" s="12"/>
      <c r="B52" s="12"/>
      <c r="C52" s="12">
        <v>120</v>
      </c>
      <c r="D52" s="21">
        <v>5</v>
      </c>
      <c r="E52" s="21">
        <v>0</v>
      </c>
      <c r="F52" s="22">
        <v>0.29297000000000001</v>
      </c>
      <c r="G52" s="21">
        <v>49</v>
      </c>
      <c r="H52" s="22">
        <v>16.688600000000001</v>
      </c>
      <c r="I52" s="22">
        <v>3.5156000000000001</v>
      </c>
      <c r="J52" s="10"/>
      <c r="K52" s="12"/>
      <c r="L52" s="12"/>
      <c r="M52" s="12">
        <v>121</v>
      </c>
      <c r="N52" s="21">
        <v>7</v>
      </c>
      <c r="O52" s="21">
        <v>0</v>
      </c>
      <c r="P52" s="22">
        <v>0.30256</v>
      </c>
      <c r="Q52" s="21">
        <v>46</v>
      </c>
      <c r="R52" s="22">
        <v>20.103400000000001</v>
      </c>
      <c r="S52" s="22">
        <v>3.6006</v>
      </c>
    </row>
    <row r="53" spans="1:19" ht="19" x14ac:dyDescent="0.25">
      <c r="A53" s="12">
        <v>4</v>
      </c>
      <c r="B53" s="12">
        <v>591229105</v>
      </c>
      <c r="C53" s="12">
        <v>272</v>
      </c>
      <c r="D53" s="21">
        <v>11</v>
      </c>
      <c r="E53" s="21">
        <v>0</v>
      </c>
      <c r="F53" s="22">
        <v>1.3087599999999999</v>
      </c>
      <c r="G53" s="21">
        <v>63</v>
      </c>
      <c r="H53" s="22">
        <v>48.5749</v>
      </c>
      <c r="I53" s="22">
        <v>6.9287000000000001</v>
      </c>
      <c r="J53" s="10"/>
      <c r="K53" s="12">
        <v>4</v>
      </c>
      <c r="L53" s="12">
        <v>591229105</v>
      </c>
      <c r="M53" s="12">
        <v>266</v>
      </c>
      <c r="N53" s="21">
        <v>15</v>
      </c>
      <c r="O53" s="21">
        <v>0</v>
      </c>
      <c r="P53" s="22">
        <v>1.32402</v>
      </c>
      <c r="Q53" s="21">
        <v>63</v>
      </c>
      <c r="R53" s="22">
        <v>67.320700000000002</v>
      </c>
      <c r="S53" s="22">
        <v>7.1676000000000002</v>
      </c>
    </row>
    <row r="54" spans="1:19" ht="19" x14ac:dyDescent="0.25">
      <c r="A54" s="12"/>
      <c r="B54" s="12"/>
      <c r="C54" s="12">
        <v>165</v>
      </c>
      <c r="D54" s="21">
        <v>9</v>
      </c>
      <c r="E54" s="21">
        <v>0</v>
      </c>
      <c r="F54" s="22">
        <v>0.79017000000000004</v>
      </c>
      <c r="G54" s="21">
        <v>47</v>
      </c>
      <c r="H54" s="22">
        <v>39.801600000000001</v>
      </c>
      <c r="I54" s="22">
        <v>6.8959999999999999</v>
      </c>
      <c r="J54" s="10"/>
      <c r="K54" s="12"/>
      <c r="L54" s="12"/>
      <c r="M54" s="12">
        <v>156</v>
      </c>
      <c r="N54" s="21">
        <v>12</v>
      </c>
      <c r="O54" s="21">
        <v>0</v>
      </c>
      <c r="P54" s="22">
        <v>0.77490999999999999</v>
      </c>
      <c r="Q54" s="21">
        <v>47</v>
      </c>
      <c r="R54" s="22">
        <v>39.717100000000002</v>
      </c>
      <c r="S54" s="22">
        <v>7.1528999999999998</v>
      </c>
    </row>
    <row r="55" spans="1:19" ht="19" x14ac:dyDescent="0.25">
      <c r="A55" s="12">
        <v>5</v>
      </c>
      <c r="B55" s="12">
        <v>229105</v>
      </c>
      <c r="C55" s="12">
        <v>260</v>
      </c>
      <c r="D55" s="21">
        <v>6</v>
      </c>
      <c r="E55" s="21">
        <v>0</v>
      </c>
      <c r="F55" s="22">
        <v>0.63290999999999997</v>
      </c>
      <c r="G55" s="21">
        <v>65</v>
      </c>
      <c r="H55" s="22">
        <v>30.9191</v>
      </c>
      <c r="I55" s="22">
        <v>3.5053000000000001</v>
      </c>
      <c r="J55" s="10"/>
      <c r="K55" s="12">
        <v>5</v>
      </c>
      <c r="L55" s="12">
        <v>229105</v>
      </c>
      <c r="M55" s="12">
        <v>255</v>
      </c>
      <c r="N55" s="21">
        <v>8</v>
      </c>
      <c r="O55" s="21">
        <v>0</v>
      </c>
      <c r="P55" s="22">
        <v>0.62190000000000001</v>
      </c>
      <c r="Q55" s="21">
        <v>65</v>
      </c>
      <c r="R55" s="22">
        <v>32.1999</v>
      </c>
      <c r="S55" s="22">
        <v>3.5118</v>
      </c>
    </row>
    <row r="56" spans="1:19" ht="19" x14ac:dyDescent="0.25">
      <c r="A56" s="16"/>
      <c r="B56" s="12"/>
      <c r="C56" s="12">
        <v>113</v>
      </c>
      <c r="D56" s="21">
        <v>5</v>
      </c>
      <c r="E56" s="21">
        <v>0</v>
      </c>
      <c r="F56" s="22">
        <v>0.26190000000000002</v>
      </c>
      <c r="G56" s="21">
        <v>48</v>
      </c>
      <c r="H56" s="22">
        <v>25.4312</v>
      </c>
      <c r="I56" s="22">
        <v>3.3374000000000001</v>
      </c>
      <c r="J56" s="10"/>
      <c r="K56" s="16"/>
      <c r="L56" s="12"/>
      <c r="M56" s="12">
        <v>114</v>
      </c>
      <c r="N56" s="21">
        <v>6</v>
      </c>
      <c r="O56" s="21">
        <v>0</v>
      </c>
      <c r="P56" s="22">
        <v>0.27290999999999999</v>
      </c>
      <c r="Q56" s="21">
        <v>48</v>
      </c>
      <c r="R56" s="22">
        <v>26.5837</v>
      </c>
      <c r="S56" s="22">
        <v>3.4472</v>
      </c>
    </row>
    <row r="57" spans="1:19" x14ac:dyDescent="0.2">
      <c r="A57" s="16"/>
      <c r="B57" s="17" t="s">
        <v>15</v>
      </c>
      <c r="C57" s="17">
        <f>SUM(C47,C49,C51,C53,C55)/5</f>
        <v>269</v>
      </c>
      <c r="D57" s="17">
        <f t="shared" ref="D57:I57" si="11">SUM(D47,D49,D51,D53,D55)/5</f>
        <v>7.8</v>
      </c>
      <c r="E57" s="17">
        <f t="shared" si="11"/>
        <v>0</v>
      </c>
      <c r="F57" s="18">
        <f t="shared" si="11"/>
        <v>0.88279200000000002</v>
      </c>
      <c r="G57" s="17">
        <f t="shared" si="11"/>
        <v>64</v>
      </c>
      <c r="H57" s="18">
        <f t="shared" si="11"/>
        <v>38.407200000000003</v>
      </c>
      <c r="I57" s="18">
        <f t="shared" si="11"/>
        <v>4.7099400000000005</v>
      </c>
      <c r="J57" s="10"/>
      <c r="K57" s="16"/>
      <c r="L57" s="17" t="s">
        <v>15</v>
      </c>
      <c r="M57" s="17">
        <f>SUM(M47,M49,M51,M53,M55)/5</f>
        <v>264.60000000000002</v>
      </c>
      <c r="N57" s="17">
        <f t="shared" ref="N57:S57" si="12">SUM(N47,N49,N51,N53,N55)/5</f>
        <v>9.8000000000000007</v>
      </c>
      <c r="O57" s="17">
        <f t="shared" si="12"/>
        <v>0</v>
      </c>
      <c r="P57" s="18">
        <f t="shared" si="12"/>
        <v>0.8651859999999999</v>
      </c>
      <c r="Q57" s="17">
        <f t="shared" si="12"/>
        <v>64</v>
      </c>
      <c r="R57" s="18">
        <f t="shared" si="12"/>
        <v>43.858180000000004</v>
      </c>
      <c r="S57" s="18">
        <f t="shared" si="12"/>
        <v>4.6979600000000001</v>
      </c>
    </row>
    <row r="58" spans="1:19" x14ac:dyDescent="0.2">
      <c r="A58" s="16"/>
      <c r="B58" s="17" t="s">
        <v>16</v>
      </c>
      <c r="C58" s="17">
        <f>SUM(C48,C50,C52,C54,C56)/5</f>
        <v>132.80000000000001</v>
      </c>
      <c r="D58" s="17">
        <f t="shared" ref="D58:I58" si="13">SUM(D48,D50,D52,D54,D56)/5</f>
        <v>7.2</v>
      </c>
      <c r="E58" s="17">
        <f t="shared" si="13"/>
        <v>0</v>
      </c>
      <c r="F58" s="18">
        <f t="shared" si="13"/>
        <v>0.43784000000000001</v>
      </c>
      <c r="G58" s="17">
        <f t="shared" si="13"/>
        <v>46.6</v>
      </c>
      <c r="H58" s="18">
        <f t="shared" si="13"/>
        <v>29.503499999999995</v>
      </c>
      <c r="I58" s="18">
        <f t="shared" si="13"/>
        <v>4.5761599999999998</v>
      </c>
      <c r="J58" s="10"/>
      <c r="K58" s="16"/>
      <c r="L58" s="17" t="s">
        <v>16</v>
      </c>
      <c r="M58" s="17">
        <f>SUM(M48,M50,M52,M54,M56)/5</f>
        <v>131</v>
      </c>
      <c r="N58" s="17">
        <f t="shared" ref="N58:S58" si="14">SUM(N48,N50,N52,N54,N56)/5</f>
        <v>9</v>
      </c>
      <c r="O58" s="17">
        <f t="shared" si="14"/>
        <v>0</v>
      </c>
      <c r="P58" s="18">
        <f t="shared" si="14"/>
        <v>0.45544799999999996</v>
      </c>
      <c r="Q58" s="17">
        <f t="shared" si="14"/>
        <v>45.8</v>
      </c>
      <c r="R58" s="18">
        <f t="shared" si="14"/>
        <v>33.485660000000003</v>
      </c>
      <c r="S58" s="18">
        <f t="shared" si="14"/>
        <v>4.8638199999999996</v>
      </c>
    </row>
    <row r="59" spans="1:19" s="1" customFormat="1" ht="19" x14ac:dyDescent="0.25">
      <c r="B59" s="3" t="s">
        <v>14</v>
      </c>
      <c r="C59" s="3">
        <f>SUM(C47:C56) / 5</f>
        <v>401.8</v>
      </c>
      <c r="D59" s="3">
        <f t="shared" ref="D59:I59" si="15">SUM(D47:D56) / 10</f>
        <v>7.5</v>
      </c>
      <c r="E59" s="3">
        <f t="shared" si="15"/>
        <v>0</v>
      </c>
      <c r="F59" s="4">
        <f t="shared" si="15"/>
        <v>0.6603159999999999</v>
      </c>
      <c r="G59" s="3">
        <f t="shared" si="15"/>
        <v>55.3</v>
      </c>
      <c r="H59" s="4">
        <f t="shared" si="15"/>
        <v>33.955349999999996</v>
      </c>
      <c r="I59" s="4">
        <f t="shared" si="15"/>
        <v>4.6430500000000006</v>
      </c>
      <c r="L59" s="3" t="s">
        <v>14</v>
      </c>
      <c r="M59" s="3">
        <f>SUM(M47:M56) / 5</f>
        <v>395.6</v>
      </c>
      <c r="N59" s="3">
        <f t="shared" ref="N59:S59" si="16">SUM(N47:N56) / 10</f>
        <v>9.4</v>
      </c>
      <c r="O59" s="3">
        <f t="shared" si="16"/>
        <v>0</v>
      </c>
      <c r="P59" s="4">
        <f t="shared" si="16"/>
        <v>0.66031700000000004</v>
      </c>
      <c r="Q59" s="3">
        <f t="shared" si="16"/>
        <v>54.9</v>
      </c>
      <c r="R59" s="4">
        <f t="shared" si="16"/>
        <v>38.671920000000007</v>
      </c>
      <c r="S59" s="4">
        <f t="shared" si="16"/>
        <v>4.7808900000000012</v>
      </c>
    </row>
    <row r="60" spans="1:19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 ht="24" x14ac:dyDescent="0.3">
      <c r="A63" s="7" t="s">
        <v>21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 s="12" t="s">
        <v>8</v>
      </c>
      <c r="B64" s="12" t="s">
        <v>0</v>
      </c>
      <c r="C64" s="12" t="s">
        <v>1</v>
      </c>
      <c r="D64" s="12" t="s">
        <v>2</v>
      </c>
      <c r="E64" s="12" t="s">
        <v>3</v>
      </c>
      <c r="F64" s="12" t="s">
        <v>4</v>
      </c>
      <c r="G64" s="12" t="s">
        <v>5</v>
      </c>
      <c r="H64" s="12" t="s">
        <v>6</v>
      </c>
      <c r="I64" s="12" t="s">
        <v>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ht="19" x14ac:dyDescent="0.25">
      <c r="A65" s="12">
        <v>1</v>
      </c>
      <c r="B65" s="12">
        <v>9229105</v>
      </c>
      <c r="C65" s="12">
        <v>348</v>
      </c>
      <c r="D65" s="21">
        <v>3</v>
      </c>
      <c r="E65" s="21">
        <v>0</v>
      </c>
      <c r="F65" s="21">
        <v>3.959E-2</v>
      </c>
      <c r="G65" s="21">
        <v>311</v>
      </c>
      <c r="H65" s="22">
        <v>3.8191999999999999</v>
      </c>
      <c r="I65" s="23">
        <v>0.1638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ht="19" x14ac:dyDescent="0.25">
      <c r="A66" s="12">
        <v>2</v>
      </c>
      <c r="B66" s="12">
        <v>1229105</v>
      </c>
      <c r="C66" s="12">
        <v>345</v>
      </c>
      <c r="D66" s="21">
        <v>2</v>
      </c>
      <c r="E66" s="21">
        <v>0</v>
      </c>
      <c r="F66" s="21">
        <v>2.8559999999999999E-2</v>
      </c>
      <c r="G66" s="21">
        <v>314</v>
      </c>
      <c r="H66" s="22">
        <v>3.7608000000000001</v>
      </c>
      <c r="I66" s="23">
        <v>0.1191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ht="19" x14ac:dyDescent="0.25">
      <c r="A67" s="12">
        <v>3</v>
      </c>
      <c r="B67" s="12">
        <v>91229105</v>
      </c>
      <c r="C67" s="12">
        <v>335</v>
      </c>
      <c r="D67" s="21">
        <v>3</v>
      </c>
      <c r="E67" s="21">
        <v>0</v>
      </c>
      <c r="F67" s="21">
        <v>3.6400000000000002E-2</v>
      </c>
      <c r="G67" s="21">
        <v>303</v>
      </c>
      <c r="H67" s="22">
        <v>3.5693000000000001</v>
      </c>
      <c r="I67" s="23">
        <v>0.15640000000000001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ht="19" x14ac:dyDescent="0.25">
      <c r="A68" s="12">
        <v>4</v>
      </c>
      <c r="B68" s="12">
        <v>591229105</v>
      </c>
      <c r="C68" s="12">
        <v>354</v>
      </c>
      <c r="D68" s="21">
        <v>4</v>
      </c>
      <c r="E68" s="21">
        <v>0</v>
      </c>
      <c r="F68" s="21">
        <v>9.5850000000000005E-2</v>
      </c>
      <c r="G68" s="21">
        <v>290</v>
      </c>
      <c r="H68" s="22">
        <v>4.7926000000000002</v>
      </c>
      <c r="I68" s="23">
        <v>0.38979999999999998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ht="19" x14ac:dyDescent="0.25">
      <c r="A69" s="12">
        <v>5</v>
      </c>
      <c r="B69" s="12">
        <v>229105</v>
      </c>
      <c r="C69" s="12">
        <v>336</v>
      </c>
      <c r="D69" s="21">
        <v>3</v>
      </c>
      <c r="E69" s="21">
        <v>0</v>
      </c>
      <c r="F69" s="21">
        <v>2.9350000000000001E-2</v>
      </c>
      <c r="G69" s="21">
        <v>314</v>
      </c>
      <c r="H69" s="22">
        <v>3.5526</v>
      </c>
      <c r="I69" s="23">
        <v>0.1258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ht="19" x14ac:dyDescent="0.25">
      <c r="A70" s="6"/>
      <c r="B70" s="3" t="s">
        <v>14</v>
      </c>
      <c r="C70" s="3">
        <f>SUM(C65:C69) / 5</f>
        <v>343.6</v>
      </c>
      <c r="D70" s="3">
        <f t="shared" ref="D70" si="17">SUM(D65:D69) / 5</f>
        <v>3</v>
      </c>
      <c r="E70" s="3">
        <f t="shared" ref="E70" si="18">SUM(E65:E69) / 5</f>
        <v>0</v>
      </c>
      <c r="F70" s="4">
        <f t="shared" ref="F70" si="19">SUM(F65:F69) / 5</f>
        <v>4.5950000000000005E-2</v>
      </c>
      <c r="G70" s="3">
        <f t="shared" ref="G70" si="20">SUM(G65:G69) / 5</f>
        <v>306.39999999999998</v>
      </c>
      <c r="H70" s="4">
        <f t="shared" ref="H70" si="21">SUM(H65:H69) / 5</f>
        <v>3.8989000000000003</v>
      </c>
      <c r="I70" s="5">
        <f t="shared" ref="I70" si="22">SUM(I65:I69) / 5</f>
        <v>0.19097999999999998</v>
      </c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24" x14ac:dyDescent="0.3">
      <c r="A72" s="7" t="s">
        <v>22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ht="19" x14ac:dyDescent="0.25">
      <c r="A73" s="1" t="s">
        <v>12</v>
      </c>
      <c r="B73" s="1"/>
      <c r="C73" s="1"/>
      <c r="D73" s="1"/>
      <c r="E73" s="1"/>
      <c r="F73" s="1"/>
      <c r="G73" s="1"/>
      <c r="H73" s="1"/>
      <c r="I73" s="1"/>
      <c r="J73" s="1"/>
      <c r="K73" s="1" t="s">
        <v>13</v>
      </c>
      <c r="L73" s="1"/>
      <c r="M73" s="1"/>
      <c r="N73" s="1"/>
      <c r="O73" s="10"/>
      <c r="P73" s="10"/>
      <c r="Q73" s="10"/>
      <c r="R73" s="10"/>
      <c r="S73" s="10"/>
    </row>
    <row r="74" spans="1:19" x14ac:dyDescent="0.2">
      <c r="A74" s="2" t="s">
        <v>19</v>
      </c>
      <c r="B74" s="15"/>
      <c r="C74" s="15"/>
      <c r="D74" s="15"/>
      <c r="E74" s="15"/>
      <c r="F74" s="15"/>
      <c r="G74" s="15"/>
      <c r="H74" s="15"/>
      <c r="I74" s="15"/>
      <c r="J74" s="10"/>
      <c r="K74" s="2" t="s">
        <v>20</v>
      </c>
      <c r="L74" s="15"/>
      <c r="M74" s="15"/>
      <c r="N74" s="15"/>
      <c r="O74" s="15"/>
      <c r="P74" s="15"/>
      <c r="Q74" s="15"/>
      <c r="R74" s="15"/>
      <c r="S74" s="15"/>
    </row>
    <row r="75" spans="1:19" x14ac:dyDescent="0.2">
      <c r="A75" s="12" t="s">
        <v>8</v>
      </c>
      <c r="B75" s="12" t="s">
        <v>0</v>
      </c>
      <c r="C75" s="12" t="s">
        <v>1</v>
      </c>
      <c r="D75" s="12" t="s">
        <v>2</v>
      </c>
      <c r="E75" s="12" t="s">
        <v>3</v>
      </c>
      <c r="F75" s="12" t="s">
        <v>4</v>
      </c>
      <c r="G75" s="12" t="s">
        <v>5</v>
      </c>
      <c r="H75" s="12" t="s">
        <v>6</v>
      </c>
      <c r="I75" s="12" t="s">
        <v>7</v>
      </c>
      <c r="J75" s="10"/>
      <c r="K75" s="12" t="s">
        <v>8</v>
      </c>
      <c r="L75" s="12" t="s">
        <v>0</v>
      </c>
      <c r="M75" s="12" t="s">
        <v>1</v>
      </c>
      <c r="N75" s="12" t="s">
        <v>2</v>
      </c>
      <c r="O75" s="12" t="s">
        <v>3</v>
      </c>
      <c r="P75" s="12" t="s">
        <v>4</v>
      </c>
      <c r="Q75" s="12" t="s">
        <v>5</v>
      </c>
      <c r="R75" s="12" t="s">
        <v>6</v>
      </c>
      <c r="S75" s="12" t="s">
        <v>7</v>
      </c>
    </row>
    <row r="76" spans="1:19" ht="19" x14ac:dyDescent="0.25">
      <c r="A76" s="12">
        <v>1</v>
      </c>
      <c r="B76" s="12">
        <v>9229105</v>
      </c>
      <c r="C76" s="12">
        <v>243</v>
      </c>
      <c r="D76" s="21">
        <v>2</v>
      </c>
      <c r="E76" s="21">
        <v>0</v>
      </c>
      <c r="F76" s="21">
        <v>0.43608000000000002</v>
      </c>
      <c r="G76" s="21">
        <v>65</v>
      </c>
      <c r="H76" s="22">
        <v>9.4652999999999992</v>
      </c>
      <c r="I76" s="22">
        <v>2.5840999999999998</v>
      </c>
      <c r="J76" s="10"/>
      <c r="K76" s="12">
        <v>1</v>
      </c>
      <c r="L76" s="12">
        <v>9229105</v>
      </c>
      <c r="M76" s="12">
        <v>242</v>
      </c>
      <c r="N76" s="21">
        <v>1</v>
      </c>
      <c r="O76" s="21">
        <v>0</v>
      </c>
      <c r="P76" s="21">
        <v>0.42441000000000001</v>
      </c>
      <c r="Q76" s="21">
        <v>66</v>
      </c>
      <c r="R76" s="22">
        <v>9.4652999999999992</v>
      </c>
      <c r="S76" s="24">
        <v>2.5253999999999999</v>
      </c>
    </row>
    <row r="77" spans="1:19" ht="19" x14ac:dyDescent="0.25">
      <c r="A77" s="12"/>
      <c r="B77" s="12"/>
      <c r="C77" s="12">
        <v>89</v>
      </c>
      <c r="D77" s="21">
        <v>2</v>
      </c>
      <c r="E77" s="21">
        <v>0</v>
      </c>
      <c r="F77" s="21">
        <v>0.10699</v>
      </c>
      <c r="G77" s="21">
        <v>49</v>
      </c>
      <c r="H77" s="22">
        <v>8.4910999999999994</v>
      </c>
      <c r="I77" s="22">
        <v>1.7310000000000001</v>
      </c>
      <c r="J77" s="10"/>
      <c r="K77" s="12"/>
      <c r="L77" s="12"/>
      <c r="M77" s="12">
        <v>86</v>
      </c>
      <c r="N77" s="21">
        <v>1</v>
      </c>
      <c r="O77" s="21">
        <v>0</v>
      </c>
      <c r="P77" s="21">
        <v>9.7460000000000005E-2</v>
      </c>
      <c r="Q77" s="21">
        <v>50</v>
      </c>
      <c r="R77" s="22">
        <v>8.4910999999999994</v>
      </c>
      <c r="S77" s="24">
        <v>1.6318999999999999</v>
      </c>
    </row>
    <row r="78" spans="1:19" ht="19" x14ac:dyDescent="0.25">
      <c r="A78" s="12"/>
      <c r="B78" s="12"/>
      <c r="C78" s="12">
        <v>21</v>
      </c>
      <c r="D78" s="21">
        <v>2</v>
      </c>
      <c r="E78" s="21">
        <v>0</v>
      </c>
      <c r="F78" s="21">
        <v>1.6750000000000001E-2</v>
      </c>
      <c r="G78" s="21">
        <v>13</v>
      </c>
      <c r="H78" s="22">
        <v>5.7847999999999997</v>
      </c>
      <c r="I78" s="22">
        <v>1.1483000000000001</v>
      </c>
      <c r="J78" s="10"/>
      <c r="K78" s="12"/>
      <c r="L78" s="12"/>
      <c r="M78" s="12">
        <v>20</v>
      </c>
      <c r="N78" s="21">
        <v>3</v>
      </c>
      <c r="O78" s="21">
        <v>0</v>
      </c>
      <c r="P78" s="21">
        <v>2.4109999999999999E-2</v>
      </c>
      <c r="Q78" s="21">
        <v>12</v>
      </c>
      <c r="R78" s="22">
        <v>7.3335999999999997</v>
      </c>
      <c r="S78" s="24">
        <v>1.736</v>
      </c>
    </row>
    <row r="79" spans="1:19" ht="19" x14ac:dyDescent="0.25">
      <c r="A79" s="12">
        <v>2</v>
      </c>
      <c r="B79" s="12">
        <v>1229105</v>
      </c>
      <c r="C79" s="12">
        <v>238</v>
      </c>
      <c r="D79" s="21">
        <v>1</v>
      </c>
      <c r="E79" s="21">
        <v>0</v>
      </c>
      <c r="F79" s="21">
        <v>0.41737000000000002</v>
      </c>
      <c r="G79" s="21">
        <v>74</v>
      </c>
      <c r="H79" s="22">
        <v>9.3712</v>
      </c>
      <c r="I79" s="22">
        <v>2.5251999999999999</v>
      </c>
      <c r="J79" s="10"/>
      <c r="K79" s="12">
        <v>2</v>
      </c>
      <c r="L79" s="12">
        <v>1229105</v>
      </c>
      <c r="M79" s="12">
        <v>238</v>
      </c>
      <c r="N79" s="21">
        <v>1</v>
      </c>
      <c r="O79" s="21">
        <v>0</v>
      </c>
      <c r="P79" s="21">
        <v>0.41737000000000002</v>
      </c>
      <c r="Q79" s="21">
        <v>74</v>
      </c>
      <c r="R79" s="22">
        <v>9.3712</v>
      </c>
      <c r="S79" s="24">
        <v>2.5251999999999999</v>
      </c>
    </row>
    <row r="80" spans="1:19" ht="19" x14ac:dyDescent="0.25">
      <c r="A80" s="12"/>
      <c r="B80" s="12"/>
      <c r="C80" s="12">
        <v>88</v>
      </c>
      <c r="D80" s="21">
        <v>1</v>
      </c>
      <c r="E80" s="21">
        <v>0</v>
      </c>
      <c r="F80" s="21">
        <v>8.1900000000000001E-2</v>
      </c>
      <c r="G80" s="21">
        <v>55</v>
      </c>
      <c r="H80" s="22">
        <v>7.5933999999999999</v>
      </c>
      <c r="I80" s="22">
        <v>1.3401000000000001</v>
      </c>
      <c r="J80" s="10"/>
      <c r="K80" s="12"/>
      <c r="L80" s="12"/>
      <c r="M80" s="12">
        <v>88</v>
      </c>
      <c r="N80" s="21">
        <v>1</v>
      </c>
      <c r="O80" s="21">
        <v>0</v>
      </c>
      <c r="P80" s="21">
        <v>8.1900000000000001E-2</v>
      </c>
      <c r="Q80" s="21">
        <v>55</v>
      </c>
      <c r="R80" s="22">
        <v>7.5933999999999999</v>
      </c>
      <c r="S80" s="24">
        <v>1.3401000000000001</v>
      </c>
    </row>
    <row r="81" spans="1:19" ht="19" x14ac:dyDescent="0.25">
      <c r="A81" s="12"/>
      <c r="B81" s="12"/>
      <c r="C81" s="12">
        <v>19</v>
      </c>
      <c r="D81" s="21">
        <v>1</v>
      </c>
      <c r="E81" s="21">
        <v>0</v>
      </c>
      <c r="F81" s="21">
        <v>1.6060000000000001E-2</v>
      </c>
      <c r="G81" s="21">
        <v>13</v>
      </c>
      <c r="H81" s="22">
        <v>8.6998999999999995</v>
      </c>
      <c r="I81" s="22">
        <v>1.2173</v>
      </c>
      <c r="J81" s="10"/>
      <c r="K81" s="12"/>
      <c r="L81" s="12"/>
      <c r="M81" s="12">
        <v>19</v>
      </c>
      <c r="N81" s="21">
        <v>1</v>
      </c>
      <c r="O81" s="21">
        <v>0</v>
      </c>
      <c r="P81" s="21">
        <v>1.6060000000000001E-2</v>
      </c>
      <c r="Q81" s="21">
        <v>13</v>
      </c>
      <c r="R81" s="22">
        <v>8.6998999999999995</v>
      </c>
      <c r="S81" s="24">
        <v>1.2173</v>
      </c>
    </row>
    <row r="82" spans="1:19" ht="19" x14ac:dyDescent="0.25">
      <c r="A82" s="12">
        <v>3</v>
      </c>
      <c r="B82" s="12">
        <v>91229105</v>
      </c>
      <c r="C82" s="12">
        <v>240</v>
      </c>
      <c r="D82" s="21">
        <v>2</v>
      </c>
      <c r="E82" s="21">
        <v>0</v>
      </c>
      <c r="F82" s="21">
        <v>0.43473000000000001</v>
      </c>
      <c r="G82" s="21">
        <v>72</v>
      </c>
      <c r="H82" s="22">
        <v>9.3687000000000005</v>
      </c>
      <c r="I82" s="22">
        <v>2.6082999999999998</v>
      </c>
      <c r="J82" s="10"/>
      <c r="K82" s="12">
        <v>3</v>
      </c>
      <c r="L82" s="12">
        <v>91229105</v>
      </c>
      <c r="M82" s="12">
        <v>238</v>
      </c>
      <c r="N82" s="21">
        <v>1</v>
      </c>
      <c r="O82" s="21">
        <v>0</v>
      </c>
      <c r="P82" s="21">
        <v>0.43330999999999997</v>
      </c>
      <c r="Q82" s="21">
        <v>72</v>
      </c>
      <c r="R82" s="22">
        <v>9.3687000000000005</v>
      </c>
      <c r="S82" s="24">
        <v>2.6217000000000001</v>
      </c>
    </row>
    <row r="83" spans="1:19" ht="19" x14ac:dyDescent="0.25">
      <c r="A83" s="12"/>
      <c r="B83" s="12"/>
      <c r="C83" s="12">
        <v>81</v>
      </c>
      <c r="D83" s="21">
        <v>1</v>
      </c>
      <c r="E83" s="21">
        <v>0</v>
      </c>
      <c r="F83" s="21">
        <v>6.7100000000000007E-2</v>
      </c>
      <c r="G83" s="21">
        <v>54</v>
      </c>
      <c r="H83" s="22">
        <v>9.0324000000000009</v>
      </c>
      <c r="I83" s="22">
        <v>1.1929000000000001</v>
      </c>
      <c r="J83" s="10"/>
      <c r="K83" s="12"/>
      <c r="L83" s="12"/>
      <c r="M83" s="12">
        <v>81</v>
      </c>
      <c r="N83" s="21">
        <v>2</v>
      </c>
      <c r="O83" s="21">
        <v>0</v>
      </c>
      <c r="P83" s="21">
        <v>7.2660000000000002E-2</v>
      </c>
      <c r="Q83" s="21">
        <v>54</v>
      </c>
      <c r="R83" s="22">
        <v>17.032399999999999</v>
      </c>
      <c r="S83" s="24">
        <v>1.2917000000000001</v>
      </c>
    </row>
    <row r="84" spans="1:19" ht="19" x14ac:dyDescent="0.25">
      <c r="A84" s="12"/>
      <c r="B84" s="12"/>
      <c r="C84" s="12">
        <v>16</v>
      </c>
      <c r="D84" s="21">
        <v>1</v>
      </c>
      <c r="E84" s="21">
        <v>0</v>
      </c>
      <c r="F84" s="21">
        <v>1.8239999999999999E-2</v>
      </c>
      <c r="G84" s="21">
        <v>7</v>
      </c>
      <c r="H84" s="22">
        <v>8.6750000000000007</v>
      </c>
      <c r="I84" s="22">
        <v>1.6417999999999999</v>
      </c>
      <c r="J84" s="10"/>
      <c r="K84" s="12"/>
      <c r="L84" s="12"/>
      <c r="M84" s="12">
        <v>16</v>
      </c>
      <c r="N84" s="21">
        <v>2</v>
      </c>
      <c r="O84" s="21">
        <v>0</v>
      </c>
      <c r="P84" s="21">
        <v>1.6150000000000001E-2</v>
      </c>
      <c r="Q84" s="21">
        <v>8</v>
      </c>
      <c r="R84" s="22">
        <v>6.37</v>
      </c>
      <c r="S84" s="24">
        <v>1.4532</v>
      </c>
    </row>
    <row r="85" spans="1:19" ht="19" x14ac:dyDescent="0.25">
      <c r="A85" s="12">
        <v>4</v>
      </c>
      <c r="B85" s="12">
        <v>591229105</v>
      </c>
      <c r="C85" s="12">
        <v>238</v>
      </c>
      <c r="D85" s="21">
        <v>2</v>
      </c>
      <c r="E85" s="21">
        <v>0</v>
      </c>
      <c r="F85" s="21">
        <v>0.44529000000000002</v>
      </c>
      <c r="G85" s="21">
        <v>73</v>
      </c>
      <c r="H85" s="22">
        <v>9.4652999999999992</v>
      </c>
      <c r="I85" s="22">
        <v>2.6941000000000002</v>
      </c>
      <c r="J85" s="10"/>
      <c r="K85" s="12">
        <v>4</v>
      </c>
      <c r="L85" s="12">
        <v>591229105</v>
      </c>
      <c r="M85" s="12">
        <v>234</v>
      </c>
      <c r="N85" s="21">
        <v>1</v>
      </c>
      <c r="O85" s="21">
        <v>0</v>
      </c>
      <c r="P85" s="21">
        <v>0.42781999999999998</v>
      </c>
      <c r="Q85" s="21">
        <v>77</v>
      </c>
      <c r="R85" s="22">
        <v>9.4652999999999992</v>
      </c>
      <c r="S85" s="24">
        <v>2.6326999999999998</v>
      </c>
    </row>
    <row r="86" spans="1:19" ht="19" x14ac:dyDescent="0.25">
      <c r="A86" s="12"/>
      <c r="B86" s="12"/>
      <c r="C86" s="12">
        <v>92</v>
      </c>
      <c r="D86" s="21">
        <v>1</v>
      </c>
      <c r="E86" s="21">
        <v>0</v>
      </c>
      <c r="F86" s="21">
        <v>0.11429</v>
      </c>
      <c r="G86" s="21">
        <v>52</v>
      </c>
      <c r="H86" s="22">
        <v>8.5869999999999997</v>
      </c>
      <c r="I86" s="22">
        <v>1.7887999999999999</v>
      </c>
      <c r="J86" s="10"/>
      <c r="K86" s="12"/>
      <c r="L86" s="12"/>
      <c r="M86" s="12">
        <v>90</v>
      </c>
      <c r="N86" s="21">
        <v>2</v>
      </c>
      <c r="O86" s="21">
        <v>0</v>
      </c>
      <c r="P86" s="21">
        <v>0.12081</v>
      </c>
      <c r="Q86" s="21">
        <v>53</v>
      </c>
      <c r="R86" s="22">
        <v>14.742100000000001</v>
      </c>
      <c r="S86" s="24">
        <v>1.9329000000000001</v>
      </c>
    </row>
    <row r="87" spans="1:19" ht="19" x14ac:dyDescent="0.25">
      <c r="A87" s="12"/>
      <c r="B87" s="12"/>
      <c r="C87" s="12">
        <v>30</v>
      </c>
      <c r="D87" s="21">
        <v>1</v>
      </c>
      <c r="E87" s="21">
        <v>0</v>
      </c>
      <c r="F87" s="21">
        <v>3.8280000000000002E-2</v>
      </c>
      <c r="G87" s="21">
        <v>14</v>
      </c>
      <c r="H87" s="22">
        <v>7.9950999999999999</v>
      </c>
      <c r="I87" s="22">
        <v>1.8371999999999999</v>
      </c>
      <c r="J87" s="10"/>
      <c r="K87" s="12"/>
      <c r="L87" s="12"/>
      <c r="M87" s="12">
        <v>30</v>
      </c>
      <c r="N87" s="21">
        <v>2</v>
      </c>
      <c r="O87" s="21">
        <v>0</v>
      </c>
      <c r="P87" s="21">
        <v>4.8849999999999998E-2</v>
      </c>
      <c r="Q87" s="21">
        <v>14</v>
      </c>
      <c r="R87" s="22">
        <v>11.37</v>
      </c>
      <c r="S87" s="24">
        <v>2.3449</v>
      </c>
    </row>
    <row r="88" spans="1:19" ht="19" x14ac:dyDescent="0.25">
      <c r="A88" s="12">
        <v>5</v>
      </c>
      <c r="B88" s="12">
        <v>229105</v>
      </c>
      <c r="C88" s="12">
        <v>239</v>
      </c>
      <c r="D88" s="21">
        <v>2</v>
      </c>
      <c r="E88" s="21">
        <v>0</v>
      </c>
      <c r="F88" s="21">
        <v>0.43829000000000001</v>
      </c>
      <c r="G88" s="21">
        <v>67</v>
      </c>
      <c r="H88" s="22">
        <v>9.1768999999999998</v>
      </c>
      <c r="I88" s="22">
        <v>2.6406999999999998</v>
      </c>
      <c r="J88" s="10"/>
      <c r="K88" s="12">
        <v>5</v>
      </c>
      <c r="L88" s="12">
        <v>229105</v>
      </c>
      <c r="M88" s="12">
        <v>239</v>
      </c>
      <c r="N88" s="21">
        <v>1</v>
      </c>
      <c r="O88" s="21">
        <v>0</v>
      </c>
      <c r="P88" s="21">
        <v>0.43690000000000001</v>
      </c>
      <c r="Q88" s="21">
        <v>67</v>
      </c>
      <c r="R88" s="22">
        <v>9.1768999999999998</v>
      </c>
      <c r="S88" s="24">
        <v>2.6322999999999999</v>
      </c>
    </row>
    <row r="89" spans="1:19" ht="19" x14ac:dyDescent="0.25">
      <c r="A89" s="16"/>
      <c r="B89" s="12"/>
      <c r="C89" s="12">
        <v>83</v>
      </c>
      <c r="D89" s="21">
        <v>1</v>
      </c>
      <c r="E89" s="21">
        <v>0</v>
      </c>
      <c r="F89" s="21">
        <v>7.8869999999999996E-2</v>
      </c>
      <c r="G89" s="21">
        <v>55</v>
      </c>
      <c r="H89" s="22">
        <v>7.7937000000000003</v>
      </c>
      <c r="I89" s="22">
        <v>1.3683000000000001</v>
      </c>
      <c r="J89" s="10"/>
      <c r="K89" s="16"/>
      <c r="L89" s="12"/>
      <c r="M89" s="12">
        <v>83</v>
      </c>
      <c r="N89" s="21">
        <v>1</v>
      </c>
      <c r="O89" s="21">
        <v>0</v>
      </c>
      <c r="P89" s="21">
        <v>7.7479999999999993E-2</v>
      </c>
      <c r="Q89" s="21">
        <v>55</v>
      </c>
      <c r="R89" s="22">
        <v>7.7937000000000003</v>
      </c>
      <c r="S89" s="24">
        <v>1.3442000000000001</v>
      </c>
    </row>
    <row r="90" spans="1:19" ht="19" x14ac:dyDescent="0.25">
      <c r="A90" s="16"/>
      <c r="B90" s="12"/>
      <c r="C90" s="12">
        <v>14</v>
      </c>
      <c r="D90" s="21">
        <v>1</v>
      </c>
      <c r="E90" s="21">
        <v>0</v>
      </c>
      <c r="F90" s="21">
        <v>6.6899999999999998E-3</v>
      </c>
      <c r="G90" s="21">
        <v>10</v>
      </c>
      <c r="H90" s="22">
        <v>4.3113999999999999</v>
      </c>
      <c r="I90" s="22">
        <v>0.68789999999999996</v>
      </c>
      <c r="J90" s="10"/>
      <c r="K90" s="16"/>
      <c r="L90" s="12"/>
      <c r="M90" s="12">
        <v>14</v>
      </c>
      <c r="N90" s="21">
        <v>2</v>
      </c>
      <c r="O90" s="21">
        <v>0</v>
      </c>
      <c r="P90" s="21">
        <v>9.4699999999999993E-3</v>
      </c>
      <c r="Q90" s="21">
        <v>10</v>
      </c>
      <c r="R90" s="22">
        <v>4.3113999999999999</v>
      </c>
      <c r="S90" s="24">
        <v>0.97360000000000002</v>
      </c>
    </row>
    <row r="91" spans="1:19" x14ac:dyDescent="0.2">
      <c r="A91" s="16"/>
      <c r="B91" s="17" t="s">
        <v>15</v>
      </c>
      <c r="C91" s="17">
        <f>SUM(C76,C79,C82,C85,C88)/5</f>
        <v>239.6</v>
      </c>
      <c r="D91" s="17">
        <f>SUM(D76,D79,D82,D85,D88)/5</f>
        <v>1.8</v>
      </c>
      <c r="E91" s="17">
        <f t="shared" ref="E91:I91" si="23">SUM(E76,E79,E82,E85,E88)/5</f>
        <v>0</v>
      </c>
      <c r="F91" s="17">
        <f t="shared" si="23"/>
        <v>0.43435199999999996</v>
      </c>
      <c r="G91" s="17">
        <f t="shared" si="23"/>
        <v>70.2</v>
      </c>
      <c r="H91" s="18">
        <f t="shared" si="23"/>
        <v>9.3694800000000011</v>
      </c>
      <c r="I91" s="18">
        <f t="shared" si="23"/>
        <v>2.6104799999999999</v>
      </c>
      <c r="J91" s="10"/>
      <c r="K91" s="16"/>
      <c r="L91" s="17" t="s">
        <v>15</v>
      </c>
      <c r="M91" s="17">
        <f>SUM(M76,M79,M82,M85,M88)/5</f>
        <v>238.2</v>
      </c>
      <c r="N91" s="17">
        <f>SUM(N76,N79,N82,N85,N88)/5</f>
        <v>1</v>
      </c>
      <c r="O91" s="17">
        <f>SUM(O76,O79,O82,O85,O88)/5</f>
        <v>0</v>
      </c>
      <c r="P91" s="19">
        <f>SUM(P76,P79,P82,P85,P88)/5</f>
        <v>0.42796200000000006</v>
      </c>
      <c r="Q91" s="17">
        <f>SUM(Q76,Q79,Q82,Q85,Q88)/5</f>
        <v>71.2</v>
      </c>
      <c r="R91" s="18">
        <f>SUM(R76,R79,R82,R85,R88)/5</f>
        <v>9.3694800000000011</v>
      </c>
      <c r="S91" s="20">
        <f>SUM(S76,S79,S82,S85,S88)/5</f>
        <v>2.5874600000000001</v>
      </c>
    </row>
    <row r="92" spans="1:19" x14ac:dyDescent="0.2">
      <c r="A92" s="16"/>
      <c r="B92" s="17" t="s">
        <v>16</v>
      </c>
      <c r="C92" s="17">
        <f>SUM(C77,C80,C83,C86,C89)/5</f>
        <v>86.6</v>
      </c>
      <c r="D92" s="17">
        <f>SUM(D77,D80,D83,D86,D89)/5</f>
        <v>1.2</v>
      </c>
      <c r="E92" s="17">
        <f>SUM(E77,E80,E83,E86,E89)/5</f>
        <v>0</v>
      </c>
      <c r="F92" s="18">
        <f>SUM(F77,F80,F83,F86,F89)/5</f>
        <v>8.9829999999999993E-2</v>
      </c>
      <c r="G92" s="17">
        <f>SUM(G77,G80,G83,G86,G89)/5</f>
        <v>53</v>
      </c>
      <c r="H92" s="18">
        <f>SUM(H77,H80,H83,H86,H89)/5</f>
        <v>8.2995200000000011</v>
      </c>
      <c r="I92" s="18">
        <f>SUM(I77,I80,I83,I86,I89)/5</f>
        <v>1.4842200000000001</v>
      </c>
      <c r="J92" s="10"/>
      <c r="K92" s="16"/>
      <c r="L92" s="17" t="s">
        <v>16</v>
      </c>
      <c r="M92" s="17">
        <f>SUM(M77,M80,M83,M86,M89)/5</f>
        <v>85.6</v>
      </c>
      <c r="N92" s="17">
        <f>SUM(N77,N80,N83,N86,N89)/5</f>
        <v>1.4</v>
      </c>
      <c r="O92" s="17">
        <f>SUM(O77,O80,O83,O86,O89)/5</f>
        <v>0</v>
      </c>
      <c r="P92" s="19">
        <f>SUM(P77,P80,P83,P86,P89)/5</f>
        <v>9.0062000000000003E-2</v>
      </c>
      <c r="Q92" s="17">
        <f>SUM(Q77,Q80,Q83,Q86,Q89)/5</f>
        <v>53.4</v>
      </c>
      <c r="R92" s="18">
        <f>SUM(R77,R80,R83,R86,R89)/5</f>
        <v>11.13054</v>
      </c>
      <c r="S92" s="20">
        <f>SUM(S77,S80,S83,S86,S89)/5</f>
        <v>1.5081599999999999</v>
      </c>
    </row>
    <row r="93" spans="1:19" x14ac:dyDescent="0.2">
      <c r="A93" s="16"/>
      <c r="B93" s="17" t="s">
        <v>23</v>
      </c>
      <c r="C93" s="17">
        <f>SUM(C78,C81,C84,C87,C90)/5</f>
        <v>20</v>
      </c>
      <c r="D93" s="17">
        <f>SUM(D78,D81,D84,D87,D90)/5</f>
        <v>1.2</v>
      </c>
      <c r="E93" s="17">
        <f>SUM(E78,E81,E84,E87,E90)/5</f>
        <v>0</v>
      </c>
      <c r="F93" s="18">
        <f>SUM(F78,F81,F84,F87,F90)/5</f>
        <v>1.9204000000000002E-2</v>
      </c>
      <c r="G93" s="17">
        <f>SUM(G78,G81,G84,G87,G90)/5</f>
        <v>11.4</v>
      </c>
      <c r="H93" s="18">
        <f>SUM(H78,H81,H84,H87,H90)/5</f>
        <v>7.0932399999999998</v>
      </c>
      <c r="I93" s="18">
        <f>SUM(I78,I81,I84,I87,I90)/5</f>
        <v>1.3065000000000002</v>
      </c>
      <c r="J93" s="10"/>
      <c r="K93" s="10"/>
      <c r="L93" s="17" t="s">
        <v>23</v>
      </c>
      <c r="M93" s="17">
        <f>SUM(M78,M81,M84,M87,M90)/5</f>
        <v>19.8</v>
      </c>
      <c r="N93" s="17">
        <f>SUM(N78,N81,N84,N87,N90)/5</f>
        <v>2</v>
      </c>
      <c r="O93" s="17">
        <f>SUM(O78,O81,O84,O87,O90)/5</f>
        <v>0</v>
      </c>
      <c r="P93" s="19">
        <f>SUM(P78,P81,P84,P87,P90)/5</f>
        <v>2.2927999999999997E-2</v>
      </c>
      <c r="Q93" s="17">
        <f>SUM(Q78,Q81,Q84,Q87,Q90)/5</f>
        <v>11.4</v>
      </c>
      <c r="R93" s="18">
        <f>SUM(R78,R81,R84,R87,R90)/5</f>
        <v>7.6169799999999999</v>
      </c>
      <c r="S93" s="20">
        <f>SUM(S78,S81,S84,S87,S90)/5</f>
        <v>1.5450000000000002</v>
      </c>
    </row>
    <row r="94" spans="1:19" ht="19" x14ac:dyDescent="0.25">
      <c r="A94" s="1"/>
      <c r="B94" s="3" t="s">
        <v>14</v>
      </c>
      <c r="C94" s="3">
        <f>SUM(C76:C90) / 5</f>
        <v>346.2</v>
      </c>
      <c r="D94" s="3">
        <f>SUM(D76:D90) / 15</f>
        <v>1.4</v>
      </c>
      <c r="E94" s="3">
        <f t="shared" ref="E94:I94" si="24">SUM(E76:E90) / 15</f>
        <v>0</v>
      </c>
      <c r="F94" s="3">
        <f t="shared" si="24"/>
        <v>0.18112866666666663</v>
      </c>
      <c r="G94" s="3">
        <f t="shared" si="24"/>
        <v>44.866666666666667</v>
      </c>
      <c r="H94" s="4">
        <f t="shared" si="24"/>
        <v>8.2540800000000001</v>
      </c>
      <c r="I94" s="4">
        <f t="shared" si="24"/>
        <v>1.8003999999999998</v>
      </c>
      <c r="J94" s="10"/>
      <c r="K94" s="1"/>
      <c r="L94" s="3" t="s">
        <v>14</v>
      </c>
      <c r="M94" s="3">
        <f>SUM(M76:M90) / 5</f>
        <v>343.6</v>
      </c>
      <c r="N94" s="3">
        <f>SUM(N76:N90) / 15</f>
        <v>1.4666666666666666</v>
      </c>
      <c r="O94" s="3">
        <f t="shared" ref="O94:S94" si="25">SUM(O76:O90) / 15</f>
        <v>0</v>
      </c>
      <c r="P94" s="9">
        <f t="shared" si="25"/>
        <v>0.18031733333333333</v>
      </c>
      <c r="Q94" s="3">
        <f t="shared" si="25"/>
        <v>45.333333333333336</v>
      </c>
      <c r="R94" s="4">
        <f t="shared" si="25"/>
        <v>9.3723333333333319</v>
      </c>
      <c r="S94" s="9">
        <f t="shared" si="25"/>
        <v>1.8802066666666666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Hangler</dc:creator>
  <cp:lastModifiedBy>Stefan Hangler</cp:lastModifiedBy>
  <dcterms:created xsi:type="dcterms:W3CDTF">2021-06-21T08:06:55Z</dcterms:created>
  <dcterms:modified xsi:type="dcterms:W3CDTF">2021-06-21T20:16:01Z</dcterms:modified>
</cp:coreProperties>
</file>