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hayt\Documents\Software_Developer-Python\2_Machine_Learning_ZTM_Course\Testing_ML_Algorithms\"/>
    </mc:Choice>
  </mc:AlternateContent>
  <xr:revisionPtr revIDLastSave="0" documentId="13_ncr:1_{B8B23691-A1FD-4A39-8D29-A977D83651A8}" xr6:coauthVersionLast="46" xr6:coauthVersionMax="46" xr10:uidLastSave="{00000000-0000-0000-0000-000000000000}"/>
  <bookViews>
    <workbookView xWindow="-108" yWindow="-108" windowWidth="23256" windowHeight="12576" xr2:uid="{0902341D-AD10-4A63-AC83-5FCE75AC7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1" l="1"/>
  <c r="D161" i="1" s="1"/>
  <c r="D135" i="1" s="1"/>
  <c r="D109" i="1" s="1"/>
  <c r="S5" i="1"/>
  <c r="U5" i="1" s="1"/>
  <c r="R5" i="1" s="1"/>
  <c r="T5" i="1" s="1"/>
  <c r="D189" i="1"/>
  <c r="D163" i="1" s="1"/>
  <c r="D137" i="1" s="1"/>
  <c r="D111" i="1" s="1"/>
  <c r="E189" i="1"/>
  <c r="E163" i="1" s="1"/>
  <c r="E137" i="1" s="1"/>
  <c r="E111" i="1" s="1"/>
  <c r="F189" i="1"/>
  <c r="F163" i="1" s="1"/>
  <c r="F137" i="1" s="1"/>
  <c r="F111" i="1" s="1"/>
  <c r="G189" i="1"/>
  <c r="G163" i="1" s="1"/>
  <c r="G137" i="1" s="1"/>
  <c r="G111" i="1" s="1"/>
  <c r="H189" i="1"/>
  <c r="H163" i="1" s="1"/>
  <c r="H137" i="1" s="1"/>
  <c r="H111" i="1" s="1"/>
  <c r="I189" i="1"/>
  <c r="I163" i="1" s="1"/>
  <c r="I137" i="1" s="1"/>
  <c r="I111" i="1" s="1"/>
  <c r="J189" i="1"/>
  <c r="J163" i="1" s="1"/>
  <c r="J137" i="1" s="1"/>
  <c r="J111" i="1" s="1"/>
  <c r="K189" i="1"/>
  <c r="K163" i="1" s="1"/>
  <c r="K137" i="1" s="1"/>
  <c r="K111" i="1" s="1"/>
  <c r="L189" i="1"/>
  <c r="L163" i="1" s="1"/>
  <c r="L137" i="1" s="1"/>
  <c r="L111" i="1" s="1"/>
  <c r="M189" i="1"/>
  <c r="M163" i="1" s="1"/>
  <c r="M137" i="1" s="1"/>
  <c r="M111" i="1" s="1"/>
  <c r="N189" i="1"/>
  <c r="N163" i="1" s="1"/>
  <c r="N137" i="1" s="1"/>
  <c r="N111" i="1" s="1"/>
  <c r="O189" i="1"/>
  <c r="O163" i="1" s="1"/>
  <c r="O137" i="1" s="1"/>
  <c r="O111" i="1" s="1"/>
  <c r="P189" i="1"/>
  <c r="P163" i="1" s="1"/>
  <c r="P137" i="1" s="1"/>
  <c r="P111" i="1" s="1"/>
  <c r="Q189" i="1"/>
  <c r="Q163" i="1" s="1"/>
  <c r="Q137" i="1" s="1"/>
  <c r="Q111" i="1" s="1"/>
  <c r="R189" i="1"/>
  <c r="R163" i="1" s="1"/>
  <c r="R137" i="1" s="1"/>
  <c r="R111" i="1" s="1"/>
  <c r="S189" i="1"/>
  <c r="S163" i="1" s="1"/>
  <c r="S137" i="1" s="1"/>
  <c r="S111" i="1" s="1"/>
  <c r="T189" i="1"/>
  <c r="T163" i="1" s="1"/>
  <c r="T137" i="1" s="1"/>
  <c r="T111" i="1" s="1"/>
  <c r="U189" i="1"/>
  <c r="U163" i="1" s="1"/>
  <c r="U137" i="1" s="1"/>
  <c r="U111" i="1" s="1"/>
  <c r="V189" i="1"/>
  <c r="V163" i="1" s="1"/>
  <c r="V137" i="1" s="1"/>
  <c r="V111" i="1" s="1"/>
  <c r="W189" i="1"/>
  <c r="W163" i="1" s="1"/>
  <c r="W137" i="1" s="1"/>
  <c r="W111" i="1" s="1"/>
  <c r="X189" i="1"/>
  <c r="X163" i="1" s="1"/>
  <c r="X137" i="1" s="1"/>
  <c r="X111" i="1" s="1"/>
  <c r="D190" i="1"/>
  <c r="D164" i="1" s="1"/>
  <c r="D138" i="1" s="1"/>
  <c r="D112" i="1" s="1"/>
  <c r="E190" i="1"/>
  <c r="E164" i="1" s="1"/>
  <c r="E138" i="1" s="1"/>
  <c r="E112" i="1" s="1"/>
  <c r="F190" i="1"/>
  <c r="F164" i="1" s="1"/>
  <c r="F138" i="1" s="1"/>
  <c r="F112" i="1" s="1"/>
  <c r="G190" i="1"/>
  <c r="G164" i="1" s="1"/>
  <c r="G138" i="1" s="1"/>
  <c r="G112" i="1" s="1"/>
  <c r="H190" i="1"/>
  <c r="H164" i="1" s="1"/>
  <c r="H138" i="1" s="1"/>
  <c r="H112" i="1" s="1"/>
  <c r="I190" i="1"/>
  <c r="I164" i="1" s="1"/>
  <c r="I138" i="1" s="1"/>
  <c r="I112" i="1" s="1"/>
  <c r="J190" i="1"/>
  <c r="J164" i="1" s="1"/>
  <c r="J138" i="1" s="1"/>
  <c r="J112" i="1" s="1"/>
  <c r="K190" i="1"/>
  <c r="K164" i="1" s="1"/>
  <c r="K138" i="1" s="1"/>
  <c r="K112" i="1" s="1"/>
  <c r="L190" i="1"/>
  <c r="L164" i="1" s="1"/>
  <c r="L138" i="1" s="1"/>
  <c r="L112" i="1" s="1"/>
  <c r="M190" i="1"/>
  <c r="M164" i="1" s="1"/>
  <c r="M138" i="1" s="1"/>
  <c r="M112" i="1" s="1"/>
  <c r="N190" i="1"/>
  <c r="N164" i="1" s="1"/>
  <c r="N138" i="1" s="1"/>
  <c r="N112" i="1" s="1"/>
  <c r="O190" i="1"/>
  <c r="O164" i="1" s="1"/>
  <c r="O138" i="1" s="1"/>
  <c r="O112" i="1" s="1"/>
  <c r="P190" i="1"/>
  <c r="P164" i="1" s="1"/>
  <c r="P138" i="1" s="1"/>
  <c r="P112" i="1" s="1"/>
  <c r="Q190" i="1"/>
  <c r="Q164" i="1" s="1"/>
  <c r="Q138" i="1" s="1"/>
  <c r="Q112" i="1" s="1"/>
  <c r="R190" i="1"/>
  <c r="R164" i="1" s="1"/>
  <c r="R138" i="1" s="1"/>
  <c r="R112" i="1" s="1"/>
  <c r="S190" i="1"/>
  <c r="S164" i="1" s="1"/>
  <c r="S138" i="1" s="1"/>
  <c r="S112" i="1" s="1"/>
  <c r="T190" i="1"/>
  <c r="T164" i="1" s="1"/>
  <c r="T138" i="1" s="1"/>
  <c r="T112" i="1" s="1"/>
  <c r="U190" i="1"/>
  <c r="U164" i="1" s="1"/>
  <c r="U138" i="1" s="1"/>
  <c r="U112" i="1" s="1"/>
  <c r="V190" i="1"/>
  <c r="V164" i="1" s="1"/>
  <c r="V138" i="1" s="1"/>
  <c r="V112" i="1" s="1"/>
  <c r="W190" i="1"/>
  <c r="W164" i="1" s="1"/>
  <c r="W138" i="1" s="1"/>
  <c r="W112" i="1" s="1"/>
  <c r="X190" i="1"/>
  <c r="X164" i="1" s="1"/>
  <c r="X138" i="1" s="1"/>
  <c r="X112" i="1" s="1"/>
  <c r="D191" i="1"/>
  <c r="D165" i="1" s="1"/>
  <c r="D139" i="1" s="1"/>
  <c r="D113" i="1" s="1"/>
  <c r="E191" i="1"/>
  <c r="E165" i="1" s="1"/>
  <c r="E139" i="1" s="1"/>
  <c r="E113" i="1" s="1"/>
  <c r="F191" i="1"/>
  <c r="F165" i="1" s="1"/>
  <c r="F139" i="1" s="1"/>
  <c r="F113" i="1" s="1"/>
  <c r="G191" i="1"/>
  <c r="G165" i="1" s="1"/>
  <c r="G139" i="1" s="1"/>
  <c r="G113" i="1" s="1"/>
  <c r="H191" i="1"/>
  <c r="H165" i="1" s="1"/>
  <c r="H139" i="1" s="1"/>
  <c r="H113" i="1" s="1"/>
  <c r="I191" i="1"/>
  <c r="I165" i="1" s="1"/>
  <c r="I139" i="1" s="1"/>
  <c r="I113" i="1" s="1"/>
  <c r="J191" i="1"/>
  <c r="J165" i="1" s="1"/>
  <c r="J139" i="1" s="1"/>
  <c r="J113" i="1" s="1"/>
  <c r="K191" i="1"/>
  <c r="K165" i="1" s="1"/>
  <c r="K139" i="1" s="1"/>
  <c r="K113" i="1" s="1"/>
  <c r="L191" i="1"/>
  <c r="L165" i="1" s="1"/>
  <c r="L139" i="1" s="1"/>
  <c r="L113" i="1" s="1"/>
  <c r="M191" i="1"/>
  <c r="M165" i="1" s="1"/>
  <c r="M139" i="1" s="1"/>
  <c r="M113" i="1" s="1"/>
  <c r="N191" i="1"/>
  <c r="N165" i="1" s="1"/>
  <c r="N139" i="1" s="1"/>
  <c r="N113" i="1" s="1"/>
  <c r="O191" i="1"/>
  <c r="O165" i="1" s="1"/>
  <c r="O139" i="1" s="1"/>
  <c r="O113" i="1" s="1"/>
  <c r="P191" i="1"/>
  <c r="P165" i="1" s="1"/>
  <c r="P139" i="1" s="1"/>
  <c r="P113" i="1" s="1"/>
  <c r="Q191" i="1"/>
  <c r="Q165" i="1" s="1"/>
  <c r="Q139" i="1" s="1"/>
  <c r="Q113" i="1" s="1"/>
  <c r="R191" i="1"/>
  <c r="R165" i="1" s="1"/>
  <c r="R139" i="1" s="1"/>
  <c r="R113" i="1" s="1"/>
  <c r="S191" i="1"/>
  <c r="S165" i="1" s="1"/>
  <c r="S139" i="1" s="1"/>
  <c r="S113" i="1" s="1"/>
  <c r="T191" i="1"/>
  <c r="T165" i="1" s="1"/>
  <c r="T139" i="1" s="1"/>
  <c r="T113" i="1" s="1"/>
  <c r="U191" i="1"/>
  <c r="U165" i="1" s="1"/>
  <c r="U139" i="1" s="1"/>
  <c r="U113" i="1" s="1"/>
  <c r="V191" i="1"/>
  <c r="V165" i="1" s="1"/>
  <c r="V139" i="1" s="1"/>
  <c r="V113" i="1" s="1"/>
  <c r="W191" i="1"/>
  <c r="W165" i="1" s="1"/>
  <c r="W139" i="1" s="1"/>
  <c r="W113" i="1" s="1"/>
  <c r="X191" i="1"/>
  <c r="X165" i="1" s="1"/>
  <c r="X139" i="1" s="1"/>
  <c r="X113" i="1" s="1"/>
  <c r="D192" i="1"/>
  <c r="D166" i="1" s="1"/>
  <c r="D140" i="1" s="1"/>
  <c r="D114" i="1" s="1"/>
  <c r="E192" i="1"/>
  <c r="E166" i="1" s="1"/>
  <c r="E140" i="1" s="1"/>
  <c r="E114" i="1" s="1"/>
  <c r="F192" i="1"/>
  <c r="F166" i="1" s="1"/>
  <c r="F140" i="1" s="1"/>
  <c r="F114" i="1" s="1"/>
  <c r="G192" i="1"/>
  <c r="G166" i="1" s="1"/>
  <c r="G140" i="1" s="1"/>
  <c r="G114" i="1" s="1"/>
  <c r="H192" i="1"/>
  <c r="H166" i="1" s="1"/>
  <c r="H140" i="1" s="1"/>
  <c r="H114" i="1" s="1"/>
  <c r="I192" i="1"/>
  <c r="I166" i="1" s="1"/>
  <c r="I140" i="1" s="1"/>
  <c r="I114" i="1" s="1"/>
  <c r="J192" i="1"/>
  <c r="J166" i="1" s="1"/>
  <c r="J140" i="1" s="1"/>
  <c r="J114" i="1" s="1"/>
  <c r="K192" i="1"/>
  <c r="K166" i="1" s="1"/>
  <c r="K140" i="1" s="1"/>
  <c r="K114" i="1" s="1"/>
  <c r="L192" i="1"/>
  <c r="L166" i="1" s="1"/>
  <c r="L140" i="1" s="1"/>
  <c r="L114" i="1" s="1"/>
  <c r="M192" i="1"/>
  <c r="M166" i="1" s="1"/>
  <c r="M140" i="1" s="1"/>
  <c r="M114" i="1" s="1"/>
  <c r="N192" i="1"/>
  <c r="N166" i="1" s="1"/>
  <c r="N140" i="1" s="1"/>
  <c r="N114" i="1" s="1"/>
  <c r="O192" i="1"/>
  <c r="O166" i="1" s="1"/>
  <c r="O140" i="1" s="1"/>
  <c r="O114" i="1" s="1"/>
  <c r="P192" i="1"/>
  <c r="P166" i="1" s="1"/>
  <c r="P140" i="1" s="1"/>
  <c r="P114" i="1" s="1"/>
  <c r="Q192" i="1"/>
  <c r="Q166" i="1" s="1"/>
  <c r="Q140" i="1" s="1"/>
  <c r="Q114" i="1" s="1"/>
  <c r="R192" i="1"/>
  <c r="R166" i="1" s="1"/>
  <c r="R140" i="1" s="1"/>
  <c r="R114" i="1" s="1"/>
  <c r="S192" i="1"/>
  <c r="S166" i="1" s="1"/>
  <c r="S140" i="1" s="1"/>
  <c r="S114" i="1" s="1"/>
  <c r="T192" i="1"/>
  <c r="T166" i="1" s="1"/>
  <c r="T140" i="1" s="1"/>
  <c r="T114" i="1" s="1"/>
  <c r="U192" i="1"/>
  <c r="U166" i="1" s="1"/>
  <c r="U140" i="1" s="1"/>
  <c r="U114" i="1" s="1"/>
  <c r="V192" i="1"/>
  <c r="V166" i="1" s="1"/>
  <c r="V140" i="1" s="1"/>
  <c r="V114" i="1" s="1"/>
  <c r="W192" i="1"/>
  <c r="W166" i="1" s="1"/>
  <c r="W140" i="1" s="1"/>
  <c r="W114" i="1" s="1"/>
  <c r="X192" i="1"/>
  <c r="X166" i="1" s="1"/>
  <c r="X140" i="1" s="1"/>
  <c r="X114" i="1" s="1"/>
  <c r="D193" i="1"/>
  <c r="D167" i="1" s="1"/>
  <c r="D141" i="1" s="1"/>
  <c r="D115" i="1" s="1"/>
  <c r="E193" i="1"/>
  <c r="E167" i="1" s="1"/>
  <c r="E141" i="1" s="1"/>
  <c r="E115" i="1" s="1"/>
  <c r="F193" i="1"/>
  <c r="F167" i="1" s="1"/>
  <c r="F141" i="1" s="1"/>
  <c r="F115" i="1" s="1"/>
  <c r="G193" i="1"/>
  <c r="G167" i="1" s="1"/>
  <c r="G141" i="1" s="1"/>
  <c r="G115" i="1" s="1"/>
  <c r="H193" i="1"/>
  <c r="H167" i="1" s="1"/>
  <c r="H141" i="1" s="1"/>
  <c r="H115" i="1" s="1"/>
  <c r="I193" i="1"/>
  <c r="I167" i="1" s="1"/>
  <c r="I141" i="1" s="1"/>
  <c r="I115" i="1" s="1"/>
  <c r="J193" i="1"/>
  <c r="J167" i="1" s="1"/>
  <c r="J141" i="1" s="1"/>
  <c r="J115" i="1" s="1"/>
  <c r="K193" i="1"/>
  <c r="K167" i="1" s="1"/>
  <c r="K141" i="1" s="1"/>
  <c r="K115" i="1" s="1"/>
  <c r="L193" i="1"/>
  <c r="L167" i="1" s="1"/>
  <c r="L141" i="1" s="1"/>
  <c r="L115" i="1" s="1"/>
  <c r="M193" i="1"/>
  <c r="M167" i="1" s="1"/>
  <c r="M141" i="1" s="1"/>
  <c r="M115" i="1" s="1"/>
  <c r="N193" i="1"/>
  <c r="N167" i="1" s="1"/>
  <c r="N141" i="1" s="1"/>
  <c r="N115" i="1" s="1"/>
  <c r="O193" i="1"/>
  <c r="O167" i="1" s="1"/>
  <c r="O141" i="1" s="1"/>
  <c r="O115" i="1" s="1"/>
  <c r="P193" i="1"/>
  <c r="P167" i="1" s="1"/>
  <c r="P141" i="1" s="1"/>
  <c r="P115" i="1" s="1"/>
  <c r="Q193" i="1"/>
  <c r="Q167" i="1" s="1"/>
  <c r="Q141" i="1" s="1"/>
  <c r="Q115" i="1" s="1"/>
  <c r="R193" i="1"/>
  <c r="R167" i="1" s="1"/>
  <c r="R141" i="1" s="1"/>
  <c r="R115" i="1" s="1"/>
  <c r="S193" i="1"/>
  <c r="S167" i="1" s="1"/>
  <c r="S141" i="1" s="1"/>
  <c r="S115" i="1" s="1"/>
  <c r="T193" i="1"/>
  <c r="T167" i="1" s="1"/>
  <c r="T141" i="1" s="1"/>
  <c r="T115" i="1" s="1"/>
  <c r="U193" i="1"/>
  <c r="U167" i="1" s="1"/>
  <c r="U141" i="1" s="1"/>
  <c r="U115" i="1" s="1"/>
  <c r="V193" i="1"/>
  <c r="V167" i="1" s="1"/>
  <c r="V141" i="1" s="1"/>
  <c r="V115" i="1" s="1"/>
  <c r="W193" i="1"/>
  <c r="W167" i="1" s="1"/>
  <c r="W141" i="1" s="1"/>
  <c r="W115" i="1" s="1"/>
  <c r="X193" i="1"/>
  <c r="X167" i="1" s="1"/>
  <c r="X141" i="1" s="1"/>
  <c r="X115" i="1" s="1"/>
  <c r="D194" i="1"/>
  <c r="D168" i="1" s="1"/>
  <c r="D142" i="1" s="1"/>
  <c r="D116" i="1" s="1"/>
  <c r="E194" i="1"/>
  <c r="E168" i="1" s="1"/>
  <c r="E142" i="1" s="1"/>
  <c r="E116" i="1" s="1"/>
  <c r="F194" i="1"/>
  <c r="F168" i="1" s="1"/>
  <c r="F142" i="1" s="1"/>
  <c r="F116" i="1" s="1"/>
  <c r="G194" i="1"/>
  <c r="G168" i="1" s="1"/>
  <c r="G142" i="1" s="1"/>
  <c r="G116" i="1" s="1"/>
  <c r="H194" i="1"/>
  <c r="H168" i="1" s="1"/>
  <c r="H142" i="1" s="1"/>
  <c r="H116" i="1" s="1"/>
  <c r="I194" i="1"/>
  <c r="I168" i="1" s="1"/>
  <c r="I142" i="1" s="1"/>
  <c r="I116" i="1" s="1"/>
  <c r="J194" i="1"/>
  <c r="J168" i="1" s="1"/>
  <c r="J142" i="1" s="1"/>
  <c r="J116" i="1" s="1"/>
  <c r="K194" i="1"/>
  <c r="K168" i="1" s="1"/>
  <c r="K142" i="1" s="1"/>
  <c r="K116" i="1" s="1"/>
  <c r="L194" i="1"/>
  <c r="L168" i="1" s="1"/>
  <c r="L142" i="1" s="1"/>
  <c r="L116" i="1" s="1"/>
  <c r="M194" i="1"/>
  <c r="M168" i="1" s="1"/>
  <c r="M142" i="1" s="1"/>
  <c r="M116" i="1" s="1"/>
  <c r="N194" i="1"/>
  <c r="N168" i="1" s="1"/>
  <c r="N142" i="1" s="1"/>
  <c r="N116" i="1" s="1"/>
  <c r="O194" i="1"/>
  <c r="O168" i="1" s="1"/>
  <c r="O142" i="1" s="1"/>
  <c r="O116" i="1" s="1"/>
  <c r="P194" i="1"/>
  <c r="P168" i="1" s="1"/>
  <c r="P142" i="1" s="1"/>
  <c r="P116" i="1" s="1"/>
  <c r="Q194" i="1"/>
  <c r="Q168" i="1" s="1"/>
  <c r="Q142" i="1" s="1"/>
  <c r="Q116" i="1" s="1"/>
  <c r="R194" i="1"/>
  <c r="R168" i="1" s="1"/>
  <c r="R142" i="1" s="1"/>
  <c r="R116" i="1" s="1"/>
  <c r="S194" i="1"/>
  <c r="S168" i="1" s="1"/>
  <c r="S142" i="1" s="1"/>
  <c r="S116" i="1" s="1"/>
  <c r="T194" i="1"/>
  <c r="T168" i="1" s="1"/>
  <c r="T142" i="1" s="1"/>
  <c r="T116" i="1" s="1"/>
  <c r="U194" i="1"/>
  <c r="U168" i="1" s="1"/>
  <c r="U142" i="1" s="1"/>
  <c r="U116" i="1" s="1"/>
  <c r="V194" i="1"/>
  <c r="V168" i="1" s="1"/>
  <c r="V142" i="1" s="1"/>
  <c r="V116" i="1" s="1"/>
  <c r="W194" i="1"/>
  <c r="W168" i="1" s="1"/>
  <c r="W142" i="1" s="1"/>
  <c r="W116" i="1" s="1"/>
  <c r="X194" i="1"/>
  <c r="X168" i="1" s="1"/>
  <c r="X142" i="1" s="1"/>
  <c r="X116" i="1" s="1"/>
  <c r="D195" i="1"/>
  <c r="D169" i="1" s="1"/>
  <c r="D143" i="1" s="1"/>
  <c r="D117" i="1" s="1"/>
  <c r="E195" i="1"/>
  <c r="E169" i="1" s="1"/>
  <c r="E143" i="1" s="1"/>
  <c r="E117" i="1" s="1"/>
  <c r="F195" i="1"/>
  <c r="F169" i="1" s="1"/>
  <c r="F143" i="1" s="1"/>
  <c r="F117" i="1" s="1"/>
  <c r="G195" i="1"/>
  <c r="G169" i="1" s="1"/>
  <c r="G143" i="1" s="1"/>
  <c r="G117" i="1" s="1"/>
  <c r="H195" i="1"/>
  <c r="H169" i="1" s="1"/>
  <c r="H143" i="1" s="1"/>
  <c r="H117" i="1" s="1"/>
  <c r="I195" i="1"/>
  <c r="I169" i="1" s="1"/>
  <c r="I143" i="1" s="1"/>
  <c r="I117" i="1" s="1"/>
  <c r="J195" i="1"/>
  <c r="J169" i="1" s="1"/>
  <c r="J143" i="1" s="1"/>
  <c r="J117" i="1" s="1"/>
  <c r="K195" i="1"/>
  <c r="K169" i="1" s="1"/>
  <c r="K143" i="1" s="1"/>
  <c r="K117" i="1" s="1"/>
  <c r="L195" i="1"/>
  <c r="L169" i="1" s="1"/>
  <c r="L143" i="1" s="1"/>
  <c r="L117" i="1" s="1"/>
  <c r="M195" i="1"/>
  <c r="M169" i="1" s="1"/>
  <c r="M143" i="1" s="1"/>
  <c r="M117" i="1" s="1"/>
  <c r="N195" i="1"/>
  <c r="N169" i="1" s="1"/>
  <c r="N143" i="1" s="1"/>
  <c r="N117" i="1" s="1"/>
  <c r="O195" i="1"/>
  <c r="O169" i="1" s="1"/>
  <c r="O143" i="1" s="1"/>
  <c r="O117" i="1" s="1"/>
  <c r="P195" i="1"/>
  <c r="P169" i="1" s="1"/>
  <c r="P143" i="1" s="1"/>
  <c r="P117" i="1" s="1"/>
  <c r="Q195" i="1"/>
  <c r="Q169" i="1" s="1"/>
  <c r="Q143" i="1" s="1"/>
  <c r="Q117" i="1" s="1"/>
  <c r="R195" i="1"/>
  <c r="R169" i="1" s="1"/>
  <c r="R143" i="1" s="1"/>
  <c r="R117" i="1" s="1"/>
  <c r="S195" i="1"/>
  <c r="S169" i="1" s="1"/>
  <c r="S143" i="1" s="1"/>
  <c r="S117" i="1" s="1"/>
  <c r="T195" i="1"/>
  <c r="T169" i="1" s="1"/>
  <c r="T143" i="1" s="1"/>
  <c r="T117" i="1" s="1"/>
  <c r="U195" i="1"/>
  <c r="U169" i="1" s="1"/>
  <c r="U143" i="1" s="1"/>
  <c r="U117" i="1" s="1"/>
  <c r="V195" i="1"/>
  <c r="V169" i="1" s="1"/>
  <c r="V143" i="1" s="1"/>
  <c r="V117" i="1" s="1"/>
  <c r="W195" i="1"/>
  <c r="W169" i="1" s="1"/>
  <c r="W143" i="1" s="1"/>
  <c r="W117" i="1" s="1"/>
  <c r="X195" i="1"/>
  <c r="X169" i="1" s="1"/>
  <c r="X143" i="1" s="1"/>
  <c r="X117" i="1" s="1"/>
  <c r="D196" i="1"/>
  <c r="D170" i="1" s="1"/>
  <c r="D144" i="1" s="1"/>
  <c r="D118" i="1" s="1"/>
  <c r="E196" i="1"/>
  <c r="E170" i="1" s="1"/>
  <c r="E144" i="1" s="1"/>
  <c r="E118" i="1" s="1"/>
  <c r="F196" i="1"/>
  <c r="F170" i="1" s="1"/>
  <c r="F144" i="1" s="1"/>
  <c r="F118" i="1" s="1"/>
  <c r="G196" i="1"/>
  <c r="G170" i="1" s="1"/>
  <c r="G144" i="1" s="1"/>
  <c r="G118" i="1" s="1"/>
  <c r="H196" i="1"/>
  <c r="H170" i="1" s="1"/>
  <c r="H144" i="1" s="1"/>
  <c r="H118" i="1" s="1"/>
  <c r="I196" i="1"/>
  <c r="I170" i="1" s="1"/>
  <c r="I144" i="1" s="1"/>
  <c r="I118" i="1" s="1"/>
  <c r="J196" i="1"/>
  <c r="J170" i="1" s="1"/>
  <c r="J144" i="1" s="1"/>
  <c r="J118" i="1" s="1"/>
  <c r="K196" i="1"/>
  <c r="K170" i="1" s="1"/>
  <c r="K144" i="1" s="1"/>
  <c r="K118" i="1" s="1"/>
  <c r="L196" i="1"/>
  <c r="L170" i="1" s="1"/>
  <c r="L144" i="1" s="1"/>
  <c r="L118" i="1" s="1"/>
  <c r="M196" i="1"/>
  <c r="M170" i="1" s="1"/>
  <c r="M144" i="1" s="1"/>
  <c r="M118" i="1" s="1"/>
  <c r="N196" i="1"/>
  <c r="N170" i="1" s="1"/>
  <c r="N144" i="1" s="1"/>
  <c r="N118" i="1" s="1"/>
  <c r="O196" i="1"/>
  <c r="O170" i="1" s="1"/>
  <c r="O144" i="1" s="1"/>
  <c r="O118" i="1" s="1"/>
  <c r="P196" i="1"/>
  <c r="P170" i="1" s="1"/>
  <c r="P144" i="1" s="1"/>
  <c r="P118" i="1" s="1"/>
  <c r="Q196" i="1"/>
  <c r="Q170" i="1" s="1"/>
  <c r="Q144" i="1" s="1"/>
  <c r="Q118" i="1" s="1"/>
  <c r="R196" i="1"/>
  <c r="R170" i="1" s="1"/>
  <c r="R144" i="1" s="1"/>
  <c r="R118" i="1" s="1"/>
  <c r="S196" i="1"/>
  <c r="S170" i="1" s="1"/>
  <c r="S144" i="1" s="1"/>
  <c r="S118" i="1" s="1"/>
  <c r="T196" i="1"/>
  <c r="T170" i="1" s="1"/>
  <c r="T144" i="1" s="1"/>
  <c r="T118" i="1" s="1"/>
  <c r="U196" i="1"/>
  <c r="U170" i="1" s="1"/>
  <c r="U144" i="1" s="1"/>
  <c r="U118" i="1" s="1"/>
  <c r="V196" i="1"/>
  <c r="V170" i="1" s="1"/>
  <c r="V144" i="1" s="1"/>
  <c r="V118" i="1" s="1"/>
  <c r="W196" i="1"/>
  <c r="W170" i="1" s="1"/>
  <c r="W144" i="1" s="1"/>
  <c r="W118" i="1" s="1"/>
  <c r="X196" i="1"/>
  <c r="X170" i="1" s="1"/>
  <c r="X144" i="1" s="1"/>
  <c r="X118" i="1" s="1"/>
  <c r="D197" i="1"/>
  <c r="D171" i="1" s="1"/>
  <c r="D145" i="1" s="1"/>
  <c r="D119" i="1" s="1"/>
  <c r="E197" i="1"/>
  <c r="E171" i="1" s="1"/>
  <c r="E145" i="1" s="1"/>
  <c r="E119" i="1" s="1"/>
  <c r="F197" i="1"/>
  <c r="F171" i="1" s="1"/>
  <c r="F145" i="1" s="1"/>
  <c r="F119" i="1" s="1"/>
  <c r="G197" i="1"/>
  <c r="G171" i="1" s="1"/>
  <c r="G145" i="1" s="1"/>
  <c r="G119" i="1" s="1"/>
  <c r="H197" i="1"/>
  <c r="H171" i="1" s="1"/>
  <c r="H145" i="1" s="1"/>
  <c r="H119" i="1" s="1"/>
  <c r="I197" i="1"/>
  <c r="I171" i="1" s="1"/>
  <c r="I145" i="1" s="1"/>
  <c r="I119" i="1" s="1"/>
  <c r="J197" i="1"/>
  <c r="J171" i="1" s="1"/>
  <c r="J145" i="1" s="1"/>
  <c r="J119" i="1" s="1"/>
  <c r="K197" i="1"/>
  <c r="K171" i="1" s="1"/>
  <c r="K145" i="1" s="1"/>
  <c r="K119" i="1" s="1"/>
  <c r="L197" i="1"/>
  <c r="L171" i="1" s="1"/>
  <c r="L145" i="1" s="1"/>
  <c r="L119" i="1" s="1"/>
  <c r="M197" i="1"/>
  <c r="M171" i="1" s="1"/>
  <c r="M145" i="1" s="1"/>
  <c r="M119" i="1" s="1"/>
  <c r="N197" i="1"/>
  <c r="N171" i="1" s="1"/>
  <c r="N145" i="1" s="1"/>
  <c r="N119" i="1" s="1"/>
  <c r="O197" i="1"/>
  <c r="O171" i="1" s="1"/>
  <c r="O145" i="1" s="1"/>
  <c r="O119" i="1" s="1"/>
  <c r="P197" i="1"/>
  <c r="P171" i="1" s="1"/>
  <c r="P145" i="1" s="1"/>
  <c r="P119" i="1" s="1"/>
  <c r="Q197" i="1"/>
  <c r="Q171" i="1" s="1"/>
  <c r="Q145" i="1" s="1"/>
  <c r="Q119" i="1" s="1"/>
  <c r="R197" i="1"/>
  <c r="R171" i="1" s="1"/>
  <c r="R145" i="1" s="1"/>
  <c r="R119" i="1" s="1"/>
  <c r="S197" i="1"/>
  <c r="S171" i="1" s="1"/>
  <c r="S145" i="1" s="1"/>
  <c r="S119" i="1" s="1"/>
  <c r="T197" i="1"/>
  <c r="T171" i="1" s="1"/>
  <c r="T145" i="1" s="1"/>
  <c r="T119" i="1" s="1"/>
  <c r="U197" i="1"/>
  <c r="U171" i="1" s="1"/>
  <c r="U145" i="1" s="1"/>
  <c r="U119" i="1" s="1"/>
  <c r="V197" i="1"/>
  <c r="V171" i="1" s="1"/>
  <c r="V145" i="1" s="1"/>
  <c r="V119" i="1" s="1"/>
  <c r="W197" i="1"/>
  <c r="W171" i="1" s="1"/>
  <c r="W145" i="1" s="1"/>
  <c r="W119" i="1" s="1"/>
  <c r="X197" i="1"/>
  <c r="X171" i="1" s="1"/>
  <c r="X145" i="1" s="1"/>
  <c r="X119" i="1" s="1"/>
  <c r="D198" i="1"/>
  <c r="D172" i="1" s="1"/>
  <c r="D146" i="1" s="1"/>
  <c r="D120" i="1" s="1"/>
  <c r="E198" i="1"/>
  <c r="E172" i="1" s="1"/>
  <c r="E146" i="1" s="1"/>
  <c r="E120" i="1" s="1"/>
  <c r="F198" i="1"/>
  <c r="F172" i="1" s="1"/>
  <c r="F146" i="1" s="1"/>
  <c r="F120" i="1" s="1"/>
  <c r="G198" i="1"/>
  <c r="G172" i="1" s="1"/>
  <c r="G146" i="1" s="1"/>
  <c r="G120" i="1" s="1"/>
  <c r="H198" i="1"/>
  <c r="H172" i="1" s="1"/>
  <c r="H146" i="1" s="1"/>
  <c r="H120" i="1" s="1"/>
  <c r="I198" i="1"/>
  <c r="I172" i="1" s="1"/>
  <c r="I146" i="1" s="1"/>
  <c r="I120" i="1" s="1"/>
  <c r="J198" i="1"/>
  <c r="J172" i="1" s="1"/>
  <c r="J146" i="1" s="1"/>
  <c r="J120" i="1" s="1"/>
  <c r="K198" i="1"/>
  <c r="K172" i="1" s="1"/>
  <c r="K146" i="1" s="1"/>
  <c r="K120" i="1" s="1"/>
  <c r="L198" i="1"/>
  <c r="L172" i="1" s="1"/>
  <c r="L146" i="1" s="1"/>
  <c r="L120" i="1" s="1"/>
  <c r="M198" i="1"/>
  <c r="M172" i="1" s="1"/>
  <c r="M146" i="1" s="1"/>
  <c r="M120" i="1" s="1"/>
  <c r="N198" i="1"/>
  <c r="N172" i="1" s="1"/>
  <c r="N146" i="1" s="1"/>
  <c r="N120" i="1" s="1"/>
  <c r="O198" i="1"/>
  <c r="O172" i="1" s="1"/>
  <c r="O146" i="1" s="1"/>
  <c r="O120" i="1" s="1"/>
  <c r="P198" i="1"/>
  <c r="P172" i="1" s="1"/>
  <c r="P146" i="1" s="1"/>
  <c r="P120" i="1" s="1"/>
  <c r="Q198" i="1"/>
  <c r="Q172" i="1" s="1"/>
  <c r="Q146" i="1" s="1"/>
  <c r="Q120" i="1" s="1"/>
  <c r="R198" i="1"/>
  <c r="R172" i="1" s="1"/>
  <c r="R146" i="1" s="1"/>
  <c r="R120" i="1" s="1"/>
  <c r="S198" i="1"/>
  <c r="S172" i="1" s="1"/>
  <c r="S146" i="1" s="1"/>
  <c r="S120" i="1" s="1"/>
  <c r="T198" i="1"/>
  <c r="T172" i="1" s="1"/>
  <c r="T146" i="1" s="1"/>
  <c r="T120" i="1" s="1"/>
  <c r="U198" i="1"/>
  <c r="U172" i="1" s="1"/>
  <c r="U146" i="1" s="1"/>
  <c r="U120" i="1" s="1"/>
  <c r="V198" i="1"/>
  <c r="V172" i="1" s="1"/>
  <c r="V146" i="1" s="1"/>
  <c r="V120" i="1" s="1"/>
  <c r="W198" i="1"/>
  <c r="W172" i="1" s="1"/>
  <c r="W146" i="1" s="1"/>
  <c r="W120" i="1" s="1"/>
  <c r="X198" i="1"/>
  <c r="X172" i="1" s="1"/>
  <c r="X146" i="1" s="1"/>
  <c r="X120" i="1" s="1"/>
  <c r="D199" i="1"/>
  <c r="D173" i="1" s="1"/>
  <c r="D147" i="1" s="1"/>
  <c r="D121" i="1" s="1"/>
  <c r="E199" i="1"/>
  <c r="E173" i="1" s="1"/>
  <c r="E147" i="1" s="1"/>
  <c r="E121" i="1" s="1"/>
  <c r="F199" i="1"/>
  <c r="F173" i="1" s="1"/>
  <c r="F147" i="1" s="1"/>
  <c r="F121" i="1" s="1"/>
  <c r="G199" i="1"/>
  <c r="G173" i="1" s="1"/>
  <c r="G147" i="1" s="1"/>
  <c r="G121" i="1" s="1"/>
  <c r="H199" i="1"/>
  <c r="H173" i="1" s="1"/>
  <c r="H147" i="1" s="1"/>
  <c r="H121" i="1" s="1"/>
  <c r="I199" i="1"/>
  <c r="I173" i="1" s="1"/>
  <c r="I147" i="1" s="1"/>
  <c r="I121" i="1" s="1"/>
  <c r="J199" i="1"/>
  <c r="J173" i="1" s="1"/>
  <c r="J147" i="1" s="1"/>
  <c r="J121" i="1" s="1"/>
  <c r="K199" i="1"/>
  <c r="K173" i="1" s="1"/>
  <c r="K147" i="1" s="1"/>
  <c r="K121" i="1" s="1"/>
  <c r="L199" i="1"/>
  <c r="L173" i="1" s="1"/>
  <c r="L147" i="1" s="1"/>
  <c r="L121" i="1" s="1"/>
  <c r="M199" i="1"/>
  <c r="M173" i="1" s="1"/>
  <c r="M147" i="1" s="1"/>
  <c r="M121" i="1" s="1"/>
  <c r="N199" i="1"/>
  <c r="N173" i="1" s="1"/>
  <c r="N147" i="1" s="1"/>
  <c r="N121" i="1" s="1"/>
  <c r="O199" i="1"/>
  <c r="O173" i="1" s="1"/>
  <c r="O147" i="1" s="1"/>
  <c r="O121" i="1" s="1"/>
  <c r="P199" i="1"/>
  <c r="P173" i="1" s="1"/>
  <c r="P147" i="1" s="1"/>
  <c r="P121" i="1" s="1"/>
  <c r="Q199" i="1"/>
  <c r="Q173" i="1" s="1"/>
  <c r="Q147" i="1" s="1"/>
  <c r="Q121" i="1" s="1"/>
  <c r="R199" i="1"/>
  <c r="R173" i="1" s="1"/>
  <c r="R147" i="1" s="1"/>
  <c r="R121" i="1" s="1"/>
  <c r="S199" i="1"/>
  <c r="S173" i="1" s="1"/>
  <c r="S147" i="1" s="1"/>
  <c r="S121" i="1" s="1"/>
  <c r="T199" i="1"/>
  <c r="T173" i="1" s="1"/>
  <c r="T147" i="1" s="1"/>
  <c r="T121" i="1" s="1"/>
  <c r="U199" i="1"/>
  <c r="U173" i="1" s="1"/>
  <c r="U147" i="1" s="1"/>
  <c r="U121" i="1" s="1"/>
  <c r="V199" i="1"/>
  <c r="V173" i="1" s="1"/>
  <c r="V147" i="1" s="1"/>
  <c r="V121" i="1" s="1"/>
  <c r="W199" i="1"/>
  <c r="W173" i="1" s="1"/>
  <c r="W147" i="1" s="1"/>
  <c r="W121" i="1" s="1"/>
  <c r="X199" i="1"/>
  <c r="X173" i="1" s="1"/>
  <c r="X147" i="1" s="1"/>
  <c r="X121" i="1" s="1"/>
  <c r="D200" i="1"/>
  <c r="D174" i="1" s="1"/>
  <c r="D148" i="1" s="1"/>
  <c r="D122" i="1" s="1"/>
  <c r="E200" i="1"/>
  <c r="E174" i="1" s="1"/>
  <c r="E148" i="1" s="1"/>
  <c r="E122" i="1" s="1"/>
  <c r="F200" i="1"/>
  <c r="F174" i="1" s="1"/>
  <c r="F148" i="1" s="1"/>
  <c r="F122" i="1" s="1"/>
  <c r="G200" i="1"/>
  <c r="G174" i="1" s="1"/>
  <c r="G148" i="1" s="1"/>
  <c r="G122" i="1" s="1"/>
  <c r="H200" i="1"/>
  <c r="H174" i="1" s="1"/>
  <c r="H148" i="1" s="1"/>
  <c r="H122" i="1" s="1"/>
  <c r="I200" i="1"/>
  <c r="I174" i="1" s="1"/>
  <c r="I148" i="1" s="1"/>
  <c r="I122" i="1" s="1"/>
  <c r="J200" i="1"/>
  <c r="J174" i="1" s="1"/>
  <c r="J148" i="1" s="1"/>
  <c r="J122" i="1" s="1"/>
  <c r="K200" i="1"/>
  <c r="K174" i="1" s="1"/>
  <c r="K148" i="1" s="1"/>
  <c r="K122" i="1" s="1"/>
  <c r="L200" i="1"/>
  <c r="L174" i="1" s="1"/>
  <c r="L148" i="1" s="1"/>
  <c r="L122" i="1" s="1"/>
  <c r="M200" i="1"/>
  <c r="M174" i="1" s="1"/>
  <c r="M148" i="1" s="1"/>
  <c r="M122" i="1" s="1"/>
  <c r="N200" i="1"/>
  <c r="N174" i="1" s="1"/>
  <c r="N148" i="1" s="1"/>
  <c r="N122" i="1" s="1"/>
  <c r="O200" i="1"/>
  <c r="O174" i="1" s="1"/>
  <c r="O148" i="1" s="1"/>
  <c r="O122" i="1" s="1"/>
  <c r="P200" i="1"/>
  <c r="P174" i="1" s="1"/>
  <c r="P148" i="1" s="1"/>
  <c r="P122" i="1" s="1"/>
  <c r="Q200" i="1"/>
  <c r="Q174" i="1" s="1"/>
  <c r="Q148" i="1" s="1"/>
  <c r="Q122" i="1" s="1"/>
  <c r="R200" i="1"/>
  <c r="R174" i="1" s="1"/>
  <c r="R148" i="1" s="1"/>
  <c r="R122" i="1" s="1"/>
  <c r="S200" i="1"/>
  <c r="S174" i="1" s="1"/>
  <c r="S148" i="1" s="1"/>
  <c r="S122" i="1" s="1"/>
  <c r="T200" i="1"/>
  <c r="T174" i="1" s="1"/>
  <c r="T148" i="1" s="1"/>
  <c r="T122" i="1" s="1"/>
  <c r="U200" i="1"/>
  <c r="U174" i="1" s="1"/>
  <c r="U148" i="1" s="1"/>
  <c r="U122" i="1" s="1"/>
  <c r="V200" i="1"/>
  <c r="V174" i="1" s="1"/>
  <c r="V148" i="1" s="1"/>
  <c r="V122" i="1" s="1"/>
  <c r="W200" i="1"/>
  <c r="W174" i="1" s="1"/>
  <c r="W148" i="1" s="1"/>
  <c r="W122" i="1" s="1"/>
  <c r="X200" i="1"/>
  <c r="X174" i="1" s="1"/>
  <c r="X148" i="1" s="1"/>
  <c r="X122" i="1" s="1"/>
  <c r="D201" i="1"/>
  <c r="D175" i="1" s="1"/>
  <c r="D149" i="1" s="1"/>
  <c r="D123" i="1" s="1"/>
  <c r="E201" i="1"/>
  <c r="E175" i="1" s="1"/>
  <c r="E149" i="1" s="1"/>
  <c r="E123" i="1" s="1"/>
  <c r="F201" i="1"/>
  <c r="F175" i="1" s="1"/>
  <c r="F149" i="1" s="1"/>
  <c r="F123" i="1" s="1"/>
  <c r="G201" i="1"/>
  <c r="G175" i="1" s="1"/>
  <c r="G149" i="1" s="1"/>
  <c r="G123" i="1" s="1"/>
  <c r="H201" i="1"/>
  <c r="H175" i="1" s="1"/>
  <c r="H149" i="1" s="1"/>
  <c r="H123" i="1" s="1"/>
  <c r="I201" i="1"/>
  <c r="I175" i="1" s="1"/>
  <c r="I149" i="1" s="1"/>
  <c r="I123" i="1" s="1"/>
  <c r="J201" i="1"/>
  <c r="J175" i="1" s="1"/>
  <c r="J149" i="1" s="1"/>
  <c r="J123" i="1" s="1"/>
  <c r="K201" i="1"/>
  <c r="K175" i="1" s="1"/>
  <c r="K149" i="1" s="1"/>
  <c r="K123" i="1" s="1"/>
  <c r="L201" i="1"/>
  <c r="L175" i="1" s="1"/>
  <c r="L149" i="1" s="1"/>
  <c r="L123" i="1" s="1"/>
  <c r="M201" i="1"/>
  <c r="M175" i="1" s="1"/>
  <c r="M149" i="1" s="1"/>
  <c r="M123" i="1" s="1"/>
  <c r="N201" i="1"/>
  <c r="N175" i="1" s="1"/>
  <c r="N149" i="1" s="1"/>
  <c r="N123" i="1" s="1"/>
  <c r="O201" i="1"/>
  <c r="O175" i="1" s="1"/>
  <c r="O149" i="1" s="1"/>
  <c r="O123" i="1" s="1"/>
  <c r="P201" i="1"/>
  <c r="P175" i="1" s="1"/>
  <c r="P149" i="1" s="1"/>
  <c r="P123" i="1" s="1"/>
  <c r="Q201" i="1"/>
  <c r="Q175" i="1" s="1"/>
  <c r="Q149" i="1" s="1"/>
  <c r="Q123" i="1" s="1"/>
  <c r="R201" i="1"/>
  <c r="R175" i="1" s="1"/>
  <c r="R149" i="1" s="1"/>
  <c r="R123" i="1" s="1"/>
  <c r="S201" i="1"/>
  <c r="S175" i="1" s="1"/>
  <c r="S149" i="1" s="1"/>
  <c r="S123" i="1" s="1"/>
  <c r="T201" i="1"/>
  <c r="T175" i="1" s="1"/>
  <c r="T149" i="1" s="1"/>
  <c r="T123" i="1" s="1"/>
  <c r="U201" i="1"/>
  <c r="U175" i="1" s="1"/>
  <c r="U149" i="1" s="1"/>
  <c r="U123" i="1" s="1"/>
  <c r="V201" i="1"/>
  <c r="V175" i="1" s="1"/>
  <c r="V149" i="1" s="1"/>
  <c r="V123" i="1" s="1"/>
  <c r="W201" i="1"/>
  <c r="W175" i="1" s="1"/>
  <c r="W149" i="1" s="1"/>
  <c r="W123" i="1" s="1"/>
  <c r="X201" i="1"/>
  <c r="X175" i="1" s="1"/>
  <c r="X149" i="1" s="1"/>
  <c r="X123" i="1" s="1"/>
  <c r="D202" i="1"/>
  <c r="D176" i="1" s="1"/>
  <c r="D150" i="1" s="1"/>
  <c r="D124" i="1" s="1"/>
  <c r="E202" i="1"/>
  <c r="E176" i="1" s="1"/>
  <c r="E150" i="1" s="1"/>
  <c r="E124" i="1" s="1"/>
  <c r="F202" i="1"/>
  <c r="F176" i="1" s="1"/>
  <c r="F150" i="1" s="1"/>
  <c r="F124" i="1" s="1"/>
  <c r="G202" i="1"/>
  <c r="G176" i="1" s="1"/>
  <c r="G150" i="1" s="1"/>
  <c r="G124" i="1" s="1"/>
  <c r="H202" i="1"/>
  <c r="H176" i="1" s="1"/>
  <c r="H150" i="1" s="1"/>
  <c r="H124" i="1" s="1"/>
  <c r="I202" i="1"/>
  <c r="I176" i="1" s="1"/>
  <c r="I150" i="1" s="1"/>
  <c r="I124" i="1" s="1"/>
  <c r="J202" i="1"/>
  <c r="J176" i="1" s="1"/>
  <c r="J150" i="1" s="1"/>
  <c r="J124" i="1" s="1"/>
  <c r="K202" i="1"/>
  <c r="K176" i="1" s="1"/>
  <c r="K150" i="1" s="1"/>
  <c r="K124" i="1" s="1"/>
  <c r="L202" i="1"/>
  <c r="L176" i="1" s="1"/>
  <c r="L150" i="1" s="1"/>
  <c r="L124" i="1" s="1"/>
  <c r="M202" i="1"/>
  <c r="M176" i="1" s="1"/>
  <c r="M150" i="1" s="1"/>
  <c r="M124" i="1" s="1"/>
  <c r="N202" i="1"/>
  <c r="N176" i="1" s="1"/>
  <c r="N150" i="1" s="1"/>
  <c r="N124" i="1" s="1"/>
  <c r="O202" i="1"/>
  <c r="O176" i="1" s="1"/>
  <c r="O150" i="1" s="1"/>
  <c r="O124" i="1" s="1"/>
  <c r="P202" i="1"/>
  <c r="P176" i="1" s="1"/>
  <c r="P150" i="1" s="1"/>
  <c r="P124" i="1" s="1"/>
  <c r="Q202" i="1"/>
  <c r="Q176" i="1" s="1"/>
  <c r="Q150" i="1" s="1"/>
  <c r="Q124" i="1" s="1"/>
  <c r="R202" i="1"/>
  <c r="R176" i="1" s="1"/>
  <c r="R150" i="1" s="1"/>
  <c r="R124" i="1" s="1"/>
  <c r="S202" i="1"/>
  <c r="S176" i="1" s="1"/>
  <c r="S150" i="1" s="1"/>
  <c r="S124" i="1" s="1"/>
  <c r="T202" i="1"/>
  <c r="T176" i="1" s="1"/>
  <c r="T150" i="1" s="1"/>
  <c r="T124" i="1" s="1"/>
  <c r="U202" i="1"/>
  <c r="U176" i="1" s="1"/>
  <c r="U150" i="1" s="1"/>
  <c r="U124" i="1" s="1"/>
  <c r="V202" i="1"/>
  <c r="V176" i="1" s="1"/>
  <c r="V150" i="1" s="1"/>
  <c r="V124" i="1" s="1"/>
  <c r="W202" i="1"/>
  <c r="W176" i="1" s="1"/>
  <c r="W150" i="1" s="1"/>
  <c r="W124" i="1" s="1"/>
  <c r="X202" i="1"/>
  <c r="X176" i="1" s="1"/>
  <c r="X150" i="1" s="1"/>
  <c r="X124" i="1" s="1"/>
  <c r="D203" i="1"/>
  <c r="D177" i="1" s="1"/>
  <c r="D151" i="1" s="1"/>
  <c r="D125" i="1" s="1"/>
  <c r="E203" i="1"/>
  <c r="E177" i="1" s="1"/>
  <c r="E151" i="1" s="1"/>
  <c r="E125" i="1" s="1"/>
  <c r="F203" i="1"/>
  <c r="F177" i="1" s="1"/>
  <c r="F151" i="1" s="1"/>
  <c r="F125" i="1" s="1"/>
  <c r="G203" i="1"/>
  <c r="G177" i="1" s="1"/>
  <c r="G151" i="1" s="1"/>
  <c r="G125" i="1" s="1"/>
  <c r="H203" i="1"/>
  <c r="H177" i="1" s="1"/>
  <c r="H151" i="1" s="1"/>
  <c r="H125" i="1" s="1"/>
  <c r="I203" i="1"/>
  <c r="I177" i="1" s="1"/>
  <c r="I151" i="1" s="1"/>
  <c r="I125" i="1" s="1"/>
  <c r="J203" i="1"/>
  <c r="J177" i="1" s="1"/>
  <c r="J151" i="1" s="1"/>
  <c r="J125" i="1" s="1"/>
  <c r="K203" i="1"/>
  <c r="K177" i="1" s="1"/>
  <c r="K151" i="1" s="1"/>
  <c r="K125" i="1" s="1"/>
  <c r="L203" i="1"/>
  <c r="L177" i="1" s="1"/>
  <c r="L151" i="1" s="1"/>
  <c r="L125" i="1" s="1"/>
  <c r="M203" i="1"/>
  <c r="M177" i="1" s="1"/>
  <c r="M151" i="1" s="1"/>
  <c r="M125" i="1" s="1"/>
  <c r="N203" i="1"/>
  <c r="N177" i="1" s="1"/>
  <c r="N151" i="1" s="1"/>
  <c r="N125" i="1" s="1"/>
  <c r="O203" i="1"/>
  <c r="O177" i="1" s="1"/>
  <c r="O151" i="1" s="1"/>
  <c r="O125" i="1" s="1"/>
  <c r="P203" i="1"/>
  <c r="P177" i="1" s="1"/>
  <c r="P151" i="1" s="1"/>
  <c r="P125" i="1" s="1"/>
  <c r="Q203" i="1"/>
  <c r="Q177" i="1" s="1"/>
  <c r="Q151" i="1" s="1"/>
  <c r="Q125" i="1" s="1"/>
  <c r="R203" i="1"/>
  <c r="R177" i="1" s="1"/>
  <c r="R151" i="1" s="1"/>
  <c r="R125" i="1" s="1"/>
  <c r="S203" i="1"/>
  <c r="S177" i="1" s="1"/>
  <c r="S151" i="1" s="1"/>
  <c r="S125" i="1" s="1"/>
  <c r="T203" i="1"/>
  <c r="T177" i="1" s="1"/>
  <c r="T151" i="1" s="1"/>
  <c r="T125" i="1" s="1"/>
  <c r="U203" i="1"/>
  <c r="U177" i="1" s="1"/>
  <c r="U151" i="1" s="1"/>
  <c r="U125" i="1" s="1"/>
  <c r="V203" i="1"/>
  <c r="V177" i="1" s="1"/>
  <c r="V151" i="1" s="1"/>
  <c r="V125" i="1" s="1"/>
  <c r="W203" i="1"/>
  <c r="W177" i="1" s="1"/>
  <c r="W151" i="1" s="1"/>
  <c r="W125" i="1" s="1"/>
  <c r="X203" i="1"/>
  <c r="X177" i="1" s="1"/>
  <c r="X151" i="1" s="1"/>
  <c r="X125" i="1" s="1"/>
  <c r="D204" i="1"/>
  <c r="D178" i="1" s="1"/>
  <c r="D152" i="1" s="1"/>
  <c r="D126" i="1" s="1"/>
  <c r="E204" i="1"/>
  <c r="E178" i="1" s="1"/>
  <c r="E152" i="1" s="1"/>
  <c r="E126" i="1" s="1"/>
  <c r="F204" i="1"/>
  <c r="F178" i="1" s="1"/>
  <c r="F152" i="1" s="1"/>
  <c r="F126" i="1" s="1"/>
  <c r="G204" i="1"/>
  <c r="G178" i="1" s="1"/>
  <c r="G152" i="1" s="1"/>
  <c r="G126" i="1" s="1"/>
  <c r="H204" i="1"/>
  <c r="H178" i="1" s="1"/>
  <c r="H152" i="1" s="1"/>
  <c r="H126" i="1" s="1"/>
  <c r="I204" i="1"/>
  <c r="I178" i="1" s="1"/>
  <c r="I152" i="1" s="1"/>
  <c r="I126" i="1" s="1"/>
  <c r="J204" i="1"/>
  <c r="J178" i="1" s="1"/>
  <c r="J152" i="1" s="1"/>
  <c r="J126" i="1" s="1"/>
  <c r="K204" i="1"/>
  <c r="K178" i="1" s="1"/>
  <c r="K152" i="1" s="1"/>
  <c r="K126" i="1" s="1"/>
  <c r="L204" i="1"/>
  <c r="L178" i="1" s="1"/>
  <c r="L152" i="1" s="1"/>
  <c r="L126" i="1" s="1"/>
  <c r="M204" i="1"/>
  <c r="M178" i="1" s="1"/>
  <c r="M152" i="1" s="1"/>
  <c r="M126" i="1" s="1"/>
  <c r="N204" i="1"/>
  <c r="N178" i="1" s="1"/>
  <c r="N152" i="1" s="1"/>
  <c r="N126" i="1" s="1"/>
  <c r="O204" i="1"/>
  <c r="O178" i="1" s="1"/>
  <c r="O152" i="1" s="1"/>
  <c r="O126" i="1" s="1"/>
  <c r="P204" i="1"/>
  <c r="P178" i="1" s="1"/>
  <c r="P152" i="1" s="1"/>
  <c r="P126" i="1" s="1"/>
  <c r="Q204" i="1"/>
  <c r="Q178" i="1" s="1"/>
  <c r="Q152" i="1" s="1"/>
  <c r="Q126" i="1" s="1"/>
  <c r="R204" i="1"/>
  <c r="R178" i="1" s="1"/>
  <c r="R152" i="1" s="1"/>
  <c r="R126" i="1" s="1"/>
  <c r="S204" i="1"/>
  <c r="S178" i="1" s="1"/>
  <c r="S152" i="1" s="1"/>
  <c r="S126" i="1" s="1"/>
  <c r="T204" i="1"/>
  <c r="T178" i="1" s="1"/>
  <c r="T152" i="1" s="1"/>
  <c r="T126" i="1" s="1"/>
  <c r="U204" i="1"/>
  <c r="U178" i="1" s="1"/>
  <c r="U152" i="1" s="1"/>
  <c r="U126" i="1" s="1"/>
  <c r="V204" i="1"/>
  <c r="V178" i="1" s="1"/>
  <c r="V152" i="1" s="1"/>
  <c r="V126" i="1" s="1"/>
  <c r="W204" i="1"/>
  <c r="W178" i="1" s="1"/>
  <c r="W152" i="1" s="1"/>
  <c r="W126" i="1" s="1"/>
  <c r="X204" i="1"/>
  <c r="X178" i="1" s="1"/>
  <c r="X152" i="1" s="1"/>
  <c r="X126" i="1" s="1"/>
  <c r="D205" i="1"/>
  <c r="D179" i="1" s="1"/>
  <c r="D153" i="1" s="1"/>
  <c r="D127" i="1" s="1"/>
  <c r="E205" i="1"/>
  <c r="E179" i="1" s="1"/>
  <c r="E153" i="1" s="1"/>
  <c r="E127" i="1" s="1"/>
  <c r="F205" i="1"/>
  <c r="F179" i="1" s="1"/>
  <c r="F153" i="1" s="1"/>
  <c r="F127" i="1" s="1"/>
  <c r="G205" i="1"/>
  <c r="G179" i="1" s="1"/>
  <c r="G153" i="1" s="1"/>
  <c r="G127" i="1" s="1"/>
  <c r="H205" i="1"/>
  <c r="H179" i="1" s="1"/>
  <c r="H153" i="1" s="1"/>
  <c r="H127" i="1" s="1"/>
  <c r="I205" i="1"/>
  <c r="I179" i="1" s="1"/>
  <c r="I153" i="1" s="1"/>
  <c r="I127" i="1" s="1"/>
  <c r="J205" i="1"/>
  <c r="J179" i="1" s="1"/>
  <c r="J153" i="1" s="1"/>
  <c r="J127" i="1" s="1"/>
  <c r="K205" i="1"/>
  <c r="K179" i="1" s="1"/>
  <c r="K153" i="1" s="1"/>
  <c r="K127" i="1" s="1"/>
  <c r="L205" i="1"/>
  <c r="L179" i="1" s="1"/>
  <c r="L153" i="1" s="1"/>
  <c r="L127" i="1" s="1"/>
  <c r="M205" i="1"/>
  <c r="M179" i="1" s="1"/>
  <c r="M153" i="1" s="1"/>
  <c r="M127" i="1" s="1"/>
  <c r="N205" i="1"/>
  <c r="N179" i="1" s="1"/>
  <c r="N153" i="1" s="1"/>
  <c r="N127" i="1" s="1"/>
  <c r="O205" i="1"/>
  <c r="O179" i="1" s="1"/>
  <c r="O153" i="1" s="1"/>
  <c r="O127" i="1" s="1"/>
  <c r="P205" i="1"/>
  <c r="P179" i="1" s="1"/>
  <c r="P153" i="1" s="1"/>
  <c r="P127" i="1" s="1"/>
  <c r="Q205" i="1"/>
  <c r="Q179" i="1" s="1"/>
  <c r="Q153" i="1" s="1"/>
  <c r="Q127" i="1" s="1"/>
  <c r="R205" i="1"/>
  <c r="R179" i="1" s="1"/>
  <c r="R153" i="1" s="1"/>
  <c r="R127" i="1" s="1"/>
  <c r="S205" i="1"/>
  <c r="S179" i="1" s="1"/>
  <c r="S153" i="1" s="1"/>
  <c r="S127" i="1" s="1"/>
  <c r="T205" i="1"/>
  <c r="T179" i="1" s="1"/>
  <c r="T153" i="1" s="1"/>
  <c r="T127" i="1" s="1"/>
  <c r="U205" i="1"/>
  <c r="U179" i="1" s="1"/>
  <c r="U153" i="1" s="1"/>
  <c r="U127" i="1" s="1"/>
  <c r="V205" i="1"/>
  <c r="V179" i="1" s="1"/>
  <c r="V153" i="1" s="1"/>
  <c r="V127" i="1" s="1"/>
  <c r="W205" i="1"/>
  <c r="W179" i="1" s="1"/>
  <c r="W153" i="1" s="1"/>
  <c r="W127" i="1" s="1"/>
  <c r="X205" i="1"/>
  <c r="X179" i="1" s="1"/>
  <c r="X153" i="1" s="1"/>
  <c r="X127" i="1" s="1"/>
  <c r="D206" i="1"/>
  <c r="D180" i="1" s="1"/>
  <c r="D154" i="1" s="1"/>
  <c r="D128" i="1" s="1"/>
  <c r="E206" i="1"/>
  <c r="E180" i="1" s="1"/>
  <c r="E154" i="1" s="1"/>
  <c r="E128" i="1" s="1"/>
  <c r="F206" i="1"/>
  <c r="F180" i="1" s="1"/>
  <c r="F154" i="1" s="1"/>
  <c r="F128" i="1" s="1"/>
  <c r="G206" i="1"/>
  <c r="G180" i="1" s="1"/>
  <c r="G154" i="1" s="1"/>
  <c r="G128" i="1" s="1"/>
  <c r="H206" i="1"/>
  <c r="H180" i="1" s="1"/>
  <c r="H154" i="1" s="1"/>
  <c r="H128" i="1" s="1"/>
  <c r="I206" i="1"/>
  <c r="I180" i="1" s="1"/>
  <c r="I154" i="1" s="1"/>
  <c r="I128" i="1" s="1"/>
  <c r="J206" i="1"/>
  <c r="J180" i="1" s="1"/>
  <c r="J154" i="1" s="1"/>
  <c r="J128" i="1" s="1"/>
  <c r="K206" i="1"/>
  <c r="K180" i="1" s="1"/>
  <c r="K154" i="1" s="1"/>
  <c r="K128" i="1" s="1"/>
  <c r="L206" i="1"/>
  <c r="L180" i="1" s="1"/>
  <c r="L154" i="1" s="1"/>
  <c r="L128" i="1" s="1"/>
  <c r="M206" i="1"/>
  <c r="M180" i="1" s="1"/>
  <c r="M154" i="1" s="1"/>
  <c r="M128" i="1" s="1"/>
  <c r="N206" i="1"/>
  <c r="N180" i="1" s="1"/>
  <c r="N154" i="1" s="1"/>
  <c r="N128" i="1" s="1"/>
  <c r="O206" i="1"/>
  <c r="O180" i="1" s="1"/>
  <c r="O154" i="1" s="1"/>
  <c r="O128" i="1" s="1"/>
  <c r="P206" i="1"/>
  <c r="P180" i="1" s="1"/>
  <c r="P154" i="1" s="1"/>
  <c r="P128" i="1" s="1"/>
  <c r="Q206" i="1"/>
  <c r="Q180" i="1" s="1"/>
  <c r="Q154" i="1" s="1"/>
  <c r="Q128" i="1" s="1"/>
  <c r="R206" i="1"/>
  <c r="R180" i="1" s="1"/>
  <c r="R154" i="1" s="1"/>
  <c r="R128" i="1" s="1"/>
  <c r="S206" i="1"/>
  <c r="S180" i="1" s="1"/>
  <c r="S154" i="1" s="1"/>
  <c r="S128" i="1" s="1"/>
  <c r="T206" i="1"/>
  <c r="T180" i="1" s="1"/>
  <c r="T154" i="1" s="1"/>
  <c r="T128" i="1" s="1"/>
  <c r="U206" i="1"/>
  <c r="U180" i="1" s="1"/>
  <c r="U154" i="1" s="1"/>
  <c r="U128" i="1" s="1"/>
  <c r="V206" i="1"/>
  <c r="V180" i="1" s="1"/>
  <c r="V154" i="1" s="1"/>
  <c r="V128" i="1" s="1"/>
  <c r="W206" i="1"/>
  <c r="W180" i="1" s="1"/>
  <c r="W154" i="1" s="1"/>
  <c r="W128" i="1" s="1"/>
  <c r="X206" i="1"/>
  <c r="X180" i="1" s="1"/>
  <c r="X154" i="1" s="1"/>
  <c r="X128" i="1" s="1"/>
  <c r="D207" i="1"/>
  <c r="D181" i="1" s="1"/>
  <c r="D155" i="1" s="1"/>
  <c r="D129" i="1" s="1"/>
  <c r="E207" i="1"/>
  <c r="E181" i="1" s="1"/>
  <c r="E155" i="1" s="1"/>
  <c r="E129" i="1" s="1"/>
  <c r="F207" i="1"/>
  <c r="F181" i="1" s="1"/>
  <c r="F155" i="1" s="1"/>
  <c r="F129" i="1" s="1"/>
  <c r="G207" i="1"/>
  <c r="G181" i="1" s="1"/>
  <c r="G155" i="1" s="1"/>
  <c r="G129" i="1" s="1"/>
  <c r="H207" i="1"/>
  <c r="H181" i="1" s="1"/>
  <c r="H155" i="1" s="1"/>
  <c r="H129" i="1" s="1"/>
  <c r="I207" i="1"/>
  <c r="I181" i="1" s="1"/>
  <c r="I155" i="1" s="1"/>
  <c r="I129" i="1" s="1"/>
  <c r="J207" i="1"/>
  <c r="J181" i="1" s="1"/>
  <c r="J155" i="1" s="1"/>
  <c r="J129" i="1" s="1"/>
  <c r="K207" i="1"/>
  <c r="K181" i="1" s="1"/>
  <c r="K155" i="1" s="1"/>
  <c r="K129" i="1" s="1"/>
  <c r="L207" i="1"/>
  <c r="L181" i="1" s="1"/>
  <c r="L155" i="1" s="1"/>
  <c r="L129" i="1" s="1"/>
  <c r="M207" i="1"/>
  <c r="M181" i="1" s="1"/>
  <c r="M155" i="1" s="1"/>
  <c r="M129" i="1" s="1"/>
  <c r="N207" i="1"/>
  <c r="N181" i="1" s="1"/>
  <c r="N155" i="1" s="1"/>
  <c r="N129" i="1" s="1"/>
  <c r="O207" i="1"/>
  <c r="O181" i="1" s="1"/>
  <c r="O155" i="1" s="1"/>
  <c r="O129" i="1" s="1"/>
  <c r="P207" i="1"/>
  <c r="P181" i="1" s="1"/>
  <c r="P155" i="1" s="1"/>
  <c r="P129" i="1" s="1"/>
  <c r="Q207" i="1"/>
  <c r="Q181" i="1" s="1"/>
  <c r="Q155" i="1" s="1"/>
  <c r="Q129" i="1" s="1"/>
  <c r="R207" i="1"/>
  <c r="R181" i="1" s="1"/>
  <c r="R155" i="1" s="1"/>
  <c r="R129" i="1" s="1"/>
  <c r="S207" i="1"/>
  <c r="S181" i="1" s="1"/>
  <c r="S155" i="1" s="1"/>
  <c r="S129" i="1" s="1"/>
  <c r="T207" i="1"/>
  <c r="T181" i="1" s="1"/>
  <c r="T155" i="1" s="1"/>
  <c r="T129" i="1" s="1"/>
  <c r="U207" i="1"/>
  <c r="U181" i="1" s="1"/>
  <c r="U155" i="1" s="1"/>
  <c r="U129" i="1" s="1"/>
  <c r="V207" i="1"/>
  <c r="V181" i="1" s="1"/>
  <c r="V155" i="1" s="1"/>
  <c r="V129" i="1" s="1"/>
  <c r="W207" i="1"/>
  <c r="W181" i="1" s="1"/>
  <c r="W155" i="1" s="1"/>
  <c r="W129" i="1" s="1"/>
  <c r="X207" i="1"/>
  <c r="X181" i="1" s="1"/>
  <c r="X155" i="1" s="1"/>
  <c r="X129" i="1" s="1"/>
  <c r="J188" i="1"/>
  <c r="J162" i="1" s="1"/>
  <c r="J136" i="1" s="1"/>
  <c r="J110" i="1" s="1"/>
  <c r="F188" i="1"/>
  <c r="F162" i="1" s="1"/>
  <c r="F136" i="1" s="1"/>
  <c r="F110" i="1" s="1"/>
  <c r="G188" i="1"/>
  <c r="G162" i="1" s="1"/>
  <c r="G136" i="1" s="1"/>
  <c r="G110" i="1" s="1"/>
  <c r="H188" i="1"/>
  <c r="H162" i="1" s="1"/>
  <c r="H136" i="1" s="1"/>
  <c r="H110" i="1" s="1"/>
  <c r="I188" i="1"/>
  <c r="I162" i="1" s="1"/>
  <c r="I136" i="1" s="1"/>
  <c r="I110" i="1" s="1"/>
  <c r="K188" i="1"/>
  <c r="K162" i="1" s="1"/>
  <c r="K136" i="1" s="1"/>
  <c r="K110" i="1" s="1"/>
  <c r="L188" i="1"/>
  <c r="L162" i="1" s="1"/>
  <c r="L136" i="1" s="1"/>
  <c r="L110" i="1" s="1"/>
  <c r="M188" i="1"/>
  <c r="M162" i="1" s="1"/>
  <c r="M136" i="1" s="1"/>
  <c r="M110" i="1" s="1"/>
  <c r="N188" i="1"/>
  <c r="N162" i="1" s="1"/>
  <c r="N136" i="1" s="1"/>
  <c r="N110" i="1" s="1"/>
  <c r="O188" i="1"/>
  <c r="O162" i="1" s="1"/>
  <c r="O136" i="1" s="1"/>
  <c r="O110" i="1" s="1"/>
  <c r="P188" i="1"/>
  <c r="P162" i="1" s="1"/>
  <c r="P136" i="1" s="1"/>
  <c r="P110" i="1" s="1"/>
  <c r="Q188" i="1"/>
  <c r="Q162" i="1" s="1"/>
  <c r="Q136" i="1" s="1"/>
  <c r="Q110" i="1" s="1"/>
  <c r="R188" i="1"/>
  <c r="R162" i="1" s="1"/>
  <c r="R136" i="1" s="1"/>
  <c r="R110" i="1" s="1"/>
  <c r="S188" i="1"/>
  <c r="S162" i="1" s="1"/>
  <c r="S136" i="1" s="1"/>
  <c r="S110" i="1" s="1"/>
  <c r="T188" i="1"/>
  <c r="T162" i="1" s="1"/>
  <c r="T136" i="1" s="1"/>
  <c r="T110" i="1" s="1"/>
  <c r="U188" i="1"/>
  <c r="U162" i="1" s="1"/>
  <c r="U136" i="1" s="1"/>
  <c r="U110" i="1" s="1"/>
  <c r="V188" i="1"/>
  <c r="V162" i="1" s="1"/>
  <c r="V136" i="1" s="1"/>
  <c r="V110" i="1" s="1"/>
  <c r="W188" i="1"/>
  <c r="W162" i="1" s="1"/>
  <c r="W136" i="1" s="1"/>
  <c r="W110" i="1" s="1"/>
  <c r="X188" i="1"/>
  <c r="X162" i="1" s="1"/>
  <c r="X136" i="1" s="1"/>
  <c r="X110" i="1" s="1"/>
  <c r="E188" i="1"/>
  <c r="E162" i="1" s="1"/>
  <c r="E136" i="1" s="1"/>
  <c r="E110" i="1" s="1"/>
  <c r="D188" i="1"/>
  <c r="D162" i="1" s="1"/>
  <c r="D136" i="1" s="1"/>
  <c r="D110" i="1" s="1"/>
  <c r="H187" i="1"/>
  <c r="H161" i="1" s="1"/>
  <c r="H135" i="1" s="1"/>
  <c r="H109" i="1" s="1"/>
  <c r="I187" i="1"/>
  <c r="I161" i="1" s="1"/>
  <c r="I135" i="1" s="1"/>
  <c r="I109" i="1" s="1"/>
  <c r="J187" i="1"/>
  <c r="J161" i="1" s="1"/>
  <c r="J135" i="1" s="1"/>
  <c r="J109" i="1" s="1"/>
  <c r="K187" i="1"/>
  <c r="K161" i="1" s="1"/>
  <c r="K135" i="1" s="1"/>
  <c r="K109" i="1" s="1"/>
  <c r="L187" i="1"/>
  <c r="L161" i="1" s="1"/>
  <c r="L135" i="1" s="1"/>
  <c r="L109" i="1" s="1"/>
  <c r="M187" i="1"/>
  <c r="M161" i="1" s="1"/>
  <c r="M135" i="1" s="1"/>
  <c r="M109" i="1" s="1"/>
  <c r="N187" i="1"/>
  <c r="N161" i="1" s="1"/>
  <c r="N135" i="1" s="1"/>
  <c r="N109" i="1" s="1"/>
  <c r="O187" i="1"/>
  <c r="O161" i="1" s="1"/>
  <c r="O135" i="1" s="1"/>
  <c r="O109" i="1" s="1"/>
  <c r="P187" i="1"/>
  <c r="P161" i="1" s="1"/>
  <c r="P135" i="1" s="1"/>
  <c r="P109" i="1" s="1"/>
  <c r="Q187" i="1"/>
  <c r="Q161" i="1" s="1"/>
  <c r="Q135" i="1" s="1"/>
  <c r="Q109" i="1" s="1"/>
  <c r="R187" i="1"/>
  <c r="R161" i="1" s="1"/>
  <c r="R135" i="1" s="1"/>
  <c r="R109" i="1" s="1"/>
  <c r="S187" i="1"/>
  <c r="S161" i="1" s="1"/>
  <c r="S135" i="1" s="1"/>
  <c r="S109" i="1" s="1"/>
  <c r="T187" i="1"/>
  <c r="T161" i="1" s="1"/>
  <c r="T135" i="1" s="1"/>
  <c r="T109" i="1" s="1"/>
  <c r="U187" i="1"/>
  <c r="U161" i="1" s="1"/>
  <c r="U135" i="1" s="1"/>
  <c r="U109" i="1" s="1"/>
  <c r="V187" i="1"/>
  <c r="V161" i="1" s="1"/>
  <c r="V135" i="1" s="1"/>
  <c r="V109" i="1" s="1"/>
  <c r="W187" i="1"/>
  <c r="W161" i="1" s="1"/>
  <c r="W135" i="1" s="1"/>
  <c r="W109" i="1" s="1"/>
  <c r="X187" i="1"/>
  <c r="X161" i="1" s="1"/>
  <c r="X135" i="1" s="1"/>
  <c r="X109" i="1" s="1"/>
  <c r="G187" i="1"/>
  <c r="G161" i="1" s="1"/>
  <c r="G135" i="1" s="1"/>
  <c r="G109" i="1" s="1"/>
  <c r="E187" i="1"/>
  <c r="E161" i="1" s="1"/>
  <c r="E135" i="1" s="1"/>
  <c r="E109" i="1" s="1"/>
  <c r="F187" i="1"/>
  <c r="F161" i="1" s="1"/>
  <c r="F135" i="1" s="1"/>
  <c r="F109" i="1" s="1"/>
  <c r="BG12" i="1"/>
  <c r="BG11" i="1"/>
  <c r="BG10" i="1"/>
  <c r="BG9" i="1"/>
  <c r="BG8" i="1"/>
  <c r="BG7" i="1"/>
  <c r="BG6" i="1"/>
  <c r="BG5" i="1"/>
  <c r="AZ12" i="1"/>
  <c r="AZ11" i="1"/>
  <c r="AZ10" i="1"/>
  <c r="AZ9" i="1"/>
  <c r="AZ8" i="1"/>
  <c r="AZ7" i="1"/>
  <c r="AZ6" i="1"/>
  <c r="AZ5" i="1"/>
  <c r="AS12" i="1"/>
  <c r="AS11" i="1"/>
  <c r="AS10" i="1"/>
  <c r="AS9" i="1"/>
  <c r="AS8" i="1"/>
  <c r="AS7" i="1"/>
  <c r="AS6" i="1"/>
  <c r="AS5" i="1"/>
  <c r="AL6" i="1"/>
  <c r="AL7" i="1"/>
  <c r="AL8" i="1"/>
  <c r="AL9" i="1"/>
  <c r="AL10" i="1"/>
  <c r="AL11" i="1"/>
  <c r="AL12" i="1"/>
  <c r="AL5" i="1"/>
  <c r="BE6" i="1"/>
  <c r="BE7" i="1"/>
  <c r="BE8" i="1"/>
  <c r="BE9" i="1"/>
  <c r="BE10" i="1"/>
  <c r="BE11" i="1"/>
  <c r="BE12" i="1"/>
  <c r="BE5" i="1"/>
  <c r="I6" i="1" l="1"/>
  <c r="I7" i="1"/>
  <c r="I8" i="1"/>
  <c r="I9" i="1"/>
  <c r="I10" i="1"/>
  <c r="I11" i="1"/>
  <c r="I12" i="1"/>
  <c r="H6" i="1"/>
  <c r="AJ6" i="1" s="1"/>
  <c r="H7" i="1"/>
  <c r="AJ7" i="1" s="1"/>
  <c r="H8" i="1"/>
  <c r="AJ8" i="1" s="1"/>
  <c r="H9" i="1"/>
  <c r="AJ9" i="1" s="1"/>
  <c r="H10" i="1"/>
  <c r="AJ10" i="1" s="1"/>
  <c r="H11" i="1"/>
  <c r="AJ11" i="1" s="1"/>
  <c r="H12" i="1"/>
  <c r="AJ12" i="1" s="1"/>
  <c r="H5" i="1"/>
  <c r="AJ5" i="1" s="1"/>
  <c r="G6" i="1"/>
  <c r="G7" i="1"/>
  <c r="G8" i="1"/>
  <c r="G9" i="1"/>
  <c r="G10" i="1"/>
  <c r="G11" i="1"/>
  <c r="G12" i="1"/>
  <c r="G5" i="1"/>
  <c r="I5" i="1"/>
  <c r="AX6" i="1" l="1"/>
  <c r="S6" i="1"/>
  <c r="U6" i="1" s="1"/>
  <c r="AX5" i="1"/>
  <c r="AX12" i="1"/>
  <c r="S12" i="1"/>
  <c r="U12" i="1" s="1"/>
  <c r="AX7" i="1"/>
  <c r="S7" i="1"/>
  <c r="U7" i="1" s="1"/>
  <c r="AX11" i="1"/>
  <c r="S11" i="1"/>
  <c r="U11" i="1" s="1"/>
  <c r="AX10" i="1"/>
  <c r="S10" i="1"/>
  <c r="U10" i="1" s="1"/>
  <c r="AX9" i="1"/>
  <c r="S9" i="1"/>
  <c r="U9" i="1" s="1"/>
  <c r="AX8" i="1"/>
  <c r="S8" i="1"/>
  <c r="U8" i="1" s="1"/>
  <c r="AY8" i="1" l="1"/>
  <c r="AK8" i="1"/>
  <c r="R8" i="1"/>
  <c r="T8" i="1" s="1"/>
  <c r="AR8" i="1"/>
  <c r="Y8" i="1"/>
  <c r="BF8" i="1"/>
  <c r="BF7" i="1"/>
  <c r="Y7" i="1"/>
  <c r="AK7" i="1"/>
  <c r="AR7" i="1"/>
  <c r="AY7" i="1"/>
  <c r="R7" i="1"/>
  <c r="T7" i="1" s="1"/>
  <c r="AK12" i="1"/>
  <c r="BF12" i="1"/>
  <c r="R12" i="1"/>
  <c r="T12" i="1" s="1"/>
  <c r="AY12" i="1"/>
  <c r="Y12" i="1"/>
  <c r="AR12" i="1"/>
  <c r="R10" i="1"/>
  <c r="T10" i="1" s="1"/>
  <c r="Y10" i="1"/>
  <c r="AK10" i="1"/>
  <c r="AY10" i="1"/>
  <c r="BF10" i="1"/>
  <c r="AR10" i="1"/>
  <c r="AR5" i="1"/>
  <c r="AK5" i="1"/>
  <c r="BF5" i="1"/>
  <c r="AY5" i="1"/>
  <c r="Y5" i="1"/>
  <c r="AR11" i="1"/>
  <c r="BF11" i="1"/>
  <c r="AY11" i="1"/>
  <c r="AK11" i="1"/>
  <c r="R11" i="1"/>
  <c r="T11" i="1" s="1"/>
  <c r="Y11" i="1"/>
  <c r="AR6" i="1"/>
  <c r="R6" i="1"/>
  <c r="T6" i="1" s="1"/>
  <c r="AK6" i="1"/>
  <c r="Y6" i="1"/>
  <c r="AY6" i="1"/>
  <c r="BF6" i="1"/>
  <c r="AK9" i="1"/>
  <c r="AR9" i="1"/>
  <c r="BF9" i="1"/>
  <c r="AY9" i="1"/>
  <c r="R9" i="1"/>
  <c r="T9" i="1" s="1"/>
  <c r="Y9" i="1"/>
  <c r="AA12" i="1" l="1"/>
  <c r="BH12" i="1"/>
  <c r="BB12" i="1"/>
  <c r="BA12" i="1"/>
  <c r="K12" i="1"/>
  <c r="M12" i="1" s="1"/>
  <c r="Z12" i="1"/>
  <c r="AM12" i="1"/>
  <c r="BI12" i="1"/>
  <c r="AT12" i="1"/>
  <c r="AE12" i="1"/>
  <c r="AU12" i="1"/>
  <c r="AF12" i="1"/>
  <c r="AN12" i="1"/>
  <c r="AU6" i="1"/>
  <c r="AN6" i="1"/>
  <c r="K6" i="1"/>
  <c r="M6" i="1" s="1"/>
  <c r="AE6" i="1"/>
  <c r="BB6" i="1"/>
  <c r="AA6" i="1"/>
  <c r="BH6" i="1"/>
  <c r="Z6" i="1"/>
  <c r="AF6" i="1"/>
  <c r="BA6" i="1"/>
  <c r="AW6" i="1" s="1"/>
  <c r="AM6" i="1"/>
  <c r="BI6" i="1"/>
  <c r="AT6" i="1"/>
  <c r="BI5" i="1"/>
  <c r="AM5" i="1"/>
  <c r="K5" i="1"/>
  <c r="M5" i="1" s="1"/>
  <c r="AT5" i="1"/>
  <c r="BB5" i="1"/>
  <c r="BA5" i="1"/>
  <c r="AU5" i="1"/>
  <c r="Z5" i="1"/>
  <c r="AN5" i="1"/>
  <c r="AF5" i="1"/>
  <c r="AE5" i="1"/>
  <c r="AA5" i="1"/>
  <c r="BH5" i="1"/>
  <c r="AF7" i="1"/>
  <c r="BA7" i="1"/>
  <c r="AE7" i="1"/>
  <c r="AM7" i="1"/>
  <c r="BI7" i="1"/>
  <c r="AT7" i="1"/>
  <c r="Z7" i="1"/>
  <c r="BB7" i="1"/>
  <c r="K7" i="1"/>
  <c r="M7" i="1" s="1"/>
  <c r="AU7" i="1"/>
  <c r="AN7" i="1"/>
  <c r="AA7" i="1"/>
  <c r="BH7" i="1"/>
  <c r="AA11" i="1"/>
  <c r="BH11" i="1"/>
  <c r="BA11" i="1"/>
  <c r="K11" i="1"/>
  <c r="M11" i="1" s="1"/>
  <c r="AM11" i="1"/>
  <c r="AN11" i="1"/>
  <c r="BI11" i="1"/>
  <c r="AT11" i="1"/>
  <c r="BB11" i="1"/>
  <c r="Z11" i="1"/>
  <c r="AU11" i="1"/>
  <c r="AF11" i="1"/>
  <c r="AE11" i="1"/>
  <c r="BI10" i="1"/>
  <c r="AT10" i="1"/>
  <c r="BB10" i="1"/>
  <c r="AN10" i="1"/>
  <c r="Z10" i="1"/>
  <c r="AU10" i="1"/>
  <c r="AF10" i="1"/>
  <c r="BH10" i="1"/>
  <c r="AE10" i="1"/>
  <c r="AA10" i="1"/>
  <c r="AM10" i="1"/>
  <c r="BA10" i="1"/>
  <c r="K10" i="1"/>
  <c r="M10" i="1" s="1"/>
  <c r="AA9" i="1"/>
  <c r="AF9" i="1"/>
  <c r="BH9" i="1"/>
  <c r="BA9" i="1"/>
  <c r="AW9" i="1" s="1"/>
  <c r="AN9" i="1"/>
  <c r="AT9" i="1"/>
  <c r="AE9" i="1"/>
  <c r="BI9" i="1"/>
  <c r="AM9" i="1"/>
  <c r="K9" i="1"/>
  <c r="M9" i="1" s="1"/>
  <c r="BB9" i="1"/>
  <c r="AU9" i="1"/>
  <c r="Z9" i="1"/>
  <c r="AF8" i="1"/>
  <c r="BA8" i="1"/>
  <c r="AW8" i="1" s="1"/>
  <c r="AM8" i="1"/>
  <c r="AI8" i="1" s="1"/>
  <c r="AE8" i="1"/>
  <c r="K8" i="1"/>
  <c r="M8" i="1" s="1"/>
  <c r="BI8" i="1"/>
  <c r="AT8" i="1"/>
  <c r="Z8" i="1"/>
  <c r="BH8" i="1"/>
  <c r="BB8" i="1"/>
  <c r="AN8" i="1"/>
  <c r="AU8" i="1"/>
  <c r="AA8" i="1"/>
  <c r="BD8" i="1" l="1"/>
  <c r="X11" i="1"/>
  <c r="AC12" i="1"/>
  <c r="AW12" i="1"/>
  <c r="X8" i="1"/>
  <c r="AI9" i="1"/>
  <c r="AC10" i="1"/>
  <c r="AC8" i="1"/>
  <c r="AP7" i="1"/>
  <c r="AW11" i="1"/>
  <c r="AC7" i="1"/>
  <c r="X12" i="1"/>
  <c r="BD6" i="1"/>
  <c r="AI12" i="1"/>
  <c r="X10" i="1"/>
  <c r="X7" i="1"/>
  <c r="X6" i="1"/>
  <c r="AP10" i="1"/>
  <c r="BD11" i="1"/>
  <c r="AW10" i="1"/>
  <c r="AC11" i="1"/>
  <c r="BD7" i="1"/>
  <c r="BD12" i="1"/>
  <c r="AC9" i="1"/>
  <c r="AP9" i="1"/>
  <c r="AP11" i="1"/>
  <c r="AC5" i="1"/>
  <c r="BD5" i="1"/>
  <c r="AI5" i="1"/>
  <c r="AP5" i="1"/>
  <c r="M14" i="1"/>
  <c r="AI10" i="1"/>
  <c r="X9" i="1"/>
  <c r="AI7" i="1"/>
  <c r="X5" i="1"/>
  <c r="AP6" i="1"/>
  <c r="AP8" i="1"/>
  <c r="BD9" i="1"/>
  <c r="BD10" i="1"/>
  <c r="AI11" i="1"/>
  <c r="AW7" i="1"/>
  <c r="AC6" i="1"/>
  <c r="AP12" i="1"/>
  <c r="AW5" i="1"/>
  <c r="AI6" i="1"/>
  <c r="AX14" i="1" l="1"/>
  <c r="Y14" i="1"/>
  <c r="AJ14" i="1"/>
  <c r="AQ14" i="1"/>
  <c r="BE14" i="1"/>
  <c r="AD14" i="1"/>
</calcChain>
</file>

<file path=xl/sharedStrings.xml><?xml version="1.0" encoding="utf-8"?>
<sst xmlns="http://schemas.openxmlformats.org/spreadsheetml/2006/main" count="129" uniqueCount="67">
  <si>
    <t>Input</t>
  </si>
  <si>
    <t>Hidden</t>
  </si>
  <si>
    <t>Output</t>
  </si>
  <si>
    <t>x1</t>
  </si>
  <si>
    <t>y</t>
  </si>
  <si>
    <t>Data</t>
  </si>
  <si>
    <t>x2</t>
  </si>
  <si>
    <t>Normalised Data</t>
  </si>
  <si>
    <t>w1</t>
  </si>
  <si>
    <t>w2</t>
  </si>
  <si>
    <t>w3</t>
  </si>
  <si>
    <t>b1</t>
  </si>
  <si>
    <t>b2</t>
  </si>
  <si>
    <t>b3</t>
  </si>
  <si>
    <t>a2</t>
  </si>
  <si>
    <t>z2</t>
  </si>
  <si>
    <t>z1</t>
  </si>
  <si>
    <t>a1</t>
  </si>
  <si>
    <t>Prediction</t>
  </si>
  <si>
    <t>dC/dw3</t>
  </si>
  <si>
    <t>da2/dz2</t>
  </si>
  <si>
    <t>Cost</t>
  </si>
  <si>
    <t>dC/db3</t>
  </si>
  <si>
    <t>dz2/db2</t>
  </si>
  <si>
    <t>C = \sum_{i=1}^{n} (a2_{i} - y_{i})^2</t>
  </si>
  <si>
    <t>.</t>
  </si>
  <si>
    <t xml:space="preserve">z2 = (a1 * w3) + b3 </t>
  </si>
  <si>
    <t>a2 = \sigma (z2)</t>
  </si>
  <si>
    <t xml:space="preserve">z1 = (x1 * w1) + b1 + (x2 * w2) + b2 </t>
  </si>
  <si>
    <t>\frac{da2}{dz2} = \sigma (z2). (1 - \sigma (z2))</t>
  </si>
  <si>
    <t>\frac{dC}{da2} = a(a2 - y)</t>
  </si>
  <si>
    <t>dz2/dw3</t>
  </si>
  <si>
    <t>\frac{dC}{dw3} = \frac{dz2}{dw3}.\frac{da2}{dz2}.\frac{dC}{da2}</t>
  </si>
  <si>
    <t>\frac{dz2}{dw3} = a1</t>
  </si>
  <si>
    <t>\frac{dC}{db3} = \frac{dz2}{db3}.\frac{da2}{dz2}.\frac{dC}{da2}</t>
  </si>
  <si>
    <t>\frac{dz2}{db3} = 1</t>
  </si>
  <si>
    <t>\frac{dC}{dw2} = \frac{dz1}{dw2}.\frac{da1}{dz1}.\frac{dz2}{da1}.\frac{da2}{dz2}.\frac{dC}{da2}</t>
  </si>
  <si>
    <t>\frac{dC}{db2} = \frac{dz1}{db2}.\frac{da1}{dz1}.\frac{dz2}{da1}.\frac{da2}{dz2}.\frac{dC}{da2}</t>
  </si>
  <si>
    <t>\frac{dC}{dw1} = \frac{dz1}{dw1}.\frac{da1}{dz1}.\frac{dz2}{da1}.\frac{da2}{dz2}.\frac{dC}{da2}</t>
  </si>
  <si>
    <t>\frac{dC}{db1} = \frac{dz1}{db1}.\frac{da1}{dz1}.\frac{dz2}{da1}.\frac{da2}{dz2}.\frac{dC}{da2}</t>
  </si>
  <si>
    <t>a1 = \sigma (z1)</t>
  </si>
  <si>
    <t>\sigma (z2) = \frac{1}{1 + e^{-z2}}</t>
  </si>
  <si>
    <t>\sigma (z1) = \frac{1}{1 + e^{-z1}}</t>
  </si>
  <si>
    <t>\frac{dz2}{da1} = w3</t>
  </si>
  <si>
    <t>\frac{da1}{dz1} = \sigma (z1). (1 - \sigma (z1))</t>
  </si>
  <si>
    <t>\frac{dz1}{dw2} = x2</t>
  </si>
  <si>
    <t>\frac{dz1}{db2} = 1</t>
  </si>
  <si>
    <t>\frac{dz1}{db1} = 1</t>
  </si>
  <si>
    <t>\frac{dz1}{dw1} = x1</t>
  </si>
  <si>
    <t>dz2/da1</t>
  </si>
  <si>
    <t>da1/dz1</t>
  </si>
  <si>
    <t>dz1/dw2</t>
  </si>
  <si>
    <t>dC/dw2</t>
  </si>
  <si>
    <t>dC/da2</t>
  </si>
  <si>
    <t>dz1/db2</t>
  </si>
  <si>
    <t>dC/db2</t>
  </si>
  <si>
    <t>dz1/dw1</t>
  </si>
  <si>
    <t>dC/dw1</t>
  </si>
  <si>
    <t>dz1/db1</t>
  </si>
  <si>
    <t>dC/db1</t>
  </si>
  <si>
    <t>Gradient:</t>
  </si>
  <si>
    <t>N.B./ Negative gradient means increase</t>
  </si>
  <si>
    <t>w3 Iterations</t>
  </si>
  <si>
    <t xml:space="preserve">Weight </t>
  </si>
  <si>
    <t>Learning Rate</t>
  </si>
  <si>
    <t>PREDICTION (a2)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</si>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</sst>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2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2" fontId="1" fillId="0" borderId="7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7" xfId="0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4" fillId="0" borderId="17" xfId="0" applyNumberFormat="1" applyFont="1" applyBorder="1"/>
    <xf numFmtId="165" fontId="4" fillId="0" borderId="14" xfId="0" applyNumberFormat="1" applyFont="1" applyBorder="1"/>
    <xf numFmtId="165" fontId="4" fillId="0" borderId="15" xfId="0" applyNumberFormat="1" applyFont="1" applyBorder="1"/>
    <xf numFmtId="165" fontId="4" fillId="0" borderId="18" xfId="0" applyNumberFormat="1" applyFont="1" applyBorder="1"/>
    <xf numFmtId="165" fontId="4" fillId="0" borderId="0" xfId="0" applyNumberFormat="1" applyFont="1" applyBorder="1"/>
    <xf numFmtId="165" fontId="4" fillId="0" borderId="9" xfId="0" applyNumberFormat="1" applyFont="1" applyBorder="1"/>
    <xf numFmtId="165" fontId="4" fillId="0" borderId="19" xfId="0" applyNumberFormat="1" applyFont="1" applyBorder="1"/>
    <xf numFmtId="165" fontId="4" fillId="0" borderId="12" xfId="0" applyNumberFormat="1" applyFont="1" applyBorder="1"/>
    <xf numFmtId="165" fontId="4" fillId="0" borderId="13" xfId="0" applyNumberFormat="1" applyFont="1" applyBorder="1"/>
    <xf numFmtId="2" fontId="4" fillId="0" borderId="0" xfId="0" applyNumberFormat="1" applyFont="1" applyBorder="1"/>
    <xf numFmtId="2" fontId="4" fillId="0" borderId="14" xfId="0" applyNumberFormat="1" applyFont="1" applyBorder="1"/>
    <xf numFmtId="2" fontId="4" fillId="0" borderId="17" xfId="0" applyNumberFormat="1" applyFont="1" applyBorder="1"/>
    <xf numFmtId="2" fontId="4" fillId="0" borderId="15" xfId="0" applyNumberFormat="1" applyFont="1" applyBorder="1"/>
    <xf numFmtId="2" fontId="4" fillId="0" borderId="18" xfId="0" applyNumberFormat="1" applyFont="1" applyBorder="1"/>
    <xf numFmtId="2" fontId="4" fillId="0" borderId="9" xfId="0" applyNumberFormat="1" applyFont="1" applyBorder="1"/>
    <xf numFmtId="2" fontId="4" fillId="0" borderId="19" xfId="0" applyNumberFormat="1" applyFont="1" applyBorder="1"/>
    <xf numFmtId="2" fontId="4" fillId="0" borderId="12" xfId="0" applyNumberFormat="1" applyFont="1" applyBorder="1"/>
    <xf numFmtId="2" fontId="4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777777777777776E-2"/>
          <c:y val="0.1902314814814815"/>
          <c:w val="0.85652055993000875"/>
          <c:h val="0.61498432487605714"/>
        </c:manualLayout>
      </c:layout>
      <c:surfaceChart>
        <c:wireframe val="0"/>
        <c:ser>
          <c:idx val="0"/>
          <c:order val="0"/>
          <c:spPr>
            <a:solidFill>
              <a:schemeClr val="accent1">
                <a:shade val="36000"/>
              </a:schemeClr>
            </a:solidFill>
            <a:ln/>
            <a:effectLst/>
            <a:sp3d prstMaterial="flat"/>
          </c:spPr>
          <c:val>
            <c:numRef>
              <c:f>Sheet1!$D$109:$X$109</c:f>
              <c:numCache>
                <c:formatCode>0.00</c:formatCode>
                <c:ptCount val="21"/>
                <c:pt idx="0">
                  <c:v>0.24286271519266042</c:v>
                </c:pt>
                <c:pt idx="1">
                  <c:v>0.24437583599874527</c:v>
                </c:pt>
                <c:pt idx="2">
                  <c:v>0.24608934498620924</c:v>
                </c:pt>
                <c:pt idx="3">
                  <c:v>0.24802952871252004</c:v>
                </c:pt>
                <c:pt idx="4">
                  <c:v>0.25022602362355245</c:v>
                </c:pt>
                <c:pt idx="5">
                  <c:v>0.25271220338137707</c:v>
                </c:pt>
                <c:pt idx="6">
                  <c:v>0.25552559456401414</c:v>
                </c:pt>
                <c:pt idx="7">
                  <c:v>0.25870831545471223</c:v>
                </c:pt>
                <c:pt idx="8">
                  <c:v>0.26230752855081407</c:v>
                </c:pt>
                <c:pt idx="9">
                  <c:v>0.26637589165241121</c:v>
                </c:pt>
                <c:pt idx="10">
                  <c:v>0.27097198442362885</c:v>
                </c:pt>
                <c:pt idx="11">
                  <c:v>0.27616067656361437</c:v>
                </c:pt>
                <c:pt idx="12">
                  <c:v>0.28201338956329564</c:v>
                </c:pt>
                <c:pt idx="13">
                  <c:v>0.28860818592383369</c:v>
                </c:pt>
                <c:pt idx="14">
                  <c:v>0.29602959742465207</c:v>
                </c:pt>
                <c:pt idx="15">
                  <c:v>0.30436807792786458</c:v>
                </c:pt>
                <c:pt idx="16">
                  <c:v>0.31371893780844357</c:v>
                </c:pt>
                <c:pt idx="17">
                  <c:v>0.32418058978451625</c:v>
                </c:pt>
                <c:pt idx="18">
                  <c:v>0.33585191581495483</c:v>
                </c:pt>
                <c:pt idx="19">
                  <c:v>0.34882856157957048</c:v>
                </c:pt>
                <c:pt idx="20">
                  <c:v>0.36319799270224823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F-4768-8448-4082E61BA44F}"/>
            </c:ext>
          </c:extLst>
        </c:ser>
        <c:ser>
          <c:idx val="1"/>
          <c:order val="1"/>
          <c:spPr>
            <a:solidFill>
              <a:schemeClr val="accent1">
                <a:shade val="42000"/>
              </a:schemeClr>
            </a:solidFill>
            <a:ln/>
            <a:effectLst/>
            <a:sp3d prstMaterial="flat"/>
          </c:spPr>
          <c:val>
            <c:numRef>
              <c:f>Sheet1!$D$110:$X$110</c:f>
              <c:numCache>
                <c:formatCode>0.00</c:formatCode>
                <c:ptCount val="21"/>
                <c:pt idx="0">
                  <c:v>0.24537828352774746</c:v>
                </c:pt>
                <c:pt idx="1">
                  <c:v>0.24722443692979565</c:v>
                </c:pt>
                <c:pt idx="2">
                  <c:v>0.24931462083533151</c:v>
                </c:pt>
                <c:pt idx="3">
                  <c:v>0.25168066564191649</c:v>
                </c:pt>
                <c:pt idx="4">
                  <c:v>0.25435838524033805</c:v>
                </c:pt>
                <c:pt idx="5">
                  <c:v>0.2573880074308747</c:v>
                </c:pt>
                <c:pt idx="6">
                  <c:v>0.26081462239471892</c:v>
                </c:pt>
                <c:pt idx="7">
                  <c:v>0.26468863662157532</c:v>
                </c:pt>
                <c:pt idx="8">
                  <c:v>0.26906621267341208</c:v>
                </c:pt>
                <c:pt idx="9">
                  <c:v>0.27400966559817252</c:v>
                </c:pt>
                <c:pt idx="10">
                  <c:v>0.27958777408039565</c:v>
                </c:pt>
                <c:pt idx="11">
                  <c:v>0.2858759479429282</c:v>
                </c:pt>
                <c:pt idx="12">
                  <c:v>0.2929561730004594</c:v>
                </c:pt>
                <c:pt idx="13">
                  <c:v>0.30091662958565069</c:v>
                </c:pt>
                <c:pt idx="14">
                  <c:v>0.3098508533069923</c:v>
                </c:pt>
                <c:pt idx="15">
                  <c:v>0.3198562782892686</c:v>
                </c:pt>
                <c:pt idx="16">
                  <c:v>0.33103197920777683</c:v>
                </c:pt>
                <c:pt idx="17">
                  <c:v>0.34347541706343304</c:v>
                </c:pt>
                <c:pt idx="18">
                  <c:v>0.35727800705642193</c:v>
                </c:pt>
                <c:pt idx="19">
                  <c:v>0.37251938120110839</c:v>
                </c:pt>
                <c:pt idx="20">
                  <c:v>0.389260331697104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F-4768-8448-4082E61BA44F}"/>
            </c:ext>
          </c:extLst>
        </c:ser>
        <c:ser>
          <c:idx val="2"/>
          <c:order val="2"/>
          <c:spPr>
            <a:solidFill>
              <a:schemeClr val="accent1">
                <a:shade val="49000"/>
              </a:schemeClr>
            </a:solidFill>
            <a:ln/>
            <a:effectLst/>
            <a:sp3d prstMaterial="flat"/>
          </c:spPr>
          <c:val>
            <c:numRef>
              <c:f>Sheet1!$D$111:$X$111</c:f>
              <c:numCache>
                <c:formatCode>0.00</c:formatCode>
                <c:ptCount val="21"/>
                <c:pt idx="0">
                  <c:v>0.24844731121365984</c:v>
                </c:pt>
                <c:pt idx="1">
                  <c:v>0.25069894646036878</c:v>
                </c:pt>
                <c:pt idx="2">
                  <c:v>0.25324742588212229</c:v>
                </c:pt>
                <c:pt idx="3">
                  <c:v>0.25613115868994552</c:v>
                </c:pt>
                <c:pt idx="4">
                  <c:v>0.25939323559340538</c:v>
                </c:pt>
                <c:pt idx="5">
                  <c:v>0.26308188245637032</c:v>
                </c:pt>
                <c:pt idx="6">
                  <c:v>0.26725090862886275</c:v>
                </c:pt>
                <c:pt idx="7">
                  <c:v>0.27196012493960686</c:v>
                </c:pt>
                <c:pt idx="8">
                  <c:v>0.27727569494579068</c:v>
                </c:pt>
                <c:pt idx="9">
                  <c:v>0.28327036812495926</c:v>
                </c:pt>
                <c:pt idx="10">
                  <c:v>0.2900235247620685</c:v>
                </c:pt>
                <c:pt idx="11">
                  <c:v>0.29762093917628585</c:v>
                </c:pt>
                <c:pt idx="12">
                  <c:v>0.30615414120250578</c:v>
                </c:pt>
                <c:pt idx="13">
                  <c:v>0.31571922731680502</c:v>
                </c:pt>
                <c:pt idx="14">
                  <c:v>0.32641494632732349</c:v>
                </c:pt>
                <c:pt idx="15">
                  <c:v>0.33833986692738388</c:v>
                </c:pt>
                <c:pt idx="16">
                  <c:v>0.35158843617802199</c:v>
                </c:pt>
                <c:pt idx="17">
                  <c:v>0.36624577378758744</c:v>
                </c:pt>
                <c:pt idx="18">
                  <c:v>0.38238113462370865</c:v>
                </c:pt>
                <c:pt idx="19">
                  <c:v>0.40004012872355882</c:v>
                </c:pt>
                <c:pt idx="20">
                  <c:v>0.41923602467724241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F-4768-8448-4082E61BA44F}"/>
            </c:ext>
          </c:extLst>
        </c:ser>
        <c:ser>
          <c:idx val="3"/>
          <c:order val="3"/>
          <c:spPr>
            <a:solidFill>
              <a:schemeClr val="accent1">
                <a:shade val="55000"/>
              </a:schemeClr>
            </a:solidFill>
            <a:ln/>
            <a:effectLst/>
            <a:sp3d prstMaterial="flat"/>
          </c:spPr>
          <c:val>
            <c:numRef>
              <c:f>Sheet1!$D$112:$X$112</c:f>
              <c:numCache>
                <c:formatCode>0.00</c:formatCode>
                <c:ptCount val="21"/>
                <c:pt idx="0">
                  <c:v>0.25219005465034655</c:v>
                </c:pt>
                <c:pt idx="1">
                  <c:v>0.25493478748485149</c:v>
                </c:pt>
                <c:pt idx="2">
                  <c:v>0.25804003740962528</c:v>
                </c:pt>
                <c:pt idx="3">
                  <c:v>0.26155192167179897</c:v>
                </c:pt>
                <c:pt idx="4">
                  <c:v>0.26552196369090258</c:v>
                </c:pt>
                <c:pt idx="5">
                  <c:v>0.27000752684529722</c:v>
                </c:pt>
                <c:pt idx="6">
                  <c:v>0.27507219765614815</c:v>
                </c:pt>
                <c:pt idx="7">
                  <c:v>0.28078607347773765</c:v>
                </c:pt>
                <c:pt idx="8">
                  <c:v>0.2872258925235015</c:v>
                </c:pt>
                <c:pt idx="9">
                  <c:v>0.29447492260288261</c:v>
                </c:pt>
                <c:pt idx="10">
                  <c:v>0.30262249952993858</c:v>
                </c:pt>
                <c:pt idx="11">
                  <c:v>0.31176307802768688</c:v>
                </c:pt>
                <c:pt idx="12">
                  <c:v>0.32199463003204692</c:v>
                </c:pt>
                <c:pt idx="13">
                  <c:v>0.33341620309756265</c:v>
                </c:pt>
                <c:pt idx="14">
                  <c:v>0.34612444408829712</c:v>
                </c:pt>
                <c:pt idx="15">
                  <c:v>0.36020891352691853</c:v>
                </c:pt>
                <c:pt idx="16">
                  <c:v>0.37574608061227543</c:v>
                </c:pt>
                <c:pt idx="17">
                  <c:v>0.39279201619286663</c:v>
                </c:pt>
                <c:pt idx="18">
                  <c:v>0.41137400526095058</c:v>
                </c:pt>
                <c:pt idx="19">
                  <c:v>0.43148158335096892</c:v>
                </c:pt>
                <c:pt idx="20">
                  <c:v>0.45305783945231837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F-4768-8448-4082E61BA44F}"/>
            </c:ext>
          </c:extLst>
        </c:ser>
        <c:ser>
          <c:idx val="4"/>
          <c:order val="4"/>
          <c:spPr>
            <a:solidFill>
              <a:schemeClr val="accent1">
                <a:shade val="61000"/>
              </a:schemeClr>
            </a:solidFill>
            <a:ln/>
            <a:effectLst/>
            <a:sp3d prstMaterial="flat"/>
          </c:spPr>
          <c:val>
            <c:numRef>
              <c:f>Sheet1!$D$113:$X$113</c:f>
              <c:numCache>
                <c:formatCode>0.00</c:formatCode>
                <c:ptCount val="21"/>
                <c:pt idx="0">
                  <c:v>0.25675184014552527</c:v>
                </c:pt>
                <c:pt idx="1">
                  <c:v>0.2600952006512699</c:v>
                </c:pt>
                <c:pt idx="2">
                  <c:v>0.26387543230238497</c:v>
                </c:pt>
                <c:pt idx="3">
                  <c:v>0.26814751283352245</c:v>
                </c:pt>
                <c:pt idx="4">
                  <c:v>0.27297249845048455</c:v>
                </c:pt>
                <c:pt idx="5">
                  <c:v>0.27841785611915609</c:v>
                </c:pt>
                <c:pt idx="6">
                  <c:v>0.28455766539630578</c:v>
                </c:pt>
                <c:pt idx="7">
                  <c:v>0.291472615263135</c:v>
                </c:pt>
                <c:pt idx="8">
                  <c:v>0.29924969751404107</c:v>
                </c:pt>
                <c:pt idx="9">
                  <c:v>0.3079814709654437</c:v>
                </c:pt>
                <c:pt idx="10">
                  <c:v>0.31776474224671142</c:v>
                </c:pt>
                <c:pt idx="11">
                  <c:v>0.32869848358324305</c:v>
                </c:pt>
                <c:pt idx="12">
                  <c:v>0.34088079326037701</c:v>
                </c:pt>
                <c:pt idx="13">
                  <c:v>0.3544047117374452</c:v>
                </c:pt>
                <c:pt idx="14">
                  <c:v>0.36935275105693061</c:v>
                </c:pt>
                <c:pt idx="15">
                  <c:v>0.38579009531643127</c:v>
                </c:pt>
                <c:pt idx="16">
                  <c:v>0.40375660230141153</c:v>
                </c:pt>
                <c:pt idx="17">
                  <c:v>0.42325798889154559</c:v>
                </c:pt>
                <c:pt idx="18">
                  <c:v>0.44425690378323202</c:v>
                </c:pt>
                <c:pt idx="19">
                  <c:v>0.46666493686640276</c:v>
                </c:pt>
                <c:pt idx="20">
                  <c:v>0.49033690268394436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F-4768-8448-4082E61BA44F}"/>
            </c:ext>
          </c:extLst>
        </c:ser>
        <c:ser>
          <c:idx val="5"/>
          <c:order val="5"/>
          <c:spPr>
            <a:solidFill>
              <a:schemeClr val="accent1">
                <a:shade val="68000"/>
              </a:schemeClr>
            </a:solidFill>
            <a:ln/>
            <a:effectLst/>
            <a:sp3d prstMaterial="flat"/>
          </c:spPr>
          <c:val>
            <c:numRef>
              <c:f>Sheet1!$D$114:$X$114</c:f>
              <c:numCache>
                <c:formatCode>0.00</c:formatCode>
                <c:ptCount val="21"/>
                <c:pt idx="0">
                  <c:v>0.26230752855081407</c:v>
                </c:pt>
                <c:pt idx="1">
                  <c:v>0.26637589165241121</c:v>
                </c:pt>
                <c:pt idx="2">
                  <c:v>0.27097198442362885</c:v>
                </c:pt>
                <c:pt idx="3">
                  <c:v>0.27616067656361437</c:v>
                </c:pt>
                <c:pt idx="4">
                  <c:v>0.28201338956329564</c:v>
                </c:pt>
                <c:pt idx="5">
                  <c:v>0.28860818592383369</c:v>
                </c:pt>
                <c:pt idx="6">
                  <c:v>0.29602959742465207</c:v>
                </c:pt>
                <c:pt idx="7">
                  <c:v>0.30436807792786458</c:v>
                </c:pt>
                <c:pt idx="8">
                  <c:v>0.31371893780844357</c:v>
                </c:pt>
                <c:pt idx="9">
                  <c:v>0.32418058978451625</c:v>
                </c:pt>
                <c:pt idx="10">
                  <c:v>0.33585191581495483</c:v>
                </c:pt>
                <c:pt idx="11">
                  <c:v>0.34882856157957048</c:v>
                </c:pt>
                <c:pt idx="12">
                  <c:v>0.36319799270224817</c:v>
                </c:pt>
                <c:pt idx="13">
                  <c:v>0.37903322261109662</c:v>
                </c:pt>
                <c:pt idx="14">
                  <c:v>0.39638526371514549</c:v>
                </c:pt>
                <c:pt idx="15">
                  <c:v>0.41527457404789569</c:v>
                </c:pt>
                <c:pt idx="16">
                  <c:v>0.43568206828799094</c:v>
                </c:pt>
                <c:pt idx="17">
                  <c:v>0.45754060559121507</c:v>
                </c:pt>
                <c:pt idx="18">
                  <c:v>0.4807281902056697</c:v>
                </c:pt>
                <c:pt idx="19">
                  <c:v>0.50506432022475611</c:v>
                </c:pt>
                <c:pt idx="20">
                  <c:v>0.53031087233212437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3F-4768-8448-4082E61BA44F}"/>
            </c:ext>
          </c:extLst>
        </c:ser>
        <c:ser>
          <c:idx val="6"/>
          <c:order val="6"/>
          <c:spPr>
            <a:solidFill>
              <a:schemeClr val="accent1">
                <a:shade val="74000"/>
              </a:schemeClr>
            </a:solidFill>
            <a:ln/>
            <a:effectLst/>
            <a:sp3d prstMaterial="flat"/>
          </c:spPr>
          <c:val>
            <c:numRef>
              <c:f>Sheet1!$D$115:$X$115</c:f>
              <c:numCache>
                <c:formatCode>0.00</c:formatCode>
                <c:ptCount val="21"/>
                <c:pt idx="0">
                  <c:v>0.26906621267341208</c:v>
                </c:pt>
                <c:pt idx="1">
                  <c:v>0.27400966559817252</c:v>
                </c:pt>
                <c:pt idx="2">
                  <c:v>0.27958777408039565</c:v>
                </c:pt>
                <c:pt idx="3">
                  <c:v>0.2858759479429282</c:v>
                </c:pt>
                <c:pt idx="4">
                  <c:v>0.2929561730004594</c:v>
                </c:pt>
                <c:pt idx="5">
                  <c:v>0.30091662958565069</c:v>
                </c:pt>
                <c:pt idx="6">
                  <c:v>0.3098508533069923</c:v>
                </c:pt>
                <c:pt idx="7">
                  <c:v>0.3198562782892686</c:v>
                </c:pt>
                <c:pt idx="8">
                  <c:v>0.33103197920777683</c:v>
                </c:pt>
                <c:pt idx="9">
                  <c:v>0.34347541706343304</c:v>
                </c:pt>
                <c:pt idx="10">
                  <c:v>0.35727800705642193</c:v>
                </c:pt>
                <c:pt idx="11">
                  <c:v>0.37251938120110833</c:v>
                </c:pt>
                <c:pt idx="12">
                  <c:v>0.38926033169710389</c:v>
                </c:pt>
                <c:pt idx="13">
                  <c:v>0.40753460925638602</c:v>
                </c:pt>
                <c:pt idx="14">
                  <c:v>0.42734001857732468</c:v>
                </c:pt>
                <c:pt idx="15">
                  <c:v>0.44862958374545264</c:v>
                </c:pt>
                <c:pt idx="16">
                  <c:v>0.47130389845608855</c:v>
                </c:pt>
                <c:pt idx="17">
                  <c:v>0.49520603938439128</c:v>
                </c:pt>
                <c:pt idx="18">
                  <c:v>0.52012048669207445</c:v>
                </c:pt>
                <c:pt idx="19">
                  <c:v>0.54577724864005661</c:v>
                </c:pt>
                <c:pt idx="20">
                  <c:v>0.57186177013516171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3F-4768-8448-4082E61BA44F}"/>
            </c:ext>
          </c:extLst>
        </c:ser>
        <c:ser>
          <c:idx val="7"/>
          <c:order val="7"/>
          <c:spPr>
            <a:solidFill>
              <a:schemeClr val="accent1">
                <a:shade val="80000"/>
              </a:schemeClr>
            </a:solidFill>
            <a:ln/>
            <a:effectLst/>
            <a:sp3d prstMaterial="flat"/>
          </c:spPr>
          <c:val>
            <c:numRef>
              <c:f>Sheet1!$D$116:$X$116</c:f>
              <c:numCache>
                <c:formatCode>0.00</c:formatCode>
                <c:ptCount val="21"/>
                <c:pt idx="0">
                  <c:v>0.27727569494579068</c:v>
                </c:pt>
                <c:pt idx="1">
                  <c:v>0.28327036812495926</c:v>
                </c:pt>
                <c:pt idx="2">
                  <c:v>0.29002352476206855</c:v>
                </c:pt>
                <c:pt idx="3">
                  <c:v>0.2976209391762859</c:v>
                </c:pt>
                <c:pt idx="4">
                  <c:v>0.30615414120250578</c:v>
                </c:pt>
                <c:pt idx="5">
                  <c:v>0.31571922731680507</c:v>
                </c:pt>
                <c:pt idx="6">
                  <c:v>0.32641494632732354</c:v>
                </c:pt>
                <c:pt idx="7">
                  <c:v>0.33833986692738388</c:v>
                </c:pt>
                <c:pt idx="8">
                  <c:v>0.35158843617802199</c:v>
                </c:pt>
                <c:pt idx="9">
                  <c:v>0.36624577378758744</c:v>
                </c:pt>
                <c:pt idx="10">
                  <c:v>0.38238113462370865</c:v>
                </c:pt>
                <c:pt idx="11">
                  <c:v>0.40004012872355871</c:v>
                </c:pt>
                <c:pt idx="12">
                  <c:v>0.4192360246772423</c:v>
                </c:pt>
                <c:pt idx="13">
                  <c:v>0.43994077181489821</c:v>
                </c:pt>
                <c:pt idx="14">
                  <c:v>0.46207672278450584</c:v>
                </c:pt>
                <c:pt idx="15">
                  <c:v>0.48551034616074734</c:v>
                </c:pt>
                <c:pt idx="16">
                  <c:v>0.51004937854191512</c:v>
                </c:pt>
                <c:pt idx="17">
                  <c:v>0.535444755098341</c:v>
                </c:pt>
                <c:pt idx="18">
                  <c:v>0.56139818918538886</c:v>
                </c:pt>
                <c:pt idx="19">
                  <c:v>0.58757544993781141</c:v>
                </c:pt>
                <c:pt idx="20">
                  <c:v>0.61362434845400027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3F-4768-8448-4082E61BA44F}"/>
            </c:ext>
          </c:extLst>
        </c:ser>
        <c:ser>
          <c:idx val="8"/>
          <c:order val="8"/>
          <c:spPr>
            <a:solidFill>
              <a:schemeClr val="accent1">
                <a:shade val="87000"/>
              </a:schemeClr>
            </a:solidFill>
            <a:ln/>
            <a:effectLst/>
            <a:sp3d prstMaterial="flat"/>
          </c:spPr>
          <c:val>
            <c:numRef>
              <c:f>Sheet1!$D$117:$X$117</c:f>
              <c:numCache>
                <c:formatCode>0.00</c:formatCode>
                <c:ptCount val="21"/>
                <c:pt idx="0">
                  <c:v>0.2872258925235015</c:v>
                </c:pt>
                <c:pt idx="1">
                  <c:v>0.29447492260288261</c:v>
                </c:pt>
                <c:pt idx="2">
                  <c:v>0.30262249952993858</c:v>
                </c:pt>
                <c:pt idx="3">
                  <c:v>0.31176307802768694</c:v>
                </c:pt>
                <c:pt idx="4">
                  <c:v>0.32199463003204698</c:v>
                </c:pt>
                <c:pt idx="5">
                  <c:v>0.33341620309756265</c:v>
                </c:pt>
                <c:pt idx="6">
                  <c:v>0.34612444408829712</c:v>
                </c:pt>
                <c:pt idx="7">
                  <c:v>0.36020891352691853</c:v>
                </c:pt>
                <c:pt idx="8">
                  <c:v>0.37574608061227543</c:v>
                </c:pt>
                <c:pt idx="9">
                  <c:v>0.39279201619286663</c:v>
                </c:pt>
                <c:pt idx="10">
                  <c:v>0.41137400526095058</c:v>
                </c:pt>
                <c:pt idx="11">
                  <c:v>0.43148158335096892</c:v>
                </c:pt>
                <c:pt idx="12">
                  <c:v>0.45305783945231831</c:v>
                </c:pt>
                <c:pt idx="13">
                  <c:v>0.47599216284383478</c:v>
                </c:pt>
                <c:pt idx="14">
                  <c:v>0.50011584515861573</c:v>
                </c:pt>
                <c:pt idx="15">
                  <c:v>0.52520196032566135</c:v>
                </c:pt>
                <c:pt idx="16">
                  <c:v>0.55097062569252586</c:v>
                </c:pt>
                <c:pt idx="17">
                  <c:v>0.57710005871676073</c:v>
                </c:pt>
                <c:pt idx="18">
                  <c:v>0.60324286675290451</c:v>
                </c:pt>
                <c:pt idx="19">
                  <c:v>0.62904595775754313</c:v>
                </c:pt>
                <c:pt idx="20">
                  <c:v>0.65417163440743431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3F-4768-8448-4082E61BA44F}"/>
            </c:ext>
          </c:extLst>
        </c:ser>
        <c:ser>
          <c:idx val="9"/>
          <c:order val="9"/>
          <c:spPr>
            <a:solidFill>
              <a:schemeClr val="accent1">
                <a:shade val="93000"/>
              </a:schemeClr>
            </a:solidFill>
            <a:ln/>
            <a:effectLst/>
            <a:sp3d prstMaterial="flat"/>
          </c:spPr>
          <c:val>
            <c:numRef>
              <c:f>Sheet1!$D$118:$X$118</c:f>
              <c:numCache>
                <c:formatCode>0.00</c:formatCode>
                <c:ptCount val="21"/>
                <c:pt idx="0">
                  <c:v>0.29924969751404107</c:v>
                </c:pt>
                <c:pt idx="1">
                  <c:v>0.3079814709654437</c:v>
                </c:pt>
                <c:pt idx="2">
                  <c:v>0.31776474224671142</c:v>
                </c:pt>
                <c:pt idx="3">
                  <c:v>0.32869848358324305</c:v>
                </c:pt>
                <c:pt idx="4">
                  <c:v>0.34088079326037701</c:v>
                </c:pt>
                <c:pt idx="5">
                  <c:v>0.3544047117374452</c:v>
                </c:pt>
                <c:pt idx="6">
                  <c:v>0.36935275105693061</c:v>
                </c:pt>
                <c:pt idx="7">
                  <c:v>0.38579009531643127</c:v>
                </c:pt>
                <c:pt idx="8">
                  <c:v>0.40375660230141153</c:v>
                </c:pt>
                <c:pt idx="9">
                  <c:v>0.42325798889154559</c:v>
                </c:pt>
                <c:pt idx="10">
                  <c:v>0.44425690378323202</c:v>
                </c:pt>
                <c:pt idx="11">
                  <c:v>0.46666493686640276</c:v>
                </c:pt>
                <c:pt idx="12">
                  <c:v>0.49033690268394436</c:v>
                </c:pt>
                <c:pt idx="13">
                  <c:v>0.51506885061617091</c:v>
                </c:pt>
                <c:pt idx="14">
                  <c:v>0.54060107724749318</c:v>
                </c:pt>
                <c:pt idx="15">
                  <c:v>0.56662687310772542</c:v>
                </c:pt>
                <c:pt idx="16">
                  <c:v>0.59280685556517554</c:v>
                </c:pt>
                <c:pt idx="17">
                  <c:v>0.61878768605696477</c:v>
                </c:pt>
                <c:pt idx="18">
                  <c:v>0.64422301795128945</c:v>
                </c:pt>
                <c:pt idx="19">
                  <c:v>0.66879396747820485</c:v>
                </c:pt>
                <c:pt idx="20">
                  <c:v>0.69222643980747245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3F-4768-8448-4082E61BA44F}"/>
            </c:ext>
          </c:extLst>
        </c:ser>
        <c:ser>
          <c:idx val="10"/>
          <c:order val="10"/>
          <c:spPr>
            <a:solidFill>
              <a:schemeClr val="accent1"/>
            </a:solidFill>
            <a:ln/>
            <a:effectLst/>
            <a:sp3d prstMaterial="flat"/>
          </c:spPr>
          <c:val>
            <c:numRef>
              <c:f>Sheet1!$D$119:$X$119</c:f>
              <c:numCache>
                <c:formatCode>0.00</c:formatCode>
                <c:ptCount val="21"/>
                <c:pt idx="0">
                  <c:v>0.31371893780844357</c:v>
                </c:pt>
                <c:pt idx="1">
                  <c:v>0.32418058978451625</c:v>
                </c:pt>
                <c:pt idx="2">
                  <c:v>0.33585191581495483</c:v>
                </c:pt>
                <c:pt idx="3">
                  <c:v>0.34882856157957048</c:v>
                </c:pt>
                <c:pt idx="4">
                  <c:v>0.36319799270224817</c:v>
                </c:pt>
                <c:pt idx="5">
                  <c:v>0.37903322261109662</c:v>
                </c:pt>
                <c:pt idx="6">
                  <c:v>0.39638526371514549</c:v>
                </c:pt>
                <c:pt idx="7">
                  <c:v>0.41527457404789569</c:v>
                </c:pt>
                <c:pt idx="8">
                  <c:v>0.43568206828799094</c:v>
                </c:pt>
                <c:pt idx="9">
                  <c:v>0.45754060559121507</c:v>
                </c:pt>
                <c:pt idx="10">
                  <c:v>0.4807281902056697</c:v>
                </c:pt>
                <c:pt idx="11">
                  <c:v>0.50506432022475611</c:v>
                </c:pt>
                <c:pt idx="12">
                  <c:v>0.53031087233212437</c:v>
                </c:pt>
                <c:pt idx="13">
                  <c:v>0.55617851699241883</c:v>
                </c:pt>
                <c:pt idx="14">
                  <c:v>0.58233890106078112</c:v>
                </c:pt>
                <c:pt idx="15">
                  <c:v>0.60844182233583144</c:v>
                </c:pt>
                <c:pt idx="16">
                  <c:v>0.63413559101080075</c:v>
                </c:pt>
                <c:pt idx="17">
                  <c:v>0.65908802809168987</c:v>
                </c:pt>
                <c:pt idx="18">
                  <c:v>0.6830053407408011</c:v>
                </c:pt>
                <c:pt idx="19">
                  <c:v>0.70564652533381322</c:v>
                </c:pt>
                <c:pt idx="20">
                  <c:v>0.72683185815067486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3F-4768-8448-4082E61BA44F}"/>
            </c:ext>
          </c:extLst>
        </c:ser>
        <c:ser>
          <c:idx val="11"/>
          <c:order val="11"/>
          <c:spPr>
            <a:solidFill>
              <a:schemeClr val="accent1">
                <a:tint val="94000"/>
              </a:schemeClr>
            </a:solidFill>
            <a:ln/>
            <a:effectLst/>
            <a:sp3d prstMaterial="flat"/>
          </c:spPr>
          <c:val>
            <c:numRef>
              <c:f>Sheet1!$D$120:$X$120</c:f>
              <c:numCache>
                <c:formatCode>0.00</c:formatCode>
                <c:ptCount val="21"/>
                <c:pt idx="0">
                  <c:v>0.33103197920777677</c:v>
                </c:pt>
                <c:pt idx="1">
                  <c:v>0.34347541706343304</c:v>
                </c:pt>
                <c:pt idx="2">
                  <c:v>0.35727800705642188</c:v>
                </c:pt>
                <c:pt idx="3">
                  <c:v>0.37251938120110828</c:v>
                </c:pt>
                <c:pt idx="4">
                  <c:v>0.38926033169710383</c:v>
                </c:pt>
                <c:pt idx="5">
                  <c:v>0.40753460925638602</c:v>
                </c:pt>
                <c:pt idx="6">
                  <c:v>0.42734001857732462</c:v>
                </c:pt>
                <c:pt idx="7">
                  <c:v>0.44862958374545264</c:v>
                </c:pt>
                <c:pt idx="8">
                  <c:v>0.47130389845608855</c:v>
                </c:pt>
                <c:pt idx="9">
                  <c:v>0.49520603938439117</c:v>
                </c:pt>
                <c:pt idx="10">
                  <c:v>0.52012048669207445</c:v>
                </c:pt>
                <c:pt idx="11">
                  <c:v>0.5457772486400565</c:v>
                </c:pt>
                <c:pt idx="12">
                  <c:v>0.57186177013516171</c:v>
                </c:pt>
                <c:pt idx="13">
                  <c:v>0.59803027253564955</c:v>
                </c:pt>
                <c:pt idx="14">
                  <c:v>0.62392911446093935</c:v>
                </c:pt>
                <c:pt idx="15">
                  <c:v>0.64921586881211046</c:v>
                </c:pt>
                <c:pt idx="16">
                  <c:v>0.6735793656836403</c:v>
                </c:pt>
                <c:pt idx="17">
                  <c:v>0.69675611644245694</c:v>
                </c:pt>
                <c:pt idx="18">
                  <c:v>0.71854127105473875</c:v>
                </c:pt>
                <c:pt idx="19">
                  <c:v>0.73879333994134289</c:v>
                </c:pt>
                <c:pt idx="20">
                  <c:v>0.75743301448484468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3F-4768-8448-4082E61BA44F}"/>
            </c:ext>
          </c:extLst>
        </c:ser>
        <c:ser>
          <c:idx val="12"/>
          <c:order val="12"/>
          <c:spPr>
            <a:solidFill>
              <a:schemeClr val="accent1">
                <a:tint val="88000"/>
              </a:schemeClr>
            </a:solidFill>
            <a:ln/>
            <a:effectLst/>
            <a:sp3d prstMaterial="flat"/>
          </c:spPr>
          <c:val>
            <c:numRef>
              <c:f>Sheet1!$D$121:$X$121</c:f>
              <c:numCache>
                <c:formatCode>0.00</c:formatCode>
                <c:ptCount val="21"/>
                <c:pt idx="0">
                  <c:v>0.35158843617802199</c:v>
                </c:pt>
                <c:pt idx="1">
                  <c:v>0.36624577378758744</c:v>
                </c:pt>
                <c:pt idx="2">
                  <c:v>0.38238113462370865</c:v>
                </c:pt>
                <c:pt idx="3">
                  <c:v>0.40004012872355871</c:v>
                </c:pt>
                <c:pt idx="4">
                  <c:v>0.4192360246772423</c:v>
                </c:pt>
                <c:pt idx="5">
                  <c:v>0.43994077181489821</c:v>
                </c:pt>
                <c:pt idx="6">
                  <c:v>0.46207672278450584</c:v>
                </c:pt>
                <c:pt idx="7">
                  <c:v>0.48551034616074734</c:v>
                </c:pt>
                <c:pt idx="8">
                  <c:v>0.51004937854191512</c:v>
                </c:pt>
                <c:pt idx="9">
                  <c:v>0.535444755098341</c:v>
                </c:pt>
                <c:pt idx="10">
                  <c:v>0.56139818918538886</c:v>
                </c:pt>
                <c:pt idx="11">
                  <c:v>0.58757544993781141</c:v>
                </c:pt>
                <c:pt idx="12">
                  <c:v>0.61362434845400027</c:v>
                </c:pt>
                <c:pt idx="13">
                  <c:v>0.63919544621039803</c:v>
                </c:pt>
                <c:pt idx="14">
                  <c:v>0.66396284529549388</c:v>
                </c:pt>
                <c:pt idx="15">
                  <c:v>0.68764233387272955</c:v>
                </c:pt>
                <c:pt idx="16">
                  <c:v>0.7100046869490414</c:v>
                </c:pt>
                <c:pt idx="17">
                  <c:v>0.7308829008849137</c:v>
                </c:pt>
                <c:pt idx="18">
                  <c:v>0.75017327195173067</c:v>
                </c:pt>
                <c:pt idx="19">
                  <c:v>0.76783120483448142</c:v>
                </c:pt>
                <c:pt idx="20">
                  <c:v>0.78386324818432285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3F-4768-8448-4082E61BA44F}"/>
            </c:ext>
          </c:extLst>
        </c:ser>
        <c:ser>
          <c:idx val="13"/>
          <c:order val="13"/>
          <c:spPr>
            <a:solidFill>
              <a:schemeClr val="accent1">
                <a:tint val="81000"/>
              </a:schemeClr>
            </a:solidFill>
            <a:ln/>
            <a:effectLst/>
            <a:sp3d prstMaterial="flat"/>
          </c:spPr>
          <c:val>
            <c:numRef>
              <c:f>Sheet1!$D$122:$X$122</c:f>
              <c:numCache>
                <c:formatCode>0.00</c:formatCode>
                <c:ptCount val="21"/>
                <c:pt idx="0">
                  <c:v>0.37574608061227543</c:v>
                </c:pt>
                <c:pt idx="1">
                  <c:v>0.39279201619286663</c:v>
                </c:pt>
                <c:pt idx="2">
                  <c:v>0.41137400526095058</c:v>
                </c:pt>
                <c:pt idx="3">
                  <c:v>0.43148158335096892</c:v>
                </c:pt>
                <c:pt idx="4">
                  <c:v>0.45305783945231831</c:v>
                </c:pt>
                <c:pt idx="5">
                  <c:v>0.47599216284383478</c:v>
                </c:pt>
                <c:pt idx="6">
                  <c:v>0.50011584515861573</c:v>
                </c:pt>
                <c:pt idx="7">
                  <c:v>0.52520196032566135</c:v>
                </c:pt>
                <c:pt idx="8">
                  <c:v>0.55097062569252586</c:v>
                </c:pt>
                <c:pt idx="9">
                  <c:v>0.57710005871676073</c:v>
                </c:pt>
                <c:pt idx="10">
                  <c:v>0.60324286675290451</c:v>
                </c:pt>
                <c:pt idx="11">
                  <c:v>0.62904595775754313</c:v>
                </c:pt>
                <c:pt idx="12">
                  <c:v>0.65417163440743431</c:v>
                </c:pt>
                <c:pt idx="13">
                  <c:v>0.67831710368907294</c:v>
                </c:pt>
                <c:pt idx="14">
                  <c:v>0.70122992392635219</c:v>
                </c:pt>
                <c:pt idx="15">
                  <c:v>0.72271773950675755</c:v>
                </c:pt>
                <c:pt idx="16">
                  <c:v>0.74265176354834039</c:v>
                </c:pt>
                <c:pt idx="17">
                  <c:v>0.76096453945887521</c:v>
                </c:pt>
                <c:pt idx="18">
                  <c:v>0.77764328479790923</c:v>
                </c:pt>
                <c:pt idx="19">
                  <c:v>0.79272047666360224</c:v>
                </c:pt>
                <c:pt idx="20">
                  <c:v>0.80626330409265956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3F-4768-8448-4082E61BA44F}"/>
            </c:ext>
          </c:extLst>
        </c:ser>
        <c:ser>
          <c:idx val="14"/>
          <c:order val="14"/>
          <c:spPr>
            <a:solidFill>
              <a:schemeClr val="accent1">
                <a:tint val="75000"/>
              </a:schemeClr>
            </a:solidFill>
            <a:ln/>
            <a:effectLst/>
            <a:sp3d prstMaterial="flat"/>
          </c:spPr>
          <c:val>
            <c:numRef>
              <c:f>Sheet1!$D$123:$X$123</c:f>
              <c:numCache>
                <c:formatCode>0.00</c:formatCode>
                <c:ptCount val="21"/>
                <c:pt idx="0">
                  <c:v>0.40375660230141158</c:v>
                </c:pt>
                <c:pt idx="1">
                  <c:v>0.42325798889154559</c:v>
                </c:pt>
                <c:pt idx="2">
                  <c:v>0.44425690378323213</c:v>
                </c:pt>
                <c:pt idx="3">
                  <c:v>0.46666493686640276</c:v>
                </c:pt>
                <c:pt idx="4">
                  <c:v>0.49033690268394436</c:v>
                </c:pt>
                <c:pt idx="5">
                  <c:v>0.51506885061617103</c:v>
                </c:pt>
                <c:pt idx="6">
                  <c:v>0.54060107724749329</c:v>
                </c:pt>
                <c:pt idx="7">
                  <c:v>0.56662687310772542</c:v>
                </c:pt>
                <c:pt idx="8">
                  <c:v>0.59280685556517565</c:v>
                </c:pt>
                <c:pt idx="9">
                  <c:v>0.61878768605696488</c:v>
                </c:pt>
                <c:pt idx="10">
                  <c:v>0.64422301795128945</c:v>
                </c:pt>
                <c:pt idx="11">
                  <c:v>0.66879396747820485</c:v>
                </c:pt>
                <c:pt idx="12">
                  <c:v>0.69222643980747245</c:v>
                </c:pt>
                <c:pt idx="13">
                  <c:v>0.71430327817094152</c:v>
                </c:pt>
                <c:pt idx="14">
                  <c:v>0.73487023915197192</c:v>
                </c:pt>
                <c:pt idx="15">
                  <c:v>0.75383592073532524</c:v>
                </c:pt>
                <c:pt idx="16">
                  <c:v>0.77116668445604875</c:v>
                </c:pt>
                <c:pt idx="17">
                  <c:v>0.78687813964566911</c:v>
                </c:pt>
                <c:pt idx="18">
                  <c:v>0.80102486902810044</c:v>
                </c:pt>
                <c:pt idx="19">
                  <c:v>0.81368986268770926</c:v>
                </c:pt>
                <c:pt idx="20">
                  <c:v>0.82497473701529467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3F-4768-8448-4082E61BA44F}"/>
            </c:ext>
          </c:extLst>
        </c:ser>
        <c:ser>
          <c:idx val="15"/>
          <c:order val="15"/>
          <c:spPr>
            <a:solidFill>
              <a:schemeClr val="accent1">
                <a:tint val="69000"/>
              </a:schemeClr>
            </a:solidFill>
            <a:ln/>
            <a:effectLst/>
            <a:sp3d prstMaterial="flat"/>
          </c:spPr>
          <c:val>
            <c:numRef>
              <c:f>Sheet1!$D$124:$X$124</c:f>
              <c:numCache>
                <c:formatCode>0.00</c:formatCode>
                <c:ptCount val="21"/>
                <c:pt idx="0">
                  <c:v>0.43568206828799094</c:v>
                </c:pt>
                <c:pt idx="1">
                  <c:v>0.45754060559121507</c:v>
                </c:pt>
                <c:pt idx="2">
                  <c:v>0.4807281902056697</c:v>
                </c:pt>
                <c:pt idx="3">
                  <c:v>0.50506432022475611</c:v>
                </c:pt>
                <c:pt idx="4">
                  <c:v>0.53031087233212437</c:v>
                </c:pt>
                <c:pt idx="5">
                  <c:v>0.55617851699241883</c:v>
                </c:pt>
                <c:pt idx="6">
                  <c:v>0.58233890106078112</c:v>
                </c:pt>
                <c:pt idx="7">
                  <c:v>0.60844182233583144</c:v>
                </c:pt>
                <c:pt idx="8">
                  <c:v>0.63413559101080075</c:v>
                </c:pt>
                <c:pt idx="9">
                  <c:v>0.65908802809168987</c:v>
                </c:pt>
                <c:pt idx="10">
                  <c:v>0.6830053407408011</c:v>
                </c:pt>
                <c:pt idx="11">
                  <c:v>0.70564652533381311</c:v>
                </c:pt>
                <c:pt idx="12">
                  <c:v>0.72683185815067475</c:v>
                </c:pt>
                <c:pt idx="13">
                  <c:v>0.74644516111153758</c:v>
                </c:pt>
                <c:pt idx="14">
                  <c:v>0.76443055792323555</c:v>
                </c:pt>
                <c:pt idx="15">
                  <c:v>0.78078512956284341</c:v>
                </c:pt>
                <c:pt idx="16">
                  <c:v>0.79554914977109625</c:v>
                </c:pt>
                <c:pt idx="17">
                  <c:v>0.80879548237805976</c:v>
                </c:pt>
                <c:pt idx="18">
                  <c:v>0.82061938508587551</c:v>
                </c:pt>
                <c:pt idx="19">
                  <c:v>0.83112953537320189</c:v>
                </c:pt>
                <c:pt idx="20">
                  <c:v>0.84044068786706949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3F-4768-8448-4082E61BA44F}"/>
            </c:ext>
          </c:extLst>
        </c:ser>
        <c:ser>
          <c:idx val="16"/>
          <c:order val="16"/>
          <c:spPr>
            <a:solidFill>
              <a:schemeClr val="accent1">
                <a:tint val="62000"/>
              </a:schemeClr>
            </a:solidFill>
            <a:ln/>
            <a:effectLst/>
            <a:sp3d prstMaterial="flat"/>
          </c:spPr>
          <c:val>
            <c:numRef>
              <c:f>Sheet1!$D$125:$X$125</c:f>
              <c:numCache>
                <c:formatCode>0.00</c:formatCode>
                <c:ptCount val="21"/>
                <c:pt idx="0">
                  <c:v>0.47130389845608855</c:v>
                </c:pt>
                <c:pt idx="1">
                  <c:v>0.49520603938439117</c:v>
                </c:pt>
                <c:pt idx="2">
                  <c:v>0.52012048669207445</c:v>
                </c:pt>
                <c:pt idx="3">
                  <c:v>0.5457772486400565</c:v>
                </c:pt>
                <c:pt idx="4">
                  <c:v>0.57186177013516171</c:v>
                </c:pt>
                <c:pt idx="5">
                  <c:v>0.59803027253564967</c:v>
                </c:pt>
                <c:pt idx="6">
                  <c:v>0.62392911446093935</c:v>
                </c:pt>
                <c:pt idx="7">
                  <c:v>0.64921586881211046</c:v>
                </c:pt>
                <c:pt idx="8">
                  <c:v>0.6735793656836403</c:v>
                </c:pt>
                <c:pt idx="9">
                  <c:v>0.69675611644245694</c:v>
                </c:pt>
                <c:pt idx="10">
                  <c:v>0.71854127105473875</c:v>
                </c:pt>
                <c:pt idx="11">
                  <c:v>0.73879333994134277</c:v>
                </c:pt>
                <c:pt idx="12">
                  <c:v>0.75743301448484468</c:v>
                </c:pt>
                <c:pt idx="13">
                  <c:v>0.77443726692644732</c:v>
                </c:pt>
                <c:pt idx="14">
                  <c:v>0.78983035153302517</c:v>
                </c:pt>
                <c:pt idx="15">
                  <c:v>0.80367336539476586</c:v>
                </c:pt>
                <c:pt idx="16">
                  <c:v>0.81605376722096568</c:v>
                </c:pt>
                <c:pt idx="17">
                  <c:v>0.82707584401794143</c:v>
                </c:pt>
                <c:pt idx="18">
                  <c:v>0.83685268953110969</c:v>
                </c:pt>
                <c:pt idx="19">
                  <c:v>0.84549989981809304</c:v>
                </c:pt>
                <c:pt idx="20">
                  <c:v>0.85313093658543815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3F-4768-8448-4082E61BA44F}"/>
            </c:ext>
          </c:extLst>
        </c:ser>
        <c:ser>
          <c:idx val="17"/>
          <c:order val="17"/>
          <c:spPr>
            <a:solidFill>
              <a:schemeClr val="accent1">
                <a:tint val="56000"/>
              </a:schemeClr>
            </a:solidFill>
            <a:ln/>
            <a:effectLst/>
            <a:sp3d prstMaterial="flat"/>
          </c:spPr>
          <c:val>
            <c:numRef>
              <c:f>Sheet1!$D$126:$X$126</c:f>
              <c:numCache>
                <c:formatCode>0.00</c:formatCode>
                <c:ptCount val="21"/>
                <c:pt idx="0">
                  <c:v>0.51004937854191523</c:v>
                </c:pt>
                <c:pt idx="1">
                  <c:v>0.535444755098341</c:v>
                </c:pt>
                <c:pt idx="2">
                  <c:v>0.56139818918538886</c:v>
                </c:pt>
                <c:pt idx="3">
                  <c:v>0.58757544993781141</c:v>
                </c:pt>
                <c:pt idx="4">
                  <c:v>0.61362434845400027</c:v>
                </c:pt>
                <c:pt idx="5">
                  <c:v>0.63919544621039803</c:v>
                </c:pt>
                <c:pt idx="6">
                  <c:v>0.66396284529549388</c:v>
                </c:pt>
                <c:pt idx="7">
                  <c:v>0.68764233387272955</c:v>
                </c:pt>
                <c:pt idx="8">
                  <c:v>0.71000468694904151</c:v>
                </c:pt>
                <c:pt idx="9">
                  <c:v>0.7308829008849137</c:v>
                </c:pt>
                <c:pt idx="10">
                  <c:v>0.75017327195173067</c:v>
                </c:pt>
                <c:pt idx="11">
                  <c:v>0.76783120483448142</c:v>
                </c:pt>
                <c:pt idx="12">
                  <c:v>0.78386324818432285</c:v>
                </c:pt>
                <c:pt idx="13">
                  <c:v>0.79831704425859151</c:v>
                </c:pt>
                <c:pt idx="14">
                  <c:v>0.81127072123509669</c:v>
                </c:pt>
                <c:pt idx="15">
                  <c:v>0.82282289005554166</c:v>
                </c:pt>
                <c:pt idx="16">
                  <c:v>0.83308397558150915</c:v>
                </c:pt>
                <c:pt idx="17">
                  <c:v>0.84216921942809098</c:v>
                </c:pt>
                <c:pt idx="18">
                  <c:v>0.85019339392780047</c:v>
                </c:pt>
                <c:pt idx="19">
                  <c:v>0.85726707585347406</c:v>
                </c:pt>
                <c:pt idx="20">
                  <c:v>0.86349423106870837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3F-4768-8448-4082E61BA44F}"/>
            </c:ext>
          </c:extLst>
        </c:ser>
        <c:ser>
          <c:idx val="18"/>
          <c:order val="18"/>
          <c:spPr>
            <a:solidFill>
              <a:schemeClr val="accent1">
                <a:tint val="50000"/>
              </a:schemeClr>
            </a:solidFill>
            <a:ln/>
            <a:effectLst/>
            <a:sp3d prstMaterial="flat"/>
          </c:spPr>
          <c:val>
            <c:numRef>
              <c:f>Sheet1!$D$127:$X$127</c:f>
              <c:numCache>
                <c:formatCode>0.00</c:formatCode>
                <c:ptCount val="21"/>
                <c:pt idx="0">
                  <c:v>0.55097062569252586</c:v>
                </c:pt>
                <c:pt idx="1">
                  <c:v>0.57710005871676073</c:v>
                </c:pt>
                <c:pt idx="2">
                  <c:v>0.60324286675290451</c:v>
                </c:pt>
                <c:pt idx="3">
                  <c:v>0.62904595775754313</c:v>
                </c:pt>
                <c:pt idx="4">
                  <c:v>0.6541716344074342</c:v>
                </c:pt>
                <c:pt idx="5">
                  <c:v>0.67831710368907294</c:v>
                </c:pt>
                <c:pt idx="6">
                  <c:v>0.70122992392635219</c:v>
                </c:pt>
                <c:pt idx="7">
                  <c:v>0.72271773950675755</c:v>
                </c:pt>
                <c:pt idx="8">
                  <c:v>0.74265176354834039</c:v>
                </c:pt>
                <c:pt idx="9">
                  <c:v>0.7609645394588751</c:v>
                </c:pt>
                <c:pt idx="10">
                  <c:v>0.77764328479790923</c:v>
                </c:pt>
                <c:pt idx="11">
                  <c:v>0.79272047666360224</c:v>
                </c:pt>
                <c:pt idx="12">
                  <c:v>0.80626330409265956</c:v>
                </c:pt>
                <c:pt idx="13">
                  <c:v>0.81836331131398066</c:v>
                </c:pt>
                <c:pt idx="14">
                  <c:v>0.82912713447623099</c:v>
                </c:pt>
                <c:pt idx="15">
                  <c:v>0.83866881681769556</c:v>
                </c:pt>
                <c:pt idx="16">
                  <c:v>0.84710384797762506</c:v>
                </c:pt>
                <c:pt idx="17">
                  <c:v>0.85454484004080555</c:v>
                </c:pt>
                <c:pt idx="18">
                  <c:v>0.8610986207517094</c:v>
                </c:pt>
                <c:pt idx="19">
                  <c:v>0.8668644711908231</c:v>
                </c:pt>
                <c:pt idx="20">
                  <c:v>0.87193323496649278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3F-4768-8448-4082E61BA44F}"/>
            </c:ext>
          </c:extLst>
        </c:ser>
        <c:ser>
          <c:idx val="19"/>
          <c:order val="19"/>
          <c:spPr>
            <a:solidFill>
              <a:schemeClr val="accent1">
                <a:tint val="43000"/>
              </a:schemeClr>
            </a:solidFill>
            <a:ln/>
            <a:effectLst/>
            <a:sp3d prstMaterial="flat"/>
          </c:spPr>
          <c:val>
            <c:numRef>
              <c:f>Sheet1!$D$128:$X$128</c:f>
              <c:numCache>
                <c:formatCode>0.00</c:formatCode>
                <c:ptCount val="21"/>
                <c:pt idx="0">
                  <c:v>0.59280685556517565</c:v>
                </c:pt>
                <c:pt idx="1">
                  <c:v>0.61878768605696488</c:v>
                </c:pt>
                <c:pt idx="2">
                  <c:v>0.64422301795128945</c:v>
                </c:pt>
                <c:pt idx="3">
                  <c:v>0.66879396747820485</c:v>
                </c:pt>
                <c:pt idx="4">
                  <c:v>0.69222643980747245</c:v>
                </c:pt>
                <c:pt idx="5">
                  <c:v>0.71430327817094152</c:v>
                </c:pt>
                <c:pt idx="6">
                  <c:v>0.73487023915197192</c:v>
                </c:pt>
                <c:pt idx="7">
                  <c:v>0.75383592073532524</c:v>
                </c:pt>
                <c:pt idx="8">
                  <c:v>0.77116668445604875</c:v>
                </c:pt>
                <c:pt idx="9">
                  <c:v>0.78687813964566911</c:v>
                </c:pt>
                <c:pt idx="10">
                  <c:v>0.80102486902810044</c:v>
                </c:pt>
                <c:pt idx="11">
                  <c:v>0.81368986268770915</c:v>
                </c:pt>
                <c:pt idx="12">
                  <c:v>0.82497473701529467</c:v>
                </c:pt>
                <c:pt idx="13">
                  <c:v>0.83499138428945308</c:v>
                </c:pt>
                <c:pt idx="14">
                  <c:v>0.8438553221964018</c:v>
                </c:pt>
                <c:pt idx="15">
                  <c:v>0.85168073617642315</c:v>
                </c:pt>
                <c:pt idx="16">
                  <c:v>0.85857703698149757</c:v>
                </c:pt>
                <c:pt idx="17">
                  <c:v>0.86464667419914476</c:v>
                </c:pt>
                <c:pt idx="18">
                  <c:v>0.86998392813450354</c:v>
                </c:pt>
                <c:pt idx="19">
                  <c:v>0.87467442254955741</c:v>
                </c:pt>
                <c:pt idx="20">
                  <c:v>0.87879513979363499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3F-4768-8448-4082E61BA44F}"/>
            </c:ext>
          </c:extLst>
        </c:ser>
        <c:ser>
          <c:idx val="20"/>
          <c:order val="20"/>
          <c:spPr>
            <a:solidFill>
              <a:schemeClr val="accent1">
                <a:tint val="37000"/>
              </a:schemeClr>
            </a:solidFill>
            <a:ln/>
            <a:effectLst/>
            <a:sp3d prstMaterial="flat"/>
          </c:spPr>
          <c:val>
            <c:numRef>
              <c:f>Sheet1!$D$129:$X$129</c:f>
              <c:numCache>
                <c:formatCode>0.00</c:formatCode>
                <c:ptCount val="21"/>
                <c:pt idx="0">
                  <c:v>0.63413559101080075</c:v>
                </c:pt>
                <c:pt idx="1">
                  <c:v>0.65908802809168987</c:v>
                </c:pt>
                <c:pt idx="2">
                  <c:v>0.6830053407408011</c:v>
                </c:pt>
                <c:pt idx="3">
                  <c:v>0.70564652533381311</c:v>
                </c:pt>
                <c:pt idx="4">
                  <c:v>0.72683185815067475</c:v>
                </c:pt>
                <c:pt idx="5">
                  <c:v>0.74644516111153758</c:v>
                </c:pt>
                <c:pt idx="6">
                  <c:v>0.76443055792323555</c:v>
                </c:pt>
                <c:pt idx="7">
                  <c:v>0.78078512956284341</c:v>
                </c:pt>
                <c:pt idx="8">
                  <c:v>0.79554914977109625</c:v>
                </c:pt>
                <c:pt idx="9">
                  <c:v>0.80879548237805976</c:v>
                </c:pt>
                <c:pt idx="10">
                  <c:v>0.82061938508587551</c:v>
                </c:pt>
                <c:pt idx="11">
                  <c:v>0.83112953537320189</c:v>
                </c:pt>
                <c:pt idx="12">
                  <c:v>0.84044068786706949</c:v>
                </c:pt>
                <c:pt idx="13">
                  <c:v>0.84866805356633201</c:v>
                </c:pt>
                <c:pt idx="14">
                  <c:v>0.85592327955732583</c:v>
                </c:pt>
                <c:pt idx="15">
                  <c:v>0.862311793545399</c:v>
                </c:pt>
                <c:pt idx="16">
                  <c:v>0.86793123702442365</c:v>
                </c:pt>
                <c:pt idx="17">
                  <c:v>0.87287071831603036</c:v>
                </c:pt>
                <c:pt idx="18">
                  <c:v>0.87721065011287569</c:v>
                </c:pt>
                <c:pt idx="19">
                  <c:v>0.88102297980123889</c:v>
                </c:pt>
                <c:pt idx="20">
                  <c:v>0.8843716648758343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3F-4768-8448-4082E61BA44F}"/>
            </c:ext>
          </c:extLst>
        </c:ser>
        <c:bandFmts>
          <c:bandFmt>
            <c:idx val="0"/>
            <c:spPr>
              <a:solidFill>
                <a:schemeClr val="accent1">
                  <a:shade val="32000"/>
                </a:schemeClr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chemeClr val="accent1">
                  <a:shade val="35000"/>
                </a:schemeClr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chemeClr val="accent1">
                  <a:shade val="38000"/>
                </a:schemeClr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chemeClr val="accent1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chemeClr val="accent1">
                  <a:shade val="44000"/>
                </a:schemeClr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chemeClr val="accent1">
                  <a:shade val="47000"/>
                </a:schemeClr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chemeClr val="accent1">
                  <a:shade val="50000"/>
                </a:schemeClr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chemeClr val="accent1">
                  <a:shade val="53000"/>
                </a:schemeClr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chemeClr val="accent1">
                  <a:shade val="56000"/>
                </a:schemeClr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accent1">
                  <a:shade val="59000"/>
                </a:schemeClr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1">
                  <a:shade val="62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1">
                  <a:shade val="65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1">
                  <a:shade val="68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1">
                  <a:shade val="71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1">
                  <a:shade val="74000"/>
                </a:schemeClr>
              </a:solidFill>
              <a:ln/>
              <a:effectLst/>
              <a:sp3d prstMaterial="flat"/>
            </c:spPr>
          </c:bandFmt>
          <c:bandFmt>
            <c:idx val="15"/>
            <c:spPr>
              <a:solidFill>
                <a:schemeClr val="accent1">
                  <a:shade val="77000"/>
                </a:schemeClr>
              </a:solidFill>
              <a:ln/>
              <a:effectLst/>
              <a:sp3d prstMaterial="flat"/>
            </c:spPr>
          </c:bandFmt>
          <c:bandFmt>
            <c:idx val="16"/>
            <c:spPr>
              <a:solidFill>
                <a:schemeClr val="accent1">
                  <a:shade val="80000"/>
                </a:schemeClr>
              </a:solidFill>
              <a:ln/>
              <a:effectLst/>
              <a:sp3d prstMaterial="flat"/>
            </c:spPr>
          </c:bandFmt>
          <c:bandFmt>
            <c:idx val="17"/>
            <c:spPr>
              <a:solidFill>
                <a:schemeClr val="accent1">
                  <a:shade val="83000"/>
                </a:schemeClr>
              </a:solidFill>
              <a:ln/>
              <a:effectLst/>
              <a:sp3d prstMaterial="flat"/>
            </c:spPr>
          </c:bandFmt>
          <c:bandFmt>
            <c:idx val="18"/>
            <c:spPr>
              <a:solidFill>
                <a:schemeClr val="accent1">
                  <a:shade val="86000"/>
                </a:schemeClr>
              </a:solidFill>
              <a:ln/>
              <a:effectLst/>
              <a:sp3d prstMaterial="flat"/>
            </c:spPr>
          </c:bandFmt>
          <c:bandFmt>
            <c:idx val="19"/>
            <c:spPr>
              <a:solidFill>
                <a:schemeClr val="accent1">
                  <a:shade val="89000"/>
                </a:schemeClr>
              </a:solidFill>
              <a:ln/>
              <a:effectLst/>
              <a:sp3d prstMaterial="flat"/>
            </c:spPr>
          </c:bandFmt>
          <c:bandFmt>
            <c:idx val="20"/>
            <c:spPr>
              <a:solidFill>
                <a:schemeClr val="accent1">
                  <a:shade val="92000"/>
                </a:schemeClr>
              </a:solidFill>
              <a:ln/>
              <a:effectLst/>
              <a:sp3d prstMaterial="flat"/>
            </c:spPr>
          </c:bandFmt>
          <c:bandFmt>
            <c:idx val="21"/>
            <c:spPr>
              <a:solidFill>
                <a:schemeClr val="accent1">
                  <a:shade val="95000"/>
                </a:schemeClr>
              </a:solidFill>
              <a:ln/>
              <a:effectLst/>
              <a:sp3d prstMaterial="flat"/>
            </c:spPr>
          </c:bandFmt>
          <c:bandFmt>
            <c:idx val="22"/>
            <c:spPr>
              <a:solidFill>
                <a:schemeClr val="accent1">
                  <a:shade val="98000"/>
                </a:schemeClr>
              </a:solidFill>
              <a:ln/>
              <a:effectLst/>
              <a:sp3d prstMaterial="flat"/>
            </c:spPr>
          </c:bandFmt>
          <c:bandFmt>
            <c:idx val="23"/>
            <c:spPr>
              <a:solidFill>
                <a:schemeClr val="accent1">
                  <a:tint val="99000"/>
                </a:schemeClr>
              </a:solidFill>
              <a:ln/>
              <a:effectLst/>
              <a:sp3d prstMaterial="flat"/>
            </c:spPr>
          </c:bandFmt>
          <c:bandFmt>
            <c:idx val="24"/>
            <c:spPr>
              <a:solidFill>
                <a:schemeClr val="accent1">
                  <a:tint val="96000"/>
                </a:schemeClr>
              </a:solidFill>
              <a:ln/>
              <a:effectLst/>
              <a:sp3d prstMaterial="flat"/>
            </c:spPr>
          </c:bandFmt>
          <c:bandFmt>
            <c:idx val="25"/>
            <c:spPr>
              <a:solidFill>
                <a:schemeClr val="accent1">
                  <a:tint val="93000"/>
                </a:schemeClr>
              </a:solidFill>
              <a:ln/>
              <a:effectLst/>
              <a:sp3d prstMaterial="flat"/>
            </c:spPr>
          </c:bandFmt>
          <c:bandFmt>
            <c:idx val="26"/>
            <c:spPr>
              <a:solidFill>
                <a:schemeClr val="accent1">
                  <a:tint val="90000"/>
                </a:schemeClr>
              </a:solidFill>
              <a:ln/>
              <a:effectLst/>
              <a:sp3d prstMaterial="flat"/>
            </c:spPr>
          </c:bandFmt>
          <c:bandFmt>
            <c:idx val="27"/>
            <c:spPr>
              <a:solidFill>
                <a:schemeClr val="accent1">
                  <a:tint val="87000"/>
                </a:schemeClr>
              </a:solidFill>
              <a:ln/>
              <a:effectLst/>
              <a:sp3d prstMaterial="flat"/>
            </c:spPr>
          </c:bandFmt>
          <c:bandFmt>
            <c:idx val="28"/>
            <c:spPr>
              <a:solidFill>
                <a:schemeClr val="accent1">
                  <a:tint val="84000"/>
                </a:schemeClr>
              </a:solidFill>
              <a:ln/>
              <a:effectLst/>
              <a:sp3d prstMaterial="flat"/>
            </c:spPr>
          </c:bandFmt>
          <c:bandFmt>
            <c:idx val="29"/>
            <c:spPr>
              <a:solidFill>
                <a:schemeClr val="accent1">
                  <a:tint val="81000"/>
                </a:schemeClr>
              </a:solidFill>
              <a:ln/>
              <a:effectLst/>
              <a:sp3d prstMaterial="flat"/>
            </c:spPr>
          </c:bandFmt>
          <c:bandFmt>
            <c:idx val="30"/>
            <c:spPr>
              <a:solidFill>
                <a:schemeClr val="accent1">
                  <a:tint val="78000"/>
                </a:schemeClr>
              </a:solidFill>
              <a:ln/>
              <a:effectLst/>
              <a:sp3d prstMaterial="flat"/>
            </c:spPr>
          </c:bandFmt>
          <c:bandFmt>
            <c:idx val="31"/>
            <c:spPr>
              <a:solidFill>
                <a:schemeClr val="accent1">
                  <a:tint val="75000"/>
                </a:schemeClr>
              </a:solidFill>
              <a:ln/>
              <a:effectLst/>
              <a:sp3d prstMaterial="flat"/>
            </c:spPr>
          </c:bandFmt>
          <c:bandFmt>
            <c:idx val="32"/>
            <c:spPr>
              <a:solidFill>
                <a:schemeClr val="accent1">
                  <a:tint val="72000"/>
                </a:schemeClr>
              </a:solidFill>
              <a:ln/>
              <a:effectLst/>
              <a:sp3d prstMaterial="flat"/>
            </c:spPr>
          </c:bandFmt>
          <c:bandFmt>
            <c:idx val="33"/>
            <c:spPr>
              <a:solidFill>
                <a:schemeClr val="accent1">
                  <a:tint val="69000"/>
                </a:schemeClr>
              </a:solidFill>
              <a:ln/>
              <a:effectLst/>
              <a:sp3d prstMaterial="flat"/>
            </c:spPr>
          </c:bandFmt>
          <c:bandFmt>
            <c:idx val="34"/>
            <c:spPr>
              <a:solidFill>
                <a:schemeClr val="accent1">
                  <a:tint val="66000"/>
                </a:schemeClr>
              </a:solidFill>
              <a:ln/>
              <a:effectLst/>
              <a:sp3d prstMaterial="flat"/>
            </c:spPr>
          </c:bandFmt>
          <c:bandFmt>
            <c:idx val="35"/>
            <c:spPr>
              <a:solidFill>
                <a:schemeClr val="accent1">
                  <a:tint val="63000"/>
                </a:schemeClr>
              </a:solidFill>
              <a:ln/>
              <a:effectLst/>
              <a:sp3d prstMaterial="flat"/>
            </c:spPr>
          </c:bandFmt>
          <c:bandFmt>
            <c:idx val="36"/>
            <c:spPr>
              <a:solidFill>
                <a:schemeClr val="accent1">
                  <a:tint val="60000"/>
                </a:schemeClr>
              </a:solidFill>
              <a:ln/>
              <a:effectLst/>
              <a:sp3d prstMaterial="flat"/>
            </c:spPr>
          </c:bandFmt>
          <c:bandFmt>
            <c:idx val="37"/>
            <c:spPr>
              <a:solidFill>
                <a:schemeClr val="accent1">
                  <a:tint val="57000"/>
                </a:schemeClr>
              </a:solidFill>
              <a:ln/>
              <a:effectLst/>
              <a:sp3d prstMaterial="flat"/>
            </c:spPr>
          </c:bandFmt>
          <c:bandFmt>
            <c:idx val="38"/>
            <c:spPr>
              <a:solidFill>
                <a:schemeClr val="accent1">
                  <a:tint val="54000"/>
                </a:schemeClr>
              </a:solidFill>
              <a:ln/>
              <a:effectLst/>
              <a:sp3d prstMaterial="flat"/>
            </c:spPr>
          </c:bandFmt>
          <c:bandFmt>
            <c:idx val="39"/>
            <c:spPr>
              <a:solidFill>
                <a:schemeClr val="accent1">
                  <a:tint val="51000"/>
                </a:schemeClr>
              </a:solidFill>
              <a:ln/>
              <a:effectLst/>
              <a:sp3d prstMaterial="flat"/>
            </c:spPr>
          </c:bandFmt>
          <c:bandFmt>
            <c:idx val="40"/>
            <c:spPr>
              <a:solidFill>
                <a:schemeClr val="accent1">
                  <a:tint val="48000"/>
                </a:schemeClr>
              </a:solidFill>
              <a:ln/>
              <a:effectLst/>
              <a:sp3d prstMaterial="flat"/>
            </c:spPr>
          </c:bandFmt>
          <c:bandFmt>
            <c:idx val="41"/>
            <c:spPr>
              <a:solidFill>
                <a:schemeClr val="accent1">
                  <a:tint val="45000"/>
                </a:schemeClr>
              </a:solidFill>
              <a:ln/>
              <a:effectLst/>
              <a:sp3d prstMaterial="flat"/>
            </c:spPr>
          </c:bandFmt>
          <c:bandFmt>
            <c:idx val="42"/>
            <c:spPr>
              <a:solidFill>
                <a:schemeClr val="accent1">
                  <a:tint val="42000"/>
                </a:schemeClr>
              </a:solidFill>
              <a:ln/>
              <a:effectLst/>
              <a:sp3d prstMaterial="flat"/>
            </c:spPr>
          </c:bandFmt>
          <c:bandFmt>
            <c:idx val="43"/>
            <c:spPr>
              <a:solidFill>
                <a:schemeClr val="accent1">
                  <a:tint val="39000"/>
                </a:schemeClr>
              </a:solidFill>
              <a:ln/>
              <a:effectLst/>
              <a:sp3d prstMaterial="flat"/>
            </c:spPr>
          </c:bandFmt>
          <c:bandFmt>
            <c:idx val="44"/>
            <c:spPr>
              <a:solidFill>
                <a:schemeClr val="accent1">
                  <a:tint val="36000"/>
                </a:schemeClr>
              </a:solidFill>
              <a:ln/>
              <a:effectLst/>
              <a:sp3d prstMaterial="flat"/>
            </c:spPr>
          </c:bandFmt>
        </c:bandFmts>
        <c:axId val="259242624"/>
        <c:axId val="259231808"/>
        <c:axId val="146158400"/>
      </c:surfaceChart>
      <c:catAx>
        <c:axId val="259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1808"/>
        <c:crosses val="autoZero"/>
        <c:auto val="1"/>
        <c:lblAlgn val="ctr"/>
        <c:lblOffset val="100"/>
        <c:noMultiLvlLbl val="0"/>
      </c:catAx>
      <c:valAx>
        <c:axId val="2592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42624"/>
        <c:crosses val="autoZero"/>
        <c:crossBetween val="midCat"/>
        <c:majorUnit val="2.0000000000000004E-2"/>
      </c:valAx>
      <c:serAx>
        <c:axId val="14615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1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686639660913157E-2"/>
          <c:y val="9.6625275438948457E-2"/>
          <c:w val="0.85228397592545235"/>
          <c:h val="0.78334631809254918"/>
        </c:manualLayout>
      </c:layout>
      <c:surface3DChart>
        <c:wireframe val="0"/>
        <c:ser>
          <c:idx val="0"/>
          <c:order val="0"/>
          <c:spPr>
            <a:solidFill>
              <a:schemeClr val="accent4">
                <a:tint val="37000"/>
              </a:schemeClr>
            </a:solidFill>
            <a:ln/>
            <a:effectLst/>
            <a:sp3d prstMaterial="flat"/>
          </c:spPr>
          <c:val>
            <c:numRef>
              <c:f>Sheet1!$D$109:$X$109</c:f>
              <c:numCache>
                <c:formatCode>0.00</c:formatCode>
                <c:ptCount val="21"/>
                <c:pt idx="0">
                  <c:v>0.24286271519266042</c:v>
                </c:pt>
                <c:pt idx="1">
                  <c:v>0.24437583599874527</c:v>
                </c:pt>
                <c:pt idx="2">
                  <c:v>0.24608934498620924</c:v>
                </c:pt>
                <c:pt idx="3">
                  <c:v>0.24802952871252004</c:v>
                </c:pt>
                <c:pt idx="4">
                  <c:v>0.25022602362355245</c:v>
                </c:pt>
                <c:pt idx="5">
                  <c:v>0.25271220338137707</c:v>
                </c:pt>
                <c:pt idx="6">
                  <c:v>0.25552559456401414</c:v>
                </c:pt>
                <c:pt idx="7">
                  <c:v>0.25870831545471223</c:v>
                </c:pt>
                <c:pt idx="8">
                  <c:v>0.26230752855081407</c:v>
                </c:pt>
                <c:pt idx="9">
                  <c:v>0.26637589165241121</c:v>
                </c:pt>
                <c:pt idx="10">
                  <c:v>0.27097198442362885</c:v>
                </c:pt>
                <c:pt idx="11">
                  <c:v>0.27616067656361437</c:v>
                </c:pt>
                <c:pt idx="12">
                  <c:v>0.28201338956329564</c:v>
                </c:pt>
                <c:pt idx="13">
                  <c:v>0.28860818592383369</c:v>
                </c:pt>
                <c:pt idx="14">
                  <c:v>0.29602959742465207</c:v>
                </c:pt>
                <c:pt idx="15">
                  <c:v>0.30436807792786458</c:v>
                </c:pt>
                <c:pt idx="16">
                  <c:v>0.31371893780844357</c:v>
                </c:pt>
                <c:pt idx="17">
                  <c:v>0.32418058978451625</c:v>
                </c:pt>
                <c:pt idx="18">
                  <c:v>0.33585191581495483</c:v>
                </c:pt>
                <c:pt idx="19">
                  <c:v>0.34882856157957048</c:v>
                </c:pt>
                <c:pt idx="20">
                  <c:v>0.36319799270224823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9-44E6-8147-7424CDB1CF7D}"/>
            </c:ext>
          </c:extLst>
        </c:ser>
        <c:ser>
          <c:idx val="1"/>
          <c:order val="1"/>
          <c:spPr>
            <a:solidFill>
              <a:schemeClr val="accent4">
                <a:tint val="43000"/>
              </a:schemeClr>
            </a:solidFill>
            <a:ln/>
            <a:effectLst/>
            <a:sp3d prstMaterial="flat"/>
          </c:spPr>
          <c:val>
            <c:numRef>
              <c:f>Sheet1!$D$110:$X$110</c:f>
              <c:numCache>
                <c:formatCode>0.00</c:formatCode>
                <c:ptCount val="21"/>
                <c:pt idx="0">
                  <c:v>0.24537828352774746</c:v>
                </c:pt>
                <c:pt idx="1">
                  <c:v>0.24722443692979565</c:v>
                </c:pt>
                <c:pt idx="2">
                  <c:v>0.24931462083533151</c:v>
                </c:pt>
                <c:pt idx="3">
                  <c:v>0.25168066564191649</c:v>
                </c:pt>
                <c:pt idx="4">
                  <c:v>0.25435838524033805</c:v>
                </c:pt>
                <c:pt idx="5">
                  <c:v>0.2573880074308747</c:v>
                </c:pt>
                <c:pt idx="6">
                  <c:v>0.26081462239471892</c:v>
                </c:pt>
                <c:pt idx="7">
                  <c:v>0.26468863662157532</c:v>
                </c:pt>
                <c:pt idx="8">
                  <c:v>0.26906621267341208</c:v>
                </c:pt>
                <c:pt idx="9">
                  <c:v>0.27400966559817252</c:v>
                </c:pt>
                <c:pt idx="10">
                  <c:v>0.27958777408039565</c:v>
                </c:pt>
                <c:pt idx="11">
                  <c:v>0.2858759479429282</c:v>
                </c:pt>
                <c:pt idx="12">
                  <c:v>0.2929561730004594</c:v>
                </c:pt>
                <c:pt idx="13">
                  <c:v>0.30091662958565069</c:v>
                </c:pt>
                <c:pt idx="14">
                  <c:v>0.3098508533069923</c:v>
                </c:pt>
                <c:pt idx="15">
                  <c:v>0.3198562782892686</c:v>
                </c:pt>
                <c:pt idx="16">
                  <c:v>0.33103197920777683</c:v>
                </c:pt>
                <c:pt idx="17">
                  <c:v>0.34347541706343304</c:v>
                </c:pt>
                <c:pt idx="18">
                  <c:v>0.35727800705642193</c:v>
                </c:pt>
                <c:pt idx="19">
                  <c:v>0.37251938120110839</c:v>
                </c:pt>
                <c:pt idx="20">
                  <c:v>0.389260331697104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9-44E6-8147-7424CDB1CF7D}"/>
            </c:ext>
          </c:extLst>
        </c:ser>
        <c:ser>
          <c:idx val="2"/>
          <c:order val="2"/>
          <c:spPr>
            <a:solidFill>
              <a:schemeClr val="accent4">
                <a:tint val="50000"/>
              </a:schemeClr>
            </a:solidFill>
            <a:ln/>
            <a:effectLst/>
            <a:sp3d prstMaterial="flat"/>
          </c:spPr>
          <c:val>
            <c:numRef>
              <c:f>Sheet1!$D$111:$X$111</c:f>
              <c:numCache>
                <c:formatCode>0.00</c:formatCode>
                <c:ptCount val="21"/>
                <c:pt idx="0">
                  <c:v>0.24844731121365984</c:v>
                </c:pt>
                <c:pt idx="1">
                  <c:v>0.25069894646036878</c:v>
                </c:pt>
                <c:pt idx="2">
                  <c:v>0.25324742588212229</c:v>
                </c:pt>
                <c:pt idx="3">
                  <c:v>0.25613115868994552</c:v>
                </c:pt>
                <c:pt idx="4">
                  <c:v>0.25939323559340538</c:v>
                </c:pt>
                <c:pt idx="5">
                  <c:v>0.26308188245637032</c:v>
                </c:pt>
                <c:pt idx="6">
                  <c:v>0.26725090862886275</c:v>
                </c:pt>
                <c:pt idx="7">
                  <c:v>0.27196012493960686</c:v>
                </c:pt>
                <c:pt idx="8">
                  <c:v>0.27727569494579068</c:v>
                </c:pt>
                <c:pt idx="9">
                  <c:v>0.28327036812495926</c:v>
                </c:pt>
                <c:pt idx="10">
                  <c:v>0.2900235247620685</c:v>
                </c:pt>
                <c:pt idx="11">
                  <c:v>0.29762093917628585</c:v>
                </c:pt>
                <c:pt idx="12">
                  <c:v>0.30615414120250578</c:v>
                </c:pt>
                <c:pt idx="13">
                  <c:v>0.31571922731680502</c:v>
                </c:pt>
                <c:pt idx="14">
                  <c:v>0.32641494632732349</c:v>
                </c:pt>
                <c:pt idx="15">
                  <c:v>0.33833986692738388</c:v>
                </c:pt>
                <c:pt idx="16">
                  <c:v>0.35158843617802199</c:v>
                </c:pt>
                <c:pt idx="17">
                  <c:v>0.36624577378758744</c:v>
                </c:pt>
                <c:pt idx="18">
                  <c:v>0.38238113462370865</c:v>
                </c:pt>
                <c:pt idx="19">
                  <c:v>0.40004012872355882</c:v>
                </c:pt>
                <c:pt idx="20">
                  <c:v>0.41923602467724241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9-44E6-8147-7424CDB1CF7D}"/>
            </c:ext>
          </c:extLst>
        </c:ser>
        <c:ser>
          <c:idx val="3"/>
          <c:order val="3"/>
          <c:spPr>
            <a:solidFill>
              <a:schemeClr val="accent4">
                <a:tint val="56000"/>
              </a:schemeClr>
            </a:solidFill>
            <a:ln/>
            <a:effectLst/>
            <a:sp3d prstMaterial="flat"/>
          </c:spPr>
          <c:val>
            <c:numRef>
              <c:f>Sheet1!$D$112:$X$112</c:f>
              <c:numCache>
                <c:formatCode>0.00</c:formatCode>
                <c:ptCount val="21"/>
                <c:pt idx="0">
                  <c:v>0.25219005465034655</c:v>
                </c:pt>
                <c:pt idx="1">
                  <c:v>0.25493478748485149</c:v>
                </c:pt>
                <c:pt idx="2">
                  <c:v>0.25804003740962528</c:v>
                </c:pt>
                <c:pt idx="3">
                  <c:v>0.26155192167179897</c:v>
                </c:pt>
                <c:pt idx="4">
                  <c:v>0.26552196369090258</c:v>
                </c:pt>
                <c:pt idx="5">
                  <c:v>0.27000752684529722</c:v>
                </c:pt>
                <c:pt idx="6">
                  <c:v>0.27507219765614815</c:v>
                </c:pt>
                <c:pt idx="7">
                  <c:v>0.28078607347773765</c:v>
                </c:pt>
                <c:pt idx="8">
                  <c:v>0.2872258925235015</c:v>
                </c:pt>
                <c:pt idx="9">
                  <c:v>0.29447492260288261</c:v>
                </c:pt>
                <c:pt idx="10">
                  <c:v>0.30262249952993858</c:v>
                </c:pt>
                <c:pt idx="11">
                  <c:v>0.31176307802768688</c:v>
                </c:pt>
                <c:pt idx="12">
                  <c:v>0.32199463003204692</c:v>
                </c:pt>
                <c:pt idx="13">
                  <c:v>0.33341620309756265</c:v>
                </c:pt>
                <c:pt idx="14">
                  <c:v>0.34612444408829712</c:v>
                </c:pt>
                <c:pt idx="15">
                  <c:v>0.36020891352691853</c:v>
                </c:pt>
                <c:pt idx="16">
                  <c:v>0.37574608061227543</c:v>
                </c:pt>
                <c:pt idx="17">
                  <c:v>0.39279201619286663</c:v>
                </c:pt>
                <c:pt idx="18">
                  <c:v>0.41137400526095058</c:v>
                </c:pt>
                <c:pt idx="19">
                  <c:v>0.43148158335096892</c:v>
                </c:pt>
                <c:pt idx="20">
                  <c:v>0.45305783945231837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9-44E6-8147-7424CDB1CF7D}"/>
            </c:ext>
          </c:extLst>
        </c:ser>
        <c:ser>
          <c:idx val="4"/>
          <c:order val="4"/>
          <c:spPr>
            <a:solidFill>
              <a:schemeClr val="accent4">
                <a:tint val="62000"/>
              </a:schemeClr>
            </a:solidFill>
            <a:ln/>
            <a:effectLst/>
            <a:sp3d prstMaterial="flat"/>
          </c:spPr>
          <c:val>
            <c:numRef>
              <c:f>Sheet1!$D$113:$X$113</c:f>
              <c:numCache>
                <c:formatCode>0.00</c:formatCode>
                <c:ptCount val="21"/>
                <c:pt idx="0">
                  <c:v>0.25675184014552527</c:v>
                </c:pt>
                <c:pt idx="1">
                  <c:v>0.2600952006512699</c:v>
                </c:pt>
                <c:pt idx="2">
                  <c:v>0.26387543230238497</c:v>
                </c:pt>
                <c:pt idx="3">
                  <c:v>0.26814751283352245</c:v>
                </c:pt>
                <c:pt idx="4">
                  <c:v>0.27297249845048455</c:v>
                </c:pt>
                <c:pt idx="5">
                  <c:v>0.27841785611915609</c:v>
                </c:pt>
                <c:pt idx="6">
                  <c:v>0.28455766539630578</c:v>
                </c:pt>
                <c:pt idx="7">
                  <c:v>0.291472615263135</c:v>
                </c:pt>
                <c:pt idx="8">
                  <c:v>0.29924969751404107</c:v>
                </c:pt>
                <c:pt idx="9">
                  <c:v>0.3079814709654437</c:v>
                </c:pt>
                <c:pt idx="10">
                  <c:v>0.31776474224671142</c:v>
                </c:pt>
                <c:pt idx="11">
                  <c:v>0.32869848358324305</c:v>
                </c:pt>
                <c:pt idx="12">
                  <c:v>0.34088079326037701</c:v>
                </c:pt>
                <c:pt idx="13">
                  <c:v>0.3544047117374452</c:v>
                </c:pt>
                <c:pt idx="14">
                  <c:v>0.36935275105693061</c:v>
                </c:pt>
                <c:pt idx="15">
                  <c:v>0.38579009531643127</c:v>
                </c:pt>
                <c:pt idx="16">
                  <c:v>0.40375660230141153</c:v>
                </c:pt>
                <c:pt idx="17">
                  <c:v>0.42325798889154559</c:v>
                </c:pt>
                <c:pt idx="18">
                  <c:v>0.44425690378323202</c:v>
                </c:pt>
                <c:pt idx="19">
                  <c:v>0.46666493686640276</c:v>
                </c:pt>
                <c:pt idx="20">
                  <c:v>0.49033690268394436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9-44E6-8147-7424CDB1CF7D}"/>
            </c:ext>
          </c:extLst>
        </c:ser>
        <c:ser>
          <c:idx val="5"/>
          <c:order val="5"/>
          <c:spPr>
            <a:solidFill>
              <a:schemeClr val="accent4">
                <a:tint val="69000"/>
              </a:schemeClr>
            </a:solidFill>
            <a:ln/>
            <a:effectLst/>
            <a:sp3d prstMaterial="flat"/>
          </c:spPr>
          <c:val>
            <c:numRef>
              <c:f>Sheet1!$D$114:$X$114</c:f>
              <c:numCache>
                <c:formatCode>0.00</c:formatCode>
                <c:ptCount val="21"/>
                <c:pt idx="0">
                  <c:v>0.26230752855081407</c:v>
                </c:pt>
                <c:pt idx="1">
                  <c:v>0.26637589165241121</c:v>
                </c:pt>
                <c:pt idx="2">
                  <c:v>0.27097198442362885</c:v>
                </c:pt>
                <c:pt idx="3">
                  <c:v>0.27616067656361437</c:v>
                </c:pt>
                <c:pt idx="4">
                  <c:v>0.28201338956329564</c:v>
                </c:pt>
                <c:pt idx="5">
                  <c:v>0.28860818592383369</c:v>
                </c:pt>
                <c:pt idx="6">
                  <c:v>0.29602959742465207</c:v>
                </c:pt>
                <c:pt idx="7">
                  <c:v>0.30436807792786458</c:v>
                </c:pt>
                <c:pt idx="8">
                  <c:v>0.31371893780844357</c:v>
                </c:pt>
                <c:pt idx="9">
                  <c:v>0.32418058978451625</c:v>
                </c:pt>
                <c:pt idx="10">
                  <c:v>0.33585191581495483</c:v>
                </c:pt>
                <c:pt idx="11">
                  <c:v>0.34882856157957048</c:v>
                </c:pt>
                <c:pt idx="12">
                  <c:v>0.36319799270224817</c:v>
                </c:pt>
                <c:pt idx="13">
                  <c:v>0.37903322261109662</c:v>
                </c:pt>
                <c:pt idx="14">
                  <c:v>0.39638526371514549</c:v>
                </c:pt>
                <c:pt idx="15">
                  <c:v>0.41527457404789569</c:v>
                </c:pt>
                <c:pt idx="16">
                  <c:v>0.43568206828799094</c:v>
                </c:pt>
                <c:pt idx="17">
                  <c:v>0.45754060559121507</c:v>
                </c:pt>
                <c:pt idx="18">
                  <c:v>0.4807281902056697</c:v>
                </c:pt>
                <c:pt idx="19">
                  <c:v>0.50506432022475611</c:v>
                </c:pt>
                <c:pt idx="20">
                  <c:v>0.53031087233212437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9-44E6-8147-7424CDB1CF7D}"/>
            </c:ext>
          </c:extLst>
        </c:ser>
        <c:ser>
          <c:idx val="6"/>
          <c:order val="6"/>
          <c:spPr>
            <a:solidFill>
              <a:schemeClr val="accent4">
                <a:tint val="75000"/>
              </a:schemeClr>
            </a:solidFill>
            <a:ln/>
            <a:effectLst/>
            <a:sp3d prstMaterial="flat"/>
          </c:spPr>
          <c:val>
            <c:numRef>
              <c:f>Sheet1!$D$115:$X$115</c:f>
              <c:numCache>
                <c:formatCode>0.00</c:formatCode>
                <c:ptCount val="21"/>
                <c:pt idx="0">
                  <c:v>0.26906621267341208</c:v>
                </c:pt>
                <c:pt idx="1">
                  <c:v>0.27400966559817252</c:v>
                </c:pt>
                <c:pt idx="2">
                  <c:v>0.27958777408039565</c:v>
                </c:pt>
                <c:pt idx="3">
                  <c:v>0.2858759479429282</c:v>
                </c:pt>
                <c:pt idx="4">
                  <c:v>0.2929561730004594</c:v>
                </c:pt>
                <c:pt idx="5">
                  <c:v>0.30091662958565069</c:v>
                </c:pt>
                <c:pt idx="6">
                  <c:v>0.3098508533069923</c:v>
                </c:pt>
                <c:pt idx="7">
                  <c:v>0.3198562782892686</c:v>
                </c:pt>
                <c:pt idx="8">
                  <c:v>0.33103197920777683</c:v>
                </c:pt>
                <c:pt idx="9">
                  <c:v>0.34347541706343304</c:v>
                </c:pt>
                <c:pt idx="10">
                  <c:v>0.35727800705642193</c:v>
                </c:pt>
                <c:pt idx="11">
                  <c:v>0.37251938120110833</c:v>
                </c:pt>
                <c:pt idx="12">
                  <c:v>0.38926033169710389</c:v>
                </c:pt>
                <c:pt idx="13">
                  <c:v>0.40753460925638602</c:v>
                </c:pt>
                <c:pt idx="14">
                  <c:v>0.42734001857732468</c:v>
                </c:pt>
                <c:pt idx="15">
                  <c:v>0.44862958374545264</c:v>
                </c:pt>
                <c:pt idx="16">
                  <c:v>0.47130389845608855</c:v>
                </c:pt>
                <c:pt idx="17">
                  <c:v>0.49520603938439128</c:v>
                </c:pt>
                <c:pt idx="18">
                  <c:v>0.52012048669207445</c:v>
                </c:pt>
                <c:pt idx="19">
                  <c:v>0.54577724864005661</c:v>
                </c:pt>
                <c:pt idx="20">
                  <c:v>0.57186177013516171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9-44E6-8147-7424CDB1CF7D}"/>
            </c:ext>
          </c:extLst>
        </c:ser>
        <c:ser>
          <c:idx val="7"/>
          <c:order val="7"/>
          <c:spPr>
            <a:solidFill>
              <a:schemeClr val="accent4">
                <a:tint val="81000"/>
              </a:schemeClr>
            </a:solidFill>
            <a:ln/>
            <a:effectLst/>
            <a:sp3d prstMaterial="flat"/>
          </c:spPr>
          <c:val>
            <c:numRef>
              <c:f>Sheet1!$D$116:$X$116</c:f>
              <c:numCache>
                <c:formatCode>0.00</c:formatCode>
                <c:ptCount val="21"/>
                <c:pt idx="0">
                  <c:v>0.27727569494579068</c:v>
                </c:pt>
                <c:pt idx="1">
                  <c:v>0.28327036812495926</c:v>
                </c:pt>
                <c:pt idx="2">
                  <c:v>0.29002352476206855</c:v>
                </c:pt>
                <c:pt idx="3">
                  <c:v>0.2976209391762859</c:v>
                </c:pt>
                <c:pt idx="4">
                  <c:v>0.30615414120250578</c:v>
                </c:pt>
                <c:pt idx="5">
                  <c:v>0.31571922731680507</c:v>
                </c:pt>
                <c:pt idx="6">
                  <c:v>0.32641494632732354</c:v>
                </c:pt>
                <c:pt idx="7">
                  <c:v>0.33833986692738388</c:v>
                </c:pt>
                <c:pt idx="8">
                  <c:v>0.35158843617802199</c:v>
                </c:pt>
                <c:pt idx="9">
                  <c:v>0.36624577378758744</c:v>
                </c:pt>
                <c:pt idx="10">
                  <c:v>0.38238113462370865</c:v>
                </c:pt>
                <c:pt idx="11">
                  <c:v>0.40004012872355871</c:v>
                </c:pt>
                <c:pt idx="12">
                  <c:v>0.4192360246772423</c:v>
                </c:pt>
                <c:pt idx="13">
                  <c:v>0.43994077181489821</c:v>
                </c:pt>
                <c:pt idx="14">
                  <c:v>0.46207672278450584</c:v>
                </c:pt>
                <c:pt idx="15">
                  <c:v>0.48551034616074734</c:v>
                </c:pt>
                <c:pt idx="16">
                  <c:v>0.51004937854191512</c:v>
                </c:pt>
                <c:pt idx="17">
                  <c:v>0.535444755098341</c:v>
                </c:pt>
                <c:pt idx="18">
                  <c:v>0.56139818918538886</c:v>
                </c:pt>
                <c:pt idx="19">
                  <c:v>0.58757544993781141</c:v>
                </c:pt>
                <c:pt idx="20">
                  <c:v>0.61362434845400027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9-44E6-8147-7424CDB1CF7D}"/>
            </c:ext>
          </c:extLst>
        </c:ser>
        <c:ser>
          <c:idx val="8"/>
          <c:order val="8"/>
          <c:spPr>
            <a:solidFill>
              <a:schemeClr val="accent4">
                <a:tint val="88000"/>
              </a:schemeClr>
            </a:solidFill>
            <a:ln/>
            <a:effectLst/>
            <a:sp3d prstMaterial="flat"/>
          </c:spPr>
          <c:val>
            <c:numRef>
              <c:f>Sheet1!$D$117:$X$117</c:f>
              <c:numCache>
                <c:formatCode>0.00</c:formatCode>
                <c:ptCount val="21"/>
                <c:pt idx="0">
                  <c:v>0.2872258925235015</c:v>
                </c:pt>
                <c:pt idx="1">
                  <c:v>0.29447492260288261</c:v>
                </c:pt>
                <c:pt idx="2">
                  <c:v>0.30262249952993858</c:v>
                </c:pt>
                <c:pt idx="3">
                  <c:v>0.31176307802768694</c:v>
                </c:pt>
                <c:pt idx="4">
                  <c:v>0.32199463003204698</c:v>
                </c:pt>
                <c:pt idx="5">
                  <c:v>0.33341620309756265</c:v>
                </c:pt>
                <c:pt idx="6">
                  <c:v>0.34612444408829712</c:v>
                </c:pt>
                <c:pt idx="7">
                  <c:v>0.36020891352691853</c:v>
                </c:pt>
                <c:pt idx="8">
                  <c:v>0.37574608061227543</c:v>
                </c:pt>
                <c:pt idx="9">
                  <c:v>0.39279201619286663</c:v>
                </c:pt>
                <c:pt idx="10">
                  <c:v>0.41137400526095058</c:v>
                </c:pt>
                <c:pt idx="11">
                  <c:v>0.43148158335096892</c:v>
                </c:pt>
                <c:pt idx="12">
                  <c:v>0.45305783945231831</c:v>
                </c:pt>
                <c:pt idx="13">
                  <c:v>0.47599216284383478</c:v>
                </c:pt>
                <c:pt idx="14">
                  <c:v>0.50011584515861573</c:v>
                </c:pt>
                <c:pt idx="15">
                  <c:v>0.52520196032566135</c:v>
                </c:pt>
                <c:pt idx="16">
                  <c:v>0.55097062569252586</c:v>
                </c:pt>
                <c:pt idx="17">
                  <c:v>0.57710005871676073</c:v>
                </c:pt>
                <c:pt idx="18">
                  <c:v>0.60324286675290451</c:v>
                </c:pt>
                <c:pt idx="19">
                  <c:v>0.62904595775754313</c:v>
                </c:pt>
                <c:pt idx="20">
                  <c:v>0.65417163440743431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59-44E6-8147-7424CDB1CF7D}"/>
            </c:ext>
          </c:extLst>
        </c:ser>
        <c:ser>
          <c:idx val="9"/>
          <c:order val="9"/>
          <c:spPr>
            <a:solidFill>
              <a:schemeClr val="accent4">
                <a:tint val="94000"/>
              </a:schemeClr>
            </a:solidFill>
            <a:ln/>
            <a:effectLst/>
            <a:sp3d prstMaterial="flat"/>
          </c:spPr>
          <c:val>
            <c:numRef>
              <c:f>Sheet1!$D$118:$X$118</c:f>
              <c:numCache>
                <c:formatCode>0.00</c:formatCode>
                <c:ptCount val="21"/>
                <c:pt idx="0">
                  <c:v>0.29924969751404107</c:v>
                </c:pt>
                <c:pt idx="1">
                  <c:v>0.3079814709654437</c:v>
                </c:pt>
                <c:pt idx="2">
                  <c:v>0.31776474224671142</c:v>
                </c:pt>
                <c:pt idx="3">
                  <c:v>0.32869848358324305</c:v>
                </c:pt>
                <c:pt idx="4">
                  <c:v>0.34088079326037701</c:v>
                </c:pt>
                <c:pt idx="5">
                  <c:v>0.3544047117374452</c:v>
                </c:pt>
                <c:pt idx="6">
                  <c:v>0.36935275105693061</c:v>
                </c:pt>
                <c:pt idx="7">
                  <c:v>0.38579009531643127</c:v>
                </c:pt>
                <c:pt idx="8">
                  <c:v>0.40375660230141153</c:v>
                </c:pt>
                <c:pt idx="9">
                  <c:v>0.42325798889154559</c:v>
                </c:pt>
                <c:pt idx="10">
                  <c:v>0.44425690378323202</c:v>
                </c:pt>
                <c:pt idx="11">
                  <c:v>0.46666493686640276</c:v>
                </c:pt>
                <c:pt idx="12">
                  <c:v>0.49033690268394436</c:v>
                </c:pt>
                <c:pt idx="13">
                  <c:v>0.51506885061617091</c:v>
                </c:pt>
                <c:pt idx="14">
                  <c:v>0.54060107724749318</c:v>
                </c:pt>
                <c:pt idx="15">
                  <c:v>0.56662687310772542</c:v>
                </c:pt>
                <c:pt idx="16">
                  <c:v>0.59280685556517554</c:v>
                </c:pt>
                <c:pt idx="17">
                  <c:v>0.61878768605696477</c:v>
                </c:pt>
                <c:pt idx="18">
                  <c:v>0.64422301795128945</c:v>
                </c:pt>
                <c:pt idx="19">
                  <c:v>0.66879396747820485</c:v>
                </c:pt>
                <c:pt idx="20">
                  <c:v>0.69222643980747245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59-44E6-8147-7424CDB1CF7D}"/>
            </c:ext>
          </c:extLst>
        </c:ser>
        <c:ser>
          <c:idx val="10"/>
          <c:order val="10"/>
          <c:spPr>
            <a:solidFill>
              <a:schemeClr val="accent4"/>
            </a:solidFill>
            <a:ln/>
            <a:effectLst/>
            <a:sp3d prstMaterial="flat"/>
          </c:spPr>
          <c:val>
            <c:numRef>
              <c:f>Sheet1!$D$119:$X$119</c:f>
              <c:numCache>
                <c:formatCode>0.00</c:formatCode>
                <c:ptCount val="21"/>
                <c:pt idx="0">
                  <c:v>0.31371893780844357</c:v>
                </c:pt>
                <c:pt idx="1">
                  <c:v>0.32418058978451625</c:v>
                </c:pt>
                <c:pt idx="2">
                  <c:v>0.33585191581495483</c:v>
                </c:pt>
                <c:pt idx="3">
                  <c:v>0.34882856157957048</c:v>
                </c:pt>
                <c:pt idx="4">
                  <c:v>0.36319799270224817</c:v>
                </c:pt>
                <c:pt idx="5">
                  <c:v>0.37903322261109662</c:v>
                </c:pt>
                <c:pt idx="6">
                  <c:v>0.39638526371514549</c:v>
                </c:pt>
                <c:pt idx="7">
                  <c:v>0.41527457404789569</c:v>
                </c:pt>
                <c:pt idx="8">
                  <c:v>0.43568206828799094</c:v>
                </c:pt>
                <c:pt idx="9">
                  <c:v>0.45754060559121507</c:v>
                </c:pt>
                <c:pt idx="10">
                  <c:v>0.4807281902056697</c:v>
                </c:pt>
                <c:pt idx="11">
                  <c:v>0.50506432022475611</c:v>
                </c:pt>
                <c:pt idx="12">
                  <c:v>0.53031087233212437</c:v>
                </c:pt>
                <c:pt idx="13">
                  <c:v>0.55617851699241883</c:v>
                </c:pt>
                <c:pt idx="14">
                  <c:v>0.58233890106078112</c:v>
                </c:pt>
                <c:pt idx="15">
                  <c:v>0.60844182233583144</c:v>
                </c:pt>
                <c:pt idx="16">
                  <c:v>0.63413559101080075</c:v>
                </c:pt>
                <c:pt idx="17">
                  <c:v>0.65908802809168987</c:v>
                </c:pt>
                <c:pt idx="18">
                  <c:v>0.6830053407408011</c:v>
                </c:pt>
                <c:pt idx="19">
                  <c:v>0.70564652533381322</c:v>
                </c:pt>
                <c:pt idx="20">
                  <c:v>0.72683185815067486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59-44E6-8147-7424CDB1CF7D}"/>
            </c:ext>
          </c:extLst>
        </c:ser>
        <c:ser>
          <c:idx val="11"/>
          <c:order val="11"/>
          <c:spPr>
            <a:solidFill>
              <a:schemeClr val="accent4">
                <a:shade val="93000"/>
              </a:schemeClr>
            </a:solidFill>
            <a:ln/>
            <a:effectLst/>
            <a:sp3d prstMaterial="flat"/>
          </c:spPr>
          <c:val>
            <c:numRef>
              <c:f>Sheet1!$D$120:$X$120</c:f>
              <c:numCache>
                <c:formatCode>0.00</c:formatCode>
                <c:ptCount val="21"/>
                <c:pt idx="0">
                  <c:v>0.33103197920777677</c:v>
                </c:pt>
                <c:pt idx="1">
                  <c:v>0.34347541706343304</c:v>
                </c:pt>
                <c:pt idx="2">
                  <c:v>0.35727800705642188</c:v>
                </c:pt>
                <c:pt idx="3">
                  <c:v>0.37251938120110828</c:v>
                </c:pt>
                <c:pt idx="4">
                  <c:v>0.38926033169710383</c:v>
                </c:pt>
                <c:pt idx="5">
                  <c:v>0.40753460925638602</c:v>
                </c:pt>
                <c:pt idx="6">
                  <c:v>0.42734001857732462</c:v>
                </c:pt>
                <c:pt idx="7">
                  <c:v>0.44862958374545264</c:v>
                </c:pt>
                <c:pt idx="8">
                  <c:v>0.47130389845608855</c:v>
                </c:pt>
                <c:pt idx="9">
                  <c:v>0.49520603938439117</c:v>
                </c:pt>
                <c:pt idx="10">
                  <c:v>0.52012048669207445</c:v>
                </c:pt>
                <c:pt idx="11">
                  <c:v>0.5457772486400565</c:v>
                </c:pt>
                <c:pt idx="12">
                  <c:v>0.57186177013516171</c:v>
                </c:pt>
                <c:pt idx="13">
                  <c:v>0.59803027253564955</c:v>
                </c:pt>
                <c:pt idx="14">
                  <c:v>0.62392911446093935</c:v>
                </c:pt>
                <c:pt idx="15">
                  <c:v>0.64921586881211046</c:v>
                </c:pt>
                <c:pt idx="16">
                  <c:v>0.6735793656836403</c:v>
                </c:pt>
                <c:pt idx="17">
                  <c:v>0.69675611644245694</c:v>
                </c:pt>
                <c:pt idx="18">
                  <c:v>0.71854127105473875</c:v>
                </c:pt>
                <c:pt idx="19">
                  <c:v>0.73879333994134289</c:v>
                </c:pt>
                <c:pt idx="20">
                  <c:v>0.75743301448484468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59-44E6-8147-7424CDB1CF7D}"/>
            </c:ext>
          </c:extLst>
        </c:ser>
        <c:ser>
          <c:idx val="12"/>
          <c:order val="12"/>
          <c:spPr>
            <a:solidFill>
              <a:schemeClr val="accent4">
                <a:shade val="87000"/>
              </a:schemeClr>
            </a:solidFill>
            <a:ln/>
            <a:effectLst/>
            <a:sp3d prstMaterial="flat"/>
          </c:spPr>
          <c:val>
            <c:numRef>
              <c:f>Sheet1!$D$121:$X$121</c:f>
              <c:numCache>
                <c:formatCode>0.00</c:formatCode>
                <c:ptCount val="21"/>
                <c:pt idx="0">
                  <c:v>0.35158843617802199</c:v>
                </c:pt>
                <c:pt idx="1">
                  <c:v>0.36624577378758744</c:v>
                </c:pt>
                <c:pt idx="2">
                  <c:v>0.38238113462370865</c:v>
                </c:pt>
                <c:pt idx="3">
                  <c:v>0.40004012872355871</c:v>
                </c:pt>
                <c:pt idx="4">
                  <c:v>0.4192360246772423</c:v>
                </c:pt>
                <c:pt idx="5">
                  <c:v>0.43994077181489821</c:v>
                </c:pt>
                <c:pt idx="6">
                  <c:v>0.46207672278450584</c:v>
                </c:pt>
                <c:pt idx="7">
                  <c:v>0.48551034616074734</c:v>
                </c:pt>
                <c:pt idx="8">
                  <c:v>0.51004937854191512</c:v>
                </c:pt>
                <c:pt idx="9">
                  <c:v>0.535444755098341</c:v>
                </c:pt>
                <c:pt idx="10">
                  <c:v>0.56139818918538886</c:v>
                </c:pt>
                <c:pt idx="11">
                  <c:v>0.58757544993781141</c:v>
                </c:pt>
                <c:pt idx="12">
                  <c:v>0.61362434845400027</c:v>
                </c:pt>
                <c:pt idx="13">
                  <c:v>0.63919544621039803</c:v>
                </c:pt>
                <c:pt idx="14">
                  <c:v>0.66396284529549388</c:v>
                </c:pt>
                <c:pt idx="15">
                  <c:v>0.68764233387272955</c:v>
                </c:pt>
                <c:pt idx="16">
                  <c:v>0.7100046869490414</c:v>
                </c:pt>
                <c:pt idx="17">
                  <c:v>0.7308829008849137</c:v>
                </c:pt>
                <c:pt idx="18">
                  <c:v>0.75017327195173067</c:v>
                </c:pt>
                <c:pt idx="19">
                  <c:v>0.76783120483448142</c:v>
                </c:pt>
                <c:pt idx="20">
                  <c:v>0.78386324818432285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59-44E6-8147-7424CDB1CF7D}"/>
            </c:ext>
          </c:extLst>
        </c:ser>
        <c:ser>
          <c:idx val="13"/>
          <c:order val="13"/>
          <c:spPr>
            <a:solidFill>
              <a:schemeClr val="accent4">
                <a:shade val="80000"/>
              </a:schemeClr>
            </a:solidFill>
            <a:ln/>
            <a:effectLst/>
            <a:sp3d prstMaterial="flat"/>
          </c:spPr>
          <c:val>
            <c:numRef>
              <c:f>Sheet1!$D$122:$X$122</c:f>
              <c:numCache>
                <c:formatCode>0.00</c:formatCode>
                <c:ptCount val="21"/>
                <c:pt idx="0">
                  <c:v>0.37574608061227543</c:v>
                </c:pt>
                <c:pt idx="1">
                  <c:v>0.39279201619286663</c:v>
                </c:pt>
                <c:pt idx="2">
                  <c:v>0.41137400526095058</c:v>
                </c:pt>
                <c:pt idx="3">
                  <c:v>0.43148158335096892</c:v>
                </c:pt>
                <c:pt idx="4">
                  <c:v>0.45305783945231831</c:v>
                </c:pt>
                <c:pt idx="5">
                  <c:v>0.47599216284383478</c:v>
                </c:pt>
                <c:pt idx="6">
                  <c:v>0.50011584515861573</c:v>
                </c:pt>
                <c:pt idx="7">
                  <c:v>0.52520196032566135</c:v>
                </c:pt>
                <c:pt idx="8">
                  <c:v>0.55097062569252586</c:v>
                </c:pt>
                <c:pt idx="9">
                  <c:v>0.57710005871676073</c:v>
                </c:pt>
                <c:pt idx="10">
                  <c:v>0.60324286675290451</c:v>
                </c:pt>
                <c:pt idx="11">
                  <c:v>0.62904595775754313</c:v>
                </c:pt>
                <c:pt idx="12">
                  <c:v>0.65417163440743431</c:v>
                </c:pt>
                <c:pt idx="13">
                  <c:v>0.67831710368907294</c:v>
                </c:pt>
                <c:pt idx="14">
                  <c:v>0.70122992392635219</c:v>
                </c:pt>
                <c:pt idx="15">
                  <c:v>0.72271773950675755</c:v>
                </c:pt>
                <c:pt idx="16">
                  <c:v>0.74265176354834039</c:v>
                </c:pt>
                <c:pt idx="17">
                  <c:v>0.76096453945887521</c:v>
                </c:pt>
                <c:pt idx="18">
                  <c:v>0.77764328479790923</c:v>
                </c:pt>
                <c:pt idx="19">
                  <c:v>0.79272047666360224</c:v>
                </c:pt>
                <c:pt idx="20">
                  <c:v>0.80626330409265956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59-44E6-8147-7424CDB1CF7D}"/>
            </c:ext>
          </c:extLst>
        </c:ser>
        <c:ser>
          <c:idx val="14"/>
          <c:order val="14"/>
          <c:spPr>
            <a:solidFill>
              <a:schemeClr val="accent4">
                <a:shade val="74000"/>
              </a:schemeClr>
            </a:solidFill>
            <a:ln/>
            <a:effectLst/>
            <a:sp3d prstMaterial="flat"/>
          </c:spPr>
          <c:val>
            <c:numRef>
              <c:f>Sheet1!$D$123:$X$123</c:f>
              <c:numCache>
                <c:formatCode>0.00</c:formatCode>
                <c:ptCount val="21"/>
                <c:pt idx="0">
                  <c:v>0.40375660230141158</c:v>
                </c:pt>
                <c:pt idx="1">
                  <c:v>0.42325798889154559</c:v>
                </c:pt>
                <c:pt idx="2">
                  <c:v>0.44425690378323213</c:v>
                </c:pt>
                <c:pt idx="3">
                  <c:v>0.46666493686640276</c:v>
                </c:pt>
                <c:pt idx="4">
                  <c:v>0.49033690268394436</c:v>
                </c:pt>
                <c:pt idx="5">
                  <c:v>0.51506885061617103</c:v>
                </c:pt>
                <c:pt idx="6">
                  <c:v>0.54060107724749329</c:v>
                </c:pt>
                <c:pt idx="7">
                  <c:v>0.56662687310772542</c:v>
                </c:pt>
                <c:pt idx="8">
                  <c:v>0.59280685556517565</c:v>
                </c:pt>
                <c:pt idx="9">
                  <c:v>0.61878768605696488</c:v>
                </c:pt>
                <c:pt idx="10">
                  <c:v>0.64422301795128945</c:v>
                </c:pt>
                <c:pt idx="11">
                  <c:v>0.66879396747820485</c:v>
                </c:pt>
                <c:pt idx="12">
                  <c:v>0.69222643980747245</c:v>
                </c:pt>
                <c:pt idx="13">
                  <c:v>0.71430327817094152</c:v>
                </c:pt>
                <c:pt idx="14">
                  <c:v>0.73487023915197192</c:v>
                </c:pt>
                <c:pt idx="15">
                  <c:v>0.75383592073532524</c:v>
                </c:pt>
                <c:pt idx="16">
                  <c:v>0.77116668445604875</c:v>
                </c:pt>
                <c:pt idx="17">
                  <c:v>0.78687813964566911</c:v>
                </c:pt>
                <c:pt idx="18">
                  <c:v>0.80102486902810044</c:v>
                </c:pt>
                <c:pt idx="19">
                  <c:v>0.81368986268770926</c:v>
                </c:pt>
                <c:pt idx="20">
                  <c:v>0.82497473701529467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59-44E6-8147-7424CDB1CF7D}"/>
            </c:ext>
          </c:extLst>
        </c:ser>
        <c:ser>
          <c:idx val="15"/>
          <c:order val="15"/>
          <c:spPr>
            <a:solidFill>
              <a:schemeClr val="accent4">
                <a:shade val="68000"/>
              </a:schemeClr>
            </a:solidFill>
            <a:ln/>
            <a:effectLst/>
            <a:sp3d prstMaterial="flat"/>
          </c:spPr>
          <c:val>
            <c:numRef>
              <c:f>Sheet1!$D$124:$X$124</c:f>
              <c:numCache>
                <c:formatCode>0.00</c:formatCode>
                <c:ptCount val="21"/>
                <c:pt idx="0">
                  <c:v>0.43568206828799094</c:v>
                </c:pt>
                <c:pt idx="1">
                  <c:v>0.45754060559121507</c:v>
                </c:pt>
                <c:pt idx="2">
                  <c:v>0.4807281902056697</c:v>
                </c:pt>
                <c:pt idx="3">
                  <c:v>0.50506432022475611</c:v>
                </c:pt>
                <c:pt idx="4">
                  <c:v>0.53031087233212437</c:v>
                </c:pt>
                <c:pt idx="5">
                  <c:v>0.55617851699241883</c:v>
                </c:pt>
                <c:pt idx="6">
                  <c:v>0.58233890106078112</c:v>
                </c:pt>
                <c:pt idx="7">
                  <c:v>0.60844182233583144</c:v>
                </c:pt>
                <c:pt idx="8">
                  <c:v>0.63413559101080075</c:v>
                </c:pt>
                <c:pt idx="9">
                  <c:v>0.65908802809168987</c:v>
                </c:pt>
                <c:pt idx="10">
                  <c:v>0.6830053407408011</c:v>
                </c:pt>
                <c:pt idx="11">
                  <c:v>0.70564652533381311</c:v>
                </c:pt>
                <c:pt idx="12">
                  <c:v>0.72683185815067475</c:v>
                </c:pt>
                <c:pt idx="13">
                  <c:v>0.74644516111153758</c:v>
                </c:pt>
                <c:pt idx="14">
                  <c:v>0.76443055792323555</c:v>
                </c:pt>
                <c:pt idx="15">
                  <c:v>0.78078512956284341</c:v>
                </c:pt>
                <c:pt idx="16">
                  <c:v>0.79554914977109625</c:v>
                </c:pt>
                <c:pt idx="17">
                  <c:v>0.80879548237805976</c:v>
                </c:pt>
                <c:pt idx="18">
                  <c:v>0.82061938508587551</c:v>
                </c:pt>
                <c:pt idx="19">
                  <c:v>0.83112953537320189</c:v>
                </c:pt>
                <c:pt idx="20">
                  <c:v>0.84044068786706949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59-44E6-8147-7424CDB1CF7D}"/>
            </c:ext>
          </c:extLst>
        </c:ser>
        <c:ser>
          <c:idx val="16"/>
          <c:order val="16"/>
          <c:spPr>
            <a:solidFill>
              <a:schemeClr val="accent4">
                <a:shade val="61000"/>
              </a:schemeClr>
            </a:solidFill>
            <a:ln/>
            <a:effectLst/>
            <a:sp3d prstMaterial="flat"/>
          </c:spPr>
          <c:val>
            <c:numRef>
              <c:f>Sheet1!$D$125:$X$125</c:f>
              <c:numCache>
                <c:formatCode>0.00</c:formatCode>
                <c:ptCount val="21"/>
                <c:pt idx="0">
                  <c:v>0.47130389845608855</c:v>
                </c:pt>
                <c:pt idx="1">
                  <c:v>0.49520603938439117</c:v>
                </c:pt>
                <c:pt idx="2">
                  <c:v>0.52012048669207445</c:v>
                </c:pt>
                <c:pt idx="3">
                  <c:v>0.5457772486400565</c:v>
                </c:pt>
                <c:pt idx="4">
                  <c:v>0.57186177013516171</c:v>
                </c:pt>
                <c:pt idx="5">
                  <c:v>0.59803027253564967</c:v>
                </c:pt>
                <c:pt idx="6">
                  <c:v>0.62392911446093935</c:v>
                </c:pt>
                <c:pt idx="7">
                  <c:v>0.64921586881211046</c:v>
                </c:pt>
                <c:pt idx="8">
                  <c:v>0.6735793656836403</c:v>
                </c:pt>
                <c:pt idx="9">
                  <c:v>0.69675611644245694</c:v>
                </c:pt>
                <c:pt idx="10">
                  <c:v>0.71854127105473875</c:v>
                </c:pt>
                <c:pt idx="11">
                  <c:v>0.73879333994134277</c:v>
                </c:pt>
                <c:pt idx="12">
                  <c:v>0.75743301448484468</c:v>
                </c:pt>
                <c:pt idx="13">
                  <c:v>0.77443726692644732</c:v>
                </c:pt>
                <c:pt idx="14">
                  <c:v>0.78983035153302517</c:v>
                </c:pt>
                <c:pt idx="15">
                  <c:v>0.80367336539476586</c:v>
                </c:pt>
                <c:pt idx="16">
                  <c:v>0.81605376722096568</c:v>
                </c:pt>
                <c:pt idx="17">
                  <c:v>0.82707584401794143</c:v>
                </c:pt>
                <c:pt idx="18">
                  <c:v>0.83685268953110969</c:v>
                </c:pt>
                <c:pt idx="19">
                  <c:v>0.84549989981809304</c:v>
                </c:pt>
                <c:pt idx="20">
                  <c:v>0.85313093658543815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59-44E6-8147-7424CDB1CF7D}"/>
            </c:ext>
          </c:extLst>
        </c:ser>
        <c:ser>
          <c:idx val="17"/>
          <c:order val="17"/>
          <c:spPr>
            <a:solidFill>
              <a:schemeClr val="accent4">
                <a:shade val="55000"/>
              </a:schemeClr>
            </a:solidFill>
            <a:ln/>
            <a:effectLst/>
            <a:sp3d prstMaterial="flat"/>
          </c:spPr>
          <c:val>
            <c:numRef>
              <c:f>Sheet1!$D$126:$X$126</c:f>
              <c:numCache>
                <c:formatCode>0.00</c:formatCode>
                <c:ptCount val="21"/>
                <c:pt idx="0">
                  <c:v>0.51004937854191523</c:v>
                </c:pt>
                <c:pt idx="1">
                  <c:v>0.535444755098341</c:v>
                </c:pt>
                <c:pt idx="2">
                  <c:v>0.56139818918538886</c:v>
                </c:pt>
                <c:pt idx="3">
                  <c:v>0.58757544993781141</c:v>
                </c:pt>
                <c:pt idx="4">
                  <c:v>0.61362434845400027</c:v>
                </c:pt>
                <c:pt idx="5">
                  <c:v>0.63919544621039803</c:v>
                </c:pt>
                <c:pt idx="6">
                  <c:v>0.66396284529549388</c:v>
                </c:pt>
                <c:pt idx="7">
                  <c:v>0.68764233387272955</c:v>
                </c:pt>
                <c:pt idx="8">
                  <c:v>0.71000468694904151</c:v>
                </c:pt>
                <c:pt idx="9">
                  <c:v>0.7308829008849137</c:v>
                </c:pt>
                <c:pt idx="10">
                  <c:v>0.75017327195173067</c:v>
                </c:pt>
                <c:pt idx="11">
                  <c:v>0.76783120483448142</c:v>
                </c:pt>
                <c:pt idx="12">
                  <c:v>0.78386324818432285</c:v>
                </c:pt>
                <c:pt idx="13">
                  <c:v>0.79831704425859151</c:v>
                </c:pt>
                <c:pt idx="14">
                  <c:v>0.81127072123509669</c:v>
                </c:pt>
                <c:pt idx="15">
                  <c:v>0.82282289005554166</c:v>
                </c:pt>
                <c:pt idx="16">
                  <c:v>0.83308397558150915</c:v>
                </c:pt>
                <c:pt idx="17">
                  <c:v>0.84216921942809098</c:v>
                </c:pt>
                <c:pt idx="18">
                  <c:v>0.85019339392780047</c:v>
                </c:pt>
                <c:pt idx="19">
                  <c:v>0.85726707585347406</c:v>
                </c:pt>
                <c:pt idx="20">
                  <c:v>0.86349423106870837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59-44E6-8147-7424CDB1CF7D}"/>
            </c:ext>
          </c:extLst>
        </c:ser>
        <c:ser>
          <c:idx val="18"/>
          <c:order val="18"/>
          <c:spPr>
            <a:solidFill>
              <a:schemeClr val="accent4">
                <a:shade val="49000"/>
              </a:schemeClr>
            </a:solidFill>
            <a:ln/>
            <a:effectLst/>
            <a:sp3d prstMaterial="flat"/>
          </c:spPr>
          <c:val>
            <c:numRef>
              <c:f>Sheet1!$D$127:$X$127</c:f>
              <c:numCache>
                <c:formatCode>0.00</c:formatCode>
                <c:ptCount val="21"/>
                <c:pt idx="0">
                  <c:v>0.55097062569252586</c:v>
                </c:pt>
                <c:pt idx="1">
                  <c:v>0.57710005871676073</c:v>
                </c:pt>
                <c:pt idx="2">
                  <c:v>0.60324286675290451</c:v>
                </c:pt>
                <c:pt idx="3">
                  <c:v>0.62904595775754313</c:v>
                </c:pt>
                <c:pt idx="4">
                  <c:v>0.6541716344074342</c:v>
                </c:pt>
                <c:pt idx="5">
                  <c:v>0.67831710368907294</c:v>
                </c:pt>
                <c:pt idx="6">
                  <c:v>0.70122992392635219</c:v>
                </c:pt>
                <c:pt idx="7">
                  <c:v>0.72271773950675755</c:v>
                </c:pt>
                <c:pt idx="8">
                  <c:v>0.74265176354834039</c:v>
                </c:pt>
                <c:pt idx="9">
                  <c:v>0.7609645394588751</c:v>
                </c:pt>
                <c:pt idx="10">
                  <c:v>0.77764328479790923</c:v>
                </c:pt>
                <c:pt idx="11">
                  <c:v>0.79272047666360224</c:v>
                </c:pt>
                <c:pt idx="12">
                  <c:v>0.80626330409265956</c:v>
                </c:pt>
                <c:pt idx="13">
                  <c:v>0.81836331131398066</c:v>
                </c:pt>
                <c:pt idx="14">
                  <c:v>0.82912713447623099</c:v>
                </c:pt>
                <c:pt idx="15">
                  <c:v>0.83866881681769556</c:v>
                </c:pt>
                <c:pt idx="16">
                  <c:v>0.84710384797762506</c:v>
                </c:pt>
                <c:pt idx="17">
                  <c:v>0.85454484004080555</c:v>
                </c:pt>
                <c:pt idx="18">
                  <c:v>0.8610986207517094</c:v>
                </c:pt>
                <c:pt idx="19">
                  <c:v>0.8668644711908231</c:v>
                </c:pt>
                <c:pt idx="20">
                  <c:v>0.87193323496649278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59-44E6-8147-7424CDB1CF7D}"/>
            </c:ext>
          </c:extLst>
        </c:ser>
        <c:ser>
          <c:idx val="19"/>
          <c:order val="19"/>
          <c:spPr>
            <a:solidFill>
              <a:schemeClr val="accent4">
                <a:shade val="42000"/>
              </a:schemeClr>
            </a:solidFill>
            <a:ln/>
            <a:effectLst/>
            <a:sp3d prstMaterial="flat"/>
          </c:spPr>
          <c:val>
            <c:numRef>
              <c:f>Sheet1!$D$128:$X$128</c:f>
              <c:numCache>
                <c:formatCode>0.00</c:formatCode>
                <c:ptCount val="21"/>
                <c:pt idx="0">
                  <c:v>0.59280685556517565</c:v>
                </c:pt>
                <c:pt idx="1">
                  <c:v>0.61878768605696488</c:v>
                </c:pt>
                <c:pt idx="2">
                  <c:v>0.64422301795128945</c:v>
                </c:pt>
                <c:pt idx="3">
                  <c:v>0.66879396747820485</c:v>
                </c:pt>
                <c:pt idx="4">
                  <c:v>0.69222643980747245</c:v>
                </c:pt>
                <c:pt idx="5">
                  <c:v>0.71430327817094152</c:v>
                </c:pt>
                <c:pt idx="6">
                  <c:v>0.73487023915197192</c:v>
                </c:pt>
                <c:pt idx="7">
                  <c:v>0.75383592073532524</c:v>
                </c:pt>
                <c:pt idx="8">
                  <c:v>0.77116668445604875</c:v>
                </c:pt>
                <c:pt idx="9">
                  <c:v>0.78687813964566911</c:v>
                </c:pt>
                <c:pt idx="10">
                  <c:v>0.80102486902810044</c:v>
                </c:pt>
                <c:pt idx="11">
                  <c:v>0.81368986268770915</c:v>
                </c:pt>
                <c:pt idx="12">
                  <c:v>0.82497473701529467</c:v>
                </c:pt>
                <c:pt idx="13">
                  <c:v>0.83499138428945308</c:v>
                </c:pt>
                <c:pt idx="14">
                  <c:v>0.8438553221964018</c:v>
                </c:pt>
                <c:pt idx="15">
                  <c:v>0.85168073617642315</c:v>
                </c:pt>
                <c:pt idx="16">
                  <c:v>0.85857703698149757</c:v>
                </c:pt>
                <c:pt idx="17">
                  <c:v>0.86464667419914476</c:v>
                </c:pt>
                <c:pt idx="18">
                  <c:v>0.86998392813450354</c:v>
                </c:pt>
                <c:pt idx="19">
                  <c:v>0.87467442254955741</c:v>
                </c:pt>
                <c:pt idx="20">
                  <c:v>0.87879513979363499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59-44E6-8147-7424CDB1CF7D}"/>
            </c:ext>
          </c:extLst>
        </c:ser>
        <c:ser>
          <c:idx val="20"/>
          <c:order val="20"/>
          <c:spPr>
            <a:solidFill>
              <a:schemeClr val="accent4">
                <a:shade val="36000"/>
              </a:schemeClr>
            </a:solidFill>
            <a:ln/>
            <a:effectLst/>
            <a:sp3d prstMaterial="flat"/>
          </c:spPr>
          <c:val>
            <c:numRef>
              <c:f>Sheet1!$D$129:$X$129</c:f>
              <c:numCache>
                <c:formatCode>0.00</c:formatCode>
                <c:ptCount val="21"/>
                <c:pt idx="0">
                  <c:v>0.63413559101080075</c:v>
                </c:pt>
                <c:pt idx="1">
                  <c:v>0.65908802809168987</c:v>
                </c:pt>
                <c:pt idx="2">
                  <c:v>0.6830053407408011</c:v>
                </c:pt>
                <c:pt idx="3">
                  <c:v>0.70564652533381311</c:v>
                </c:pt>
                <c:pt idx="4">
                  <c:v>0.72683185815067475</c:v>
                </c:pt>
                <c:pt idx="5">
                  <c:v>0.74644516111153758</c:v>
                </c:pt>
                <c:pt idx="6">
                  <c:v>0.76443055792323555</c:v>
                </c:pt>
                <c:pt idx="7">
                  <c:v>0.78078512956284341</c:v>
                </c:pt>
                <c:pt idx="8">
                  <c:v>0.79554914977109625</c:v>
                </c:pt>
                <c:pt idx="9">
                  <c:v>0.80879548237805976</c:v>
                </c:pt>
                <c:pt idx="10">
                  <c:v>0.82061938508587551</c:v>
                </c:pt>
                <c:pt idx="11">
                  <c:v>0.83112953537320189</c:v>
                </c:pt>
                <c:pt idx="12">
                  <c:v>0.84044068786706949</c:v>
                </c:pt>
                <c:pt idx="13">
                  <c:v>0.84866805356633201</c:v>
                </c:pt>
                <c:pt idx="14">
                  <c:v>0.85592327955732583</c:v>
                </c:pt>
                <c:pt idx="15">
                  <c:v>0.862311793545399</c:v>
                </c:pt>
                <c:pt idx="16">
                  <c:v>0.86793123702442365</c:v>
                </c:pt>
                <c:pt idx="17">
                  <c:v>0.87287071831603036</c:v>
                </c:pt>
                <c:pt idx="18">
                  <c:v>0.87721065011287569</c:v>
                </c:pt>
                <c:pt idx="19">
                  <c:v>0.88102297980123889</c:v>
                </c:pt>
                <c:pt idx="20">
                  <c:v>0.8843716648758343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59-44E6-8147-7424CDB1CF7D}"/>
            </c:ext>
          </c:extLst>
        </c:ser>
        <c:bandFmts>
          <c:bandFmt>
            <c:idx val="0"/>
            <c:spPr>
              <a:solidFill>
                <a:schemeClr val="accent4">
                  <a:tint val="43000"/>
                </a:schemeClr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chemeClr val="accent4">
                  <a:tint val="56000"/>
                </a:schemeClr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chemeClr val="accent4">
                  <a:tint val="69000"/>
                </a:schemeClr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chemeClr val="accent4">
                  <a:tint val="81000"/>
                </a:schemeClr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chemeClr val="accent4">
                  <a:tint val="94000"/>
                </a:schemeClr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chemeClr val="accent4">
                  <a:shade val="93000"/>
                </a:schemeClr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chemeClr val="accent4">
                  <a:shade val="80000"/>
                </a:schemeClr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chemeClr val="accent4">
                  <a:shade val="68000"/>
                </a:schemeClr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chemeClr val="accent4">
                  <a:shade val="55000"/>
                </a:schemeClr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accent4">
                  <a:shade val="42000"/>
                </a:schemeClr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4">
                  <a:shade val="42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4">
                  <a:shade val="42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4">
                  <a:shade val="42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4">
                  <a:shade val="42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4">
                  <a:shade val="42000"/>
                </a:schemeClr>
              </a:solidFill>
              <a:ln/>
              <a:effectLst/>
              <a:sp3d prstMaterial="flat"/>
            </c:spPr>
          </c:bandFmt>
        </c:bandFmts>
        <c:axId val="312658688"/>
        <c:axId val="312669504"/>
        <c:axId val="2126312496"/>
      </c:surface3DChart>
      <c:catAx>
        <c:axId val="312658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9504"/>
        <c:crosses val="autoZero"/>
        <c:auto val="1"/>
        <c:lblAlgn val="ctr"/>
        <c:lblOffset val="100"/>
        <c:noMultiLvlLbl val="0"/>
      </c:catAx>
      <c:valAx>
        <c:axId val="3126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8688"/>
        <c:crosses val="autoZero"/>
        <c:crossBetween val="midCat"/>
      </c:valAx>
      <c:serAx>
        <c:axId val="2126312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9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17</xdr:row>
      <xdr:rowOff>160020</xdr:rowOff>
    </xdr:from>
    <xdr:to>
      <xdr:col>2</xdr:col>
      <xdr:colOff>533400</xdr:colOff>
      <xdr:row>20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3507F8A-6EA9-49E8-BCAC-FF3DB76CA9B6}"/>
            </a:ext>
          </a:extLst>
        </xdr:cNvPr>
        <xdr:cNvSpPr/>
      </xdr:nvSpPr>
      <xdr:spPr>
        <a:xfrm>
          <a:off x="1272540" y="32689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x1</a:t>
          </a:r>
        </a:p>
      </xdr:txBody>
    </xdr:sp>
    <xdr:clientData/>
  </xdr:twoCellAnchor>
  <xdr:twoCellAnchor>
    <xdr:from>
      <xdr:col>2</xdr:col>
      <xdr:colOff>83820</xdr:colOff>
      <xdr:row>22</xdr:row>
      <xdr:rowOff>45720</xdr:rowOff>
    </xdr:from>
    <xdr:to>
      <xdr:col>2</xdr:col>
      <xdr:colOff>563880</xdr:colOff>
      <xdr:row>24</xdr:row>
      <xdr:rowOff>106680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99EF08F-EFF6-4434-95F2-F62D9E9768FC}"/>
            </a:ext>
          </a:extLst>
        </xdr:cNvPr>
        <xdr:cNvSpPr/>
      </xdr:nvSpPr>
      <xdr:spPr>
        <a:xfrm>
          <a:off x="1303020" y="40690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x2</a:t>
          </a:r>
        </a:p>
      </xdr:txBody>
    </xdr:sp>
    <xdr:clientData/>
  </xdr:twoCellAnchor>
  <xdr:twoCellAnchor>
    <xdr:from>
      <xdr:col>5</xdr:col>
      <xdr:colOff>114300</xdr:colOff>
      <xdr:row>19</xdr:row>
      <xdr:rowOff>53340</xdr:rowOff>
    </xdr:from>
    <xdr:to>
      <xdr:col>5</xdr:col>
      <xdr:colOff>594360</xdr:colOff>
      <xdr:row>21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57D76E9-76A0-44BC-B741-31CFB5537A85}"/>
            </a:ext>
          </a:extLst>
        </xdr:cNvPr>
        <xdr:cNvSpPr/>
      </xdr:nvSpPr>
      <xdr:spPr>
        <a:xfrm>
          <a:off x="31623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a1</a:t>
          </a:r>
        </a:p>
      </xdr:txBody>
    </xdr:sp>
    <xdr:clientData/>
  </xdr:twoCellAnchor>
  <xdr:twoCellAnchor>
    <xdr:from>
      <xdr:col>8</xdr:col>
      <xdr:colOff>76200</xdr:colOff>
      <xdr:row>19</xdr:row>
      <xdr:rowOff>53340</xdr:rowOff>
    </xdr:from>
    <xdr:to>
      <xdr:col>8</xdr:col>
      <xdr:colOff>556260</xdr:colOff>
      <xdr:row>21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C297CB2-582E-4EE1-BCF8-05944E0E69D3}"/>
            </a:ext>
          </a:extLst>
        </xdr:cNvPr>
        <xdr:cNvSpPr/>
      </xdr:nvSpPr>
      <xdr:spPr>
        <a:xfrm>
          <a:off x="49530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a2</a:t>
          </a:r>
        </a:p>
      </xdr:txBody>
    </xdr:sp>
    <xdr:clientData/>
  </xdr:twoCellAnchor>
  <xdr:twoCellAnchor>
    <xdr:from>
      <xdr:col>3</xdr:col>
      <xdr:colOff>68580</xdr:colOff>
      <xdr:row>18</xdr:row>
      <xdr:rowOff>160020</xdr:rowOff>
    </xdr:from>
    <xdr:to>
      <xdr:col>5</xdr:col>
      <xdr:colOff>7620</xdr:colOff>
      <xdr:row>20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737AA0-1BC2-42AF-824B-230A09BEA262}"/>
            </a:ext>
          </a:extLst>
        </xdr:cNvPr>
        <xdr:cNvCxnSpPr/>
      </xdr:nvCxnSpPr>
      <xdr:spPr>
        <a:xfrm>
          <a:off x="1897380" y="3451860"/>
          <a:ext cx="115824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21</xdr:row>
      <xdr:rowOff>22860</xdr:rowOff>
    </xdr:from>
    <xdr:to>
      <xdr:col>4</xdr:col>
      <xdr:colOff>579120</xdr:colOff>
      <xdr:row>23</xdr:row>
      <xdr:rowOff>7620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2FE2493-8D44-4762-824A-278070F57B96}"/>
            </a:ext>
          </a:extLst>
        </xdr:cNvPr>
        <xdr:cNvCxnSpPr/>
      </xdr:nvCxnSpPr>
      <xdr:spPr>
        <a:xfrm flipV="1">
          <a:off x="1897380" y="3863340"/>
          <a:ext cx="112014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91440</xdr:colOff>
      <xdr:row>20</xdr:row>
      <xdr:rowOff>60960</xdr:rowOff>
    </xdr:from>
    <xdr:to>
      <xdr:col>7</xdr:col>
      <xdr:colOff>548640</xdr:colOff>
      <xdr:row>20</xdr:row>
      <xdr:rowOff>60960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80407E6-21A6-42EE-8A55-AAD25A96BAC1}"/>
            </a:ext>
          </a:extLst>
        </xdr:cNvPr>
        <xdr:cNvCxnSpPr/>
      </xdr:nvCxnSpPr>
      <xdr:spPr>
        <a:xfrm>
          <a:off x="3749040" y="3718560"/>
          <a:ext cx="1066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18</xdr:row>
      <xdr:rowOff>0</xdr:rowOff>
    </xdr:from>
    <xdr:ext cx="569708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E72A822-AB7B-485D-B114-208EB74BB019}"/>
            </a:ext>
          </a:extLst>
        </xdr:cNvPr>
        <xdr:cNvSpPr txBox="1"/>
      </xdr:nvSpPr>
      <xdr:spPr>
        <a:xfrm>
          <a:off x="2209800" y="329184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w1, b1</a:t>
          </a:r>
        </a:p>
      </xdr:txBody>
    </xdr:sp>
    <xdr:clientData/>
  </xdr:oneCellAnchor>
  <xdr:oneCellAnchor>
    <xdr:from>
      <xdr:col>3</xdr:col>
      <xdr:colOff>487680</xdr:colOff>
      <xdr:row>22</xdr:row>
      <xdr:rowOff>45720</xdr:rowOff>
    </xdr:from>
    <xdr:ext cx="569708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01344F-0A74-4391-A1E7-AFCD9B7E4842}"/>
            </a:ext>
          </a:extLst>
        </xdr:cNvPr>
        <xdr:cNvSpPr txBox="1"/>
      </xdr:nvSpPr>
      <xdr:spPr>
        <a:xfrm>
          <a:off x="2316480" y="406908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w2, b2</a:t>
          </a:r>
        </a:p>
      </xdr:txBody>
    </xdr:sp>
    <xdr:clientData/>
  </xdr:oneCellAnchor>
  <xdr:oneCellAnchor>
    <xdr:from>
      <xdr:col>6</xdr:col>
      <xdr:colOff>335280</xdr:colOff>
      <xdr:row>20</xdr:row>
      <xdr:rowOff>99060</xdr:rowOff>
    </xdr:from>
    <xdr:ext cx="56970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F90F49-FBEE-47DD-B839-09F26F2E41B4}"/>
            </a:ext>
          </a:extLst>
        </xdr:cNvPr>
        <xdr:cNvSpPr txBox="1"/>
      </xdr:nvSpPr>
      <xdr:spPr>
        <a:xfrm>
          <a:off x="3992880" y="375666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w3, b3</a:t>
          </a:r>
        </a:p>
      </xdr:txBody>
    </xdr:sp>
    <xdr:clientData/>
  </xdr:oneCellAnchor>
  <xdr:twoCellAnchor editAs="oneCell">
    <xdr:from>
      <xdr:col>0</xdr:col>
      <xdr:colOff>498477</xdr:colOff>
      <xdr:row>28</xdr:row>
      <xdr:rowOff>16934</xdr:rowOff>
    </xdr:from>
    <xdr:to>
      <xdr:col>5</xdr:col>
      <xdr:colOff>10583</xdr:colOff>
      <xdr:row>33</xdr:row>
      <xdr:rowOff>126850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5F6E1E-2390-496E-88A4-EFC0BEB9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77" y="5054601"/>
          <a:ext cx="2578098" cy="1006324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444501</xdr:colOff>
      <xdr:row>36</xdr:row>
      <xdr:rowOff>151343</xdr:rowOff>
    </xdr:from>
    <xdr:to>
      <xdr:col>5</xdr:col>
      <xdr:colOff>535516</xdr:colOff>
      <xdr:row>39</xdr:row>
      <xdr:rowOff>85397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3BAAA7-5FF4-4191-977B-79898517C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1" y="6628343"/>
          <a:ext cx="3160182" cy="47697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42</xdr:row>
      <xdr:rowOff>59267</xdr:rowOff>
    </xdr:from>
    <xdr:to>
      <xdr:col>3</xdr:col>
      <xdr:colOff>515408</xdr:colOff>
      <xdr:row>45</xdr:row>
      <xdr:rowOff>45142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2E9891-E994-4EDD-906E-ED6069F0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7615767"/>
          <a:ext cx="1785408" cy="522450"/>
        </a:xfrm>
        <a:prstGeom prst="rect">
          <a:avLst/>
        </a:prstGeom>
      </xdr:spPr>
    </xdr:pic>
    <xdr:clientData/>
  </xdr:twoCellAnchor>
  <xdr:twoCellAnchor editAs="oneCell">
    <xdr:from>
      <xdr:col>0</xdr:col>
      <xdr:colOff>469900</xdr:colOff>
      <xdr:row>52</xdr:row>
      <xdr:rowOff>14817</xdr:rowOff>
    </xdr:from>
    <xdr:to>
      <xdr:col>9</xdr:col>
      <xdr:colOff>106891</xdr:colOff>
      <xdr:row>55</xdr:row>
      <xdr:rowOff>30612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C17039-8E47-4A28-B735-26631AAA1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900" y="9370484"/>
          <a:ext cx="5164666" cy="552370"/>
        </a:xfrm>
        <a:prstGeom prst="rect">
          <a:avLst/>
        </a:prstGeom>
      </xdr:spPr>
    </xdr:pic>
    <xdr:clientData/>
  </xdr:twoCellAnchor>
  <xdr:twoCellAnchor editAs="oneCell">
    <xdr:from>
      <xdr:col>22</xdr:col>
      <xdr:colOff>701675</xdr:colOff>
      <xdr:row>25</xdr:row>
      <xdr:rowOff>123825</xdr:rowOff>
    </xdr:from>
    <xdr:to>
      <xdr:col>27</xdr:col>
      <xdr:colOff>288924</xdr:colOff>
      <xdr:row>29</xdr:row>
      <xdr:rowOff>67144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9C3D61E-5F7B-4F99-B5F0-92080002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07092" y="4621742"/>
          <a:ext cx="2772832" cy="662986"/>
        </a:xfrm>
        <a:prstGeom prst="rect">
          <a:avLst/>
        </a:prstGeom>
      </xdr:spPr>
    </xdr:pic>
    <xdr:clientData/>
  </xdr:twoCellAnchor>
  <xdr:twoCellAnchor editAs="oneCell">
    <xdr:from>
      <xdr:col>22</xdr:col>
      <xdr:colOff>716492</xdr:colOff>
      <xdr:row>30</xdr:row>
      <xdr:rowOff>46568</xdr:rowOff>
    </xdr:from>
    <xdr:to>
      <xdr:col>26</xdr:col>
      <xdr:colOff>201084</xdr:colOff>
      <xdr:row>34</xdr:row>
      <xdr:rowOff>66159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B505597-39D5-4BD4-8BE5-66AD16922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21909" y="5444068"/>
          <a:ext cx="2056342" cy="739258"/>
        </a:xfrm>
        <a:prstGeom prst="rect">
          <a:avLst/>
        </a:prstGeom>
      </xdr:spPr>
    </xdr:pic>
    <xdr:clientData/>
  </xdr:twoCellAnchor>
  <xdr:twoCellAnchor editAs="oneCell">
    <xdr:from>
      <xdr:col>23</xdr:col>
      <xdr:colOff>2</xdr:colOff>
      <xdr:row>15</xdr:row>
      <xdr:rowOff>67733</xdr:rowOff>
    </xdr:from>
    <xdr:to>
      <xdr:col>27</xdr:col>
      <xdr:colOff>131235</xdr:colOff>
      <xdr:row>19</xdr:row>
      <xdr:rowOff>75677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28AE13F-3327-4A12-9C52-C34137A21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35669" y="2766483"/>
          <a:ext cx="2586566" cy="727611"/>
        </a:xfrm>
        <a:prstGeom prst="rect">
          <a:avLst/>
        </a:prstGeom>
      </xdr:spPr>
    </xdr:pic>
    <xdr:clientData/>
  </xdr:twoCellAnchor>
  <xdr:twoCellAnchor editAs="oneCell">
    <xdr:from>
      <xdr:col>22</xdr:col>
      <xdr:colOff>694266</xdr:colOff>
      <xdr:row>20</xdr:row>
      <xdr:rowOff>110068</xdr:rowOff>
    </xdr:from>
    <xdr:to>
      <xdr:col>24</xdr:col>
      <xdr:colOff>582105</xdr:colOff>
      <xdr:row>24</xdr:row>
      <xdr:rowOff>67735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8B956A9-853F-46AB-9592-1B6E2243C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99683" y="3708401"/>
          <a:ext cx="1228747" cy="680508"/>
        </a:xfrm>
        <a:prstGeom prst="rect">
          <a:avLst/>
        </a:prstGeom>
      </xdr:spPr>
    </xdr:pic>
    <xdr:clientData/>
  </xdr:twoCellAnchor>
  <xdr:twoCellAnchor editAs="oneCell">
    <xdr:from>
      <xdr:col>28</xdr:col>
      <xdr:colOff>56092</xdr:colOff>
      <xdr:row>25</xdr:row>
      <xdr:rowOff>99483</xdr:rowOff>
    </xdr:from>
    <xdr:to>
      <xdr:col>32</xdr:col>
      <xdr:colOff>370415</xdr:colOff>
      <xdr:row>29</xdr:row>
      <xdr:rowOff>45977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425619-BED8-4038-9308-35C50667F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60925" y="4597400"/>
          <a:ext cx="2772832" cy="662986"/>
        </a:xfrm>
        <a:prstGeom prst="rect">
          <a:avLst/>
        </a:prstGeom>
      </xdr:spPr>
    </xdr:pic>
    <xdr:clientData/>
  </xdr:twoCellAnchor>
  <xdr:twoCellAnchor editAs="oneCell">
    <xdr:from>
      <xdr:col>28</xdr:col>
      <xdr:colOff>70909</xdr:colOff>
      <xdr:row>30</xdr:row>
      <xdr:rowOff>28576</xdr:rowOff>
    </xdr:from>
    <xdr:to>
      <xdr:col>31</xdr:col>
      <xdr:colOff>285751</xdr:colOff>
      <xdr:row>34</xdr:row>
      <xdr:rowOff>44992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C25EA05-082F-4494-AEF3-6BFE86FC2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75742" y="5426076"/>
          <a:ext cx="2056342" cy="739258"/>
        </a:xfrm>
        <a:prstGeom prst="rect">
          <a:avLst/>
        </a:prstGeom>
      </xdr:spPr>
    </xdr:pic>
    <xdr:clientData/>
  </xdr:twoCellAnchor>
  <xdr:twoCellAnchor editAs="oneCell">
    <xdr:from>
      <xdr:col>28</xdr:col>
      <xdr:colOff>27516</xdr:colOff>
      <xdr:row>15</xdr:row>
      <xdr:rowOff>83040</xdr:rowOff>
    </xdr:from>
    <xdr:to>
      <xdr:col>32</xdr:col>
      <xdr:colOff>86783</xdr:colOff>
      <xdr:row>19</xdr:row>
      <xdr:rowOff>69753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57CB0DC-CD88-48BA-8359-F5C06CDBF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32349" y="2781790"/>
          <a:ext cx="2508251" cy="706380"/>
        </a:xfrm>
        <a:prstGeom prst="rect">
          <a:avLst/>
        </a:prstGeom>
      </xdr:spPr>
    </xdr:pic>
    <xdr:clientData/>
  </xdr:twoCellAnchor>
  <xdr:twoCellAnchor editAs="oneCell">
    <xdr:from>
      <xdr:col>28</xdr:col>
      <xdr:colOff>42333</xdr:colOff>
      <xdr:row>20</xdr:row>
      <xdr:rowOff>88899</xdr:rowOff>
    </xdr:from>
    <xdr:to>
      <xdr:col>29</xdr:col>
      <xdr:colOff>543374</xdr:colOff>
      <xdr:row>24</xdr:row>
      <xdr:rowOff>92076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B5455B0-3B8A-44FE-BFC8-6282B0389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547166" y="3687232"/>
          <a:ext cx="1108525" cy="722843"/>
        </a:xfrm>
        <a:prstGeom prst="rect">
          <a:avLst/>
        </a:prstGeom>
      </xdr:spPr>
    </xdr:pic>
    <xdr:clientData/>
  </xdr:twoCellAnchor>
  <xdr:twoCellAnchor editAs="oneCell">
    <xdr:from>
      <xdr:col>34</xdr:col>
      <xdr:colOff>42333</xdr:colOff>
      <xdr:row>15</xdr:row>
      <xdr:rowOff>11642</xdr:rowOff>
    </xdr:from>
    <xdr:to>
      <xdr:col>40</xdr:col>
      <xdr:colOff>125942</xdr:colOff>
      <xdr:row>19</xdr:row>
      <xdr:rowOff>49765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DBB9FB1-29ED-4B3D-BD92-0F9CC94BC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6333" y="2710392"/>
          <a:ext cx="3760259" cy="757790"/>
        </a:xfrm>
        <a:prstGeom prst="rect">
          <a:avLst/>
        </a:prstGeom>
      </xdr:spPr>
    </xdr:pic>
    <xdr:clientData/>
  </xdr:twoCellAnchor>
  <xdr:twoCellAnchor editAs="oneCell">
    <xdr:from>
      <xdr:col>41</xdr:col>
      <xdr:colOff>1</xdr:colOff>
      <xdr:row>15</xdr:row>
      <xdr:rowOff>7408</xdr:rowOff>
    </xdr:from>
    <xdr:to>
      <xdr:col>47</xdr:col>
      <xdr:colOff>95250</xdr:colOff>
      <xdr:row>19</xdr:row>
      <xdr:rowOff>28767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A434FA4-66F3-4ED5-A4D1-632BAA1F3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70834" y="2706158"/>
          <a:ext cx="3778249" cy="744201"/>
        </a:xfrm>
        <a:prstGeom prst="rect">
          <a:avLst/>
        </a:prstGeom>
      </xdr:spPr>
    </xdr:pic>
    <xdr:clientData/>
  </xdr:twoCellAnchor>
  <xdr:twoCellAnchor editAs="oneCell">
    <xdr:from>
      <xdr:col>47</xdr:col>
      <xdr:colOff>600075</xdr:colOff>
      <xdr:row>15</xdr:row>
      <xdr:rowOff>17263</xdr:rowOff>
    </xdr:from>
    <xdr:to>
      <xdr:col>54</xdr:col>
      <xdr:colOff>95251</xdr:colOff>
      <xdr:row>19</xdr:row>
      <xdr:rowOff>29291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BF8FEE3-EF6B-461B-A35A-8B5F66C3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153908" y="2716013"/>
          <a:ext cx="3792009" cy="725345"/>
        </a:xfrm>
        <a:prstGeom prst="rect">
          <a:avLst/>
        </a:prstGeom>
      </xdr:spPr>
    </xdr:pic>
    <xdr:clientData/>
  </xdr:twoCellAnchor>
  <xdr:twoCellAnchor editAs="oneCell">
    <xdr:from>
      <xdr:col>54</xdr:col>
      <xdr:colOff>560917</xdr:colOff>
      <xdr:row>15</xdr:row>
      <xdr:rowOff>52917</xdr:rowOff>
    </xdr:from>
    <xdr:to>
      <xdr:col>60</xdr:col>
      <xdr:colOff>539750</xdr:colOff>
      <xdr:row>18</xdr:row>
      <xdr:rowOff>116683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B612AA0-2C98-45EA-9EC2-C5956701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411584" y="2751667"/>
          <a:ext cx="3665008" cy="603516"/>
        </a:xfrm>
        <a:prstGeom prst="rect">
          <a:avLst/>
        </a:prstGeom>
      </xdr:spPr>
    </xdr:pic>
    <xdr:clientData/>
  </xdr:twoCellAnchor>
  <xdr:twoCellAnchor editAs="oneCell">
    <xdr:from>
      <xdr:col>0</xdr:col>
      <xdr:colOff>391584</xdr:colOff>
      <xdr:row>56</xdr:row>
      <xdr:rowOff>158750</xdr:rowOff>
    </xdr:from>
    <xdr:to>
      <xdr:col>3</xdr:col>
      <xdr:colOff>264583</xdr:colOff>
      <xdr:row>59</xdr:row>
      <xdr:rowOff>130175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2E12EA1-44B6-4D21-83DD-DBE9B410B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584" y="10234083"/>
          <a:ext cx="1714499" cy="511175"/>
        </a:xfrm>
        <a:prstGeom prst="rect">
          <a:avLst/>
        </a:prstGeom>
      </xdr:spPr>
    </xdr:pic>
    <xdr:clientData/>
  </xdr:twoCellAnchor>
  <xdr:twoCellAnchor editAs="oneCell">
    <xdr:from>
      <xdr:col>0</xdr:col>
      <xdr:colOff>564093</xdr:colOff>
      <xdr:row>47</xdr:row>
      <xdr:rowOff>0</xdr:rowOff>
    </xdr:from>
    <xdr:to>
      <xdr:col>4</xdr:col>
      <xdr:colOff>427568</xdr:colOff>
      <xdr:row>51</xdr:row>
      <xdr:rowOff>37999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0AC0CD0-9A4D-4E13-A36E-C72F5EF73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093" y="8456083"/>
          <a:ext cx="2325158" cy="7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476249</xdr:colOff>
      <xdr:row>60</xdr:row>
      <xdr:rowOff>63500</xdr:rowOff>
    </xdr:from>
    <xdr:to>
      <xdr:col>4</xdr:col>
      <xdr:colOff>401993</xdr:colOff>
      <xdr:row>64</xdr:row>
      <xdr:rowOff>87841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F3C6879-C56D-40D8-BB67-F9A82302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6249" y="10858500"/>
          <a:ext cx="2381077" cy="740833"/>
        </a:xfrm>
        <a:prstGeom prst="rect">
          <a:avLst/>
        </a:prstGeom>
      </xdr:spPr>
    </xdr:pic>
    <xdr:clientData/>
  </xdr:twoCellAnchor>
  <xdr:twoCellAnchor editAs="oneCell">
    <xdr:from>
      <xdr:col>34</xdr:col>
      <xdr:colOff>354542</xdr:colOff>
      <xdr:row>40</xdr:row>
      <xdr:rowOff>25400</xdr:rowOff>
    </xdr:from>
    <xdr:to>
      <xdr:col>37</xdr:col>
      <xdr:colOff>582084</xdr:colOff>
      <xdr:row>44</xdr:row>
      <xdr:rowOff>48166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D4710CD-00F4-4D9B-AD0A-DAEDE5FA8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28542" y="7222067"/>
          <a:ext cx="2065867" cy="739258"/>
        </a:xfrm>
        <a:prstGeom prst="rect">
          <a:avLst/>
        </a:prstGeom>
      </xdr:spPr>
    </xdr:pic>
    <xdr:clientData/>
  </xdr:twoCellAnchor>
  <xdr:twoCellAnchor editAs="oneCell">
    <xdr:from>
      <xdr:col>34</xdr:col>
      <xdr:colOff>359833</xdr:colOff>
      <xdr:row>35</xdr:row>
      <xdr:rowOff>113243</xdr:rowOff>
    </xdr:from>
    <xdr:to>
      <xdr:col>39</xdr:col>
      <xdr:colOff>69848</xdr:colOff>
      <xdr:row>39</xdr:row>
      <xdr:rowOff>66088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C71E75-56D2-4DB2-B036-5CCFC7C94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33833" y="6410326"/>
          <a:ext cx="2776007" cy="669336"/>
        </a:xfrm>
        <a:prstGeom prst="rect">
          <a:avLst/>
        </a:prstGeom>
      </xdr:spPr>
    </xdr:pic>
    <xdr:clientData/>
  </xdr:twoCellAnchor>
  <xdr:twoCellAnchor editAs="oneCell">
    <xdr:from>
      <xdr:col>34</xdr:col>
      <xdr:colOff>338668</xdr:colOff>
      <xdr:row>30</xdr:row>
      <xdr:rowOff>101601</xdr:rowOff>
    </xdr:from>
    <xdr:to>
      <xdr:col>36</xdr:col>
      <xdr:colOff>477309</xdr:colOff>
      <xdr:row>34</xdr:row>
      <xdr:rowOff>149323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826C3FF-1056-4736-B6DF-11B4B1CB1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912668" y="5499101"/>
          <a:ext cx="1366308" cy="767389"/>
        </a:xfrm>
        <a:prstGeom prst="rect">
          <a:avLst/>
        </a:prstGeom>
      </xdr:spPr>
    </xdr:pic>
    <xdr:clientData/>
  </xdr:twoCellAnchor>
  <xdr:twoCellAnchor editAs="oneCell">
    <xdr:from>
      <xdr:col>34</xdr:col>
      <xdr:colOff>285751</xdr:colOff>
      <xdr:row>25</xdr:row>
      <xdr:rowOff>46568</xdr:rowOff>
    </xdr:from>
    <xdr:to>
      <xdr:col>39</xdr:col>
      <xdr:colOff>275168</xdr:colOff>
      <xdr:row>29</xdr:row>
      <xdr:rowOff>66314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4BF19B2-163B-4165-A0C4-FACB77DAD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859751" y="4544485"/>
          <a:ext cx="3061759" cy="742588"/>
        </a:xfrm>
        <a:prstGeom prst="rect">
          <a:avLst/>
        </a:prstGeom>
      </xdr:spPr>
    </xdr:pic>
    <xdr:clientData/>
  </xdr:twoCellAnchor>
  <xdr:twoCellAnchor editAs="oneCell">
    <xdr:from>
      <xdr:col>41</xdr:col>
      <xdr:colOff>322792</xdr:colOff>
      <xdr:row>39</xdr:row>
      <xdr:rowOff>176742</xdr:rowOff>
    </xdr:from>
    <xdr:to>
      <xdr:col>44</xdr:col>
      <xdr:colOff>550334</xdr:colOff>
      <xdr:row>44</xdr:row>
      <xdr:rowOff>10066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AE71876-1093-42EE-B42F-69A64DE10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93625" y="7193492"/>
          <a:ext cx="2069042" cy="736083"/>
        </a:xfrm>
        <a:prstGeom prst="rect">
          <a:avLst/>
        </a:prstGeom>
      </xdr:spPr>
    </xdr:pic>
    <xdr:clientData/>
  </xdr:twoCellAnchor>
  <xdr:twoCellAnchor editAs="oneCell">
    <xdr:from>
      <xdr:col>41</xdr:col>
      <xdr:colOff>328083</xdr:colOff>
      <xdr:row>35</xdr:row>
      <xdr:rowOff>75143</xdr:rowOff>
    </xdr:from>
    <xdr:to>
      <xdr:col>46</xdr:col>
      <xdr:colOff>31749</xdr:colOff>
      <xdr:row>39</xdr:row>
      <xdr:rowOff>31163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8F3A275-CBF8-4D84-9223-06ADEA20C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98916" y="6372226"/>
          <a:ext cx="2776007" cy="672511"/>
        </a:xfrm>
        <a:prstGeom prst="rect">
          <a:avLst/>
        </a:prstGeom>
      </xdr:spPr>
    </xdr:pic>
    <xdr:clientData/>
  </xdr:twoCellAnchor>
  <xdr:twoCellAnchor editAs="oneCell">
    <xdr:from>
      <xdr:col>41</xdr:col>
      <xdr:colOff>300568</xdr:colOff>
      <xdr:row>30</xdr:row>
      <xdr:rowOff>73026</xdr:rowOff>
    </xdr:from>
    <xdr:to>
      <xdr:col>43</xdr:col>
      <xdr:colOff>445560</xdr:colOff>
      <xdr:row>34</xdr:row>
      <xdr:rowOff>120748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1FBDB3A-B479-48CB-A05C-B357FBAB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171401" y="5470526"/>
          <a:ext cx="1369483" cy="764214"/>
        </a:xfrm>
        <a:prstGeom prst="rect">
          <a:avLst/>
        </a:prstGeom>
      </xdr:spPr>
    </xdr:pic>
    <xdr:clientData/>
  </xdr:twoCellAnchor>
  <xdr:twoCellAnchor editAs="oneCell">
    <xdr:from>
      <xdr:col>41</xdr:col>
      <xdr:colOff>254001</xdr:colOff>
      <xdr:row>25</xdr:row>
      <xdr:rowOff>17993</xdr:rowOff>
    </xdr:from>
    <xdr:to>
      <xdr:col>46</xdr:col>
      <xdr:colOff>246594</xdr:colOff>
      <xdr:row>29</xdr:row>
      <xdr:rowOff>37739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6F8CE03-E720-45EA-A5CD-9F314EF7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124834" y="4515910"/>
          <a:ext cx="3061759" cy="739413"/>
        </a:xfrm>
        <a:prstGeom prst="rect">
          <a:avLst/>
        </a:prstGeom>
      </xdr:spPr>
    </xdr:pic>
    <xdr:clientData/>
  </xdr:twoCellAnchor>
  <xdr:twoCellAnchor editAs="oneCell">
    <xdr:from>
      <xdr:col>48</xdr:col>
      <xdr:colOff>147108</xdr:colOff>
      <xdr:row>40</xdr:row>
      <xdr:rowOff>10583</xdr:rowOff>
    </xdr:from>
    <xdr:to>
      <xdr:col>51</xdr:col>
      <xdr:colOff>371475</xdr:colOff>
      <xdr:row>44</xdr:row>
      <xdr:rowOff>26999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7EDFC97-11AA-4A00-B88A-0209A51D9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14775" y="7207250"/>
          <a:ext cx="2069042" cy="739258"/>
        </a:xfrm>
        <a:prstGeom prst="rect">
          <a:avLst/>
        </a:prstGeom>
      </xdr:spPr>
    </xdr:pic>
    <xdr:clientData/>
  </xdr:twoCellAnchor>
  <xdr:twoCellAnchor editAs="oneCell">
    <xdr:from>
      <xdr:col>48</xdr:col>
      <xdr:colOff>161924</xdr:colOff>
      <xdr:row>35</xdr:row>
      <xdr:rowOff>95251</xdr:rowOff>
    </xdr:from>
    <xdr:to>
      <xdr:col>52</xdr:col>
      <xdr:colOff>488948</xdr:colOff>
      <xdr:row>39</xdr:row>
      <xdr:rowOff>44921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3CCD1FF-BD32-4871-9F5B-8DFE769A7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29591" y="6392334"/>
          <a:ext cx="2779182" cy="672511"/>
        </a:xfrm>
        <a:prstGeom prst="rect">
          <a:avLst/>
        </a:prstGeom>
      </xdr:spPr>
    </xdr:pic>
    <xdr:clientData/>
  </xdr:twoCellAnchor>
  <xdr:twoCellAnchor editAs="oneCell">
    <xdr:from>
      <xdr:col>48</xdr:col>
      <xdr:colOff>134409</xdr:colOff>
      <xdr:row>30</xdr:row>
      <xdr:rowOff>83609</xdr:rowOff>
    </xdr:from>
    <xdr:to>
      <xdr:col>50</xdr:col>
      <xdr:colOff>276225</xdr:colOff>
      <xdr:row>34</xdr:row>
      <xdr:rowOff>131331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2B05E21-40F3-4C40-8B10-D9BCD0A6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302076" y="5481109"/>
          <a:ext cx="1372658" cy="767389"/>
        </a:xfrm>
        <a:prstGeom prst="rect">
          <a:avLst/>
        </a:prstGeom>
      </xdr:spPr>
    </xdr:pic>
    <xdr:clientData/>
  </xdr:twoCellAnchor>
  <xdr:twoCellAnchor editAs="oneCell">
    <xdr:from>
      <xdr:col>48</xdr:col>
      <xdr:colOff>87842</xdr:colOff>
      <xdr:row>25</xdr:row>
      <xdr:rowOff>28576</xdr:rowOff>
    </xdr:from>
    <xdr:to>
      <xdr:col>53</xdr:col>
      <xdr:colOff>77259</xdr:colOff>
      <xdr:row>29</xdr:row>
      <xdr:rowOff>45147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19F1EF5-C0CF-444B-90B2-96D9AB6F7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255509" y="4526493"/>
          <a:ext cx="3058584" cy="733063"/>
        </a:xfrm>
        <a:prstGeom prst="rect">
          <a:avLst/>
        </a:prstGeom>
      </xdr:spPr>
    </xdr:pic>
    <xdr:clientData/>
  </xdr:twoCellAnchor>
  <xdr:twoCellAnchor editAs="oneCell">
    <xdr:from>
      <xdr:col>55</xdr:col>
      <xdr:colOff>164042</xdr:colOff>
      <xdr:row>40</xdr:row>
      <xdr:rowOff>10583</xdr:rowOff>
    </xdr:from>
    <xdr:to>
      <xdr:col>58</xdr:col>
      <xdr:colOff>397934</xdr:colOff>
      <xdr:row>44</xdr:row>
      <xdr:rowOff>30174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9FA660C-5B77-4F6A-8795-5B5031A5B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28542" y="7207250"/>
          <a:ext cx="2075392" cy="736083"/>
        </a:xfrm>
        <a:prstGeom prst="rect">
          <a:avLst/>
        </a:prstGeom>
      </xdr:spPr>
    </xdr:pic>
    <xdr:clientData/>
  </xdr:twoCellAnchor>
  <xdr:twoCellAnchor editAs="oneCell">
    <xdr:from>
      <xdr:col>55</xdr:col>
      <xdr:colOff>175683</xdr:colOff>
      <xdr:row>35</xdr:row>
      <xdr:rowOff>92076</xdr:rowOff>
    </xdr:from>
    <xdr:to>
      <xdr:col>59</xdr:col>
      <xdr:colOff>496356</xdr:colOff>
      <xdr:row>39</xdr:row>
      <xdr:rowOff>44921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C9DAA99-AF4A-424B-867C-B254A60C0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40183" y="6389159"/>
          <a:ext cx="2776007" cy="675686"/>
        </a:xfrm>
        <a:prstGeom prst="rect">
          <a:avLst/>
        </a:prstGeom>
      </xdr:spPr>
    </xdr:pic>
    <xdr:clientData/>
  </xdr:twoCellAnchor>
  <xdr:twoCellAnchor editAs="oneCell">
    <xdr:from>
      <xdr:col>55</xdr:col>
      <xdr:colOff>151343</xdr:colOff>
      <xdr:row>30</xdr:row>
      <xdr:rowOff>86784</xdr:rowOff>
    </xdr:from>
    <xdr:to>
      <xdr:col>57</xdr:col>
      <xdr:colOff>296334</xdr:colOff>
      <xdr:row>34</xdr:row>
      <xdr:rowOff>131331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C018323-BE3B-4361-969B-2C65C46C9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3615843" y="5484284"/>
          <a:ext cx="1369483" cy="764214"/>
        </a:xfrm>
        <a:prstGeom prst="rect">
          <a:avLst/>
        </a:prstGeom>
      </xdr:spPr>
    </xdr:pic>
    <xdr:clientData/>
  </xdr:twoCellAnchor>
  <xdr:twoCellAnchor editAs="oneCell">
    <xdr:from>
      <xdr:col>55</xdr:col>
      <xdr:colOff>95251</xdr:colOff>
      <xdr:row>25</xdr:row>
      <xdr:rowOff>25401</xdr:rowOff>
    </xdr:from>
    <xdr:to>
      <xdr:col>60</xdr:col>
      <xdr:colOff>87843</xdr:colOff>
      <xdr:row>29</xdr:row>
      <xdr:rowOff>48322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532DF91-3D28-44C5-BCBF-BDB0916AD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59751" y="4523318"/>
          <a:ext cx="3058584" cy="739413"/>
        </a:xfrm>
        <a:prstGeom prst="rect">
          <a:avLst/>
        </a:prstGeom>
      </xdr:spPr>
    </xdr:pic>
    <xdr:clientData/>
  </xdr:twoCellAnchor>
  <xdr:twoCellAnchor editAs="oneCell">
    <xdr:from>
      <xdr:col>34</xdr:col>
      <xdr:colOff>338668</xdr:colOff>
      <xdr:row>20</xdr:row>
      <xdr:rowOff>148168</xdr:rowOff>
    </xdr:from>
    <xdr:to>
      <xdr:col>36</xdr:col>
      <xdr:colOff>419984</xdr:colOff>
      <xdr:row>24</xdr:row>
      <xdr:rowOff>102660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09DBF47-D764-4B98-98DA-0822BEFDE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912668" y="3746501"/>
          <a:ext cx="1308983" cy="674158"/>
        </a:xfrm>
        <a:prstGeom prst="rect">
          <a:avLst/>
        </a:prstGeom>
      </xdr:spPr>
    </xdr:pic>
    <xdr:clientData/>
  </xdr:twoCellAnchor>
  <xdr:twoCellAnchor editAs="oneCell">
    <xdr:from>
      <xdr:col>41</xdr:col>
      <xdr:colOff>258234</xdr:colOff>
      <xdr:row>20</xdr:row>
      <xdr:rowOff>60326</xdr:rowOff>
    </xdr:from>
    <xdr:to>
      <xdr:col>43</xdr:col>
      <xdr:colOff>201085</xdr:colOff>
      <xdr:row>24</xdr:row>
      <xdr:rowOff>104303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587D5E5-2AF3-4B29-9934-C3689C6D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129067" y="3658659"/>
          <a:ext cx="1173692" cy="760468"/>
        </a:xfrm>
        <a:prstGeom prst="rect">
          <a:avLst/>
        </a:prstGeom>
      </xdr:spPr>
    </xdr:pic>
    <xdr:clientData/>
  </xdr:twoCellAnchor>
  <xdr:twoCellAnchor editAs="oneCell">
    <xdr:from>
      <xdr:col>55</xdr:col>
      <xdr:colOff>296334</xdr:colOff>
      <xdr:row>20</xdr:row>
      <xdr:rowOff>137585</xdr:rowOff>
    </xdr:from>
    <xdr:to>
      <xdr:col>57</xdr:col>
      <xdr:colOff>34926</xdr:colOff>
      <xdr:row>24</xdr:row>
      <xdr:rowOff>7634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9E23DE5-9FF7-43FC-9AAB-CCF6F2482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760834" y="3735918"/>
          <a:ext cx="966259" cy="589715"/>
        </a:xfrm>
        <a:prstGeom prst="rect">
          <a:avLst/>
        </a:prstGeom>
      </xdr:spPr>
    </xdr:pic>
    <xdr:clientData/>
  </xdr:twoCellAnchor>
  <xdr:twoCellAnchor editAs="oneCell">
    <xdr:from>
      <xdr:col>48</xdr:col>
      <xdr:colOff>127000</xdr:colOff>
      <xdr:row>20</xdr:row>
      <xdr:rowOff>63501</xdr:rowOff>
    </xdr:from>
    <xdr:to>
      <xdr:col>50</xdr:col>
      <xdr:colOff>353483</xdr:colOff>
      <xdr:row>24</xdr:row>
      <xdr:rowOff>97444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DAF1796-42B8-4F4D-B739-B213B07B6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9294667" y="3661834"/>
          <a:ext cx="1457325" cy="753609"/>
        </a:xfrm>
        <a:prstGeom prst="rect">
          <a:avLst/>
        </a:prstGeom>
      </xdr:spPr>
    </xdr:pic>
    <xdr:clientData/>
  </xdr:twoCellAnchor>
  <xdr:twoCellAnchor>
    <xdr:from>
      <xdr:col>22</xdr:col>
      <xdr:colOff>600075</xdr:colOff>
      <xdr:row>25</xdr:row>
      <xdr:rowOff>28575</xdr:rowOff>
    </xdr:from>
    <xdr:to>
      <xdr:col>32</xdr:col>
      <xdr:colOff>539750</xdr:colOff>
      <xdr:row>34</xdr:row>
      <xdr:rowOff>74083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4955322D-4180-4C03-93C3-E738387DDF79}"/>
            </a:ext>
          </a:extLst>
        </xdr:cNvPr>
        <xdr:cNvSpPr/>
      </xdr:nvSpPr>
      <xdr:spPr>
        <a:xfrm>
          <a:off x="14305492" y="4526492"/>
          <a:ext cx="6194425" cy="1664758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246590</xdr:colOff>
      <xdr:row>1</xdr:row>
      <xdr:rowOff>169333</xdr:rowOff>
    </xdr:from>
    <xdr:to>
      <xdr:col>33</xdr:col>
      <xdr:colOff>257173</xdr:colOff>
      <xdr:row>46</xdr:row>
      <xdr:rowOff>28575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9F9F1E9D-40BC-4B45-A087-388D6D65966C}"/>
            </a:ext>
          </a:extLst>
        </xdr:cNvPr>
        <xdr:cNvCxnSpPr/>
      </xdr:nvCxnSpPr>
      <xdr:spPr>
        <a:xfrm>
          <a:off x="20820590" y="349250"/>
          <a:ext cx="10583" cy="7955492"/>
        </a:xfrm>
        <a:prstGeom prst="line">
          <a:avLst/>
        </a:prstGeom>
        <a:ln w="158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42334</xdr:colOff>
      <xdr:row>25</xdr:row>
      <xdr:rowOff>21166</xdr:rowOff>
    </xdr:from>
    <xdr:to>
      <xdr:col>61</xdr:col>
      <xdr:colOff>21167</xdr:colOff>
      <xdr:row>45</xdr:row>
      <xdr:rowOff>74083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D688BB36-97D9-4A83-8CD6-9383D6825518}"/>
            </a:ext>
          </a:extLst>
        </xdr:cNvPr>
        <xdr:cNvSpPr/>
      </xdr:nvSpPr>
      <xdr:spPr>
        <a:xfrm>
          <a:off x="21230167" y="4519083"/>
          <a:ext cx="16552333" cy="36512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328069</xdr:colOff>
      <xdr:row>14</xdr:row>
      <xdr:rowOff>131978</xdr:rowOff>
    </xdr:from>
    <xdr:to>
      <xdr:col>22</xdr:col>
      <xdr:colOff>9441</xdr:colOff>
      <xdr:row>50</xdr:row>
      <xdr:rowOff>28937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56B691-D17D-48CC-96AE-8EFBD3F6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396094</xdr:colOff>
      <xdr:row>65</xdr:row>
      <xdr:rowOff>131354</xdr:rowOff>
    </xdr:from>
    <xdr:to>
      <xdr:col>10</xdr:col>
      <xdr:colOff>658528</xdr:colOff>
      <xdr:row>92</xdr:row>
      <xdr:rowOff>58123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56D0D2-4720-4DFA-8FEE-ED047D2E3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D379-7A15-4C38-8A8E-23B32B128455}">
  <sheetPr codeName="Sheet1"/>
  <dimension ref="B2:BI209"/>
  <sheetViews>
    <sheetView tabSelected="1" topLeftCell="C18" zoomScale="79" zoomScaleNormal="90" workbookViewId="0">
      <selection activeCell="L28" sqref="L28"/>
    </sheetView>
  </sheetViews>
  <sheetFormatPr defaultRowHeight="14.4" x14ac:dyDescent="0.3"/>
  <cols>
    <col min="11" max="11" width="10.5546875" customWidth="1"/>
    <col min="13" max="13" width="9.88671875" customWidth="1"/>
    <col min="23" max="23" width="10.44140625" customWidth="1"/>
  </cols>
  <sheetData>
    <row r="2" spans="3:61" ht="15" thickBot="1" x14ac:dyDescent="0.35"/>
    <row r="3" spans="3:61" x14ac:dyDescent="0.3">
      <c r="C3" s="31" t="s">
        <v>5</v>
      </c>
      <c r="D3" s="31"/>
      <c r="E3" s="31"/>
      <c r="G3" s="31" t="s">
        <v>7</v>
      </c>
      <c r="H3" s="31"/>
      <c r="I3" s="31"/>
      <c r="X3" s="26" t="s">
        <v>10</v>
      </c>
      <c r="Y3" s="27"/>
      <c r="Z3" s="27"/>
      <c r="AA3" s="28"/>
      <c r="AC3" s="26" t="s">
        <v>13</v>
      </c>
      <c r="AD3" s="27"/>
      <c r="AE3" s="27"/>
      <c r="AF3" s="28"/>
      <c r="AG3" s="4"/>
      <c r="AI3" s="26" t="s">
        <v>9</v>
      </c>
      <c r="AJ3" s="27"/>
      <c r="AK3" s="27"/>
      <c r="AL3" s="27"/>
      <c r="AM3" s="27"/>
      <c r="AN3" s="28"/>
      <c r="AP3" s="26" t="s">
        <v>12</v>
      </c>
      <c r="AQ3" s="27"/>
      <c r="AR3" s="27"/>
      <c r="AS3" s="27"/>
      <c r="AT3" s="27"/>
      <c r="AU3" s="28"/>
      <c r="AW3" s="26" t="s">
        <v>8</v>
      </c>
      <c r="AX3" s="29"/>
      <c r="AY3" s="29"/>
      <c r="AZ3" s="29"/>
      <c r="BA3" s="29"/>
      <c r="BB3" s="30"/>
      <c r="BD3" s="26" t="s">
        <v>11</v>
      </c>
      <c r="BE3" s="29"/>
      <c r="BF3" s="29"/>
      <c r="BG3" s="29"/>
      <c r="BH3" s="29"/>
      <c r="BI3" s="30"/>
    </row>
    <row r="4" spans="3:61" ht="15" thickBot="1" x14ac:dyDescent="0.35">
      <c r="C4" s="1" t="s">
        <v>3</v>
      </c>
      <c r="D4" s="1" t="s">
        <v>6</v>
      </c>
      <c r="E4" s="1" t="s">
        <v>4</v>
      </c>
      <c r="G4" s="1" t="s">
        <v>3</v>
      </c>
      <c r="H4" s="1" t="s">
        <v>6</v>
      </c>
      <c r="I4" s="1" t="s">
        <v>4</v>
      </c>
      <c r="K4" s="2" t="s">
        <v>18</v>
      </c>
      <c r="M4" s="4" t="s">
        <v>21</v>
      </c>
      <c r="R4" t="s">
        <v>15</v>
      </c>
      <c r="S4" t="s">
        <v>16</v>
      </c>
      <c r="T4" t="s">
        <v>14</v>
      </c>
      <c r="U4" t="s">
        <v>17</v>
      </c>
      <c r="X4" s="8" t="s">
        <v>19</v>
      </c>
      <c r="Y4" s="9" t="s">
        <v>31</v>
      </c>
      <c r="Z4" s="9" t="s">
        <v>20</v>
      </c>
      <c r="AA4" s="10" t="s">
        <v>53</v>
      </c>
      <c r="AC4" s="8" t="s">
        <v>22</v>
      </c>
      <c r="AD4" s="9" t="s">
        <v>23</v>
      </c>
      <c r="AE4" s="9" t="s">
        <v>20</v>
      </c>
      <c r="AF4" s="10" t="s">
        <v>53</v>
      </c>
      <c r="AI4" s="8" t="s">
        <v>52</v>
      </c>
      <c r="AJ4" s="9" t="s">
        <v>51</v>
      </c>
      <c r="AK4" s="9" t="s">
        <v>50</v>
      </c>
      <c r="AL4" s="9" t="s">
        <v>49</v>
      </c>
      <c r="AM4" s="9" t="s">
        <v>20</v>
      </c>
      <c r="AN4" s="10" t="s">
        <v>53</v>
      </c>
      <c r="AP4" s="8" t="s">
        <v>55</v>
      </c>
      <c r="AQ4" s="9" t="s">
        <v>54</v>
      </c>
      <c r="AR4" s="9" t="s">
        <v>50</v>
      </c>
      <c r="AS4" s="9" t="s">
        <v>49</v>
      </c>
      <c r="AT4" s="9" t="s">
        <v>20</v>
      </c>
      <c r="AU4" s="10" t="s">
        <v>53</v>
      </c>
      <c r="AW4" s="8" t="s">
        <v>57</v>
      </c>
      <c r="AX4" s="9" t="s">
        <v>56</v>
      </c>
      <c r="AY4" s="9" t="s">
        <v>50</v>
      </c>
      <c r="AZ4" s="9" t="s">
        <v>49</v>
      </c>
      <c r="BA4" s="9" t="s">
        <v>20</v>
      </c>
      <c r="BB4" s="10" t="s">
        <v>53</v>
      </c>
      <c r="BD4" s="8" t="s">
        <v>59</v>
      </c>
      <c r="BE4" s="9" t="s">
        <v>58</v>
      </c>
      <c r="BF4" s="9" t="s">
        <v>50</v>
      </c>
      <c r="BG4" s="9" t="s">
        <v>49</v>
      </c>
      <c r="BH4" s="9" t="s">
        <v>20</v>
      </c>
      <c r="BI4" s="10" t="s">
        <v>53</v>
      </c>
    </row>
    <row r="5" spans="3:61" x14ac:dyDescent="0.3">
      <c r="C5" s="1">
        <v>22</v>
      </c>
      <c r="D5" s="1">
        <v>55</v>
      </c>
      <c r="E5" s="1">
        <v>0</v>
      </c>
      <c r="G5" s="3">
        <f>C5/MAX($C$5:$C$12)</f>
        <v>0.33333333333333331</v>
      </c>
      <c r="H5" s="3">
        <f>D5/MAX($D$5:$D$12)</f>
        <v>1</v>
      </c>
      <c r="I5">
        <f>E5</f>
        <v>0</v>
      </c>
      <c r="K5" s="6">
        <f>T5</f>
        <v>0.25760356938135864</v>
      </c>
      <c r="M5" s="6">
        <f>(K5-I5)^2</f>
        <v>6.635959895801645E-2</v>
      </c>
      <c r="O5" s="21" t="s">
        <v>8</v>
      </c>
      <c r="P5" s="22">
        <v>2.5</v>
      </c>
      <c r="R5" s="6">
        <f>(U5*$P$7) + $P$10</f>
        <v>-1.0584615231369887</v>
      </c>
      <c r="S5" s="6">
        <f>(G5 * $P$5) + $P$8 + (H5 * $P$6) + $P$9</f>
        <v>-3.166666666666667</v>
      </c>
      <c r="T5" s="6">
        <f>1/(1+ EXP(-R5))</f>
        <v>0.25760356938135864</v>
      </c>
      <c r="U5" s="6">
        <f>1/(1+ EXP(-S5))</f>
        <v>4.0439564818003218E-2</v>
      </c>
      <c r="W5" s="6"/>
      <c r="X5" s="11">
        <f>Y5*Z5*AA5</f>
        <v>3.984520787577773E-3</v>
      </c>
      <c r="Y5" s="12">
        <f>U5</f>
        <v>4.0439564818003218E-2</v>
      </c>
      <c r="Z5" s="12">
        <f>$T5 * (1 - $T5)</f>
        <v>0.19124397042334218</v>
      </c>
      <c r="AA5" s="13">
        <f>2 * ($T5 - $I5)</f>
        <v>0.51520713876271729</v>
      </c>
      <c r="AC5" s="11">
        <f>AD5*AE5*AF5</f>
        <v>9.8530258807431853E-2</v>
      </c>
      <c r="AD5" s="12">
        <v>1</v>
      </c>
      <c r="AE5" s="12">
        <f>$T5 * (1 - $T5)</f>
        <v>0.19124397042334218</v>
      </c>
      <c r="AF5" s="13">
        <f>2 * ($T5 - $I5)</f>
        <v>0.51520713876271729</v>
      </c>
      <c r="AG5" s="6"/>
      <c r="AI5" s="11">
        <f>AJ5*AK5*AL5*AM5*AN5</f>
        <v>1.3381859753219443E-2</v>
      </c>
      <c r="AJ5" s="12">
        <f>H5</f>
        <v>1</v>
      </c>
      <c r="AK5" s="12">
        <f>$U5 * (1 - $U5)</f>
        <v>3.8804206415333733E-2</v>
      </c>
      <c r="AL5" s="12">
        <f>$P$7</f>
        <v>3.5</v>
      </c>
      <c r="AM5" s="12">
        <f>$T5 * (1 - $T5)</f>
        <v>0.19124397042334218</v>
      </c>
      <c r="AN5" s="13">
        <f>2 * ($T5 - $I5)</f>
        <v>0.51520713876271729</v>
      </c>
      <c r="AP5" s="11">
        <f>AQ5*AR5*AS5*AT5*AU5</f>
        <v>1.3381859753219443E-2</v>
      </c>
      <c r="AQ5" s="12">
        <v>1</v>
      </c>
      <c r="AR5" s="12">
        <f>$U5 * (1 - $U5)</f>
        <v>3.8804206415333733E-2</v>
      </c>
      <c r="AS5" s="12">
        <f>$P$7</f>
        <v>3.5</v>
      </c>
      <c r="AT5" s="12">
        <f>$T5 * (1 - $T5)</f>
        <v>0.19124397042334218</v>
      </c>
      <c r="AU5" s="13">
        <f>2 * ($T5 - $I5)</f>
        <v>0.51520713876271729</v>
      </c>
      <c r="AW5" s="11">
        <f>AX5*AY5*AZ5*BA5*BB5</f>
        <v>4.4606199177398137E-3</v>
      </c>
      <c r="AX5" s="12">
        <f>G5</f>
        <v>0.33333333333333331</v>
      </c>
      <c r="AY5" s="12">
        <f>$U5 * (1 - $U5)</f>
        <v>3.8804206415333733E-2</v>
      </c>
      <c r="AZ5" s="12">
        <f>$P$7</f>
        <v>3.5</v>
      </c>
      <c r="BA5" s="12">
        <f>$T5 * (1 - $T5)</f>
        <v>0.19124397042334218</v>
      </c>
      <c r="BB5" s="13">
        <f>2 * ($T5 - $I5)</f>
        <v>0.51520713876271729</v>
      </c>
      <c r="BD5" s="11">
        <f>BE5*BF5*BG5*BH5*BI5</f>
        <v>1.3381859753219443E-2</v>
      </c>
      <c r="BE5" s="12">
        <f>1</f>
        <v>1</v>
      </c>
      <c r="BF5" s="12">
        <f>$U5 * (1 - $U5)</f>
        <v>3.8804206415333733E-2</v>
      </c>
      <c r="BG5" s="12">
        <f>$P$7</f>
        <v>3.5</v>
      </c>
      <c r="BH5" s="12">
        <f>$T5 * (1 - $T5)</f>
        <v>0.19124397042334218</v>
      </c>
      <c r="BI5" s="13">
        <f>2 * ($T5 - $I5)</f>
        <v>0.51520713876271729</v>
      </c>
    </row>
    <row r="6" spans="3:61" x14ac:dyDescent="0.3">
      <c r="C6" s="1">
        <v>34</v>
      </c>
      <c r="D6" s="1">
        <v>34</v>
      </c>
      <c r="E6" s="1">
        <v>0</v>
      </c>
      <c r="G6" s="3">
        <f t="shared" ref="G6:G12" si="0">C6/MAX($C$5:$C$12)</f>
        <v>0.51515151515151514</v>
      </c>
      <c r="H6" s="3">
        <f t="shared" ref="H6:H12" si="1">D6/MAX($D$5:$D$12)</f>
        <v>0.61818181818181817</v>
      </c>
      <c r="I6">
        <f t="shared" ref="I6:I12" si="2">E6</f>
        <v>0</v>
      </c>
      <c r="K6" s="6">
        <f t="shared" ref="K6:K12" si="3">T6</f>
        <v>0.4060389655551801</v>
      </c>
      <c r="M6" s="6">
        <f t="shared" ref="M6:M12" si="4">(K6-I6)^2</f>
        <v>0.16486764154912073</v>
      </c>
      <c r="O6" s="23" t="s">
        <v>9</v>
      </c>
      <c r="P6" s="24">
        <v>-4</v>
      </c>
      <c r="R6" s="6">
        <f t="shared" ref="R5:R12" si="5">(U6*$P$7) + $P$10</f>
        <v>-0.38036458936288076</v>
      </c>
      <c r="S6" s="6">
        <f t="shared" ref="S5:S12" si="6">(G6 * $P$5) + $P$8 + (H6 * $P$6) + $P$9</f>
        <v>-1.1848484848484848</v>
      </c>
      <c r="T6" s="6">
        <f t="shared" ref="T6:T11" si="7">1/(1+ EXP(-R6))</f>
        <v>0.4060389655551801</v>
      </c>
      <c r="U6" s="6">
        <f t="shared" ref="U6:U11" si="8">1/(1+ EXP(-S6))</f>
        <v>0.23418154589631976</v>
      </c>
      <c r="W6" s="6"/>
      <c r="X6" s="11">
        <f t="shared" ref="X6:X12" si="9">Y6*Z6*AA6</f>
        <v>4.5864434650451369E-2</v>
      </c>
      <c r="Y6" s="12">
        <f t="shared" ref="Y6:Y12" si="10">U6</f>
        <v>0.23418154589631976</v>
      </c>
      <c r="Z6" s="12">
        <f t="shared" ref="Z6:Z12" si="11">$T6 * (1 - $T6)</f>
        <v>0.24117132400605934</v>
      </c>
      <c r="AA6" s="13">
        <f t="shared" ref="AA6:AA12" si="12">2 * ($T6 - $I6)</f>
        <v>0.8120779311103602</v>
      </c>
      <c r="AC6" s="11">
        <f t="shared" ref="AC6:AC12" si="13">AD6*AE6*AF6</f>
        <v>0.19584990984198702</v>
      </c>
      <c r="AD6" s="12">
        <v>1</v>
      </c>
      <c r="AE6" s="12">
        <f t="shared" ref="AE6:AE12" si="14">$T6 * (1 - $T6)</f>
        <v>0.24117132400605934</v>
      </c>
      <c r="AF6" s="13">
        <f t="shared" ref="AF6:AF12" si="15">2 * ($T6 - $I6)</f>
        <v>0.8120779311103602</v>
      </c>
      <c r="AG6" s="6"/>
      <c r="AI6" s="11">
        <f t="shared" ref="AI6:AI12" si="16">AJ6*AK6*AL6*AM6*AN6</f>
        <v>7.5995196775261883E-2</v>
      </c>
      <c r="AJ6" s="12">
        <f t="shared" ref="AJ6:AJ12" si="17">H6</f>
        <v>0.61818181818181817</v>
      </c>
      <c r="AK6" s="12">
        <f>$U6 * (1 - $U6)</f>
        <v>0.17934054945792963</v>
      </c>
      <c r="AL6" s="12">
        <f t="shared" ref="AL6:AL12" si="18">$P$7</f>
        <v>3.5</v>
      </c>
      <c r="AM6" s="12">
        <f t="shared" ref="AM6:AM12" si="19">$T6 * (1 - $T6)</f>
        <v>0.24117132400605934</v>
      </c>
      <c r="AN6" s="13">
        <f t="shared" ref="AN6:AN12" si="20">2 * ($T6 - $I6)</f>
        <v>0.8120779311103602</v>
      </c>
      <c r="AP6" s="11">
        <f t="shared" ref="AP6:AP12" si="21">AQ6*AR6*AS6*AT6*AU6</f>
        <v>0.12293340654821774</v>
      </c>
      <c r="AQ6" s="12">
        <v>1</v>
      </c>
      <c r="AR6" s="12">
        <f>$U6 * (1 - $U6)</f>
        <v>0.17934054945792963</v>
      </c>
      <c r="AS6" s="12">
        <f t="shared" ref="AS6:AS12" si="22">$P$7</f>
        <v>3.5</v>
      </c>
      <c r="AT6" s="12">
        <f t="shared" ref="AT6:AT12" si="23">$T6 * (1 - $T6)</f>
        <v>0.24117132400605934</v>
      </c>
      <c r="AU6" s="13">
        <f t="shared" ref="AU6:AU12" si="24">2 * ($T6 - $I6)</f>
        <v>0.8120779311103602</v>
      </c>
      <c r="AW6" s="11">
        <f t="shared" ref="AW6:AW12" si="25">AX6*AY6*AZ6*BA6*BB6</f>
        <v>6.3329330646051563E-2</v>
      </c>
      <c r="AX6" s="12">
        <f t="shared" ref="AX6:AX12" si="26">G6</f>
        <v>0.51515151515151514</v>
      </c>
      <c r="AY6" s="12">
        <f>$U6 * (1 - $U6)</f>
        <v>0.17934054945792963</v>
      </c>
      <c r="AZ6" s="12">
        <f t="shared" ref="AZ6:AZ12" si="27">$P$7</f>
        <v>3.5</v>
      </c>
      <c r="BA6" s="12">
        <f t="shared" ref="BA6:BA12" si="28">$T6 * (1 - $T6)</f>
        <v>0.24117132400605934</v>
      </c>
      <c r="BB6" s="13">
        <f t="shared" ref="BB6:BB12" si="29">2 * ($T6 - $I6)</f>
        <v>0.8120779311103602</v>
      </c>
      <c r="BD6" s="11">
        <f t="shared" ref="BD6:BD12" si="30">BE6*BF6*BG6*BH6*BI6</f>
        <v>0.12293340654821774</v>
      </c>
      <c r="BE6" s="12">
        <f>1</f>
        <v>1</v>
      </c>
      <c r="BF6" s="12">
        <f>$U6 * (1 - $U6)</f>
        <v>0.17934054945792963</v>
      </c>
      <c r="BG6" s="12">
        <f t="shared" ref="BG6:BG12" si="31">$P$7</f>
        <v>3.5</v>
      </c>
      <c r="BH6" s="12">
        <f t="shared" ref="BH6:BH12" si="32">$T6 * (1 - $T6)</f>
        <v>0.24117132400605934</v>
      </c>
      <c r="BI6" s="13">
        <f t="shared" ref="BI6:BI12" si="33">2 * ($T6 - $I6)</f>
        <v>0.8120779311103602</v>
      </c>
    </row>
    <row r="7" spans="3:61" x14ac:dyDescent="0.3">
      <c r="C7" s="1">
        <v>21</v>
      </c>
      <c r="D7" s="1">
        <v>24</v>
      </c>
      <c r="E7" s="1">
        <v>0</v>
      </c>
      <c r="G7" s="3">
        <f t="shared" si="0"/>
        <v>0.31818181818181818</v>
      </c>
      <c r="H7" s="3">
        <f t="shared" si="1"/>
        <v>0.43636363636363634</v>
      </c>
      <c r="I7">
        <f t="shared" si="2"/>
        <v>0</v>
      </c>
      <c r="K7" s="6">
        <f t="shared" si="3"/>
        <v>0.44425690378323213</v>
      </c>
      <c r="M7" s="6">
        <f t="shared" si="4"/>
        <v>0.19736419655906395</v>
      </c>
      <c r="O7" s="23" t="s">
        <v>10</v>
      </c>
      <c r="P7" s="24">
        <v>3.5</v>
      </c>
      <c r="R7" s="6">
        <f t="shared" si="5"/>
        <v>-0.22390312308002069</v>
      </c>
      <c r="S7" s="6">
        <f t="shared" si="6"/>
        <v>-0.95</v>
      </c>
      <c r="T7" s="6">
        <f t="shared" si="7"/>
        <v>0.44425690378323213</v>
      </c>
      <c r="U7" s="6">
        <f t="shared" si="8"/>
        <v>0.27888482197713693</v>
      </c>
      <c r="W7" s="6"/>
      <c r="X7" s="11">
        <f>Y7*Z7*AA7</f>
        <v>6.1178288316291997E-2</v>
      </c>
      <c r="Y7" s="12">
        <f t="shared" si="10"/>
        <v>0.27888482197713693</v>
      </c>
      <c r="Z7" s="12">
        <f t="shared" si="11"/>
        <v>0.24689270722416817</v>
      </c>
      <c r="AA7" s="13">
        <f t="shared" si="12"/>
        <v>0.88851380756646425</v>
      </c>
      <c r="AC7" s="11">
        <f t="shared" si="13"/>
        <v>0.21936757935613796</v>
      </c>
      <c r="AD7" s="12">
        <v>1</v>
      </c>
      <c r="AE7" s="12">
        <f t="shared" si="14"/>
        <v>0.24689270722416817</v>
      </c>
      <c r="AF7" s="13">
        <f t="shared" si="15"/>
        <v>0.88851380756646425</v>
      </c>
      <c r="AG7" s="6"/>
      <c r="AI7" s="11">
        <f t="shared" si="16"/>
        <v>6.7378068194696425E-2</v>
      </c>
      <c r="AJ7" s="12">
        <f t="shared" si="17"/>
        <v>0.43636363636363634</v>
      </c>
      <c r="AK7" s="12">
        <f t="shared" ref="AK7:AK12" si="34">$U7 * (1 - $U7)</f>
        <v>0.20110807804791758</v>
      </c>
      <c r="AL7" s="12">
        <f t="shared" si="18"/>
        <v>3.5</v>
      </c>
      <c r="AM7" s="12">
        <f t="shared" si="19"/>
        <v>0.24689270722416817</v>
      </c>
      <c r="AN7" s="13">
        <f t="shared" si="20"/>
        <v>0.88851380756646425</v>
      </c>
      <c r="AP7" s="11">
        <f t="shared" si="21"/>
        <v>0.15440807294617934</v>
      </c>
      <c r="AQ7" s="12">
        <v>1</v>
      </c>
      <c r="AR7" s="12">
        <f t="shared" ref="AR7:AR12" si="35">$U7 * (1 - $U7)</f>
        <v>0.20110807804791758</v>
      </c>
      <c r="AS7" s="12">
        <f t="shared" si="22"/>
        <v>3.5</v>
      </c>
      <c r="AT7" s="12">
        <f t="shared" si="23"/>
        <v>0.24689270722416817</v>
      </c>
      <c r="AU7" s="13">
        <f t="shared" si="24"/>
        <v>0.88851380756646425</v>
      </c>
      <c r="AW7" s="11">
        <f t="shared" si="25"/>
        <v>4.9129841391966141E-2</v>
      </c>
      <c r="AX7" s="12">
        <f t="shared" si="26"/>
        <v>0.31818181818181818</v>
      </c>
      <c r="AY7" s="12">
        <f t="shared" ref="AY7:AY12" si="36">$U7 * (1 - $U7)</f>
        <v>0.20110807804791758</v>
      </c>
      <c r="AZ7" s="12">
        <f t="shared" si="27"/>
        <v>3.5</v>
      </c>
      <c r="BA7" s="12">
        <f t="shared" si="28"/>
        <v>0.24689270722416817</v>
      </c>
      <c r="BB7" s="13">
        <f t="shared" si="29"/>
        <v>0.88851380756646425</v>
      </c>
      <c r="BD7" s="11">
        <f t="shared" si="30"/>
        <v>0.15440807294617934</v>
      </c>
      <c r="BE7" s="12">
        <f>1</f>
        <v>1</v>
      </c>
      <c r="BF7" s="12">
        <f t="shared" ref="BF7:BF12" si="37">$U7 * (1 - $U7)</f>
        <v>0.20110807804791758</v>
      </c>
      <c r="BG7" s="12">
        <f t="shared" si="31"/>
        <v>3.5</v>
      </c>
      <c r="BH7" s="12">
        <f t="shared" si="32"/>
        <v>0.24689270722416817</v>
      </c>
      <c r="BI7" s="13">
        <f t="shared" si="33"/>
        <v>0.88851380756646425</v>
      </c>
    </row>
    <row r="8" spans="3:61" x14ac:dyDescent="0.3">
      <c r="C8" s="1">
        <v>23</v>
      </c>
      <c r="D8" s="1">
        <v>45</v>
      </c>
      <c r="E8" s="1">
        <v>0</v>
      </c>
      <c r="G8" s="3">
        <f t="shared" si="0"/>
        <v>0.34848484848484851</v>
      </c>
      <c r="H8" s="3">
        <f t="shared" si="1"/>
        <v>0.81818181818181823</v>
      </c>
      <c r="I8">
        <f t="shared" si="2"/>
        <v>0</v>
      </c>
      <c r="K8" s="6">
        <f t="shared" si="3"/>
        <v>0.28714316380345534</v>
      </c>
      <c r="M8" s="6">
        <f t="shared" si="4"/>
        <v>8.2451196519057982E-2</v>
      </c>
      <c r="O8" s="23" t="s">
        <v>11</v>
      </c>
      <c r="P8" s="24">
        <v>-0.3</v>
      </c>
      <c r="R8" s="6">
        <f t="shared" si="5"/>
        <v>-0.90929968953548013</v>
      </c>
      <c r="S8" s="6">
        <f t="shared" si="6"/>
        <v>-2.4015151515151518</v>
      </c>
      <c r="T8" s="6">
        <f t="shared" si="7"/>
        <v>0.28714316380345534</v>
      </c>
      <c r="U8" s="6">
        <f t="shared" si="8"/>
        <v>8.3057231561291398E-2</v>
      </c>
      <c r="W8" s="6"/>
      <c r="X8" s="11">
        <f t="shared" si="9"/>
        <v>9.7635269220809982E-3</v>
      </c>
      <c r="Y8" s="12">
        <f t="shared" si="10"/>
        <v>8.3057231561291398E-2</v>
      </c>
      <c r="Z8" s="12">
        <f t="shared" si="11"/>
        <v>0.20469196728439734</v>
      </c>
      <c r="AA8" s="13">
        <f t="shared" si="12"/>
        <v>0.57428632760691067</v>
      </c>
      <c r="AC8" s="11">
        <f t="shared" si="13"/>
        <v>0.11755179818239045</v>
      </c>
      <c r="AD8" s="12">
        <v>1</v>
      </c>
      <c r="AE8" s="12">
        <f t="shared" si="14"/>
        <v>0.20469196728439734</v>
      </c>
      <c r="AF8" s="13">
        <f t="shared" si="15"/>
        <v>0.57428632760691067</v>
      </c>
      <c r="AG8" s="6"/>
      <c r="AI8" s="11">
        <f t="shared" si="16"/>
        <v>2.5636977752568419E-2</v>
      </c>
      <c r="AJ8" s="12">
        <f t="shared" si="17"/>
        <v>0.81818181818181823</v>
      </c>
      <c r="AK8" s="12">
        <f t="shared" si="34"/>
        <v>7.6158727846665414E-2</v>
      </c>
      <c r="AL8" s="12">
        <f t="shared" si="18"/>
        <v>3.5</v>
      </c>
      <c r="AM8" s="12">
        <f t="shared" si="19"/>
        <v>0.20469196728439734</v>
      </c>
      <c r="AN8" s="13">
        <f t="shared" si="20"/>
        <v>0.57428632760691067</v>
      </c>
      <c r="AP8" s="11">
        <f t="shared" si="21"/>
        <v>3.1334083919805841E-2</v>
      </c>
      <c r="AQ8" s="12">
        <v>1</v>
      </c>
      <c r="AR8" s="12">
        <f t="shared" si="35"/>
        <v>7.6158727846665414E-2</v>
      </c>
      <c r="AS8" s="12">
        <f t="shared" si="22"/>
        <v>3.5</v>
      </c>
      <c r="AT8" s="12">
        <f t="shared" si="23"/>
        <v>0.20469196728439734</v>
      </c>
      <c r="AU8" s="13">
        <f t="shared" si="24"/>
        <v>0.57428632760691067</v>
      </c>
      <c r="AW8" s="11">
        <f t="shared" si="25"/>
        <v>1.0919453487205067E-2</v>
      </c>
      <c r="AX8" s="12">
        <f t="shared" si="26"/>
        <v>0.34848484848484851</v>
      </c>
      <c r="AY8" s="12">
        <f t="shared" si="36"/>
        <v>7.6158727846665414E-2</v>
      </c>
      <c r="AZ8" s="12">
        <f t="shared" si="27"/>
        <v>3.5</v>
      </c>
      <c r="BA8" s="12">
        <f t="shared" si="28"/>
        <v>0.20469196728439734</v>
      </c>
      <c r="BB8" s="13">
        <f t="shared" si="29"/>
        <v>0.57428632760691067</v>
      </c>
      <c r="BD8" s="11">
        <f t="shared" si="30"/>
        <v>3.1334083919805841E-2</v>
      </c>
      <c r="BE8" s="12">
        <f>1</f>
        <v>1</v>
      </c>
      <c r="BF8" s="12">
        <f t="shared" si="37"/>
        <v>7.6158727846665414E-2</v>
      </c>
      <c r="BG8" s="12">
        <f t="shared" si="31"/>
        <v>3.5</v>
      </c>
      <c r="BH8" s="12">
        <f t="shared" si="32"/>
        <v>0.20469196728439734</v>
      </c>
      <c r="BI8" s="13">
        <f t="shared" si="33"/>
        <v>0.57428632760691067</v>
      </c>
    </row>
    <row r="9" spans="3:61" x14ac:dyDescent="0.3">
      <c r="C9" s="1">
        <v>44</v>
      </c>
      <c r="D9" s="1">
        <v>11</v>
      </c>
      <c r="E9" s="1">
        <v>1</v>
      </c>
      <c r="G9" s="3">
        <f t="shared" si="0"/>
        <v>0.66666666666666663</v>
      </c>
      <c r="H9" s="3">
        <f t="shared" si="1"/>
        <v>0.2</v>
      </c>
      <c r="I9">
        <f t="shared" si="2"/>
        <v>1</v>
      </c>
      <c r="K9" s="6">
        <f t="shared" si="3"/>
        <v>0.77974495183278192</v>
      </c>
      <c r="M9" s="6">
        <f t="shared" si="4"/>
        <v>4.8512286243143556E-2</v>
      </c>
      <c r="O9" s="23" t="s">
        <v>12</v>
      </c>
      <c r="P9" s="24">
        <v>0.3</v>
      </c>
      <c r="R9" s="6">
        <f t="shared" si="5"/>
        <v>1.2641806966600682</v>
      </c>
      <c r="S9" s="6">
        <f t="shared" si="6"/>
        <v>0.86666666666666647</v>
      </c>
      <c r="T9" s="6">
        <f t="shared" si="7"/>
        <v>0.77974495183278192</v>
      </c>
      <c r="U9" s="6">
        <f t="shared" si="8"/>
        <v>0.70405162761716233</v>
      </c>
      <c r="W9" s="6"/>
      <c r="X9" s="11">
        <f t="shared" si="9"/>
        <v>-5.3264617959804382E-2</v>
      </c>
      <c r="Y9" s="12">
        <f t="shared" si="10"/>
        <v>0.70405162761716233</v>
      </c>
      <c r="Z9" s="12">
        <f t="shared" si="11"/>
        <v>0.17174276192407453</v>
      </c>
      <c r="AA9" s="13">
        <f t="shared" si="12"/>
        <v>-0.44051009633443616</v>
      </c>
      <c r="AC9" s="11">
        <f t="shared" si="13"/>
        <v>-7.5654420599916214E-2</v>
      </c>
      <c r="AD9" s="12">
        <v>1</v>
      </c>
      <c r="AE9" s="12">
        <f t="shared" si="14"/>
        <v>0.17174276192407453</v>
      </c>
      <c r="AF9" s="13">
        <f t="shared" si="15"/>
        <v>-0.44051009633443616</v>
      </c>
      <c r="AG9" s="6"/>
      <c r="AI9" s="11">
        <f t="shared" si="16"/>
        <v>-1.103450389355844E-2</v>
      </c>
      <c r="AJ9" s="12">
        <f t="shared" si="17"/>
        <v>0.2</v>
      </c>
      <c r="AK9" s="12">
        <f t="shared" si="34"/>
        <v>0.20836293326678693</v>
      </c>
      <c r="AL9" s="12">
        <f t="shared" si="18"/>
        <v>3.5</v>
      </c>
      <c r="AM9" s="12">
        <f t="shared" si="19"/>
        <v>0.17174276192407453</v>
      </c>
      <c r="AN9" s="13">
        <f t="shared" si="20"/>
        <v>-0.44051009633443616</v>
      </c>
      <c r="AP9" s="11">
        <f t="shared" si="21"/>
        <v>-5.5172519467792197E-2</v>
      </c>
      <c r="AQ9" s="12">
        <v>1</v>
      </c>
      <c r="AR9" s="12">
        <f t="shared" si="35"/>
        <v>0.20836293326678693</v>
      </c>
      <c r="AS9" s="12">
        <f t="shared" si="22"/>
        <v>3.5</v>
      </c>
      <c r="AT9" s="12">
        <f t="shared" si="23"/>
        <v>0.17174276192407453</v>
      </c>
      <c r="AU9" s="13">
        <f t="shared" si="24"/>
        <v>-0.44051009633443616</v>
      </c>
      <c r="AW9" s="11">
        <f t="shared" si="25"/>
        <v>-3.6781679645194791E-2</v>
      </c>
      <c r="AX9" s="12">
        <f t="shared" si="26"/>
        <v>0.66666666666666663</v>
      </c>
      <c r="AY9" s="12">
        <f t="shared" si="36"/>
        <v>0.20836293326678693</v>
      </c>
      <c r="AZ9" s="12">
        <f t="shared" si="27"/>
        <v>3.5</v>
      </c>
      <c r="BA9" s="12">
        <f t="shared" si="28"/>
        <v>0.17174276192407453</v>
      </c>
      <c r="BB9" s="13">
        <f t="shared" si="29"/>
        <v>-0.44051009633443616</v>
      </c>
      <c r="BD9" s="11">
        <f t="shared" si="30"/>
        <v>-5.5172519467792197E-2</v>
      </c>
      <c r="BE9" s="12">
        <f>1</f>
        <v>1</v>
      </c>
      <c r="BF9" s="12">
        <f t="shared" si="37"/>
        <v>0.20836293326678693</v>
      </c>
      <c r="BG9" s="12">
        <f t="shared" si="31"/>
        <v>3.5</v>
      </c>
      <c r="BH9" s="12">
        <f t="shared" si="32"/>
        <v>0.17174276192407453</v>
      </c>
      <c r="BI9" s="13">
        <f t="shared" si="33"/>
        <v>-0.44051009633443616</v>
      </c>
    </row>
    <row r="10" spans="3:61" ht="15" thickBot="1" x14ac:dyDescent="0.35">
      <c r="C10" s="1">
        <v>66</v>
      </c>
      <c r="D10" s="1">
        <v>21</v>
      </c>
      <c r="E10" s="1">
        <v>1</v>
      </c>
      <c r="G10" s="3">
        <f t="shared" si="0"/>
        <v>1</v>
      </c>
      <c r="H10" s="3">
        <f t="shared" si="1"/>
        <v>0.38181818181818183</v>
      </c>
      <c r="I10">
        <f t="shared" si="2"/>
        <v>1</v>
      </c>
      <c r="K10" s="6">
        <f t="shared" si="3"/>
        <v>0.79246028717981642</v>
      </c>
      <c r="M10" s="6">
        <f t="shared" si="4"/>
        <v>4.307273239748427E-2</v>
      </c>
      <c r="O10" s="25" t="s">
        <v>13</v>
      </c>
      <c r="P10" s="19">
        <v>-1.2</v>
      </c>
      <c r="R10" s="6">
        <f t="shared" si="5"/>
        <v>1.3398196852379314</v>
      </c>
      <c r="S10" s="6">
        <f t="shared" si="6"/>
        <v>0.97272727272727288</v>
      </c>
      <c r="T10" s="6">
        <f t="shared" si="7"/>
        <v>0.79246028717981642</v>
      </c>
      <c r="U10" s="6">
        <f t="shared" si="8"/>
        <v>0.72566276721083756</v>
      </c>
      <c r="W10" s="6"/>
      <c r="X10" s="11">
        <f t="shared" si="9"/>
        <v>-4.9538718369971001E-2</v>
      </c>
      <c r="Y10" s="12">
        <f t="shared" si="10"/>
        <v>0.72566276721083756</v>
      </c>
      <c r="Z10" s="12">
        <f t="shared" si="11"/>
        <v>0.1644669804226993</v>
      </c>
      <c r="AA10" s="13">
        <f t="shared" si="12"/>
        <v>-0.41507942564036715</v>
      </c>
      <c r="AC10" s="11">
        <f t="shared" si="13"/>
        <v>-6.8266859770659535E-2</v>
      </c>
      <c r="AD10" s="12">
        <v>1</v>
      </c>
      <c r="AE10" s="12">
        <f t="shared" si="14"/>
        <v>0.1644669804226993</v>
      </c>
      <c r="AF10" s="13">
        <f t="shared" si="15"/>
        <v>-0.41507942564036715</v>
      </c>
      <c r="AG10" s="6"/>
      <c r="AI10" s="11">
        <f t="shared" si="16"/>
        <v>-1.8161602657184594E-2</v>
      </c>
      <c r="AJ10" s="12">
        <f t="shared" si="17"/>
        <v>0.38181818181818183</v>
      </c>
      <c r="AK10" s="12">
        <f t="shared" si="34"/>
        <v>0.19907631549474733</v>
      </c>
      <c r="AL10" s="12">
        <f t="shared" si="18"/>
        <v>3.5</v>
      </c>
      <c r="AM10" s="12">
        <f t="shared" si="19"/>
        <v>0.1644669804226993</v>
      </c>
      <c r="AN10" s="13">
        <f t="shared" si="20"/>
        <v>-0.41507942564036715</v>
      </c>
      <c r="AP10" s="11">
        <f t="shared" si="21"/>
        <v>-4.7566102197388223E-2</v>
      </c>
      <c r="AQ10" s="12">
        <v>1</v>
      </c>
      <c r="AR10" s="12">
        <f t="shared" si="35"/>
        <v>0.19907631549474733</v>
      </c>
      <c r="AS10" s="12">
        <f t="shared" si="22"/>
        <v>3.5</v>
      </c>
      <c r="AT10" s="12">
        <f t="shared" si="23"/>
        <v>0.1644669804226993</v>
      </c>
      <c r="AU10" s="13">
        <f t="shared" si="24"/>
        <v>-0.41507942564036715</v>
      </c>
      <c r="AW10" s="11">
        <f t="shared" si="25"/>
        <v>-4.7566102197388223E-2</v>
      </c>
      <c r="AX10" s="12">
        <f t="shared" si="26"/>
        <v>1</v>
      </c>
      <c r="AY10" s="12">
        <f t="shared" si="36"/>
        <v>0.19907631549474733</v>
      </c>
      <c r="AZ10" s="12">
        <f t="shared" si="27"/>
        <v>3.5</v>
      </c>
      <c r="BA10" s="12">
        <f t="shared" si="28"/>
        <v>0.1644669804226993</v>
      </c>
      <c r="BB10" s="13">
        <f t="shared" si="29"/>
        <v>-0.41507942564036715</v>
      </c>
      <c r="BD10" s="11">
        <f t="shared" si="30"/>
        <v>-4.7566102197388223E-2</v>
      </c>
      <c r="BE10" s="12">
        <f>1</f>
        <v>1</v>
      </c>
      <c r="BF10" s="12">
        <f t="shared" si="37"/>
        <v>0.19907631549474733</v>
      </c>
      <c r="BG10" s="12">
        <f t="shared" si="31"/>
        <v>3.5</v>
      </c>
      <c r="BH10" s="12">
        <f t="shared" si="32"/>
        <v>0.1644669804226993</v>
      </c>
      <c r="BI10" s="13">
        <f t="shared" si="33"/>
        <v>-0.41507942564036715</v>
      </c>
    </row>
    <row r="11" spans="3:61" x14ac:dyDescent="0.3">
      <c r="C11" s="1">
        <v>45</v>
      </c>
      <c r="D11" s="1">
        <v>23</v>
      </c>
      <c r="E11" s="1">
        <v>1</v>
      </c>
      <c r="G11" s="3">
        <f t="shared" si="0"/>
        <v>0.68181818181818177</v>
      </c>
      <c r="H11" s="3">
        <f t="shared" si="1"/>
        <v>0.41818181818181815</v>
      </c>
      <c r="I11">
        <f t="shared" si="2"/>
        <v>1</v>
      </c>
      <c r="K11" s="6">
        <f t="shared" si="3"/>
        <v>0.64056990763434662</v>
      </c>
      <c r="M11" s="6">
        <f t="shared" si="4"/>
        <v>0.12918999129798212</v>
      </c>
      <c r="R11" s="6">
        <f t="shared" si="5"/>
        <v>0.57783856049165272</v>
      </c>
      <c r="S11" s="6">
        <f t="shared" si="6"/>
        <v>3.181818181818169E-2</v>
      </c>
      <c r="T11" s="6">
        <f t="shared" si="7"/>
        <v>0.64056990763434662</v>
      </c>
      <c r="U11" s="6">
        <f t="shared" si="8"/>
        <v>0.50795387442618645</v>
      </c>
      <c r="W11" s="6"/>
      <c r="X11" s="11">
        <f t="shared" si="9"/>
        <v>-8.4071670061628648E-2</v>
      </c>
      <c r="Y11" s="12">
        <f t="shared" si="10"/>
        <v>0.50795387442618645</v>
      </c>
      <c r="Z11" s="12">
        <f t="shared" si="11"/>
        <v>0.23024010106767126</v>
      </c>
      <c r="AA11" s="13">
        <f t="shared" si="12"/>
        <v>-0.71886018473130675</v>
      </c>
      <c r="AC11" s="11">
        <f t="shared" si="13"/>
        <v>-0.1655104415860609</v>
      </c>
      <c r="AD11" s="12">
        <v>1</v>
      </c>
      <c r="AE11" s="12">
        <f t="shared" si="14"/>
        <v>0.23024010106767126</v>
      </c>
      <c r="AF11" s="13">
        <f t="shared" si="15"/>
        <v>-0.71886018473130675</v>
      </c>
      <c r="AG11" s="6"/>
      <c r="AI11" s="11">
        <f t="shared" si="16"/>
        <v>-6.0546449667449452E-2</v>
      </c>
      <c r="AJ11" s="12">
        <f t="shared" si="17"/>
        <v>0.41818181818181815</v>
      </c>
      <c r="AK11" s="12">
        <f t="shared" si="34"/>
        <v>0.24993673588161247</v>
      </c>
      <c r="AL11" s="12">
        <f t="shared" si="18"/>
        <v>3.5</v>
      </c>
      <c r="AM11" s="12">
        <f t="shared" si="19"/>
        <v>0.23024010106767126</v>
      </c>
      <c r="AN11" s="13">
        <f t="shared" si="20"/>
        <v>-0.71886018473130675</v>
      </c>
      <c r="AP11" s="11">
        <f t="shared" si="21"/>
        <v>-0.14478498833520523</v>
      </c>
      <c r="AQ11" s="12">
        <v>1</v>
      </c>
      <c r="AR11" s="12">
        <f t="shared" si="35"/>
        <v>0.24993673588161247</v>
      </c>
      <c r="AS11" s="12">
        <f t="shared" si="22"/>
        <v>3.5</v>
      </c>
      <c r="AT11" s="12">
        <f t="shared" si="23"/>
        <v>0.23024010106767126</v>
      </c>
      <c r="AU11" s="13">
        <f t="shared" si="24"/>
        <v>-0.71886018473130675</v>
      </c>
      <c r="AW11" s="11">
        <f t="shared" si="25"/>
        <v>-9.8717037501276292E-2</v>
      </c>
      <c r="AX11" s="12">
        <f t="shared" si="26"/>
        <v>0.68181818181818177</v>
      </c>
      <c r="AY11" s="12">
        <f t="shared" si="36"/>
        <v>0.24993673588161247</v>
      </c>
      <c r="AZ11" s="12">
        <f t="shared" si="27"/>
        <v>3.5</v>
      </c>
      <c r="BA11" s="12">
        <f t="shared" si="28"/>
        <v>0.23024010106767126</v>
      </c>
      <c r="BB11" s="13">
        <f t="shared" si="29"/>
        <v>-0.71886018473130675</v>
      </c>
      <c r="BD11" s="11">
        <f t="shared" si="30"/>
        <v>-0.14478498833520523</v>
      </c>
      <c r="BE11" s="12">
        <f>1</f>
        <v>1</v>
      </c>
      <c r="BF11" s="12">
        <f t="shared" si="37"/>
        <v>0.24993673588161247</v>
      </c>
      <c r="BG11" s="12">
        <f t="shared" si="31"/>
        <v>3.5</v>
      </c>
      <c r="BH11" s="12">
        <f t="shared" si="32"/>
        <v>0.23024010106767126</v>
      </c>
      <c r="BI11" s="13">
        <f t="shared" si="33"/>
        <v>-0.71886018473130675</v>
      </c>
    </row>
    <row r="12" spans="3:61" x14ac:dyDescent="0.3">
      <c r="C12" s="1">
        <v>34</v>
      </c>
      <c r="D12" s="1">
        <v>8</v>
      </c>
      <c r="E12" s="1">
        <v>1</v>
      </c>
      <c r="G12" s="3">
        <f t="shared" si="0"/>
        <v>0.51515151515151514</v>
      </c>
      <c r="H12" s="3">
        <f t="shared" si="1"/>
        <v>0.14545454545454545</v>
      </c>
      <c r="I12">
        <f t="shared" si="2"/>
        <v>1</v>
      </c>
      <c r="K12" s="6">
        <f t="shared" si="3"/>
        <v>0.75829516163667843</v>
      </c>
      <c r="M12" s="6">
        <f t="shared" si="4"/>
        <v>5.8421228888239404E-2</v>
      </c>
      <c r="O12" s="33" t="s">
        <v>64</v>
      </c>
      <c r="P12" s="32">
        <v>0.1</v>
      </c>
      <c r="R12" s="6">
        <f t="shared" si="5"/>
        <v>1.143355399585033</v>
      </c>
      <c r="S12" s="6">
        <f t="shared" si="6"/>
        <v>0.70606060606060606</v>
      </c>
      <c r="T12" s="6">
        <f t="shared" ref="T12" si="38">1/(1+ EXP(-R12))</f>
        <v>0.75829516163667843</v>
      </c>
      <c r="U12" s="6">
        <f t="shared" ref="U12" si="39">1/(1+ EXP(-S12))</f>
        <v>0.66953011416715225</v>
      </c>
      <c r="W12" s="6"/>
      <c r="X12" s="11">
        <f t="shared" si="9"/>
        <v>-5.9321084784021233E-2</v>
      </c>
      <c r="Y12" s="12">
        <f t="shared" si="10"/>
        <v>0.66953011416715225</v>
      </c>
      <c r="Z12" s="12">
        <f t="shared" si="11"/>
        <v>0.18328360947508215</v>
      </c>
      <c r="AA12" s="13">
        <f t="shared" si="12"/>
        <v>-0.48340967672664314</v>
      </c>
      <c r="AC12" s="11">
        <f t="shared" si="13"/>
        <v>-8.8601070405641774E-2</v>
      </c>
      <c r="AD12" s="12">
        <v>1</v>
      </c>
      <c r="AE12" s="12">
        <f t="shared" si="14"/>
        <v>0.18328360947508215</v>
      </c>
      <c r="AF12" s="13">
        <f t="shared" si="15"/>
        <v>-0.48340967672664314</v>
      </c>
      <c r="AG12" s="6"/>
      <c r="AI12" s="11">
        <f t="shared" si="16"/>
        <v>-9.9801327136285999E-3</v>
      </c>
      <c r="AJ12" s="12">
        <f t="shared" si="17"/>
        <v>0.14545454545454545</v>
      </c>
      <c r="AK12" s="12">
        <f t="shared" si="34"/>
        <v>0.22125954039047233</v>
      </c>
      <c r="AL12" s="12">
        <f t="shared" si="18"/>
        <v>3.5</v>
      </c>
      <c r="AM12" s="12">
        <f t="shared" si="19"/>
        <v>0.18328360947508215</v>
      </c>
      <c r="AN12" s="13">
        <f t="shared" si="20"/>
        <v>-0.48340967672664314</v>
      </c>
      <c r="AP12" s="11">
        <f t="shared" si="21"/>
        <v>-6.8613412406196631E-2</v>
      </c>
      <c r="AQ12" s="12">
        <v>1</v>
      </c>
      <c r="AR12" s="12">
        <f t="shared" si="35"/>
        <v>0.22125954039047233</v>
      </c>
      <c r="AS12" s="12">
        <f t="shared" si="22"/>
        <v>3.5</v>
      </c>
      <c r="AT12" s="12">
        <f t="shared" si="23"/>
        <v>0.18328360947508215</v>
      </c>
      <c r="AU12" s="13">
        <f t="shared" si="24"/>
        <v>-0.48340967672664314</v>
      </c>
      <c r="AW12" s="11">
        <f t="shared" si="25"/>
        <v>-3.534630336076796E-2</v>
      </c>
      <c r="AX12" s="12">
        <f t="shared" si="26"/>
        <v>0.51515151515151514</v>
      </c>
      <c r="AY12" s="12">
        <f t="shared" si="36"/>
        <v>0.22125954039047233</v>
      </c>
      <c r="AZ12" s="12">
        <f t="shared" si="27"/>
        <v>3.5</v>
      </c>
      <c r="BA12" s="12">
        <f t="shared" si="28"/>
        <v>0.18328360947508215</v>
      </c>
      <c r="BB12" s="13">
        <f t="shared" si="29"/>
        <v>-0.48340967672664314</v>
      </c>
      <c r="BD12" s="11">
        <f t="shared" si="30"/>
        <v>-6.8613412406196631E-2</v>
      </c>
      <c r="BE12" s="12">
        <f>1</f>
        <v>1</v>
      </c>
      <c r="BF12" s="12">
        <f t="shared" si="37"/>
        <v>0.22125954039047233</v>
      </c>
      <c r="BG12" s="12">
        <f t="shared" si="31"/>
        <v>3.5</v>
      </c>
      <c r="BH12" s="12">
        <f t="shared" si="32"/>
        <v>0.18328360947508215</v>
      </c>
      <c r="BI12" s="13">
        <f t="shared" si="33"/>
        <v>-0.48340967672664314</v>
      </c>
    </row>
    <row r="13" spans="3:61" x14ac:dyDescent="0.3">
      <c r="M13" s="6"/>
      <c r="X13" s="8"/>
      <c r="Y13" s="9"/>
      <c r="Z13" s="9"/>
      <c r="AA13" s="10"/>
      <c r="AC13" s="8"/>
      <c r="AD13" s="9"/>
      <c r="AE13" s="9"/>
      <c r="AF13" s="10"/>
      <c r="AI13" s="8"/>
      <c r="AJ13" s="9"/>
      <c r="AK13" s="9"/>
      <c r="AL13" s="9"/>
      <c r="AM13" s="9"/>
      <c r="AN13" s="10"/>
      <c r="AP13" s="8"/>
      <c r="AQ13" s="9"/>
      <c r="AR13" s="9"/>
      <c r="AS13" s="9"/>
      <c r="AT13" s="9"/>
      <c r="AU13" s="10"/>
      <c r="AW13" s="8"/>
      <c r="AX13" s="9"/>
      <c r="AY13" s="9"/>
      <c r="AZ13" s="9"/>
      <c r="BA13" s="9"/>
      <c r="BB13" s="10"/>
      <c r="BD13" s="8"/>
      <c r="BE13" s="9"/>
      <c r="BF13" s="9"/>
      <c r="BG13" s="9"/>
      <c r="BH13" s="9"/>
      <c r="BI13" s="10"/>
    </row>
    <row r="14" spans="3:61" ht="15" thickBot="1" x14ac:dyDescent="0.35">
      <c r="M14" s="6">
        <f>SUM(M5:M12)</f>
        <v>0.79023887241210844</v>
      </c>
      <c r="W14" s="6" t="s">
        <v>61</v>
      </c>
      <c r="X14" s="14" t="s">
        <v>60</v>
      </c>
      <c r="Y14" s="17">
        <f>SUM(X5:X12)</f>
        <v>-0.12540532049902312</v>
      </c>
      <c r="Z14" s="18"/>
      <c r="AA14" s="19"/>
      <c r="AB14" s="7"/>
      <c r="AC14" s="14" t="s">
        <v>60</v>
      </c>
      <c r="AD14" s="20">
        <f>SUM(AC5:AC12)</f>
        <v>0.23326675382566878</v>
      </c>
      <c r="AE14" s="18"/>
      <c r="AF14" s="19"/>
      <c r="AG14" s="7"/>
      <c r="AH14" s="7"/>
      <c r="AI14" s="14" t="s">
        <v>60</v>
      </c>
      <c r="AJ14" s="20">
        <f>SUM(AI5:AI12)</f>
        <v>8.2669413543925097E-2</v>
      </c>
      <c r="AK14" s="18"/>
      <c r="AL14" s="18"/>
      <c r="AM14" s="18"/>
      <c r="AN14" s="19"/>
      <c r="AO14" s="7"/>
      <c r="AP14" s="14" t="s">
        <v>60</v>
      </c>
      <c r="AQ14" s="20">
        <f>SUM(AP5:AP12)</f>
        <v>5.9204007608400638E-3</v>
      </c>
      <c r="AR14" s="18"/>
      <c r="AS14" s="18"/>
      <c r="AT14" s="18"/>
      <c r="AU14" s="19"/>
      <c r="AV14" s="7"/>
      <c r="AW14" s="14" t="s">
        <v>60</v>
      </c>
      <c r="AX14" s="20">
        <f>SUM(AW5:AW12)</f>
        <v>-9.0571877261664671E-2</v>
      </c>
      <c r="AY14" s="18"/>
      <c r="AZ14" s="18"/>
      <c r="BA14" s="18"/>
      <c r="BB14" s="19"/>
      <c r="BC14" s="7"/>
      <c r="BD14" s="14" t="s">
        <v>60</v>
      </c>
      <c r="BE14" s="20">
        <f>SUM(BD5:BD12)</f>
        <v>5.9204007608400638E-3</v>
      </c>
      <c r="BF14" s="15"/>
      <c r="BG14" s="15"/>
      <c r="BH14" s="15"/>
      <c r="BI14" s="16"/>
    </row>
    <row r="16" spans="3:61" x14ac:dyDescent="0.3">
      <c r="C16" t="s">
        <v>0</v>
      </c>
      <c r="F16" t="s">
        <v>1</v>
      </c>
      <c r="I16" t="s">
        <v>2</v>
      </c>
      <c r="M16" s="5"/>
    </row>
    <row r="17" spans="2:58" x14ac:dyDescent="0.3">
      <c r="M17" s="5"/>
      <c r="X17" t="s">
        <v>32</v>
      </c>
      <c r="Y17" t="s">
        <v>25</v>
      </c>
      <c r="AC17" t="s">
        <v>34</v>
      </c>
      <c r="AD17" t="s">
        <v>25</v>
      </c>
      <c r="AW17" t="s">
        <v>38</v>
      </c>
      <c r="AX17" t="s">
        <v>25</v>
      </c>
    </row>
    <row r="18" spans="2:58" x14ac:dyDescent="0.3">
      <c r="AI18" t="s">
        <v>36</v>
      </c>
      <c r="AJ18" t="s">
        <v>25</v>
      </c>
      <c r="AP18" t="s">
        <v>37</v>
      </c>
      <c r="AQ18" t="s">
        <v>25</v>
      </c>
      <c r="BD18" t="s">
        <v>39</v>
      </c>
      <c r="BE18" t="s">
        <v>25</v>
      </c>
    </row>
    <row r="19" spans="2:58" x14ac:dyDescent="0.3">
      <c r="M19" s="5"/>
    </row>
    <row r="20" spans="2:58" x14ac:dyDescent="0.3">
      <c r="M20" s="5"/>
    </row>
    <row r="21" spans="2:58" x14ac:dyDescent="0.3">
      <c r="M21" s="5"/>
    </row>
    <row r="22" spans="2:58" x14ac:dyDescent="0.3">
      <c r="M22" s="5"/>
      <c r="X22" t="s">
        <v>33</v>
      </c>
      <c r="Y22" t="s">
        <v>25</v>
      </c>
    </row>
    <row r="23" spans="2:58" x14ac:dyDescent="0.3">
      <c r="M23" s="5"/>
      <c r="AC23" t="s">
        <v>35</v>
      </c>
      <c r="AD23" t="s">
        <v>25</v>
      </c>
      <c r="AJ23" t="s">
        <v>45</v>
      </c>
      <c r="AK23" t="s">
        <v>25</v>
      </c>
      <c r="AQ23" t="s">
        <v>46</v>
      </c>
      <c r="AR23" t="s">
        <v>25</v>
      </c>
      <c r="AX23" t="s">
        <v>48</v>
      </c>
      <c r="AY23" t="s">
        <v>25</v>
      </c>
      <c r="BE23" t="s">
        <v>47</v>
      </c>
      <c r="BF23" t="s">
        <v>25</v>
      </c>
    </row>
    <row r="24" spans="2:58" x14ac:dyDescent="0.3">
      <c r="M24" s="5"/>
    </row>
    <row r="26" spans="2:58" x14ac:dyDescent="0.3">
      <c r="M26" s="5"/>
    </row>
    <row r="27" spans="2:58" x14ac:dyDescent="0.3">
      <c r="M27" s="5"/>
      <c r="X27" t="s">
        <v>29</v>
      </c>
      <c r="Y27" t="s">
        <v>25</v>
      </c>
    </row>
    <row r="28" spans="2:58" x14ac:dyDescent="0.3">
      <c r="AJ28" t="s">
        <v>44</v>
      </c>
      <c r="AK28" t="s">
        <v>25</v>
      </c>
    </row>
    <row r="29" spans="2:58" x14ac:dyDescent="0.3">
      <c r="M29" s="5"/>
    </row>
    <row r="30" spans="2:58" x14ac:dyDescent="0.3">
      <c r="M30" s="5"/>
    </row>
    <row r="32" spans="2:58" x14ac:dyDescent="0.3">
      <c r="B32" t="s">
        <v>24</v>
      </c>
      <c r="C32" t="s">
        <v>25</v>
      </c>
      <c r="X32" t="s">
        <v>30</v>
      </c>
      <c r="Y32" t="s">
        <v>25</v>
      </c>
    </row>
    <row r="33" spans="2:37" x14ac:dyDescent="0.3">
      <c r="AJ33" t="s">
        <v>43</v>
      </c>
      <c r="AK33" t="s">
        <v>25</v>
      </c>
    </row>
    <row r="39" spans="2:37" x14ac:dyDescent="0.3">
      <c r="B39" t="s">
        <v>26</v>
      </c>
      <c r="C39" t="s">
        <v>25</v>
      </c>
    </row>
    <row r="44" spans="2:37" x14ac:dyDescent="0.3">
      <c r="B44" t="s">
        <v>27</v>
      </c>
      <c r="C44" t="s">
        <v>25</v>
      </c>
    </row>
    <row r="49" spans="2:27" x14ac:dyDescent="0.3">
      <c r="B49" t="s">
        <v>41</v>
      </c>
      <c r="C49" t="s">
        <v>25</v>
      </c>
    </row>
    <row r="50" spans="2:27" x14ac:dyDescent="0.3">
      <c r="X50" s="31" t="s">
        <v>62</v>
      </c>
      <c r="Y50" s="31"/>
      <c r="Z50" s="31"/>
      <c r="AA50" s="31"/>
    </row>
    <row r="51" spans="2:27" x14ac:dyDescent="0.3">
      <c r="X51" t="s">
        <v>63</v>
      </c>
      <c r="Y51" t="s">
        <v>21</v>
      </c>
    </row>
    <row r="54" spans="2:27" x14ac:dyDescent="0.3">
      <c r="B54" t="s">
        <v>28</v>
      </c>
      <c r="C54" t="s">
        <v>25</v>
      </c>
    </row>
    <row r="59" spans="2:27" x14ac:dyDescent="0.3">
      <c r="B59" t="s">
        <v>40</v>
      </c>
      <c r="C59" t="s">
        <v>25</v>
      </c>
    </row>
    <row r="62" spans="2:27" x14ac:dyDescent="0.3">
      <c r="B62" t="s">
        <v>42</v>
      </c>
    </row>
    <row r="107" spans="2:24" ht="15" thickBot="1" x14ac:dyDescent="0.35"/>
    <row r="108" spans="2:24" ht="21.6" thickBot="1" x14ac:dyDescent="0.45">
      <c r="B108" s="45" t="s">
        <v>65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7"/>
    </row>
    <row r="109" spans="2:24" x14ac:dyDescent="0.3">
      <c r="B109" s="38" t="s">
        <v>6</v>
      </c>
      <c r="C109" s="37">
        <v>1</v>
      </c>
      <c r="D109" s="59">
        <f>1/(1+EXP(-D135))</f>
        <v>0.24286271519266042</v>
      </c>
      <c r="E109" s="58">
        <f t="shared" ref="E109:W110" si="40">1/(1+EXP(-E135))</f>
        <v>0.24437583599874527</v>
      </c>
      <c r="F109" s="58">
        <f t="shared" si="40"/>
        <v>0.24608934498620924</v>
      </c>
      <c r="G109" s="58">
        <f t="shared" si="40"/>
        <v>0.24802952871252004</v>
      </c>
      <c r="H109" s="58">
        <f t="shared" si="40"/>
        <v>0.25022602362355245</v>
      </c>
      <c r="I109" s="58">
        <f t="shared" si="40"/>
        <v>0.25271220338137707</v>
      </c>
      <c r="J109" s="58">
        <f t="shared" si="40"/>
        <v>0.25552559456401414</v>
      </c>
      <c r="K109" s="58">
        <f t="shared" si="40"/>
        <v>0.25870831545471223</v>
      </c>
      <c r="L109" s="58">
        <f t="shared" si="40"/>
        <v>0.26230752855081407</v>
      </c>
      <c r="M109" s="58">
        <f t="shared" si="40"/>
        <v>0.26637589165241121</v>
      </c>
      <c r="N109" s="58">
        <f t="shared" si="40"/>
        <v>0.27097198442362885</v>
      </c>
      <c r="O109" s="58">
        <f t="shared" si="40"/>
        <v>0.27616067656361437</v>
      </c>
      <c r="P109" s="58">
        <f t="shared" si="40"/>
        <v>0.28201338956329564</v>
      </c>
      <c r="Q109" s="58">
        <f t="shared" si="40"/>
        <v>0.28860818592383369</v>
      </c>
      <c r="R109" s="58">
        <f t="shared" si="40"/>
        <v>0.29602959742465207</v>
      </c>
      <c r="S109" s="58">
        <f t="shared" si="40"/>
        <v>0.30436807792786458</v>
      </c>
      <c r="T109" s="58">
        <f t="shared" si="40"/>
        <v>0.31371893780844357</v>
      </c>
      <c r="U109" s="58">
        <f t="shared" si="40"/>
        <v>0.32418058978451625</v>
      </c>
      <c r="V109" s="58">
        <f t="shared" si="40"/>
        <v>0.33585191581495483</v>
      </c>
      <c r="W109" s="58">
        <f t="shared" si="40"/>
        <v>0.34882856157957048</v>
      </c>
      <c r="X109" s="60">
        <f>1/(1+EXP(-X135))</f>
        <v>0.36319799270224823</v>
      </c>
    </row>
    <row r="110" spans="2:24" x14ac:dyDescent="0.3">
      <c r="B110" s="39"/>
      <c r="C110" s="34">
        <v>0.95</v>
      </c>
      <c r="D110" s="61">
        <f>1/(1+EXP(-D136))</f>
        <v>0.24537828352774746</v>
      </c>
      <c r="E110" s="57">
        <f t="shared" si="40"/>
        <v>0.24722443692979565</v>
      </c>
      <c r="F110" s="57">
        <f t="shared" si="40"/>
        <v>0.24931462083533151</v>
      </c>
      <c r="G110" s="57">
        <f t="shared" si="40"/>
        <v>0.25168066564191649</v>
      </c>
      <c r="H110" s="57">
        <f t="shared" si="40"/>
        <v>0.25435838524033805</v>
      </c>
      <c r="I110" s="57">
        <f t="shared" si="40"/>
        <v>0.2573880074308747</v>
      </c>
      <c r="J110" s="57">
        <f t="shared" si="40"/>
        <v>0.26081462239471892</v>
      </c>
      <c r="K110" s="57">
        <f t="shared" si="40"/>
        <v>0.26468863662157532</v>
      </c>
      <c r="L110" s="57">
        <f t="shared" si="40"/>
        <v>0.26906621267341208</v>
      </c>
      <c r="M110" s="57">
        <f t="shared" si="40"/>
        <v>0.27400966559817252</v>
      </c>
      <c r="N110" s="57">
        <f t="shared" si="40"/>
        <v>0.27958777408039565</v>
      </c>
      <c r="O110" s="57">
        <f t="shared" si="40"/>
        <v>0.2858759479429282</v>
      </c>
      <c r="P110" s="57">
        <f t="shared" si="40"/>
        <v>0.2929561730004594</v>
      </c>
      <c r="Q110" s="57">
        <f t="shared" si="40"/>
        <v>0.30091662958565069</v>
      </c>
      <c r="R110" s="57">
        <f t="shared" si="40"/>
        <v>0.3098508533069923</v>
      </c>
      <c r="S110" s="57">
        <f t="shared" si="40"/>
        <v>0.3198562782892686</v>
      </c>
      <c r="T110" s="57">
        <f t="shared" si="40"/>
        <v>0.33103197920777683</v>
      </c>
      <c r="U110" s="57">
        <f t="shared" si="40"/>
        <v>0.34347541706343304</v>
      </c>
      <c r="V110" s="57">
        <f t="shared" si="40"/>
        <v>0.35727800705642193</v>
      </c>
      <c r="W110" s="57">
        <f t="shared" si="40"/>
        <v>0.37251938120110839</v>
      </c>
      <c r="X110" s="62">
        <f>1/(1+EXP(-X136))</f>
        <v>0.389260331697104</v>
      </c>
    </row>
    <row r="111" spans="2:24" x14ac:dyDescent="0.3">
      <c r="B111" s="39"/>
      <c r="C111" s="34">
        <v>0.9</v>
      </c>
      <c r="D111" s="61">
        <f t="shared" ref="D111:X111" si="41">1/(1+EXP(-D137))</f>
        <v>0.24844731121365984</v>
      </c>
      <c r="E111" s="57">
        <f t="shared" si="41"/>
        <v>0.25069894646036878</v>
      </c>
      <c r="F111" s="57">
        <f t="shared" si="41"/>
        <v>0.25324742588212229</v>
      </c>
      <c r="G111" s="57">
        <f t="shared" si="41"/>
        <v>0.25613115868994552</v>
      </c>
      <c r="H111" s="57">
        <f t="shared" si="41"/>
        <v>0.25939323559340538</v>
      </c>
      <c r="I111" s="57">
        <f t="shared" si="41"/>
        <v>0.26308188245637032</v>
      </c>
      <c r="J111" s="57">
        <f t="shared" si="41"/>
        <v>0.26725090862886275</v>
      </c>
      <c r="K111" s="57">
        <f t="shared" si="41"/>
        <v>0.27196012493960686</v>
      </c>
      <c r="L111" s="57">
        <f t="shared" si="41"/>
        <v>0.27727569494579068</v>
      </c>
      <c r="M111" s="57">
        <f t="shared" si="41"/>
        <v>0.28327036812495926</v>
      </c>
      <c r="N111" s="57">
        <f t="shared" si="41"/>
        <v>0.2900235247620685</v>
      </c>
      <c r="O111" s="57">
        <f t="shared" si="41"/>
        <v>0.29762093917628585</v>
      </c>
      <c r="P111" s="57">
        <f t="shared" si="41"/>
        <v>0.30615414120250578</v>
      </c>
      <c r="Q111" s="57">
        <f t="shared" si="41"/>
        <v>0.31571922731680502</v>
      </c>
      <c r="R111" s="57">
        <f t="shared" si="41"/>
        <v>0.32641494632732349</v>
      </c>
      <c r="S111" s="57">
        <f t="shared" si="41"/>
        <v>0.33833986692738388</v>
      </c>
      <c r="T111" s="57">
        <f t="shared" si="41"/>
        <v>0.35158843617802199</v>
      </c>
      <c r="U111" s="57">
        <f t="shared" si="41"/>
        <v>0.36624577378758744</v>
      </c>
      <c r="V111" s="57">
        <f t="shared" si="41"/>
        <v>0.38238113462370865</v>
      </c>
      <c r="W111" s="57">
        <f t="shared" si="41"/>
        <v>0.40004012872355882</v>
      </c>
      <c r="X111" s="62">
        <f t="shared" si="41"/>
        <v>0.41923602467724241</v>
      </c>
    </row>
    <row r="112" spans="2:24" x14ac:dyDescent="0.3">
      <c r="B112" s="39"/>
      <c r="C112" s="34">
        <v>0.85</v>
      </c>
      <c r="D112" s="61">
        <f t="shared" ref="D112:X112" si="42">1/(1+EXP(-D138))</f>
        <v>0.25219005465034655</v>
      </c>
      <c r="E112" s="57">
        <f t="shared" si="42"/>
        <v>0.25493478748485149</v>
      </c>
      <c r="F112" s="57">
        <f t="shared" si="42"/>
        <v>0.25804003740962528</v>
      </c>
      <c r="G112" s="57">
        <f t="shared" si="42"/>
        <v>0.26155192167179897</v>
      </c>
      <c r="H112" s="57">
        <f t="shared" si="42"/>
        <v>0.26552196369090258</v>
      </c>
      <c r="I112" s="57">
        <f t="shared" si="42"/>
        <v>0.27000752684529722</v>
      </c>
      <c r="J112" s="57">
        <f t="shared" si="42"/>
        <v>0.27507219765614815</v>
      </c>
      <c r="K112" s="57">
        <f t="shared" si="42"/>
        <v>0.28078607347773765</v>
      </c>
      <c r="L112" s="57">
        <f t="shared" si="42"/>
        <v>0.2872258925235015</v>
      </c>
      <c r="M112" s="57">
        <f t="shared" si="42"/>
        <v>0.29447492260288261</v>
      </c>
      <c r="N112" s="57">
        <f t="shared" si="42"/>
        <v>0.30262249952993858</v>
      </c>
      <c r="O112" s="57">
        <f t="shared" si="42"/>
        <v>0.31176307802768688</v>
      </c>
      <c r="P112" s="57">
        <f t="shared" si="42"/>
        <v>0.32199463003204692</v>
      </c>
      <c r="Q112" s="57">
        <f t="shared" si="42"/>
        <v>0.33341620309756265</v>
      </c>
      <c r="R112" s="57">
        <f t="shared" si="42"/>
        <v>0.34612444408829712</v>
      </c>
      <c r="S112" s="57">
        <f t="shared" si="42"/>
        <v>0.36020891352691853</v>
      </c>
      <c r="T112" s="57">
        <f t="shared" si="42"/>
        <v>0.37574608061227543</v>
      </c>
      <c r="U112" s="57">
        <f t="shared" si="42"/>
        <v>0.39279201619286663</v>
      </c>
      <c r="V112" s="57">
        <f t="shared" si="42"/>
        <v>0.41137400526095058</v>
      </c>
      <c r="W112" s="57">
        <f t="shared" si="42"/>
        <v>0.43148158335096892</v>
      </c>
      <c r="X112" s="62">
        <f t="shared" si="42"/>
        <v>0.45305783945231837</v>
      </c>
    </row>
    <row r="113" spans="2:24" x14ac:dyDescent="0.3">
      <c r="B113" s="39"/>
      <c r="C113" s="34">
        <v>0.8</v>
      </c>
      <c r="D113" s="61">
        <f t="shared" ref="D113:X113" si="43">1/(1+EXP(-D139))</f>
        <v>0.25675184014552527</v>
      </c>
      <c r="E113" s="57">
        <f t="shared" si="43"/>
        <v>0.2600952006512699</v>
      </c>
      <c r="F113" s="57">
        <f t="shared" si="43"/>
        <v>0.26387543230238497</v>
      </c>
      <c r="G113" s="57">
        <f t="shared" si="43"/>
        <v>0.26814751283352245</v>
      </c>
      <c r="H113" s="57">
        <f t="shared" si="43"/>
        <v>0.27297249845048455</v>
      </c>
      <c r="I113" s="57">
        <f t="shared" si="43"/>
        <v>0.27841785611915609</v>
      </c>
      <c r="J113" s="57">
        <f t="shared" si="43"/>
        <v>0.28455766539630578</v>
      </c>
      <c r="K113" s="57">
        <f t="shared" si="43"/>
        <v>0.291472615263135</v>
      </c>
      <c r="L113" s="57">
        <f t="shared" si="43"/>
        <v>0.29924969751404107</v>
      </c>
      <c r="M113" s="57">
        <f t="shared" si="43"/>
        <v>0.3079814709654437</v>
      </c>
      <c r="N113" s="57">
        <f t="shared" si="43"/>
        <v>0.31776474224671142</v>
      </c>
      <c r="O113" s="57">
        <f t="shared" si="43"/>
        <v>0.32869848358324305</v>
      </c>
      <c r="P113" s="57">
        <f t="shared" si="43"/>
        <v>0.34088079326037701</v>
      </c>
      <c r="Q113" s="57">
        <f t="shared" si="43"/>
        <v>0.3544047117374452</v>
      </c>
      <c r="R113" s="57">
        <f t="shared" si="43"/>
        <v>0.36935275105693061</v>
      </c>
      <c r="S113" s="57">
        <f t="shared" si="43"/>
        <v>0.38579009531643127</v>
      </c>
      <c r="T113" s="57">
        <f t="shared" si="43"/>
        <v>0.40375660230141153</v>
      </c>
      <c r="U113" s="57">
        <f t="shared" si="43"/>
        <v>0.42325798889154559</v>
      </c>
      <c r="V113" s="57">
        <f t="shared" si="43"/>
        <v>0.44425690378323202</v>
      </c>
      <c r="W113" s="57">
        <f t="shared" si="43"/>
        <v>0.46666493686640276</v>
      </c>
      <c r="X113" s="62">
        <f t="shared" si="43"/>
        <v>0.49033690268394436</v>
      </c>
    </row>
    <row r="114" spans="2:24" x14ac:dyDescent="0.3">
      <c r="B114" s="39"/>
      <c r="C114" s="34">
        <v>0.75</v>
      </c>
      <c r="D114" s="61">
        <f t="shared" ref="D114:X114" si="44">1/(1+EXP(-D140))</f>
        <v>0.26230752855081407</v>
      </c>
      <c r="E114" s="57">
        <f t="shared" si="44"/>
        <v>0.26637589165241121</v>
      </c>
      <c r="F114" s="57">
        <f t="shared" si="44"/>
        <v>0.27097198442362885</v>
      </c>
      <c r="G114" s="57">
        <f t="shared" si="44"/>
        <v>0.27616067656361437</v>
      </c>
      <c r="H114" s="57">
        <f t="shared" si="44"/>
        <v>0.28201338956329564</v>
      </c>
      <c r="I114" s="57">
        <f t="shared" si="44"/>
        <v>0.28860818592383369</v>
      </c>
      <c r="J114" s="57">
        <f t="shared" si="44"/>
        <v>0.29602959742465207</v>
      </c>
      <c r="K114" s="57">
        <f t="shared" si="44"/>
        <v>0.30436807792786458</v>
      </c>
      <c r="L114" s="57">
        <f t="shared" si="44"/>
        <v>0.31371893780844357</v>
      </c>
      <c r="M114" s="57">
        <f t="shared" si="44"/>
        <v>0.32418058978451625</v>
      </c>
      <c r="N114" s="57">
        <f t="shared" si="44"/>
        <v>0.33585191581495483</v>
      </c>
      <c r="O114" s="57">
        <f t="shared" si="44"/>
        <v>0.34882856157957048</v>
      </c>
      <c r="P114" s="57">
        <f t="shared" si="44"/>
        <v>0.36319799270224817</v>
      </c>
      <c r="Q114" s="57">
        <f t="shared" si="44"/>
        <v>0.37903322261109662</v>
      </c>
      <c r="R114" s="57">
        <f t="shared" si="44"/>
        <v>0.39638526371514549</v>
      </c>
      <c r="S114" s="57">
        <f t="shared" si="44"/>
        <v>0.41527457404789569</v>
      </c>
      <c r="T114" s="57">
        <f t="shared" si="44"/>
        <v>0.43568206828799094</v>
      </c>
      <c r="U114" s="57">
        <f t="shared" si="44"/>
        <v>0.45754060559121507</v>
      </c>
      <c r="V114" s="57">
        <f t="shared" si="44"/>
        <v>0.4807281902056697</v>
      </c>
      <c r="W114" s="57">
        <f t="shared" si="44"/>
        <v>0.50506432022475611</v>
      </c>
      <c r="X114" s="62">
        <f t="shared" si="44"/>
        <v>0.53031087233212437</v>
      </c>
    </row>
    <row r="115" spans="2:24" x14ac:dyDescent="0.3">
      <c r="B115" s="39"/>
      <c r="C115" s="34">
        <v>0.7</v>
      </c>
      <c r="D115" s="61">
        <f t="shared" ref="D115:X115" si="45">1/(1+EXP(-D141))</f>
        <v>0.26906621267341208</v>
      </c>
      <c r="E115" s="57">
        <f t="shared" si="45"/>
        <v>0.27400966559817252</v>
      </c>
      <c r="F115" s="57">
        <f t="shared" si="45"/>
        <v>0.27958777408039565</v>
      </c>
      <c r="G115" s="57">
        <f t="shared" si="45"/>
        <v>0.2858759479429282</v>
      </c>
      <c r="H115" s="57">
        <f t="shared" si="45"/>
        <v>0.2929561730004594</v>
      </c>
      <c r="I115" s="57">
        <f t="shared" si="45"/>
        <v>0.30091662958565069</v>
      </c>
      <c r="J115" s="57">
        <f t="shared" si="45"/>
        <v>0.3098508533069923</v>
      </c>
      <c r="K115" s="57">
        <f t="shared" si="45"/>
        <v>0.3198562782892686</v>
      </c>
      <c r="L115" s="57">
        <f t="shared" si="45"/>
        <v>0.33103197920777683</v>
      </c>
      <c r="M115" s="57">
        <f t="shared" si="45"/>
        <v>0.34347541706343304</v>
      </c>
      <c r="N115" s="57">
        <f t="shared" si="45"/>
        <v>0.35727800705642193</v>
      </c>
      <c r="O115" s="57">
        <f t="shared" si="45"/>
        <v>0.37251938120110833</v>
      </c>
      <c r="P115" s="57">
        <f t="shared" si="45"/>
        <v>0.38926033169710389</v>
      </c>
      <c r="Q115" s="57">
        <f t="shared" si="45"/>
        <v>0.40753460925638602</v>
      </c>
      <c r="R115" s="57">
        <f t="shared" si="45"/>
        <v>0.42734001857732468</v>
      </c>
      <c r="S115" s="57">
        <f t="shared" si="45"/>
        <v>0.44862958374545264</v>
      </c>
      <c r="T115" s="57">
        <f t="shared" si="45"/>
        <v>0.47130389845608855</v>
      </c>
      <c r="U115" s="57">
        <f t="shared" si="45"/>
        <v>0.49520603938439128</v>
      </c>
      <c r="V115" s="57">
        <f t="shared" si="45"/>
        <v>0.52012048669207445</v>
      </c>
      <c r="W115" s="57">
        <f t="shared" si="45"/>
        <v>0.54577724864005661</v>
      </c>
      <c r="X115" s="62">
        <f t="shared" si="45"/>
        <v>0.57186177013516171</v>
      </c>
    </row>
    <row r="116" spans="2:24" x14ac:dyDescent="0.3">
      <c r="B116" s="39"/>
      <c r="C116" s="34">
        <v>0.65</v>
      </c>
      <c r="D116" s="61">
        <f t="shared" ref="D116:X116" si="46">1/(1+EXP(-D142))</f>
        <v>0.27727569494579068</v>
      </c>
      <c r="E116" s="57">
        <f t="shared" si="46"/>
        <v>0.28327036812495926</v>
      </c>
      <c r="F116" s="57">
        <f t="shared" si="46"/>
        <v>0.29002352476206855</v>
      </c>
      <c r="G116" s="57">
        <f t="shared" si="46"/>
        <v>0.2976209391762859</v>
      </c>
      <c r="H116" s="57">
        <f t="shared" si="46"/>
        <v>0.30615414120250578</v>
      </c>
      <c r="I116" s="57">
        <f t="shared" si="46"/>
        <v>0.31571922731680507</v>
      </c>
      <c r="J116" s="57">
        <f t="shared" si="46"/>
        <v>0.32641494632732354</v>
      </c>
      <c r="K116" s="57">
        <f t="shared" si="46"/>
        <v>0.33833986692738388</v>
      </c>
      <c r="L116" s="57">
        <f t="shared" si="46"/>
        <v>0.35158843617802199</v>
      </c>
      <c r="M116" s="57">
        <f t="shared" si="46"/>
        <v>0.36624577378758744</v>
      </c>
      <c r="N116" s="57">
        <f t="shared" si="46"/>
        <v>0.38238113462370865</v>
      </c>
      <c r="O116" s="57">
        <f t="shared" si="46"/>
        <v>0.40004012872355871</v>
      </c>
      <c r="P116" s="57">
        <f t="shared" si="46"/>
        <v>0.4192360246772423</v>
      </c>
      <c r="Q116" s="57">
        <f t="shared" si="46"/>
        <v>0.43994077181489821</v>
      </c>
      <c r="R116" s="57">
        <f t="shared" si="46"/>
        <v>0.46207672278450584</v>
      </c>
      <c r="S116" s="57">
        <f t="shared" si="46"/>
        <v>0.48551034616074734</v>
      </c>
      <c r="T116" s="57">
        <f t="shared" si="46"/>
        <v>0.51004937854191512</v>
      </c>
      <c r="U116" s="57">
        <f t="shared" si="46"/>
        <v>0.535444755098341</v>
      </c>
      <c r="V116" s="57">
        <f t="shared" si="46"/>
        <v>0.56139818918538886</v>
      </c>
      <c r="W116" s="57">
        <f t="shared" si="46"/>
        <v>0.58757544993781141</v>
      </c>
      <c r="X116" s="62">
        <f t="shared" si="46"/>
        <v>0.61362434845400027</v>
      </c>
    </row>
    <row r="117" spans="2:24" x14ac:dyDescent="0.3">
      <c r="B117" s="39"/>
      <c r="C117" s="34">
        <v>0.6</v>
      </c>
      <c r="D117" s="61">
        <f t="shared" ref="D117:X117" si="47">1/(1+EXP(-D143))</f>
        <v>0.2872258925235015</v>
      </c>
      <c r="E117" s="57">
        <f t="shared" si="47"/>
        <v>0.29447492260288261</v>
      </c>
      <c r="F117" s="57">
        <f t="shared" si="47"/>
        <v>0.30262249952993858</v>
      </c>
      <c r="G117" s="57">
        <f t="shared" si="47"/>
        <v>0.31176307802768694</v>
      </c>
      <c r="H117" s="57">
        <f t="shared" si="47"/>
        <v>0.32199463003204698</v>
      </c>
      <c r="I117" s="57">
        <f t="shared" si="47"/>
        <v>0.33341620309756265</v>
      </c>
      <c r="J117" s="57">
        <f t="shared" si="47"/>
        <v>0.34612444408829712</v>
      </c>
      <c r="K117" s="57">
        <f t="shared" si="47"/>
        <v>0.36020891352691853</v>
      </c>
      <c r="L117" s="57">
        <f t="shared" si="47"/>
        <v>0.37574608061227543</v>
      </c>
      <c r="M117" s="57">
        <f t="shared" si="47"/>
        <v>0.39279201619286663</v>
      </c>
      <c r="N117" s="57">
        <f t="shared" si="47"/>
        <v>0.41137400526095058</v>
      </c>
      <c r="O117" s="57">
        <f t="shared" si="47"/>
        <v>0.43148158335096892</v>
      </c>
      <c r="P117" s="57">
        <f t="shared" si="47"/>
        <v>0.45305783945231831</v>
      </c>
      <c r="Q117" s="57">
        <f t="shared" si="47"/>
        <v>0.47599216284383478</v>
      </c>
      <c r="R117" s="57">
        <f t="shared" si="47"/>
        <v>0.50011584515861573</v>
      </c>
      <c r="S117" s="57">
        <f t="shared" si="47"/>
        <v>0.52520196032566135</v>
      </c>
      <c r="T117" s="57">
        <f t="shared" si="47"/>
        <v>0.55097062569252586</v>
      </c>
      <c r="U117" s="57">
        <f t="shared" si="47"/>
        <v>0.57710005871676073</v>
      </c>
      <c r="V117" s="57">
        <f t="shared" si="47"/>
        <v>0.60324286675290451</v>
      </c>
      <c r="W117" s="57">
        <f t="shared" si="47"/>
        <v>0.62904595775754313</v>
      </c>
      <c r="X117" s="62">
        <f t="shared" si="47"/>
        <v>0.65417163440743431</v>
      </c>
    </row>
    <row r="118" spans="2:24" x14ac:dyDescent="0.3">
      <c r="B118" s="39"/>
      <c r="C118" s="34">
        <v>0.55000000000000004</v>
      </c>
      <c r="D118" s="61">
        <f t="shared" ref="D118:X118" si="48">1/(1+EXP(-D144))</f>
        <v>0.29924969751404107</v>
      </c>
      <c r="E118" s="57">
        <f t="shared" si="48"/>
        <v>0.3079814709654437</v>
      </c>
      <c r="F118" s="57">
        <f t="shared" si="48"/>
        <v>0.31776474224671142</v>
      </c>
      <c r="G118" s="57">
        <f t="shared" si="48"/>
        <v>0.32869848358324305</v>
      </c>
      <c r="H118" s="57">
        <f t="shared" si="48"/>
        <v>0.34088079326037701</v>
      </c>
      <c r="I118" s="57">
        <f t="shared" si="48"/>
        <v>0.3544047117374452</v>
      </c>
      <c r="J118" s="57">
        <f t="shared" si="48"/>
        <v>0.36935275105693061</v>
      </c>
      <c r="K118" s="57">
        <f t="shared" si="48"/>
        <v>0.38579009531643127</v>
      </c>
      <c r="L118" s="57">
        <f t="shared" si="48"/>
        <v>0.40375660230141153</v>
      </c>
      <c r="M118" s="57">
        <f t="shared" si="48"/>
        <v>0.42325798889154559</v>
      </c>
      <c r="N118" s="57">
        <f t="shared" si="48"/>
        <v>0.44425690378323202</v>
      </c>
      <c r="O118" s="57">
        <f t="shared" si="48"/>
        <v>0.46666493686640276</v>
      </c>
      <c r="P118" s="57">
        <f t="shared" si="48"/>
        <v>0.49033690268394436</v>
      </c>
      <c r="Q118" s="57">
        <f t="shared" si="48"/>
        <v>0.51506885061617091</v>
      </c>
      <c r="R118" s="57">
        <f t="shared" si="48"/>
        <v>0.54060107724749318</v>
      </c>
      <c r="S118" s="57">
        <f t="shared" si="48"/>
        <v>0.56662687310772542</v>
      </c>
      <c r="T118" s="57">
        <f t="shared" si="48"/>
        <v>0.59280685556517554</v>
      </c>
      <c r="U118" s="57">
        <f t="shared" si="48"/>
        <v>0.61878768605696477</v>
      </c>
      <c r="V118" s="57">
        <f t="shared" si="48"/>
        <v>0.64422301795128945</v>
      </c>
      <c r="W118" s="57">
        <f t="shared" si="48"/>
        <v>0.66879396747820485</v>
      </c>
      <c r="X118" s="62">
        <f t="shared" si="48"/>
        <v>0.69222643980747245</v>
      </c>
    </row>
    <row r="119" spans="2:24" x14ac:dyDescent="0.3">
      <c r="B119" s="39"/>
      <c r="C119" s="34">
        <v>0.5</v>
      </c>
      <c r="D119" s="61">
        <f t="shared" ref="D119:X119" si="49">1/(1+EXP(-D145))</f>
        <v>0.31371893780844357</v>
      </c>
      <c r="E119" s="57">
        <f t="shared" si="49"/>
        <v>0.32418058978451625</v>
      </c>
      <c r="F119" s="57">
        <f t="shared" si="49"/>
        <v>0.33585191581495483</v>
      </c>
      <c r="G119" s="57">
        <f t="shared" si="49"/>
        <v>0.34882856157957048</v>
      </c>
      <c r="H119" s="57">
        <f t="shared" si="49"/>
        <v>0.36319799270224817</v>
      </c>
      <c r="I119" s="57">
        <f t="shared" si="49"/>
        <v>0.37903322261109662</v>
      </c>
      <c r="J119" s="57">
        <f t="shared" si="49"/>
        <v>0.39638526371514549</v>
      </c>
      <c r="K119" s="57">
        <f t="shared" si="49"/>
        <v>0.41527457404789569</v>
      </c>
      <c r="L119" s="57">
        <f t="shared" si="49"/>
        <v>0.43568206828799094</v>
      </c>
      <c r="M119" s="57">
        <f t="shared" si="49"/>
        <v>0.45754060559121507</v>
      </c>
      <c r="N119" s="57">
        <f t="shared" si="49"/>
        <v>0.4807281902056697</v>
      </c>
      <c r="O119" s="57">
        <f t="shared" si="49"/>
        <v>0.50506432022475611</v>
      </c>
      <c r="P119" s="57">
        <f t="shared" si="49"/>
        <v>0.53031087233212437</v>
      </c>
      <c r="Q119" s="57">
        <f t="shared" si="49"/>
        <v>0.55617851699241883</v>
      </c>
      <c r="R119" s="57">
        <f t="shared" si="49"/>
        <v>0.58233890106078112</v>
      </c>
      <c r="S119" s="57">
        <f t="shared" si="49"/>
        <v>0.60844182233583144</v>
      </c>
      <c r="T119" s="57">
        <f t="shared" si="49"/>
        <v>0.63413559101080075</v>
      </c>
      <c r="U119" s="57">
        <f t="shared" si="49"/>
        <v>0.65908802809168987</v>
      </c>
      <c r="V119" s="57">
        <f t="shared" si="49"/>
        <v>0.6830053407408011</v>
      </c>
      <c r="W119" s="57">
        <f t="shared" si="49"/>
        <v>0.70564652533381322</v>
      </c>
      <c r="X119" s="62">
        <f t="shared" si="49"/>
        <v>0.72683185815067486</v>
      </c>
    </row>
    <row r="120" spans="2:24" x14ac:dyDescent="0.3">
      <c r="B120" s="39"/>
      <c r="C120" s="34">
        <v>0.45</v>
      </c>
      <c r="D120" s="61">
        <f t="shared" ref="D120:X120" si="50">1/(1+EXP(-D146))</f>
        <v>0.33103197920777677</v>
      </c>
      <c r="E120" s="57">
        <f t="shared" si="50"/>
        <v>0.34347541706343304</v>
      </c>
      <c r="F120" s="57">
        <f t="shared" si="50"/>
        <v>0.35727800705642188</v>
      </c>
      <c r="G120" s="57">
        <f t="shared" si="50"/>
        <v>0.37251938120110828</v>
      </c>
      <c r="H120" s="57">
        <f t="shared" si="50"/>
        <v>0.38926033169710383</v>
      </c>
      <c r="I120" s="57">
        <f t="shared" si="50"/>
        <v>0.40753460925638602</v>
      </c>
      <c r="J120" s="57">
        <f t="shared" si="50"/>
        <v>0.42734001857732462</v>
      </c>
      <c r="K120" s="57">
        <f t="shared" si="50"/>
        <v>0.44862958374545264</v>
      </c>
      <c r="L120" s="57">
        <f t="shared" si="50"/>
        <v>0.47130389845608855</v>
      </c>
      <c r="M120" s="57">
        <f t="shared" si="50"/>
        <v>0.49520603938439117</v>
      </c>
      <c r="N120" s="57">
        <f t="shared" si="50"/>
        <v>0.52012048669207445</v>
      </c>
      <c r="O120" s="57">
        <f t="shared" si="50"/>
        <v>0.5457772486400565</v>
      </c>
      <c r="P120" s="57">
        <f t="shared" si="50"/>
        <v>0.57186177013516171</v>
      </c>
      <c r="Q120" s="57">
        <f t="shared" si="50"/>
        <v>0.59803027253564955</v>
      </c>
      <c r="R120" s="57">
        <f t="shared" si="50"/>
        <v>0.62392911446093935</v>
      </c>
      <c r="S120" s="57">
        <f t="shared" si="50"/>
        <v>0.64921586881211046</v>
      </c>
      <c r="T120" s="57">
        <f t="shared" si="50"/>
        <v>0.6735793656836403</v>
      </c>
      <c r="U120" s="57">
        <f t="shared" si="50"/>
        <v>0.69675611644245694</v>
      </c>
      <c r="V120" s="57">
        <f t="shared" si="50"/>
        <v>0.71854127105473875</v>
      </c>
      <c r="W120" s="57">
        <f t="shared" si="50"/>
        <v>0.73879333994134289</v>
      </c>
      <c r="X120" s="62">
        <f t="shared" si="50"/>
        <v>0.75743301448484468</v>
      </c>
    </row>
    <row r="121" spans="2:24" x14ac:dyDescent="0.3">
      <c r="B121" s="39"/>
      <c r="C121" s="34">
        <v>0.4</v>
      </c>
      <c r="D121" s="61">
        <f t="shared" ref="D121:X121" si="51">1/(1+EXP(-D147))</f>
        <v>0.35158843617802199</v>
      </c>
      <c r="E121" s="57">
        <f t="shared" si="51"/>
        <v>0.36624577378758744</v>
      </c>
      <c r="F121" s="57">
        <f t="shared" si="51"/>
        <v>0.38238113462370865</v>
      </c>
      <c r="G121" s="57">
        <f t="shared" si="51"/>
        <v>0.40004012872355871</v>
      </c>
      <c r="H121" s="57">
        <f t="shared" si="51"/>
        <v>0.4192360246772423</v>
      </c>
      <c r="I121" s="57">
        <f t="shared" si="51"/>
        <v>0.43994077181489821</v>
      </c>
      <c r="J121" s="57">
        <f t="shared" si="51"/>
        <v>0.46207672278450584</v>
      </c>
      <c r="K121" s="57">
        <f t="shared" si="51"/>
        <v>0.48551034616074734</v>
      </c>
      <c r="L121" s="57">
        <f t="shared" si="51"/>
        <v>0.51004937854191512</v>
      </c>
      <c r="M121" s="57">
        <f t="shared" si="51"/>
        <v>0.535444755098341</v>
      </c>
      <c r="N121" s="57">
        <f t="shared" si="51"/>
        <v>0.56139818918538886</v>
      </c>
      <c r="O121" s="57">
        <f t="shared" si="51"/>
        <v>0.58757544993781141</v>
      </c>
      <c r="P121" s="57">
        <f t="shared" si="51"/>
        <v>0.61362434845400027</v>
      </c>
      <c r="Q121" s="57">
        <f t="shared" si="51"/>
        <v>0.63919544621039803</v>
      </c>
      <c r="R121" s="57">
        <f t="shared" si="51"/>
        <v>0.66396284529549388</v>
      </c>
      <c r="S121" s="57">
        <f t="shared" si="51"/>
        <v>0.68764233387272955</v>
      </c>
      <c r="T121" s="57">
        <f t="shared" si="51"/>
        <v>0.7100046869490414</v>
      </c>
      <c r="U121" s="57">
        <f t="shared" si="51"/>
        <v>0.7308829008849137</v>
      </c>
      <c r="V121" s="57">
        <f t="shared" si="51"/>
        <v>0.75017327195173067</v>
      </c>
      <c r="W121" s="57">
        <f t="shared" si="51"/>
        <v>0.76783120483448142</v>
      </c>
      <c r="X121" s="62">
        <f t="shared" si="51"/>
        <v>0.78386324818432285</v>
      </c>
    </row>
    <row r="122" spans="2:24" x14ac:dyDescent="0.3">
      <c r="B122" s="39"/>
      <c r="C122" s="34">
        <v>0.35</v>
      </c>
      <c r="D122" s="61">
        <f t="shared" ref="D122:X122" si="52">1/(1+EXP(-D148))</f>
        <v>0.37574608061227543</v>
      </c>
      <c r="E122" s="57">
        <f t="shared" si="52"/>
        <v>0.39279201619286663</v>
      </c>
      <c r="F122" s="57">
        <f t="shared" si="52"/>
        <v>0.41137400526095058</v>
      </c>
      <c r="G122" s="57">
        <f t="shared" si="52"/>
        <v>0.43148158335096892</v>
      </c>
      <c r="H122" s="57">
        <f t="shared" si="52"/>
        <v>0.45305783945231831</v>
      </c>
      <c r="I122" s="57">
        <f t="shared" si="52"/>
        <v>0.47599216284383478</v>
      </c>
      <c r="J122" s="57">
        <f t="shared" si="52"/>
        <v>0.50011584515861573</v>
      </c>
      <c r="K122" s="57">
        <f t="shared" si="52"/>
        <v>0.52520196032566135</v>
      </c>
      <c r="L122" s="57">
        <f t="shared" si="52"/>
        <v>0.55097062569252586</v>
      </c>
      <c r="M122" s="57">
        <f t="shared" si="52"/>
        <v>0.57710005871676073</v>
      </c>
      <c r="N122" s="57">
        <f t="shared" si="52"/>
        <v>0.60324286675290451</v>
      </c>
      <c r="O122" s="57">
        <f t="shared" si="52"/>
        <v>0.62904595775754313</v>
      </c>
      <c r="P122" s="57">
        <f t="shared" si="52"/>
        <v>0.65417163440743431</v>
      </c>
      <c r="Q122" s="57">
        <f t="shared" si="52"/>
        <v>0.67831710368907294</v>
      </c>
      <c r="R122" s="57">
        <f t="shared" si="52"/>
        <v>0.70122992392635219</v>
      </c>
      <c r="S122" s="57">
        <f t="shared" si="52"/>
        <v>0.72271773950675755</v>
      </c>
      <c r="T122" s="57">
        <f t="shared" si="52"/>
        <v>0.74265176354834039</v>
      </c>
      <c r="U122" s="57">
        <f t="shared" si="52"/>
        <v>0.76096453945887521</v>
      </c>
      <c r="V122" s="57">
        <f t="shared" si="52"/>
        <v>0.77764328479790923</v>
      </c>
      <c r="W122" s="57">
        <f t="shared" si="52"/>
        <v>0.79272047666360224</v>
      </c>
      <c r="X122" s="62">
        <f t="shared" si="52"/>
        <v>0.80626330409265956</v>
      </c>
    </row>
    <row r="123" spans="2:24" x14ac:dyDescent="0.3">
      <c r="B123" s="39"/>
      <c r="C123" s="34">
        <v>0.3</v>
      </c>
      <c r="D123" s="61">
        <f t="shared" ref="D123:X123" si="53">1/(1+EXP(-D149))</f>
        <v>0.40375660230141158</v>
      </c>
      <c r="E123" s="57">
        <f t="shared" si="53"/>
        <v>0.42325798889154559</v>
      </c>
      <c r="F123" s="57">
        <f t="shared" si="53"/>
        <v>0.44425690378323213</v>
      </c>
      <c r="G123" s="57">
        <f t="shared" si="53"/>
        <v>0.46666493686640276</v>
      </c>
      <c r="H123" s="57">
        <f t="shared" si="53"/>
        <v>0.49033690268394436</v>
      </c>
      <c r="I123" s="57">
        <f t="shared" si="53"/>
        <v>0.51506885061617103</v>
      </c>
      <c r="J123" s="57">
        <f t="shared" si="53"/>
        <v>0.54060107724749329</v>
      </c>
      <c r="K123" s="57">
        <f t="shared" si="53"/>
        <v>0.56662687310772542</v>
      </c>
      <c r="L123" s="57">
        <f t="shared" si="53"/>
        <v>0.59280685556517565</v>
      </c>
      <c r="M123" s="57">
        <f t="shared" si="53"/>
        <v>0.61878768605696488</v>
      </c>
      <c r="N123" s="57">
        <f t="shared" si="53"/>
        <v>0.64422301795128945</v>
      </c>
      <c r="O123" s="57">
        <f t="shared" si="53"/>
        <v>0.66879396747820485</v>
      </c>
      <c r="P123" s="57">
        <f t="shared" si="53"/>
        <v>0.69222643980747245</v>
      </c>
      <c r="Q123" s="57">
        <f t="shared" si="53"/>
        <v>0.71430327817094152</v>
      </c>
      <c r="R123" s="57">
        <f t="shared" si="53"/>
        <v>0.73487023915197192</v>
      </c>
      <c r="S123" s="57">
        <f t="shared" si="53"/>
        <v>0.75383592073532524</v>
      </c>
      <c r="T123" s="57">
        <f t="shared" si="53"/>
        <v>0.77116668445604875</v>
      </c>
      <c r="U123" s="57">
        <f t="shared" si="53"/>
        <v>0.78687813964566911</v>
      </c>
      <c r="V123" s="57">
        <f t="shared" si="53"/>
        <v>0.80102486902810044</v>
      </c>
      <c r="W123" s="57">
        <f t="shared" si="53"/>
        <v>0.81368986268770926</v>
      </c>
      <c r="X123" s="62">
        <f t="shared" si="53"/>
        <v>0.82497473701529467</v>
      </c>
    </row>
    <row r="124" spans="2:24" x14ac:dyDescent="0.3">
      <c r="B124" s="39"/>
      <c r="C124" s="34">
        <v>0.25</v>
      </c>
      <c r="D124" s="61">
        <f t="shared" ref="D124:X124" si="54">1/(1+EXP(-D150))</f>
        <v>0.43568206828799094</v>
      </c>
      <c r="E124" s="57">
        <f t="shared" si="54"/>
        <v>0.45754060559121507</v>
      </c>
      <c r="F124" s="57">
        <f t="shared" si="54"/>
        <v>0.4807281902056697</v>
      </c>
      <c r="G124" s="57">
        <f t="shared" si="54"/>
        <v>0.50506432022475611</v>
      </c>
      <c r="H124" s="57">
        <f t="shared" si="54"/>
        <v>0.53031087233212437</v>
      </c>
      <c r="I124" s="57">
        <f t="shared" si="54"/>
        <v>0.55617851699241883</v>
      </c>
      <c r="J124" s="57">
        <f t="shared" si="54"/>
        <v>0.58233890106078112</v>
      </c>
      <c r="K124" s="57">
        <f t="shared" si="54"/>
        <v>0.60844182233583144</v>
      </c>
      <c r="L124" s="57">
        <f t="shared" si="54"/>
        <v>0.63413559101080075</v>
      </c>
      <c r="M124" s="57">
        <f t="shared" si="54"/>
        <v>0.65908802809168987</v>
      </c>
      <c r="N124" s="57">
        <f t="shared" si="54"/>
        <v>0.6830053407408011</v>
      </c>
      <c r="O124" s="57">
        <f>1/(1+EXP(-O150))</f>
        <v>0.70564652533381311</v>
      </c>
      <c r="P124" s="57">
        <f t="shared" si="54"/>
        <v>0.72683185815067475</v>
      </c>
      <c r="Q124" s="57">
        <f t="shared" si="54"/>
        <v>0.74644516111153758</v>
      </c>
      <c r="R124" s="57">
        <f t="shared" si="54"/>
        <v>0.76443055792323555</v>
      </c>
      <c r="S124" s="57">
        <f t="shared" si="54"/>
        <v>0.78078512956284341</v>
      </c>
      <c r="T124" s="57">
        <f t="shared" si="54"/>
        <v>0.79554914977109625</v>
      </c>
      <c r="U124" s="57">
        <f t="shared" si="54"/>
        <v>0.80879548237805976</v>
      </c>
      <c r="V124" s="57">
        <f t="shared" si="54"/>
        <v>0.82061938508587551</v>
      </c>
      <c r="W124" s="57">
        <f t="shared" si="54"/>
        <v>0.83112953537320189</v>
      </c>
      <c r="X124" s="62">
        <f t="shared" si="54"/>
        <v>0.84044068786706949</v>
      </c>
    </row>
    <row r="125" spans="2:24" x14ac:dyDescent="0.3">
      <c r="B125" s="39"/>
      <c r="C125" s="34">
        <v>0.2</v>
      </c>
      <c r="D125" s="61">
        <f t="shared" ref="D125:X125" si="55">1/(1+EXP(-D151))</f>
        <v>0.47130389845608855</v>
      </c>
      <c r="E125" s="57">
        <f t="shared" si="55"/>
        <v>0.49520603938439117</v>
      </c>
      <c r="F125" s="57">
        <f t="shared" si="55"/>
        <v>0.52012048669207445</v>
      </c>
      <c r="G125" s="57">
        <f t="shared" si="55"/>
        <v>0.5457772486400565</v>
      </c>
      <c r="H125" s="57">
        <f t="shared" si="55"/>
        <v>0.57186177013516171</v>
      </c>
      <c r="I125" s="57">
        <f t="shared" si="55"/>
        <v>0.59803027253564967</v>
      </c>
      <c r="J125" s="57">
        <f t="shared" si="55"/>
        <v>0.62392911446093935</v>
      </c>
      <c r="K125" s="57">
        <f t="shared" si="55"/>
        <v>0.64921586881211046</v>
      </c>
      <c r="L125" s="57">
        <f t="shared" si="55"/>
        <v>0.6735793656836403</v>
      </c>
      <c r="M125" s="57">
        <f t="shared" si="55"/>
        <v>0.69675611644245694</v>
      </c>
      <c r="N125" s="57">
        <f t="shared" si="55"/>
        <v>0.71854127105473875</v>
      </c>
      <c r="O125" s="57">
        <f t="shared" si="55"/>
        <v>0.73879333994134277</v>
      </c>
      <c r="P125" s="57">
        <f t="shared" si="55"/>
        <v>0.75743301448484468</v>
      </c>
      <c r="Q125" s="57">
        <f t="shared" si="55"/>
        <v>0.77443726692644732</v>
      </c>
      <c r="R125" s="57">
        <f t="shared" si="55"/>
        <v>0.78983035153302517</v>
      </c>
      <c r="S125" s="57">
        <f t="shared" si="55"/>
        <v>0.80367336539476586</v>
      </c>
      <c r="T125" s="57">
        <f t="shared" si="55"/>
        <v>0.81605376722096568</v>
      </c>
      <c r="U125" s="57">
        <f t="shared" si="55"/>
        <v>0.82707584401794143</v>
      </c>
      <c r="V125" s="57">
        <f t="shared" si="55"/>
        <v>0.83685268953110969</v>
      </c>
      <c r="W125" s="57">
        <f t="shared" si="55"/>
        <v>0.84549989981809304</v>
      </c>
      <c r="X125" s="62">
        <f t="shared" si="55"/>
        <v>0.85313093658543815</v>
      </c>
    </row>
    <row r="126" spans="2:24" x14ac:dyDescent="0.3">
      <c r="B126" s="39"/>
      <c r="C126" s="34">
        <v>0.15</v>
      </c>
      <c r="D126" s="61">
        <f t="shared" ref="D126:X126" si="56">1/(1+EXP(-D152))</f>
        <v>0.51004937854191523</v>
      </c>
      <c r="E126" s="57">
        <f t="shared" si="56"/>
        <v>0.535444755098341</v>
      </c>
      <c r="F126" s="57">
        <f t="shared" si="56"/>
        <v>0.56139818918538886</v>
      </c>
      <c r="G126" s="57">
        <f t="shared" si="56"/>
        <v>0.58757544993781141</v>
      </c>
      <c r="H126" s="57">
        <f t="shared" si="56"/>
        <v>0.61362434845400027</v>
      </c>
      <c r="I126" s="57">
        <f t="shared" si="56"/>
        <v>0.63919544621039803</v>
      </c>
      <c r="J126" s="57">
        <f t="shared" si="56"/>
        <v>0.66396284529549388</v>
      </c>
      <c r="K126" s="57">
        <f t="shared" si="56"/>
        <v>0.68764233387272955</v>
      </c>
      <c r="L126" s="57">
        <f t="shared" si="56"/>
        <v>0.71000468694904151</v>
      </c>
      <c r="M126" s="57">
        <f t="shared" si="56"/>
        <v>0.7308829008849137</v>
      </c>
      <c r="N126" s="57">
        <f t="shared" si="56"/>
        <v>0.75017327195173067</v>
      </c>
      <c r="O126" s="57">
        <f t="shared" si="56"/>
        <v>0.76783120483448142</v>
      </c>
      <c r="P126" s="57">
        <f t="shared" si="56"/>
        <v>0.78386324818432285</v>
      </c>
      <c r="Q126" s="57">
        <f t="shared" si="56"/>
        <v>0.79831704425859151</v>
      </c>
      <c r="R126" s="57">
        <f t="shared" si="56"/>
        <v>0.81127072123509669</v>
      </c>
      <c r="S126" s="57">
        <f t="shared" si="56"/>
        <v>0.82282289005554166</v>
      </c>
      <c r="T126" s="57">
        <f t="shared" si="56"/>
        <v>0.83308397558150915</v>
      </c>
      <c r="U126" s="57">
        <f t="shared" si="56"/>
        <v>0.84216921942809098</v>
      </c>
      <c r="V126" s="57">
        <f t="shared" si="56"/>
        <v>0.85019339392780047</v>
      </c>
      <c r="W126" s="57">
        <f t="shared" si="56"/>
        <v>0.85726707585347406</v>
      </c>
      <c r="X126" s="62">
        <f t="shared" si="56"/>
        <v>0.86349423106870837</v>
      </c>
    </row>
    <row r="127" spans="2:24" x14ac:dyDescent="0.3">
      <c r="B127" s="39"/>
      <c r="C127" s="34">
        <v>0.1</v>
      </c>
      <c r="D127" s="61">
        <f t="shared" ref="D127:X127" si="57">1/(1+EXP(-D153))</f>
        <v>0.55097062569252586</v>
      </c>
      <c r="E127" s="57">
        <f t="shared" si="57"/>
        <v>0.57710005871676073</v>
      </c>
      <c r="F127" s="57">
        <f t="shared" si="57"/>
        <v>0.60324286675290451</v>
      </c>
      <c r="G127" s="57">
        <f t="shared" si="57"/>
        <v>0.62904595775754313</v>
      </c>
      <c r="H127" s="57">
        <f t="shared" si="57"/>
        <v>0.6541716344074342</v>
      </c>
      <c r="I127" s="57">
        <f t="shared" si="57"/>
        <v>0.67831710368907294</v>
      </c>
      <c r="J127" s="57">
        <f t="shared" si="57"/>
        <v>0.70122992392635219</v>
      </c>
      <c r="K127" s="57">
        <f t="shared" si="57"/>
        <v>0.72271773950675755</v>
      </c>
      <c r="L127" s="57">
        <f t="shared" si="57"/>
        <v>0.74265176354834039</v>
      </c>
      <c r="M127" s="57">
        <f t="shared" si="57"/>
        <v>0.7609645394588751</v>
      </c>
      <c r="N127" s="57">
        <f t="shared" si="57"/>
        <v>0.77764328479790923</v>
      </c>
      <c r="O127" s="57">
        <f t="shared" si="57"/>
        <v>0.79272047666360224</v>
      </c>
      <c r="P127" s="57">
        <f t="shared" si="57"/>
        <v>0.80626330409265956</v>
      </c>
      <c r="Q127" s="57">
        <f t="shared" si="57"/>
        <v>0.81836331131398066</v>
      </c>
      <c r="R127" s="57">
        <f t="shared" si="57"/>
        <v>0.82912713447623099</v>
      </c>
      <c r="S127" s="57">
        <f t="shared" si="57"/>
        <v>0.83866881681769556</v>
      </c>
      <c r="T127" s="57">
        <f t="shared" si="57"/>
        <v>0.84710384797762506</v>
      </c>
      <c r="U127" s="57">
        <f t="shared" si="57"/>
        <v>0.85454484004080555</v>
      </c>
      <c r="V127" s="57">
        <f t="shared" si="57"/>
        <v>0.8610986207517094</v>
      </c>
      <c r="W127" s="57">
        <f t="shared" si="57"/>
        <v>0.8668644711908231</v>
      </c>
      <c r="X127" s="62">
        <f t="shared" si="57"/>
        <v>0.87193323496649278</v>
      </c>
    </row>
    <row r="128" spans="2:24" x14ac:dyDescent="0.3">
      <c r="B128" s="39"/>
      <c r="C128" s="34">
        <v>0.05</v>
      </c>
      <c r="D128" s="61">
        <f t="shared" ref="D128:X128" si="58">1/(1+EXP(-D154))</f>
        <v>0.59280685556517565</v>
      </c>
      <c r="E128" s="57">
        <f t="shared" si="58"/>
        <v>0.61878768605696488</v>
      </c>
      <c r="F128" s="57">
        <f t="shared" si="58"/>
        <v>0.64422301795128945</v>
      </c>
      <c r="G128" s="57">
        <f t="shared" si="58"/>
        <v>0.66879396747820485</v>
      </c>
      <c r="H128" s="57">
        <f t="shared" si="58"/>
        <v>0.69222643980747245</v>
      </c>
      <c r="I128" s="57">
        <f t="shared" si="58"/>
        <v>0.71430327817094152</v>
      </c>
      <c r="J128" s="57">
        <f t="shared" si="58"/>
        <v>0.73487023915197192</v>
      </c>
      <c r="K128" s="57">
        <f t="shared" si="58"/>
        <v>0.75383592073532524</v>
      </c>
      <c r="L128" s="57">
        <f t="shared" si="58"/>
        <v>0.77116668445604875</v>
      </c>
      <c r="M128" s="57">
        <f t="shared" si="58"/>
        <v>0.78687813964566911</v>
      </c>
      <c r="N128" s="57">
        <f t="shared" si="58"/>
        <v>0.80102486902810044</v>
      </c>
      <c r="O128" s="57">
        <f t="shared" si="58"/>
        <v>0.81368986268770915</v>
      </c>
      <c r="P128" s="57">
        <f t="shared" si="58"/>
        <v>0.82497473701529467</v>
      </c>
      <c r="Q128" s="57">
        <f t="shared" si="58"/>
        <v>0.83499138428945308</v>
      </c>
      <c r="R128" s="57">
        <f t="shared" si="58"/>
        <v>0.8438553221964018</v>
      </c>
      <c r="S128" s="57">
        <f t="shared" si="58"/>
        <v>0.85168073617642315</v>
      </c>
      <c r="T128" s="57">
        <f t="shared" si="58"/>
        <v>0.85857703698149757</v>
      </c>
      <c r="U128" s="57">
        <f t="shared" si="58"/>
        <v>0.86464667419914476</v>
      </c>
      <c r="V128" s="57">
        <f t="shared" si="58"/>
        <v>0.86998392813450354</v>
      </c>
      <c r="W128" s="57">
        <f t="shared" si="58"/>
        <v>0.87467442254955741</v>
      </c>
      <c r="X128" s="62">
        <f t="shared" si="58"/>
        <v>0.87879513979363499</v>
      </c>
    </row>
    <row r="129" spans="2:24" ht="15" thickBot="1" x14ac:dyDescent="0.35">
      <c r="B129" s="40"/>
      <c r="C129" s="35">
        <v>0</v>
      </c>
      <c r="D129" s="63">
        <f t="shared" ref="D129:X129" si="59">1/(1+EXP(-D155))</f>
        <v>0.63413559101080075</v>
      </c>
      <c r="E129" s="64">
        <f t="shared" si="59"/>
        <v>0.65908802809168987</v>
      </c>
      <c r="F129" s="64">
        <f t="shared" si="59"/>
        <v>0.6830053407408011</v>
      </c>
      <c r="G129" s="64">
        <f t="shared" si="59"/>
        <v>0.70564652533381311</v>
      </c>
      <c r="H129" s="64">
        <f t="shared" si="59"/>
        <v>0.72683185815067475</v>
      </c>
      <c r="I129" s="64">
        <f t="shared" si="59"/>
        <v>0.74644516111153758</v>
      </c>
      <c r="J129" s="64">
        <f t="shared" si="59"/>
        <v>0.76443055792323555</v>
      </c>
      <c r="K129" s="64">
        <f t="shared" si="59"/>
        <v>0.78078512956284341</v>
      </c>
      <c r="L129" s="64">
        <f t="shared" si="59"/>
        <v>0.79554914977109625</v>
      </c>
      <c r="M129" s="64">
        <f t="shared" si="59"/>
        <v>0.80879548237805976</v>
      </c>
      <c r="N129" s="64">
        <f t="shared" si="59"/>
        <v>0.82061938508587551</v>
      </c>
      <c r="O129" s="64">
        <f t="shared" si="59"/>
        <v>0.83112953537320189</v>
      </c>
      <c r="P129" s="64">
        <f t="shared" si="59"/>
        <v>0.84044068786706949</v>
      </c>
      <c r="Q129" s="64">
        <f t="shared" si="59"/>
        <v>0.84866805356633201</v>
      </c>
      <c r="R129" s="64">
        <f t="shared" si="59"/>
        <v>0.85592327955732583</v>
      </c>
      <c r="S129" s="64">
        <f t="shared" si="59"/>
        <v>0.862311793545399</v>
      </c>
      <c r="T129" s="64">
        <f t="shared" si="59"/>
        <v>0.86793123702442365</v>
      </c>
      <c r="U129" s="64">
        <f t="shared" si="59"/>
        <v>0.87287071831603036</v>
      </c>
      <c r="V129" s="64">
        <f t="shared" si="59"/>
        <v>0.87721065011287569</v>
      </c>
      <c r="W129" s="64">
        <f t="shared" si="59"/>
        <v>0.88102297980123889</v>
      </c>
      <c r="X129" s="65">
        <f t="shared" si="59"/>
        <v>0.8843716648758343</v>
      </c>
    </row>
    <row r="130" spans="2:24" x14ac:dyDescent="0.3">
      <c r="C130" s="9"/>
      <c r="D130" s="41">
        <v>0</v>
      </c>
      <c r="E130" s="36">
        <v>0.05</v>
      </c>
      <c r="F130" s="36">
        <v>0.1</v>
      </c>
      <c r="G130" s="36">
        <v>0.15</v>
      </c>
      <c r="H130" s="36">
        <v>0.2</v>
      </c>
      <c r="I130" s="36">
        <v>0.25</v>
      </c>
      <c r="J130" s="36">
        <v>0.3</v>
      </c>
      <c r="K130" s="36">
        <v>0.35</v>
      </c>
      <c r="L130" s="36">
        <v>0.4</v>
      </c>
      <c r="M130" s="36">
        <v>0.45</v>
      </c>
      <c r="N130" s="36">
        <v>0.5</v>
      </c>
      <c r="O130" s="36">
        <v>0.55000000000000004</v>
      </c>
      <c r="P130" s="36">
        <v>0.6</v>
      </c>
      <c r="Q130" s="36">
        <v>0.65</v>
      </c>
      <c r="R130" s="36">
        <v>0.7</v>
      </c>
      <c r="S130" s="36">
        <v>0.75</v>
      </c>
      <c r="T130" s="36">
        <v>0.8</v>
      </c>
      <c r="U130" s="36">
        <v>0.85</v>
      </c>
      <c r="V130" s="36">
        <v>0.9</v>
      </c>
      <c r="W130" s="36">
        <v>0.95</v>
      </c>
      <c r="X130" s="37">
        <v>1</v>
      </c>
    </row>
    <row r="131" spans="2:24" ht="21.6" thickBot="1" x14ac:dyDescent="0.45">
      <c r="C131" s="9"/>
      <c r="D131" s="42" t="s">
        <v>66</v>
      </c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4"/>
    </row>
    <row r="133" spans="2:24" ht="15" thickBot="1" x14ac:dyDescent="0.35"/>
    <row r="134" spans="2:24" ht="21.6" thickBot="1" x14ac:dyDescent="0.45">
      <c r="B134" s="45" t="s">
        <v>15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7"/>
    </row>
    <row r="135" spans="2:24" x14ac:dyDescent="0.3">
      <c r="B135" s="38" t="s">
        <v>6</v>
      </c>
      <c r="C135" s="37">
        <v>1</v>
      </c>
      <c r="D135" s="59">
        <f>(D161*$P$7) + $P$10</f>
        <v>-1.1370482651326794</v>
      </c>
      <c r="E135" s="58">
        <f t="shared" ref="E135:X135" si="60">(E161*$P$7) + $P$10</f>
        <v>-1.1288367633006944</v>
      </c>
      <c r="F135" s="58">
        <f t="shared" si="60"/>
        <v>-1.1195792053149103</v>
      </c>
      <c r="G135" s="58">
        <f t="shared" si="60"/>
        <v>-1.1091492498077109</v>
      </c>
      <c r="H135" s="58">
        <f t="shared" si="60"/>
        <v>-1.0974071923702529</v>
      </c>
      <c r="I135" s="58">
        <f t="shared" si="60"/>
        <v>-1.0841990756395354</v>
      </c>
      <c r="J135" s="58">
        <f t="shared" si="60"/>
        <v>-1.0693558942955468</v>
      </c>
      <c r="K135" s="58">
        <f t="shared" si="60"/>
        <v>-1.0526929522953341</v>
      </c>
      <c r="L135" s="58">
        <f t="shared" si="60"/>
        <v>-1.0340094438785163</v>
      </c>
      <c r="M135" s="58">
        <f t="shared" si="60"/>
        <v>-1.0130883457006152</v>
      </c>
      <c r="N135" s="58">
        <f t="shared" si="60"/>
        <v>-0.98969672439097323</v>
      </c>
      <c r="O135" s="58">
        <f t="shared" si="60"/>
        <v>-0.96358658101129802</v>
      </c>
      <c r="P135" s="58">
        <f t="shared" si="60"/>
        <v>-0.93449636992564755</v>
      </c>
      <c r="Q135" s="58">
        <f t="shared" si="60"/>
        <v>-0.90215334247542911</v>
      </c>
      <c r="R135" s="58">
        <f t="shared" si="60"/>
        <v>-0.86627687285311672</v>
      </c>
      <c r="S135" s="58">
        <f t="shared" si="60"/>
        <v>-0.82658292119022081</v>
      </c>
      <c r="T135" s="58">
        <f t="shared" si="60"/>
        <v>-0.78278977292258844</v>
      </c>
      <c r="U135" s="58">
        <f t="shared" si="60"/>
        <v>-0.73462515930759742</v>
      </c>
      <c r="V135" s="58">
        <f t="shared" si="60"/>
        <v>-0.68183480688908671</v>
      </c>
      <c r="W135" s="58">
        <f t="shared" si="60"/>
        <v>-0.62419237986202869</v>
      </c>
      <c r="X135" s="60">
        <f t="shared" si="60"/>
        <v>-0.56151066667775262</v>
      </c>
    </row>
    <row r="136" spans="2:24" x14ac:dyDescent="0.3">
      <c r="B136" s="39"/>
      <c r="C136" s="34">
        <v>0.95</v>
      </c>
      <c r="D136" s="61">
        <f>(D162*$P$7) + $P$10</f>
        <v>-1.1234155517235433</v>
      </c>
      <c r="E136" s="57">
        <f t="shared" ref="E136:X136" si="61">(E162*$P$7) + $P$10</f>
        <v>-1.1134705507686853</v>
      </c>
      <c r="F136" s="57">
        <f t="shared" si="61"/>
        <v>-1.1022709917557443</v>
      </c>
      <c r="G136" s="57">
        <f t="shared" si="61"/>
        <v>-1.0896687203609952</v>
      </c>
      <c r="H136" s="57">
        <f t="shared" si="61"/>
        <v>-1.0755008375457733</v>
      </c>
      <c r="I136" s="57">
        <f t="shared" si="61"/>
        <v>-1.0595889881468401</v>
      </c>
      <c r="J136" s="57">
        <f t="shared" si="61"/>
        <v>-1.0417388428084937</v>
      </c>
      <c r="K136" s="57">
        <f t="shared" si="61"/>
        <v>-1.0217398541146976</v>
      </c>
      <c r="L136" s="57">
        <f t="shared" si="61"/>
        <v>-0.99936538435395927</v>
      </c>
      <c r="M136" s="57">
        <f t="shared" si="61"/>
        <v>-0.97437331956843609</v>
      </c>
      <c r="N136" s="57">
        <f t="shared" si="61"/>
        <v>-0.94650730123468785</v>
      </c>
      <c r="O136" s="57">
        <f t="shared" si="61"/>
        <v>-0.91549872135249433</v>
      </c>
      <c r="P136" s="57">
        <f t="shared" si="61"/>
        <v>-0.8810696364480034</v>
      </c>
      <c r="Q136" s="57">
        <f t="shared" si="61"/>
        <v>-0.84293675783804345</v>
      </c>
      <c r="R136" s="57">
        <f t="shared" si="61"/>
        <v>-0.80081666552073183</v>
      </c>
      <c r="S136" s="57">
        <f t="shared" si="61"/>
        <v>-0.75443236673619896</v>
      </c>
      <c r="T136" s="57">
        <f t="shared" si="61"/>
        <v>-0.70352127284829258</v>
      </c>
      <c r="U136" s="57">
        <f t="shared" si="61"/>
        <v>-0.64784459543360517</v>
      </c>
      <c r="V136" s="57">
        <f t="shared" si="61"/>
        <v>-0.58719806142586051</v>
      </c>
      <c r="W136" s="57">
        <f t="shared" si="61"/>
        <v>-0.52142371761649009</v>
      </c>
      <c r="X136" s="62">
        <f t="shared" si="61"/>
        <v>-0.45042244064895487</v>
      </c>
    </row>
    <row r="137" spans="2:24" x14ac:dyDescent="0.3">
      <c r="B137" s="39"/>
      <c r="C137" s="34">
        <v>0.9</v>
      </c>
      <c r="D137" s="61">
        <f t="shared" ref="D137:X137" si="62">(D163*$P$7) + $P$10</f>
        <v>-1.1069105224809694</v>
      </c>
      <c r="E137" s="57">
        <f t="shared" si="62"/>
        <v>-1.0948880406374915</v>
      </c>
      <c r="F137" s="57">
        <f t="shared" si="62"/>
        <v>-1.0813669254428764</v>
      </c>
      <c r="G137" s="57">
        <f t="shared" si="62"/>
        <v>-1.0661750788191464</v>
      </c>
      <c r="H137" s="57">
        <f t="shared" si="62"/>
        <v>-1.0491246077061986</v>
      </c>
      <c r="I137" s="57">
        <f t="shared" si="62"/>
        <v>-1.0300114597741037</v>
      </c>
      <c r="J137" s="57">
        <f t="shared" si="62"/>
        <v>-1.0086153897442074</v>
      </c>
      <c r="K137" s="57">
        <f t="shared" si="62"/>
        <v>-0.98470036406877948</v>
      </c>
      <c r="L137" s="57">
        <f t="shared" si="62"/>
        <v>-0.95801552879828622</v>
      </c>
      <c r="M137" s="57">
        <f t="shared" si="62"/>
        <v>-0.92829688105229069</v>
      </c>
      <c r="N137" s="57">
        <f t="shared" si="62"/>
        <v>-0.89526979645905069</v>
      </c>
      <c r="O137" s="57">
        <f t="shared" si="62"/>
        <v>-0.85865257035722631</v>
      </c>
      <c r="P137" s="57">
        <f t="shared" si="62"/>
        <v>-0.81816112581535494</v>
      </c>
      <c r="Q137" s="57">
        <f t="shared" si="62"/>
        <v>-0.77351502230633695</v>
      </c>
      <c r="R137" s="57">
        <f t="shared" si="62"/>
        <v>-0.72444486046817014</v>
      </c>
      <c r="S137" s="57">
        <f t="shared" si="62"/>
        <v>-0.67070111621824047</v>
      </c>
      <c r="T137" s="57">
        <f t="shared" si="62"/>
        <v>-0.61206434796873566</v>
      </c>
      <c r="U137" s="57">
        <f t="shared" si="62"/>
        <v>-0.54835660234472006</v>
      </c>
      <c r="V137" s="57">
        <f t="shared" si="62"/>
        <v>-0.47945369869668431</v>
      </c>
      <c r="W137" s="57">
        <f t="shared" si="62"/>
        <v>-0.40529790788858466</v>
      </c>
      <c r="X137" s="62">
        <f t="shared" si="62"/>
        <v>-0.32591036958291142</v>
      </c>
    </row>
    <row r="138" spans="2:24" x14ac:dyDescent="0.3">
      <c r="B138" s="39"/>
      <c r="C138" s="34">
        <v>0.85</v>
      </c>
      <c r="D138" s="61">
        <f t="shared" ref="D138:X138" si="63">(D164*$P$7) + $P$10</f>
        <v>-1.0869658735554231</v>
      </c>
      <c r="E138" s="57">
        <f t="shared" si="63"/>
        <v>-1.0724639710270591</v>
      </c>
      <c r="F138" s="57">
        <f t="shared" si="63"/>
        <v>-1.0561805262983723</v>
      </c>
      <c r="G138" s="57">
        <f t="shared" si="63"/>
        <v>-1.0379179755302486</v>
      </c>
      <c r="H138" s="57">
        <f t="shared" si="63"/>
        <v>-1.0174625292255379</v>
      </c>
      <c r="I138" s="57">
        <f t="shared" si="63"/>
        <v>-0.99458438752768086</v>
      </c>
      <c r="J138" s="57">
        <f t="shared" si="63"/>
        <v>-0.96903846678073413</v>
      </c>
      <c r="K138" s="57">
        <f t="shared" si="63"/>
        <v>-0.94056577183267898</v>
      </c>
      <c r="L138" s="57">
        <f t="shared" si="63"/>
        <v>-0.90889556227127177</v>
      </c>
      <c r="M138" s="57">
        <f t="shared" si="63"/>
        <v>-0.87374846921361748</v>
      </c>
      <c r="N138" s="57">
        <f t="shared" si="63"/>
        <v>-0.83484071908349544</v>
      </c>
      <c r="O138" s="57">
        <f t="shared" si="63"/>
        <v>-0.79188960793601226</v>
      </c>
      <c r="P138" s="57">
        <f t="shared" si="63"/>
        <v>-0.74462033972950759</v>
      </c>
      <c r="Q138" s="57">
        <f t="shared" si="63"/>
        <v>-0.69277428979262001</v>
      </c>
      <c r="R138" s="57">
        <f t="shared" si="63"/>
        <v>-0.63611867648195153</v>
      </c>
      <c r="S138" s="57">
        <f t="shared" si="63"/>
        <v>-0.57445751719402327</v>
      </c>
      <c r="T138" s="57">
        <f t="shared" si="63"/>
        <v>-0.5076436099550361</v>
      </c>
      <c r="U138" s="57">
        <f t="shared" si="63"/>
        <v>-0.43559112365827934</v>
      </c>
      <c r="V138" s="57">
        <f t="shared" si="63"/>
        <v>-0.35828820932188854</v>
      </c>
      <c r="W138" s="57">
        <f t="shared" si="63"/>
        <v>-0.27580887874501947</v>
      </c>
      <c r="X138" s="62">
        <f t="shared" si="63"/>
        <v>-0.18832325918751347</v>
      </c>
    </row>
    <row r="139" spans="2:24" x14ac:dyDescent="0.3">
      <c r="B139" s="39"/>
      <c r="C139" s="34">
        <v>0.8</v>
      </c>
      <c r="D139" s="61">
        <f t="shared" ref="D139:X139" si="64">(D165*$P$7) + $P$10</f>
        <v>-1.0629199702113248</v>
      </c>
      <c r="E139" s="57">
        <f t="shared" si="64"/>
        <v>-1.0454738080457238</v>
      </c>
      <c r="F139" s="57">
        <f t="shared" si="64"/>
        <v>-1.0259222095450515</v>
      </c>
      <c r="G139" s="57">
        <f t="shared" si="64"/>
        <v>-1.0040417232836241</v>
      </c>
      <c r="H139" s="57">
        <f t="shared" si="64"/>
        <v>-0.97959325380051232</v>
      </c>
      <c r="I139" s="57">
        <f t="shared" si="64"/>
        <v>-0.95232315850350724</v>
      </c>
      <c r="J139" s="57">
        <f t="shared" si="64"/>
        <v>-0.92196507785607573</v>
      </c>
      <c r="K139" s="57">
        <f t="shared" si="64"/>
        <v>-0.88824265292552873</v>
      </c>
      <c r="L139" s="57">
        <f t="shared" si="64"/>
        <v>-0.85087328808110196</v>
      </c>
      <c r="M139" s="57">
        <f t="shared" si="64"/>
        <v>-0.8095731093598626</v>
      </c>
      <c r="N139" s="57">
        <f t="shared" si="64"/>
        <v>-0.76406324634404243</v>
      </c>
      <c r="O139" s="57">
        <f t="shared" si="64"/>
        <v>-0.71407752258442492</v>
      </c>
      <c r="P139" s="57">
        <f t="shared" si="64"/>
        <v>-0.65937157220762854</v>
      </c>
      <c r="Q139" s="57">
        <f t="shared" si="64"/>
        <v>-0.59973330508609701</v>
      </c>
      <c r="R139" s="57">
        <f t="shared" si="64"/>
        <v>-0.53499451894640471</v>
      </c>
      <c r="S139" s="57">
        <f t="shared" si="64"/>
        <v>-0.46504330699239116</v>
      </c>
      <c r="T139" s="57">
        <f t="shared" si="64"/>
        <v>-0.38983674224656184</v>
      </c>
      <c r="U139" s="57">
        <f t="shared" si="64"/>
        <v>-0.3094131494424095</v>
      </c>
      <c r="V139" s="57">
        <f t="shared" si="64"/>
        <v>-0.22390312308002092</v>
      </c>
      <c r="W139" s="57">
        <f t="shared" si="64"/>
        <v>-0.13353834271647891</v>
      </c>
      <c r="X139" s="62">
        <f t="shared" si="64"/>
        <v>-3.8657202588581407E-2</v>
      </c>
    </row>
    <row r="140" spans="2:24" x14ac:dyDescent="0.3">
      <c r="B140" s="39"/>
      <c r="C140" s="34">
        <v>0.75</v>
      </c>
      <c r="D140" s="61">
        <f t="shared" ref="D140:X140" si="65">(D166*$P$7) + $P$10</f>
        <v>-1.0340094438785163</v>
      </c>
      <c r="E140" s="57">
        <f t="shared" si="65"/>
        <v>-1.0130883457006152</v>
      </c>
      <c r="F140" s="57">
        <f t="shared" si="65"/>
        <v>-0.98969672439097323</v>
      </c>
      <c r="G140" s="57">
        <f t="shared" si="65"/>
        <v>-0.96358658101129802</v>
      </c>
      <c r="H140" s="57">
        <f t="shared" si="65"/>
        <v>-0.93449636992564755</v>
      </c>
      <c r="I140" s="57">
        <f t="shared" si="65"/>
        <v>-0.90215334247542911</v>
      </c>
      <c r="J140" s="57">
        <f t="shared" si="65"/>
        <v>-0.86627687285311672</v>
      </c>
      <c r="K140" s="57">
        <f t="shared" si="65"/>
        <v>-0.82658292119022081</v>
      </c>
      <c r="L140" s="57">
        <f t="shared" si="65"/>
        <v>-0.78278977292258844</v>
      </c>
      <c r="M140" s="57">
        <f t="shared" si="65"/>
        <v>-0.73462515930759742</v>
      </c>
      <c r="N140" s="57">
        <f t="shared" si="65"/>
        <v>-0.68183480688908671</v>
      </c>
      <c r="O140" s="57">
        <f t="shared" si="65"/>
        <v>-0.62419237986202891</v>
      </c>
      <c r="P140" s="57">
        <f t="shared" si="65"/>
        <v>-0.56151066667775273</v>
      </c>
      <c r="Q140" s="57">
        <f t="shared" si="65"/>
        <v>-0.49365372208867397</v>
      </c>
      <c r="R140" s="57">
        <f t="shared" si="65"/>
        <v>-0.42054951411141905</v>
      </c>
      <c r="S140" s="57">
        <f t="shared" si="65"/>
        <v>-0.34220245403669891</v>
      </c>
      <c r="T140" s="57">
        <f t="shared" si="65"/>
        <v>-0.25870502520501715</v>
      </c>
      <c r="U140" s="57">
        <f t="shared" si="65"/>
        <v>-0.17024759742953921</v>
      </c>
      <c r="V140" s="57">
        <f t="shared" si="65"/>
        <v>-7.7125447113875367E-2</v>
      </c>
      <c r="W140" s="57">
        <f t="shared" si="65"/>
        <v>2.0257973668810436E-2</v>
      </c>
      <c r="X140" s="62">
        <f t="shared" si="65"/>
        <v>0.12139234079350891</v>
      </c>
    </row>
    <row r="141" spans="2:24" x14ac:dyDescent="0.3">
      <c r="B141" s="39"/>
      <c r="C141" s="34">
        <v>0.7</v>
      </c>
      <c r="D141" s="61">
        <f t="shared" ref="D141:X141" si="66">(D167*$P$7) + $P$10</f>
        <v>-0.99936538435395927</v>
      </c>
      <c r="E141" s="57">
        <f t="shared" si="66"/>
        <v>-0.97437331956843609</v>
      </c>
      <c r="F141" s="57">
        <f t="shared" si="66"/>
        <v>-0.94650730123468785</v>
      </c>
      <c r="G141" s="57">
        <f t="shared" si="66"/>
        <v>-0.91549872135249433</v>
      </c>
      <c r="H141" s="57">
        <f t="shared" si="66"/>
        <v>-0.8810696364480034</v>
      </c>
      <c r="I141" s="57">
        <f t="shared" si="66"/>
        <v>-0.84293675783804345</v>
      </c>
      <c r="J141" s="57">
        <f t="shared" si="66"/>
        <v>-0.80081666552073183</v>
      </c>
      <c r="K141" s="57">
        <f t="shared" si="66"/>
        <v>-0.75443236673619896</v>
      </c>
      <c r="L141" s="57">
        <f t="shared" si="66"/>
        <v>-0.70352127284829258</v>
      </c>
      <c r="M141" s="57">
        <f t="shared" si="66"/>
        <v>-0.64784459543360517</v>
      </c>
      <c r="N141" s="57">
        <f t="shared" si="66"/>
        <v>-0.58719806142586051</v>
      </c>
      <c r="O141" s="57">
        <f t="shared" si="66"/>
        <v>-0.5214237176164902</v>
      </c>
      <c r="P141" s="57">
        <f t="shared" si="66"/>
        <v>-0.45042244064895498</v>
      </c>
      <c r="Q141" s="57">
        <f t="shared" si="66"/>
        <v>-0.37416659929113094</v>
      </c>
      <c r="R141" s="57">
        <f t="shared" si="66"/>
        <v>-0.29271214713753879</v>
      </c>
      <c r="S141" s="57">
        <f t="shared" si="66"/>
        <v>-0.20620927835498415</v>
      </c>
      <c r="T141" s="57">
        <f t="shared" si="66"/>
        <v>-0.11491068394664361</v>
      </c>
      <c r="U141" s="57">
        <f t="shared" si="66"/>
        <v>-1.9176430095288577E-2</v>
      </c>
      <c r="V141" s="57">
        <f t="shared" si="66"/>
        <v>8.0525431462197927E-2</v>
      </c>
      <c r="W141" s="57">
        <f t="shared" si="66"/>
        <v>0.1836232035009675</v>
      </c>
      <c r="X141" s="62">
        <f t="shared" si="66"/>
        <v>0.28945119115919371</v>
      </c>
    </row>
    <row r="142" spans="2:24" x14ac:dyDescent="0.3">
      <c r="B142" s="39"/>
      <c r="C142" s="34">
        <v>0.65</v>
      </c>
      <c r="D142" s="61">
        <f t="shared" ref="D142:X142" si="67">(D168*$P$7) + $P$10</f>
        <v>-0.95801552879828611</v>
      </c>
      <c r="E142" s="57">
        <f t="shared" si="67"/>
        <v>-0.92829688105229069</v>
      </c>
      <c r="F142" s="57">
        <f t="shared" si="67"/>
        <v>-0.89526979645905058</v>
      </c>
      <c r="G142" s="57">
        <f t="shared" si="67"/>
        <v>-0.85865257035722609</v>
      </c>
      <c r="H142" s="57">
        <f t="shared" si="67"/>
        <v>-0.81816112581535472</v>
      </c>
      <c r="I142" s="57">
        <f t="shared" si="67"/>
        <v>-0.77351502230633673</v>
      </c>
      <c r="J142" s="57">
        <f t="shared" si="67"/>
        <v>-0.72444486046817003</v>
      </c>
      <c r="K142" s="57">
        <f t="shared" si="67"/>
        <v>-0.67070111621824047</v>
      </c>
      <c r="L142" s="57">
        <f t="shared" si="67"/>
        <v>-0.61206434796873566</v>
      </c>
      <c r="M142" s="57">
        <f t="shared" si="67"/>
        <v>-0.54835660234472006</v>
      </c>
      <c r="N142" s="57">
        <f t="shared" si="67"/>
        <v>-0.47945369869668431</v>
      </c>
      <c r="O142" s="57">
        <f t="shared" si="67"/>
        <v>-0.40529790788858489</v>
      </c>
      <c r="P142" s="57">
        <f t="shared" si="67"/>
        <v>-0.32591036958291175</v>
      </c>
      <c r="Q142" s="57">
        <f t="shared" si="67"/>
        <v>-0.24140243441272702</v>
      </c>
      <c r="R142" s="57">
        <f t="shared" si="67"/>
        <v>-0.15198499865890525</v>
      </c>
      <c r="S142" s="57">
        <f t="shared" si="67"/>
        <v>-5.7974848090825093E-2</v>
      </c>
      <c r="T142" s="57">
        <f t="shared" si="67"/>
        <v>4.0202928209716049E-2</v>
      </c>
      <c r="U142" s="57">
        <f t="shared" si="67"/>
        <v>0.14201723417538248</v>
      </c>
      <c r="V142" s="57">
        <f t="shared" si="67"/>
        <v>0.24683847378934498</v>
      </c>
      <c r="W142" s="57">
        <f t="shared" si="67"/>
        <v>0.35395138309383012</v>
      </c>
      <c r="X142" s="62">
        <f t="shared" si="67"/>
        <v>0.46257284382371</v>
      </c>
    </row>
    <row r="143" spans="2:24" x14ac:dyDescent="0.3">
      <c r="B143" s="39"/>
      <c r="C143" s="34">
        <v>0.6</v>
      </c>
      <c r="D143" s="61">
        <f t="shared" ref="D143:X143" si="68">(D169*$P$7) + $P$10</f>
        <v>-0.90889556227127155</v>
      </c>
      <c r="E143" s="57">
        <f t="shared" si="68"/>
        <v>-0.87374846921361737</v>
      </c>
      <c r="F143" s="57">
        <f t="shared" si="68"/>
        <v>-0.83484071908349544</v>
      </c>
      <c r="G143" s="57">
        <f t="shared" si="68"/>
        <v>-0.79188960793601215</v>
      </c>
      <c r="H143" s="57">
        <f t="shared" si="68"/>
        <v>-0.74462033972950736</v>
      </c>
      <c r="I143" s="57">
        <f t="shared" si="68"/>
        <v>-0.6927742897926199</v>
      </c>
      <c r="J143" s="57">
        <f t="shared" si="68"/>
        <v>-0.63611867648195153</v>
      </c>
      <c r="K143" s="57">
        <f t="shared" si="68"/>
        <v>-0.57445751719402327</v>
      </c>
      <c r="L143" s="57">
        <f t="shared" si="68"/>
        <v>-0.5076436099550361</v>
      </c>
      <c r="M143" s="57">
        <f t="shared" si="68"/>
        <v>-0.43559112365827934</v>
      </c>
      <c r="N143" s="57">
        <f t="shared" si="68"/>
        <v>-0.35828820932188854</v>
      </c>
      <c r="O143" s="57">
        <f t="shared" si="68"/>
        <v>-0.27580887874501958</v>
      </c>
      <c r="P143" s="57">
        <f t="shared" si="68"/>
        <v>-0.18832325918751369</v>
      </c>
      <c r="Q143" s="57">
        <f t="shared" si="68"/>
        <v>-9.6105251132007519E-2</v>
      </c>
      <c r="R143" s="57">
        <f t="shared" si="68"/>
        <v>4.6338064275430746E-4</v>
      </c>
      <c r="S143" s="57">
        <f t="shared" si="68"/>
        <v>0.10089334096621849</v>
      </c>
      <c r="T143" s="57">
        <f t="shared" si="68"/>
        <v>0.20459318960641792</v>
      </c>
      <c r="U143" s="57">
        <f t="shared" si="68"/>
        <v>0.31088005782613171</v>
      </c>
      <c r="V143" s="57">
        <f t="shared" si="68"/>
        <v>0.41899554129687666</v>
      </c>
      <c r="W143" s="57">
        <f t="shared" si="68"/>
        <v>0.52812613925171381</v>
      </c>
      <c r="X143" s="62">
        <f t="shared" si="68"/>
        <v>0.63742715617629009</v>
      </c>
    </row>
    <row r="144" spans="2:24" x14ac:dyDescent="0.3">
      <c r="B144" s="39"/>
      <c r="C144" s="34">
        <v>0.55000000000000004</v>
      </c>
      <c r="D144" s="61">
        <f t="shared" ref="D144:X144" si="69">(D170*$P$7) + $P$10</f>
        <v>-0.85087328808110196</v>
      </c>
      <c r="E144" s="57">
        <f t="shared" si="69"/>
        <v>-0.8095731093598626</v>
      </c>
      <c r="F144" s="57">
        <f t="shared" si="69"/>
        <v>-0.76406324634404243</v>
      </c>
      <c r="G144" s="57">
        <f t="shared" si="69"/>
        <v>-0.71407752258442492</v>
      </c>
      <c r="H144" s="57">
        <f t="shared" si="69"/>
        <v>-0.65937157220762854</v>
      </c>
      <c r="I144" s="57">
        <f t="shared" si="69"/>
        <v>-0.59973330508609701</v>
      </c>
      <c r="J144" s="57">
        <f t="shared" si="69"/>
        <v>-0.53499451894640471</v>
      </c>
      <c r="K144" s="57">
        <f t="shared" si="69"/>
        <v>-0.46504330699239116</v>
      </c>
      <c r="L144" s="57">
        <f t="shared" si="69"/>
        <v>-0.38983674224656184</v>
      </c>
      <c r="M144" s="57">
        <f t="shared" si="69"/>
        <v>-0.3094131494424095</v>
      </c>
      <c r="N144" s="57">
        <f t="shared" si="69"/>
        <v>-0.22390312308002092</v>
      </c>
      <c r="O144" s="57">
        <f t="shared" si="69"/>
        <v>-0.13353834271647891</v>
      </c>
      <c r="P144" s="57">
        <f t="shared" si="69"/>
        <v>-3.8657202588581407E-2</v>
      </c>
      <c r="Q144" s="57">
        <f t="shared" si="69"/>
        <v>6.0293661417930355E-2</v>
      </c>
      <c r="R144" s="57">
        <f t="shared" si="69"/>
        <v>0.16276268117772297</v>
      </c>
      <c r="S144" s="57">
        <f t="shared" si="69"/>
        <v>0.26810193312769126</v>
      </c>
      <c r="T144" s="57">
        <f t="shared" si="69"/>
        <v>0.37558100940632722</v>
      </c>
      <c r="U144" s="57">
        <f t="shared" si="69"/>
        <v>0.48440574442512641</v>
      </c>
      <c r="V144" s="57">
        <f t="shared" si="69"/>
        <v>0.5937408876947361</v>
      </c>
      <c r="W144" s="57">
        <f t="shared" si="69"/>
        <v>0.70273540532977607</v>
      </c>
      <c r="X144" s="62">
        <f t="shared" si="69"/>
        <v>0.81054880884080682</v>
      </c>
    </row>
    <row r="145" spans="2:24" x14ac:dyDescent="0.3">
      <c r="B145" s="39"/>
      <c r="C145" s="34">
        <v>0.5</v>
      </c>
      <c r="D145" s="61">
        <f t="shared" ref="D145:X145" si="70">(D171*$P$7) + $P$10</f>
        <v>-0.78278977292258844</v>
      </c>
      <c r="E145" s="57">
        <f t="shared" si="70"/>
        <v>-0.73462515930759742</v>
      </c>
      <c r="F145" s="57">
        <f t="shared" si="70"/>
        <v>-0.68183480688908671</v>
      </c>
      <c r="G145" s="57">
        <f t="shared" si="70"/>
        <v>-0.62419237986202891</v>
      </c>
      <c r="H145" s="57">
        <f t="shared" si="70"/>
        <v>-0.56151066667775273</v>
      </c>
      <c r="I145" s="57">
        <f t="shared" si="70"/>
        <v>-0.49365372208867397</v>
      </c>
      <c r="J145" s="57">
        <f t="shared" si="70"/>
        <v>-0.42054951411141905</v>
      </c>
      <c r="K145" s="57">
        <f t="shared" si="70"/>
        <v>-0.34220245403669891</v>
      </c>
      <c r="L145" s="57">
        <f t="shared" si="70"/>
        <v>-0.25870502520501715</v>
      </c>
      <c r="M145" s="57">
        <f t="shared" si="70"/>
        <v>-0.17024759742953921</v>
      </c>
      <c r="N145" s="57">
        <f t="shared" si="70"/>
        <v>-7.7125447113875367E-2</v>
      </c>
      <c r="O145" s="57">
        <f t="shared" si="70"/>
        <v>2.0257973668810214E-2</v>
      </c>
      <c r="P145" s="57">
        <f t="shared" si="70"/>
        <v>0.12139234079350891</v>
      </c>
      <c r="Q145" s="57">
        <f t="shared" si="70"/>
        <v>0.22566690016075563</v>
      </c>
      <c r="R145" s="57">
        <f t="shared" si="70"/>
        <v>0.33238224689970641</v>
      </c>
      <c r="S145" s="57">
        <f t="shared" si="70"/>
        <v>0.44076719319185331</v>
      </c>
      <c r="T145" s="57">
        <f t="shared" si="70"/>
        <v>0.55000000000000004</v>
      </c>
      <c r="U145" s="57">
        <f t="shared" si="70"/>
        <v>0.659232806808147</v>
      </c>
      <c r="V145" s="57">
        <f t="shared" si="70"/>
        <v>0.76761775310029323</v>
      </c>
      <c r="W145" s="57">
        <f t="shared" si="70"/>
        <v>0.87433309983924423</v>
      </c>
      <c r="X145" s="62">
        <f t="shared" si="70"/>
        <v>0.97860765920649162</v>
      </c>
    </row>
    <row r="146" spans="2:24" x14ac:dyDescent="0.3">
      <c r="B146" s="39"/>
      <c r="C146" s="34">
        <v>0.45</v>
      </c>
      <c r="D146" s="61">
        <f t="shared" ref="D146:X146" si="71">(D172*$P$7) + $P$10</f>
        <v>-0.7035212728482928</v>
      </c>
      <c r="E146" s="57">
        <f t="shared" si="71"/>
        <v>-0.64784459543360529</v>
      </c>
      <c r="F146" s="57">
        <f t="shared" si="71"/>
        <v>-0.58719806142586062</v>
      </c>
      <c r="G146" s="57">
        <f t="shared" si="71"/>
        <v>-0.52142371761649031</v>
      </c>
      <c r="H146" s="57">
        <f t="shared" si="71"/>
        <v>-0.45042244064895509</v>
      </c>
      <c r="I146" s="57">
        <f t="shared" si="71"/>
        <v>-0.37416659929113094</v>
      </c>
      <c r="J146" s="57">
        <f t="shared" si="71"/>
        <v>-0.2927121471375389</v>
      </c>
      <c r="K146" s="57">
        <f t="shared" si="71"/>
        <v>-0.20620927835498415</v>
      </c>
      <c r="L146" s="57">
        <f t="shared" si="71"/>
        <v>-0.11491068394664361</v>
      </c>
      <c r="M146" s="57">
        <f t="shared" si="71"/>
        <v>-1.9176430095288799E-2</v>
      </c>
      <c r="N146" s="57">
        <f t="shared" si="71"/>
        <v>8.0525431462197927E-2</v>
      </c>
      <c r="O146" s="57">
        <f t="shared" si="71"/>
        <v>0.18362320350096706</v>
      </c>
      <c r="P146" s="57">
        <f t="shared" si="71"/>
        <v>0.28945119115919371</v>
      </c>
      <c r="Q146" s="57">
        <f t="shared" si="71"/>
        <v>0.39726459467022379</v>
      </c>
      <c r="R146" s="57">
        <f t="shared" si="71"/>
        <v>0.50625911230526377</v>
      </c>
      <c r="S146" s="57">
        <f t="shared" si="71"/>
        <v>0.61559425557487324</v>
      </c>
      <c r="T146" s="57">
        <f t="shared" si="71"/>
        <v>0.72441899059367243</v>
      </c>
      <c r="U146" s="57">
        <f t="shared" si="71"/>
        <v>0.83189806687230861</v>
      </c>
      <c r="V146" s="57">
        <f t="shared" si="71"/>
        <v>0.93723731882227734</v>
      </c>
      <c r="W146" s="57">
        <f t="shared" si="71"/>
        <v>1.03970633858207</v>
      </c>
      <c r="X146" s="62">
        <f t="shared" si="71"/>
        <v>1.1386572025885815</v>
      </c>
    </row>
    <row r="147" spans="2:24" x14ac:dyDescent="0.3">
      <c r="B147" s="39"/>
      <c r="C147" s="34">
        <v>0.4</v>
      </c>
      <c r="D147" s="61">
        <f t="shared" ref="D147:X147" si="72">(D173*$P$7) + $P$10</f>
        <v>-0.61206434796873566</v>
      </c>
      <c r="E147" s="57">
        <f t="shared" si="72"/>
        <v>-0.54835660234472006</v>
      </c>
      <c r="F147" s="57">
        <f t="shared" si="72"/>
        <v>-0.47945369869668431</v>
      </c>
      <c r="G147" s="57">
        <f t="shared" si="72"/>
        <v>-0.40529790788858489</v>
      </c>
      <c r="H147" s="57">
        <f t="shared" si="72"/>
        <v>-0.32591036958291175</v>
      </c>
      <c r="I147" s="57">
        <f t="shared" si="72"/>
        <v>-0.24140243441272702</v>
      </c>
      <c r="J147" s="57">
        <f t="shared" si="72"/>
        <v>-0.15198499865890525</v>
      </c>
      <c r="K147" s="57">
        <f t="shared" si="72"/>
        <v>-5.7974848090825093E-2</v>
      </c>
      <c r="L147" s="57">
        <f t="shared" si="72"/>
        <v>4.0202928209716049E-2</v>
      </c>
      <c r="M147" s="57">
        <f t="shared" si="72"/>
        <v>0.14201723417538248</v>
      </c>
      <c r="N147" s="57">
        <f t="shared" si="72"/>
        <v>0.24683847378934498</v>
      </c>
      <c r="O147" s="57">
        <f t="shared" si="72"/>
        <v>0.35395138309383012</v>
      </c>
      <c r="P147" s="57">
        <f t="shared" si="72"/>
        <v>0.46257284382371</v>
      </c>
      <c r="Q147" s="57">
        <f t="shared" si="72"/>
        <v>0.5718738607482865</v>
      </c>
      <c r="R147" s="57">
        <f t="shared" si="72"/>
        <v>0.68100445870312365</v>
      </c>
      <c r="S147" s="57">
        <f t="shared" si="72"/>
        <v>0.78911994217386838</v>
      </c>
      <c r="T147" s="57">
        <f t="shared" si="72"/>
        <v>0.89540681039358172</v>
      </c>
      <c r="U147" s="57">
        <f t="shared" si="72"/>
        <v>0.99910665903378182</v>
      </c>
      <c r="V147" s="57">
        <f t="shared" si="72"/>
        <v>1.0995366193572458</v>
      </c>
      <c r="W147" s="57">
        <f t="shared" si="72"/>
        <v>1.1961052511320076</v>
      </c>
      <c r="X147" s="62">
        <f t="shared" si="72"/>
        <v>1.288323259187514</v>
      </c>
    </row>
    <row r="148" spans="2:24" x14ac:dyDescent="0.3">
      <c r="B148" s="39"/>
      <c r="C148" s="34">
        <v>0.35</v>
      </c>
      <c r="D148" s="61">
        <f t="shared" ref="D148:X148" si="73">(D174*$P$7) + $P$10</f>
        <v>-0.5076436099550361</v>
      </c>
      <c r="E148" s="57">
        <f t="shared" si="73"/>
        <v>-0.43559112365827934</v>
      </c>
      <c r="F148" s="57">
        <f t="shared" si="73"/>
        <v>-0.35828820932188854</v>
      </c>
      <c r="G148" s="57">
        <f t="shared" si="73"/>
        <v>-0.27580887874501958</v>
      </c>
      <c r="H148" s="57">
        <f t="shared" si="73"/>
        <v>-0.18832325918751369</v>
      </c>
      <c r="I148" s="57">
        <f t="shared" si="73"/>
        <v>-9.6105251132007519E-2</v>
      </c>
      <c r="J148" s="57">
        <f t="shared" si="73"/>
        <v>4.6338064275430746E-4</v>
      </c>
      <c r="K148" s="57">
        <f t="shared" si="73"/>
        <v>0.10089334096621849</v>
      </c>
      <c r="L148" s="57">
        <f t="shared" si="73"/>
        <v>0.20459318960641792</v>
      </c>
      <c r="M148" s="57">
        <f t="shared" si="73"/>
        <v>0.31088005782613171</v>
      </c>
      <c r="N148" s="57">
        <f t="shared" si="73"/>
        <v>0.41899554129687666</v>
      </c>
      <c r="O148" s="57">
        <f t="shared" si="73"/>
        <v>0.52812613925171381</v>
      </c>
      <c r="P148" s="57">
        <f t="shared" si="73"/>
        <v>0.63742715617629009</v>
      </c>
      <c r="Q148" s="57">
        <f t="shared" si="73"/>
        <v>0.74604861690616975</v>
      </c>
      <c r="R148" s="57">
        <f t="shared" si="73"/>
        <v>0.85316152621065533</v>
      </c>
      <c r="S148" s="57">
        <f t="shared" si="73"/>
        <v>0.95798276582461761</v>
      </c>
      <c r="T148" s="57">
        <f t="shared" si="73"/>
        <v>1.0597970717902838</v>
      </c>
      <c r="U148" s="57">
        <f t="shared" si="73"/>
        <v>1.1579748480908252</v>
      </c>
      <c r="V148" s="57">
        <f t="shared" si="73"/>
        <v>1.2519849986589053</v>
      </c>
      <c r="W148" s="57">
        <f t="shared" si="73"/>
        <v>1.3414024344127273</v>
      </c>
      <c r="X148" s="62">
        <f t="shared" si="73"/>
        <v>1.4259103695829121</v>
      </c>
    </row>
    <row r="149" spans="2:24" x14ac:dyDescent="0.3">
      <c r="B149" s="39"/>
      <c r="C149" s="34">
        <v>0.3</v>
      </c>
      <c r="D149" s="61">
        <f t="shared" ref="D149:X149" si="74">(D175*$P$7) + $P$10</f>
        <v>-0.38983674224656162</v>
      </c>
      <c r="E149" s="57">
        <f t="shared" si="74"/>
        <v>-0.30941314944240927</v>
      </c>
      <c r="F149" s="57">
        <f t="shared" si="74"/>
        <v>-0.22390312308002069</v>
      </c>
      <c r="G149" s="57">
        <f t="shared" si="74"/>
        <v>-0.13353834271647891</v>
      </c>
      <c r="H149" s="57">
        <f t="shared" si="74"/>
        <v>-3.8657202588581407E-2</v>
      </c>
      <c r="I149" s="57">
        <f t="shared" si="74"/>
        <v>6.0293661417930577E-2</v>
      </c>
      <c r="J149" s="57">
        <f t="shared" si="74"/>
        <v>0.16276268117772319</v>
      </c>
      <c r="K149" s="57">
        <f t="shared" si="74"/>
        <v>0.26810193312769126</v>
      </c>
      <c r="L149" s="57">
        <f t="shared" si="74"/>
        <v>0.37558100940632766</v>
      </c>
      <c r="M149" s="57">
        <f t="shared" si="74"/>
        <v>0.48440574442512685</v>
      </c>
      <c r="N149" s="57">
        <f t="shared" si="74"/>
        <v>0.5937408876947361</v>
      </c>
      <c r="O149" s="57">
        <f t="shared" si="74"/>
        <v>0.70273540532977607</v>
      </c>
      <c r="P149" s="57">
        <f t="shared" si="74"/>
        <v>0.81054880884080682</v>
      </c>
      <c r="Q149" s="57">
        <f t="shared" si="74"/>
        <v>0.91637679649903281</v>
      </c>
      <c r="R149" s="57">
        <f t="shared" si="74"/>
        <v>1.0194745685378026</v>
      </c>
      <c r="S149" s="57">
        <f t="shared" si="74"/>
        <v>1.1191764300952889</v>
      </c>
      <c r="T149" s="57">
        <f t="shared" si="74"/>
        <v>1.2149106839466437</v>
      </c>
      <c r="U149" s="57">
        <f t="shared" si="74"/>
        <v>1.3062092783549846</v>
      </c>
      <c r="V149" s="57">
        <f t="shared" si="74"/>
        <v>1.3927121471375392</v>
      </c>
      <c r="W149" s="57">
        <f t="shared" si="74"/>
        <v>1.4741665992911315</v>
      </c>
      <c r="X149" s="62">
        <f t="shared" si="74"/>
        <v>1.5504224406489551</v>
      </c>
    </row>
    <row r="150" spans="2:24" x14ac:dyDescent="0.3">
      <c r="B150" s="39"/>
      <c r="C150" s="34">
        <v>0.25</v>
      </c>
      <c r="D150" s="61">
        <f t="shared" ref="D150:X150" si="75">(D176*$P$7) + $P$10</f>
        <v>-0.25870502520501715</v>
      </c>
      <c r="E150" s="57">
        <f t="shared" si="75"/>
        <v>-0.17024759742953921</v>
      </c>
      <c r="F150" s="57">
        <f t="shared" si="75"/>
        <v>-7.7125447113875367E-2</v>
      </c>
      <c r="G150" s="57">
        <f t="shared" si="75"/>
        <v>2.0257973668810214E-2</v>
      </c>
      <c r="H150" s="57">
        <f t="shared" si="75"/>
        <v>0.12139234079350891</v>
      </c>
      <c r="I150" s="57">
        <f t="shared" si="75"/>
        <v>0.22566690016075563</v>
      </c>
      <c r="J150" s="57">
        <f t="shared" si="75"/>
        <v>0.33238224689970641</v>
      </c>
      <c r="K150" s="57">
        <f t="shared" si="75"/>
        <v>0.44076719319185331</v>
      </c>
      <c r="L150" s="57">
        <f t="shared" si="75"/>
        <v>0.55000000000000004</v>
      </c>
      <c r="M150" s="57">
        <f t="shared" si="75"/>
        <v>0.659232806808147</v>
      </c>
      <c r="N150" s="57">
        <f t="shared" si="75"/>
        <v>0.76761775310029323</v>
      </c>
      <c r="O150" s="57">
        <f t="shared" si="75"/>
        <v>0.87433309983924379</v>
      </c>
      <c r="P150" s="57">
        <f t="shared" si="75"/>
        <v>0.97860765920649118</v>
      </c>
      <c r="Q150" s="57">
        <f t="shared" si="75"/>
        <v>1.0797420263311899</v>
      </c>
      <c r="R150" s="57">
        <f t="shared" si="75"/>
        <v>1.1771254471138752</v>
      </c>
      <c r="S150" s="57">
        <f t="shared" si="75"/>
        <v>1.2702475974295393</v>
      </c>
      <c r="T150" s="57">
        <f t="shared" si="75"/>
        <v>1.358705025205017</v>
      </c>
      <c r="U150" s="57">
        <f t="shared" si="75"/>
        <v>1.4422024540366991</v>
      </c>
      <c r="V150" s="57">
        <f t="shared" si="75"/>
        <v>1.5205495141114189</v>
      </c>
      <c r="W150" s="57">
        <f t="shared" si="75"/>
        <v>1.5936537220886742</v>
      </c>
      <c r="X150" s="62">
        <f t="shared" si="75"/>
        <v>1.661510666677753</v>
      </c>
    </row>
    <row r="151" spans="2:24" x14ac:dyDescent="0.3">
      <c r="B151" s="39"/>
      <c r="C151" s="34">
        <v>0.2</v>
      </c>
      <c r="D151" s="61">
        <f t="shared" ref="D151:X151" si="76">(D177*$P$7) + $P$10</f>
        <v>-0.11491068394664361</v>
      </c>
      <c r="E151" s="57">
        <f t="shared" si="76"/>
        <v>-1.9176430095288799E-2</v>
      </c>
      <c r="F151" s="57">
        <f t="shared" si="76"/>
        <v>8.0525431462197927E-2</v>
      </c>
      <c r="G151" s="57">
        <f t="shared" si="76"/>
        <v>0.18362320350096706</v>
      </c>
      <c r="H151" s="57">
        <f t="shared" si="76"/>
        <v>0.28945119115919371</v>
      </c>
      <c r="I151" s="57">
        <f t="shared" si="76"/>
        <v>0.39726459467022424</v>
      </c>
      <c r="J151" s="57">
        <f t="shared" si="76"/>
        <v>0.50625911230526377</v>
      </c>
      <c r="K151" s="57">
        <f t="shared" si="76"/>
        <v>0.61559425557487324</v>
      </c>
      <c r="L151" s="57">
        <f t="shared" si="76"/>
        <v>0.72441899059367243</v>
      </c>
      <c r="M151" s="57">
        <f t="shared" si="76"/>
        <v>0.83189806687230861</v>
      </c>
      <c r="N151" s="57">
        <f t="shared" si="76"/>
        <v>0.93723731882227734</v>
      </c>
      <c r="O151" s="57">
        <f t="shared" si="76"/>
        <v>1.0397063385820695</v>
      </c>
      <c r="P151" s="57">
        <f t="shared" si="76"/>
        <v>1.1386572025885815</v>
      </c>
      <c r="Q151" s="57">
        <f t="shared" si="76"/>
        <v>1.2335383427164788</v>
      </c>
      <c r="R151" s="57">
        <f t="shared" si="76"/>
        <v>1.3239031230800207</v>
      </c>
      <c r="S151" s="57">
        <f t="shared" si="76"/>
        <v>1.4094131494424096</v>
      </c>
      <c r="T151" s="57">
        <f t="shared" si="76"/>
        <v>1.4898367422465613</v>
      </c>
      <c r="U151" s="57">
        <f t="shared" si="76"/>
        <v>1.5650433069923915</v>
      </c>
      <c r="V151" s="57">
        <f t="shared" si="76"/>
        <v>1.634994518946405</v>
      </c>
      <c r="W151" s="57">
        <f t="shared" si="76"/>
        <v>1.6997333050860972</v>
      </c>
      <c r="X151" s="62">
        <f t="shared" si="76"/>
        <v>1.7593715722076284</v>
      </c>
    </row>
    <row r="152" spans="2:24" x14ac:dyDescent="0.3">
      <c r="B152" s="39"/>
      <c r="C152" s="34">
        <v>0.15</v>
      </c>
      <c r="D152" s="61">
        <f t="shared" ref="D152:X152" si="77">(D178*$P$7) + $P$10</f>
        <v>4.0202928209716271E-2</v>
      </c>
      <c r="E152" s="57">
        <f t="shared" si="77"/>
        <v>0.14201723417538248</v>
      </c>
      <c r="F152" s="57">
        <f t="shared" si="77"/>
        <v>0.24683847378934498</v>
      </c>
      <c r="G152" s="57">
        <f t="shared" si="77"/>
        <v>0.35395138309383012</v>
      </c>
      <c r="H152" s="57">
        <f t="shared" si="77"/>
        <v>0.46257284382371</v>
      </c>
      <c r="I152" s="57">
        <f t="shared" si="77"/>
        <v>0.5718738607482865</v>
      </c>
      <c r="J152" s="57">
        <f t="shared" si="77"/>
        <v>0.68100445870312365</v>
      </c>
      <c r="K152" s="57">
        <f t="shared" si="77"/>
        <v>0.78911994217386838</v>
      </c>
      <c r="L152" s="57">
        <f t="shared" si="77"/>
        <v>0.89540681039358216</v>
      </c>
      <c r="M152" s="57">
        <f t="shared" si="77"/>
        <v>0.99910665903378182</v>
      </c>
      <c r="N152" s="57">
        <f t="shared" si="77"/>
        <v>1.0995366193572458</v>
      </c>
      <c r="O152" s="57">
        <f t="shared" si="77"/>
        <v>1.1961052511320076</v>
      </c>
      <c r="P152" s="57">
        <f t="shared" si="77"/>
        <v>1.2883232591875136</v>
      </c>
      <c r="Q152" s="57">
        <f t="shared" si="77"/>
        <v>1.3758088787450193</v>
      </c>
      <c r="R152" s="57">
        <f t="shared" si="77"/>
        <v>1.4582882093218885</v>
      </c>
      <c r="S152" s="57">
        <f t="shared" si="77"/>
        <v>1.5355911236582795</v>
      </c>
      <c r="T152" s="57">
        <f t="shared" si="77"/>
        <v>1.6076436099550364</v>
      </c>
      <c r="U152" s="57">
        <f t="shared" si="77"/>
        <v>1.6744575171940237</v>
      </c>
      <c r="V152" s="57">
        <f t="shared" si="77"/>
        <v>1.7361186764819514</v>
      </c>
      <c r="W152" s="57">
        <f t="shared" si="77"/>
        <v>1.79277428979262</v>
      </c>
      <c r="X152" s="62">
        <f t="shared" si="77"/>
        <v>1.8446203397295073</v>
      </c>
    </row>
    <row r="153" spans="2:24" x14ac:dyDescent="0.3">
      <c r="B153" s="39"/>
      <c r="C153" s="34">
        <v>0.1</v>
      </c>
      <c r="D153" s="61">
        <f t="shared" ref="D153:X153" si="78">(D179*$P$7) + $P$10</f>
        <v>0.20459318960641792</v>
      </c>
      <c r="E153" s="57">
        <f t="shared" si="78"/>
        <v>0.31088005782613171</v>
      </c>
      <c r="F153" s="57">
        <f t="shared" si="78"/>
        <v>0.41899554129687666</v>
      </c>
      <c r="G153" s="57">
        <f t="shared" si="78"/>
        <v>0.52812613925171381</v>
      </c>
      <c r="H153" s="57">
        <f t="shared" si="78"/>
        <v>0.63742715617628964</v>
      </c>
      <c r="I153" s="57">
        <f t="shared" si="78"/>
        <v>0.74604861690616975</v>
      </c>
      <c r="J153" s="57">
        <f t="shared" si="78"/>
        <v>0.85316152621065533</v>
      </c>
      <c r="K153" s="57">
        <f t="shared" si="78"/>
        <v>0.95798276582461761</v>
      </c>
      <c r="L153" s="57">
        <f t="shared" si="78"/>
        <v>1.0597970717902838</v>
      </c>
      <c r="M153" s="57">
        <f t="shared" si="78"/>
        <v>1.1579748480908247</v>
      </c>
      <c r="N153" s="57">
        <f t="shared" si="78"/>
        <v>1.2519849986589053</v>
      </c>
      <c r="O153" s="57">
        <f t="shared" si="78"/>
        <v>1.3414024344127269</v>
      </c>
      <c r="P153" s="57">
        <f t="shared" si="78"/>
        <v>1.4259103695829121</v>
      </c>
      <c r="Q153" s="57">
        <f t="shared" si="78"/>
        <v>1.5052979078885851</v>
      </c>
      <c r="R153" s="57">
        <f t="shared" si="78"/>
        <v>1.5794536986966838</v>
      </c>
      <c r="S153" s="57">
        <f t="shared" si="78"/>
        <v>1.6483566023447203</v>
      </c>
      <c r="T153" s="57">
        <f t="shared" si="78"/>
        <v>1.7120643479687356</v>
      </c>
      <c r="U153" s="57">
        <f t="shared" si="78"/>
        <v>1.7707011162182404</v>
      </c>
      <c r="V153" s="57">
        <f t="shared" si="78"/>
        <v>1.8244448604681704</v>
      </c>
      <c r="W153" s="57">
        <f t="shared" si="78"/>
        <v>1.8735150223063368</v>
      </c>
      <c r="X153" s="62">
        <f t="shared" si="78"/>
        <v>1.9181611258153548</v>
      </c>
    </row>
    <row r="154" spans="2:24" x14ac:dyDescent="0.3">
      <c r="B154" s="39"/>
      <c r="C154" s="34">
        <v>0.05</v>
      </c>
      <c r="D154" s="61">
        <f t="shared" ref="D154:X154" si="79">(D180*$P$7) + $P$10</f>
        <v>0.37558100940632766</v>
      </c>
      <c r="E154" s="57">
        <f t="shared" si="79"/>
        <v>0.48440574442512685</v>
      </c>
      <c r="F154" s="57">
        <f t="shared" si="79"/>
        <v>0.5937408876947361</v>
      </c>
      <c r="G154" s="57">
        <f t="shared" si="79"/>
        <v>0.70273540532977607</v>
      </c>
      <c r="H154" s="57">
        <f t="shared" si="79"/>
        <v>0.81054880884080682</v>
      </c>
      <c r="I154" s="57">
        <f t="shared" si="79"/>
        <v>0.91637679649903281</v>
      </c>
      <c r="J154" s="57">
        <f t="shared" si="79"/>
        <v>1.0194745685378026</v>
      </c>
      <c r="K154" s="57">
        <f t="shared" si="79"/>
        <v>1.1191764300952889</v>
      </c>
      <c r="L154" s="57">
        <f t="shared" si="79"/>
        <v>1.2149106839466437</v>
      </c>
      <c r="M154" s="57">
        <f t="shared" si="79"/>
        <v>1.3062092783549846</v>
      </c>
      <c r="N154" s="57">
        <f t="shared" si="79"/>
        <v>1.3927121471375392</v>
      </c>
      <c r="O154" s="57">
        <f t="shared" si="79"/>
        <v>1.474166599291131</v>
      </c>
      <c r="P154" s="57">
        <f t="shared" si="79"/>
        <v>1.5504224406489551</v>
      </c>
      <c r="Q154" s="57">
        <f t="shared" si="79"/>
        <v>1.621423717616491</v>
      </c>
      <c r="R154" s="57">
        <f t="shared" si="79"/>
        <v>1.6871980614258606</v>
      </c>
      <c r="S154" s="57">
        <f t="shared" si="79"/>
        <v>1.747844595433605</v>
      </c>
      <c r="T154" s="57">
        <f t="shared" si="79"/>
        <v>1.803521272848293</v>
      </c>
      <c r="U154" s="57">
        <f t="shared" si="79"/>
        <v>1.854432366736199</v>
      </c>
      <c r="V154" s="57">
        <f t="shared" si="79"/>
        <v>1.9008166655207319</v>
      </c>
      <c r="W154" s="57">
        <f t="shared" si="79"/>
        <v>1.9429367578380432</v>
      </c>
      <c r="X154" s="62">
        <f t="shared" si="79"/>
        <v>1.9810696364480036</v>
      </c>
    </row>
    <row r="155" spans="2:24" ht="15" thickBot="1" x14ac:dyDescent="0.35">
      <c r="B155" s="40"/>
      <c r="C155" s="35">
        <v>0</v>
      </c>
      <c r="D155" s="63">
        <f t="shared" ref="D155:X155" si="80">(D181*$P$7) + $P$10</f>
        <v>0.55000000000000004</v>
      </c>
      <c r="E155" s="64">
        <f t="shared" si="80"/>
        <v>0.659232806808147</v>
      </c>
      <c r="F155" s="64">
        <f t="shared" si="80"/>
        <v>0.76761775310029323</v>
      </c>
      <c r="G155" s="64">
        <f t="shared" si="80"/>
        <v>0.87433309983924379</v>
      </c>
      <c r="H155" s="64">
        <f t="shared" si="80"/>
        <v>0.97860765920649118</v>
      </c>
      <c r="I155" s="64">
        <f t="shared" si="80"/>
        <v>1.0797420263311899</v>
      </c>
      <c r="J155" s="64">
        <f t="shared" si="80"/>
        <v>1.1771254471138752</v>
      </c>
      <c r="K155" s="64">
        <f t="shared" si="80"/>
        <v>1.2702475974295393</v>
      </c>
      <c r="L155" s="64">
        <f t="shared" si="80"/>
        <v>1.358705025205017</v>
      </c>
      <c r="M155" s="64">
        <f t="shared" si="80"/>
        <v>1.4422024540366991</v>
      </c>
      <c r="N155" s="64">
        <f t="shared" si="80"/>
        <v>1.5205495141114189</v>
      </c>
      <c r="O155" s="64">
        <f t="shared" si="80"/>
        <v>1.5936537220886742</v>
      </c>
      <c r="P155" s="64">
        <f t="shared" si="80"/>
        <v>1.661510666677753</v>
      </c>
      <c r="Q155" s="64">
        <f t="shared" si="80"/>
        <v>1.7241923798620291</v>
      </c>
      <c r="R155" s="64">
        <f t="shared" si="80"/>
        <v>1.7818348068890872</v>
      </c>
      <c r="S155" s="64">
        <f t="shared" si="80"/>
        <v>1.8346251593075971</v>
      </c>
      <c r="T155" s="64">
        <f t="shared" si="80"/>
        <v>1.8827897729225882</v>
      </c>
      <c r="U155" s="64">
        <f t="shared" si="80"/>
        <v>1.9265829211902206</v>
      </c>
      <c r="V155" s="64">
        <f t="shared" si="80"/>
        <v>1.9662768728531168</v>
      </c>
      <c r="W155" s="64">
        <f t="shared" si="80"/>
        <v>2.0021533424754292</v>
      </c>
      <c r="X155" s="65">
        <f t="shared" si="80"/>
        <v>2.0344963699256482</v>
      </c>
    </row>
    <row r="156" spans="2:24" x14ac:dyDescent="0.3">
      <c r="C156" s="9"/>
      <c r="D156" s="41">
        <v>0</v>
      </c>
      <c r="E156" s="36">
        <v>0.05</v>
      </c>
      <c r="F156" s="36">
        <v>0.1</v>
      </c>
      <c r="G156" s="36">
        <v>0.15</v>
      </c>
      <c r="H156" s="36">
        <v>0.2</v>
      </c>
      <c r="I156" s="36">
        <v>0.25</v>
      </c>
      <c r="J156" s="36">
        <v>0.3</v>
      </c>
      <c r="K156" s="36">
        <v>0.35</v>
      </c>
      <c r="L156" s="36">
        <v>0.4</v>
      </c>
      <c r="M156" s="36">
        <v>0.45</v>
      </c>
      <c r="N156" s="36">
        <v>0.5</v>
      </c>
      <c r="O156" s="36">
        <v>0.55000000000000004</v>
      </c>
      <c r="P156" s="36">
        <v>0.6</v>
      </c>
      <c r="Q156" s="36">
        <v>0.65</v>
      </c>
      <c r="R156" s="36">
        <v>0.7</v>
      </c>
      <c r="S156" s="36">
        <v>0.75</v>
      </c>
      <c r="T156" s="36">
        <v>0.8</v>
      </c>
      <c r="U156" s="36">
        <v>0.85</v>
      </c>
      <c r="V156" s="36">
        <v>0.9</v>
      </c>
      <c r="W156" s="36">
        <v>0.95</v>
      </c>
      <c r="X156" s="37">
        <v>1</v>
      </c>
    </row>
    <row r="157" spans="2:24" ht="21.6" thickBot="1" x14ac:dyDescent="0.45">
      <c r="C157" s="9"/>
      <c r="D157" s="42" t="s">
        <v>66</v>
      </c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9" spans="2:24" ht="15" thickBot="1" x14ac:dyDescent="0.35"/>
    <row r="160" spans="2:24" ht="21.6" thickBot="1" x14ac:dyDescent="0.45">
      <c r="B160" s="45" t="s">
        <v>17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7"/>
    </row>
    <row r="161" spans="2:24" x14ac:dyDescent="0.3">
      <c r="B161" s="38" t="s">
        <v>6</v>
      </c>
      <c r="C161" s="37">
        <v>1</v>
      </c>
      <c r="D161" s="59">
        <f>1/(1+EXP(-D187))</f>
        <v>1.7986209962091559E-2</v>
      </c>
      <c r="E161" s="58">
        <f>1/(1+EXP(-E187))</f>
        <v>2.0332353342658753E-2</v>
      </c>
      <c r="F161" s="58">
        <f t="shared" ref="F161:X161" si="81">1/(1+EXP(-F187))</f>
        <v>2.2977369910025615E-2</v>
      </c>
      <c r="G161" s="58">
        <f t="shared" si="81"/>
        <v>2.5957357197796852E-2</v>
      </c>
      <c r="H161" s="58">
        <f t="shared" si="81"/>
        <v>2.9312230751356319E-2</v>
      </c>
      <c r="I161" s="58">
        <f t="shared" si="81"/>
        <v>3.3085978388704126E-2</v>
      </c>
      <c r="J161" s="58">
        <f t="shared" si="81"/>
        <v>3.7326887344129457E-2</v>
      </c>
      <c r="K161" s="58">
        <f t="shared" si="81"/>
        <v>4.2087727915618836E-2</v>
      </c>
      <c r="L161" s="58">
        <f t="shared" si="81"/>
        <v>4.7425873177566781E-2</v>
      </c>
      <c r="M161" s="58">
        <f t="shared" si="81"/>
        <v>5.3403329799824227E-2</v>
      </c>
      <c r="N161" s="58">
        <f t="shared" si="81"/>
        <v>6.0086650174007626E-2</v>
      </c>
      <c r="O161" s="58">
        <f t="shared" si="81"/>
        <v>6.7546691139629106E-2</v>
      </c>
      <c r="P161" s="58">
        <f t="shared" si="81"/>
        <v>7.5858180021243546E-2</v>
      </c>
      <c r="Q161" s="58">
        <f t="shared" si="81"/>
        <v>8.5099045007020244E-2</v>
      </c>
      <c r="R161" s="58">
        <f t="shared" si="81"/>
        <v>9.534946489910949E-2</v>
      </c>
      <c r="S161" s="58">
        <f t="shared" si="81"/>
        <v>0.10669059394565118</v>
      </c>
      <c r="T161" s="58">
        <f t="shared" si="81"/>
        <v>0.11920292202211757</v>
      </c>
      <c r="U161" s="58">
        <f t="shared" si="81"/>
        <v>0.13296424019782929</v>
      </c>
      <c r="V161" s="58">
        <f t="shared" si="81"/>
        <v>0.1480471980316895</v>
      </c>
      <c r="W161" s="58">
        <f t="shared" si="81"/>
        <v>0.16451646289656321</v>
      </c>
      <c r="X161" s="60">
        <f t="shared" si="81"/>
        <v>0.18242552380635638</v>
      </c>
    </row>
    <row r="162" spans="2:24" x14ac:dyDescent="0.3">
      <c r="B162" s="39"/>
      <c r="C162" s="34">
        <v>0.95</v>
      </c>
      <c r="D162" s="61">
        <f>1/(1+EXP(-D188))</f>
        <v>2.1881270936130476E-2</v>
      </c>
      <c r="E162" s="57">
        <f t="shared" ref="E162:X162" si="82">1/(1+EXP(-E188))</f>
        <v>2.4722699780375619E-2</v>
      </c>
      <c r="F162" s="57">
        <f t="shared" si="82"/>
        <v>2.7922573784073024E-2</v>
      </c>
      <c r="G162" s="57">
        <f t="shared" si="82"/>
        <v>3.1523222754001344E-2</v>
      </c>
      <c r="H162" s="57">
        <f t="shared" si="82"/>
        <v>3.5571189272636181E-2</v>
      </c>
      <c r="I162" s="57">
        <f t="shared" si="82"/>
        <v>4.0117431958045659E-2</v>
      </c>
      <c r="J162" s="57">
        <f t="shared" si="82"/>
        <v>4.5217473483287494E-2</v>
      </c>
      <c r="K162" s="57">
        <f t="shared" si="82"/>
        <v>5.0931470252943541E-2</v>
      </c>
      <c r="L162" s="57">
        <f t="shared" si="82"/>
        <v>5.7324175898868755E-2</v>
      </c>
      <c r="M162" s="57">
        <f t="shared" si="82"/>
        <v>6.4464765837589685E-2</v>
      </c>
      <c r="N162" s="57">
        <f t="shared" si="82"/>
        <v>7.2426485361517731E-2</v>
      </c>
      <c r="O162" s="57">
        <f t="shared" si="82"/>
        <v>8.1286079613573023E-2</v>
      </c>
      <c r="P162" s="57">
        <f t="shared" si="82"/>
        <v>9.112296101485616E-2</v>
      </c>
      <c r="Q162" s="57">
        <f t="shared" si="82"/>
        <v>0.10201806918913042</v>
      </c>
      <c r="R162" s="57">
        <f t="shared" si="82"/>
        <v>0.11405238127979088</v>
      </c>
      <c r="S162" s="57">
        <f t="shared" si="82"/>
        <v>0.12730503807537172</v>
      </c>
      <c r="T162" s="57">
        <f t="shared" si="82"/>
        <v>0.14185106490048782</v>
      </c>
      <c r="U162" s="57">
        <f t="shared" si="82"/>
        <v>0.15775868701896995</v>
      </c>
      <c r="V162" s="57">
        <f t="shared" si="82"/>
        <v>0.17508626816403985</v>
      </c>
      <c r="W162" s="57">
        <f t="shared" si="82"/>
        <v>0.19387893782385995</v>
      </c>
      <c r="X162" s="62">
        <f t="shared" si="82"/>
        <v>0.21416501695744145</v>
      </c>
    </row>
    <row r="163" spans="2:24" x14ac:dyDescent="0.3">
      <c r="B163" s="39"/>
      <c r="C163" s="34">
        <v>0.9</v>
      </c>
      <c r="D163" s="61">
        <f t="shared" ref="D163:X163" si="83">1/(1+EXP(-D189))</f>
        <v>2.6596993576865856E-2</v>
      </c>
      <c r="E163" s="57">
        <f t="shared" si="83"/>
        <v>3.0031988389288163E-2</v>
      </c>
      <c r="F163" s="57">
        <f t="shared" si="83"/>
        <v>3.3895164159178141E-2</v>
      </c>
      <c r="G163" s="57">
        <f t="shared" si="83"/>
        <v>3.8235691765958146E-2</v>
      </c>
      <c r="H163" s="57">
        <f t="shared" si="83"/>
        <v>4.3107254941086116E-2</v>
      </c>
      <c r="I163" s="57">
        <f t="shared" si="83"/>
        <v>4.8568154350256104E-2</v>
      </c>
      <c r="J163" s="57">
        <f t="shared" si="83"/>
        <v>5.4681317215940758E-2</v>
      </c>
      <c r="K163" s="57">
        <f t="shared" si="83"/>
        <v>6.1514181694634407E-2</v>
      </c>
      <c r="L163" s="57">
        <f t="shared" si="83"/>
        <v>6.9138420343346788E-2</v>
      </c>
      <c r="M163" s="57">
        <f t="shared" si="83"/>
        <v>7.7629462556488352E-2</v>
      </c>
      <c r="N163" s="57">
        <f t="shared" si="83"/>
        <v>8.7065772440271222E-2</v>
      </c>
      <c r="O163" s="57">
        <f t="shared" si="83"/>
        <v>9.7527837040792487E-2</v>
      </c>
      <c r="P163" s="57">
        <f t="shared" si="83"/>
        <v>0.10909682119561288</v>
      </c>
      <c r="Q163" s="57">
        <f t="shared" si="83"/>
        <v>0.12185285076961802</v>
      </c>
      <c r="R163" s="57">
        <f t="shared" si="83"/>
        <v>0.13587289700909422</v>
      </c>
      <c r="S163" s="57">
        <f t="shared" si="83"/>
        <v>0.15122825250907415</v>
      </c>
      <c r="T163" s="57">
        <f t="shared" si="83"/>
        <v>0.16798161486607552</v>
      </c>
      <c r="U163" s="57">
        <f t="shared" si="83"/>
        <v>0.18618382790150853</v>
      </c>
      <c r="V163" s="57">
        <f t="shared" si="83"/>
        <v>0.20587037180094733</v>
      </c>
      <c r="W163" s="57">
        <f t="shared" si="83"/>
        <v>0.2270577406032615</v>
      </c>
      <c r="X163" s="62">
        <f t="shared" si="83"/>
        <v>0.24973989440488245</v>
      </c>
    </row>
    <row r="164" spans="2:24" x14ac:dyDescent="0.3">
      <c r="B164" s="39"/>
      <c r="C164" s="34">
        <v>0.85</v>
      </c>
      <c r="D164" s="61">
        <f t="shared" ref="D164:X164" si="84">1/(1+EXP(-D190))</f>
        <v>3.2295464698450516E-2</v>
      </c>
      <c r="E164" s="57">
        <f t="shared" si="84"/>
        <v>3.6438865420840197E-2</v>
      </c>
      <c r="F164" s="57">
        <f t="shared" si="84"/>
        <v>4.1091278200465015E-2</v>
      </c>
      <c r="G164" s="57">
        <f t="shared" si="84"/>
        <v>4.6309149848500375E-2</v>
      </c>
      <c r="H164" s="57">
        <f t="shared" si="84"/>
        <v>5.2153563078417738E-2</v>
      </c>
      <c r="I164" s="57">
        <f t="shared" si="84"/>
        <v>5.8690174992091178E-2</v>
      </c>
      <c r="J164" s="57">
        <f t="shared" si="84"/>
        <v>6.5989009491218789E-2</v>
      </c>
      <c r="K164" s="57">
        <f t="shared" si="84"/>
        <v>7.4124065190663141E-2</v>
      </c>
      <c r="L164" s="57">
        <f t="shared" si="84"/>
        <v>8.3172696493922352E-2</v>
      </c>
      <c r="M164" s="57">
        <f t="shared" si="84"/>
        <v>9.3214723081823561E-2</v>
      </c>
      <c r="N164" s="57">
        <f t="shared" si="84"/>
        <v>0.10433122311900127</v>
      </c>
      <c r="O164" s="57">
        <f t="shared" si="84"/>
        <v>0.11660296916113934</v>
      </c>
      <c r="P164" s="57">
        <f t="shared" si="84"/>
        <v>0.13010847436299783</v>
      </c>
      <c r="Q164" s="57">
        <f t="shared" si="84"/>
        <v>0.14492163148782283</v>
      </c>
      <c r="R164" s="57">
        <f t="shared" si="84"/>
        <v>0.16110894957658525</v>
      </c>
      <c r="S164" s="57">
        <f t="shared" si="84"/>
        <v>0.17872642365885047</v>
      </c>
      <c r="T164" s="57">
        <f t="shared" si="84"/>
        <v>0.19781611144141825</v>
      </c>
      <c r="U164" s="57">
        <f t="shared" si="84"/>
        <v>0.21840253609763446</v>
      </c>
      <c r="V164" s="57">
        <f t="shared" si="84"/>
        <v>0.24048908305088898</v>
      </c>
      <c r="W164" s="57">
        <f t="shared" si="84"/>
        <v>0.26405460607285158</v>
      </c>
      <c r="X164" s="62">
        <f t="shared" si="84"/>
        <v>0.28905049737499611</v>
      </c>
    </row>
    <row r="165" spans="2:24" x14ac:dyDescent="0.3">
      <c r="B165" s="39"/>
      <c r="C165" s="34">
        <v>0.8</v>
      </c>
      <c r="D165" s="61">
        <f t="shared" ref="D165:X165" si="85">1/(1+EXP(-D191))</f>
        <v>3.9165722796764356E-2</v>
      </c>
      <c r="E165" s="57">
        <f t="shared" si="85"/>
        <v>4.4150340558364622E-2</v>
      </c>
      <c r="F165" s="57">
        <f t="shared" si="85"/>
        <v>4.9736511558556719E-2</v>
      </c>
      <c r="G165" s="57">
        <f t="shared" si="85"/>
        <v>5.5988079061821662E-2</v>
      </c>
      <c r="H165" s="57">
        <f t="shared" si="85"/>
        <v>6.2973356056996485E-2</v>
      </c>
      <c r="I165" s="57">
        <f t="shared" si="85"/>
        <v>7.076481185614078E-2</v>
      </c>
      <c r="J165" s="57">
        <f t="shared" si="85"/>
        <v>7.9438549183978358E-2</v>
      </c>
      <c r="K165" s="57">
        <f t="shared" si="85"/>
        <v>8.9073527735563221E-2</v>
      </c>
      <c r="L165" s="57">
        <f t="shared" si="85"/>
        <v>9.9750489119685135E-2</v>
      </c>
      <c r="M165" s="57">
        <f t="shared" si="85"/>
        <v>0.11155054018289638</v>
      </c>
      <c r="N165" s="57">
        <f t="shared" si="85"/>
        <v>0.12455335818741645</v>
      </c>
      <c r="O165" s="57">
        <f t="shared" si="85"/>
        <v>0.13883499354730713</v>
      </c>
      <c r="P165" s="57">
        <f t="shared" si="85"/>
        <v>0.1544652650835347</v>
      </c>
      <c r="Q165" s="57">
        <f t="shared" si="85"/>
        <v>0.17150476997540084</v>
      </c>
      <c r="R165" s="57">
        <f t="shared" si="85"/>
        <v>0.19000156601531293</v>
      </c>
      <c r="S165" s="57">
        <f t="shared" si="85"/>
        <v>0.20998762657360251</v>
      </c>
      <c r="T165" s="57">
        <f t="shared" si="85"/>
        <v>0.23147521650098232</v>
      </c>
      <c r="U165" s="57">
        <f t="shared" si="85"/>
        <v>0.25445338587359728</v>
      </c>
      <c r="V165" s="57">
        <f t="shared" si="85"/>
        <v>0.27888482197713688</v>
      </c>
      <c r="W165" s="57">
        <f t="shared" si="85"/>
        <v>0.3047033306524346</v>
      </c>
      <c r="X165" s="62">
        <f t="shared" si="85"/>
        <v>0.33181222783183389</v>
      </c>
    </row>
    <row r="166" spans="2:24" x14ac:dyDescent="0.3">
      <c r="B166" s="39"/>
      <c r="C166" s="34">
        <v>0.75</v>
      </c>
      <c r="D166" s="61">
        <f t="shared" ref="D166:X166" si="86">1/(1+EXP(-D192))</f>
        <v>4.7425873177566781E-2</v>
      </c>
      <c r="E166" s="57">
        <f t="shared" si="86"/>
        <v>5.3403329799824227E-2</v>
      </c>
      <c r="F166" s="57">
        <f t="shared" si="86"/>
        <v>6.0086650174007626E-2</v>
      </c>
      <c r="G166" s="57">
        <f t="shared" si="86"/>
        <v>6.7546691139629106E-2</v>
      </c>
      <c r="H166" s="57">
        <f t="shared" si="86"/>
        <v>7.5858180021243546E-2</v>
      </c>
      <c r="I166" s="57">
        <f t="shared" si="86"/>
        <v>8.5099045007020244E-2</v>
      </c>
      <c r="J166" s="57">
        <f t="shared" si="86"/>
        <v>9.534946489910949E-2</v>
      </c>
      <c r="K166" s="57">
        <f t="shared" si="86"/>
        <v>0.10669059394565118</v>
      </c>
      <c r="L166" s="57">
        <f t="shared" si="86"/>
        <v>0.11920292202211757</v>
      </c>
      <c r="M166" s="57">
        <f t="shared" si="86"/>
        <v>0.13296424019782929</v>
      </c>
      <c r="N166" s="57">
        <f t="shared" si="86"/>
        <v>0.1480471980316895</v>
      </c>
      <c r="O166" s="57">
        <f t="shared" si="86"/>
        <v>0.16451646289656316</v>
      </c>
      <c r="P166" s="57">
        <f t="shared" si="86"/>
        <v>0.18242552380635635</v>
      </c>
      <c r="Q166" s="57">
        <f t="shared" si="86"/>
        <v>0.20181322226037884</v>
      </c>
      <c r="R166" s="57">
        <f t="shared" si="86"/>
        <v>0.22270013882530884</v>
      </c>
      <c r="S166" s="57">
        <f t="shared" si="86"/>
        <v>0.24508501313237172</v>
      </c>
      <c r="T166" s="57">
        <f t="shared" si="86"/>
        <v>0.2689414213699951</v>
      </c>
      <c r="U166" s="57">
        <f t="shared" si="86"/>
        <v>0.29421497216298875</v>
      </c>
      <c r="V166" s="57">
        <f t="shared" si="86"/>
        <v>0.32082130082460703</v>
      </c>
      <c r="W166" s="57">
        <f t="shared" si="86"/>
        <v>0.34864513533394581</v>
      </c>
      <c r="X166" s="62">
        <f t="shared" si="86"/>
        <v>0.37754066879814541</v>
      </c>
    </row>
    <row r="167" spans="2:24" x14ac:dyDescent="0.3">
      <c r="B167" s="39"/>
      <c r="C167" s="34">
        <v>0.7</v>
      </c>
      <c r="D167" s="61">
        <f t="shared" ref="D167:X167" si="87">1/(1+EXP(-D193))</f>
        <v>5.7324175898868755E-2</v>
      </c>
      <c r="E167" s="57">
        <f t="shared" si="87"/>
        <v>6.4464765837589685E-2</v>
      </c>
      <c r="F167" s="57">
        <f t="shared" si="87"/>
        <v>7.2426485361517731E-2</v>
      </c>
      <c r="G167" s="57">
        <f t="shared" si="87"/>
        <v>8.1286079613573023E-2</v>
      </c>
      <c r="H167" s="57">
        <f t="shared" si="87"/>
        <v>9.112296101485616E-2</v>
      </c>
      <c r="I167" s="57">
        <f t="shared" si="87"/>
        <v>0.10201806918913042</v>
      </c>
      <c r="J167" s="57">
        <f t="shared" si="87"/>
        <v>0.11405238127979088</v>
      </c>
      <c r="K167" s="57">
        <f t="shared" si="87"/>
        <v>0.12730503807537172</v>
      </c>
      <c r="L167" s="57">
        <f t="shared" si="87"/>
        <v>0.14185106490048782</v>
      </c>
      <c r="M167" s="57">
        <f t="shared" si="87"/>
        <v>0.15775868701896995</v>
      </c>
      <c r="N167" s="57">
        <f t="shared" si="87"/>
        <v>0.17508626816403985</v>
      </c>
      <c r="O167" s="57">
        <f t="shared" si="87"/>
        <v>0.19387893782385993</v>
      </c>
      <c r="P167" s="57">
        <f t="shared" si="87"/>
        <v>0.21416501695744142</v>
      </c>
      <c r="Q167" s="57">
        <f t="shared" si="87"/>
        <v>0.235952400202534</v>
      </c>
      <c r="R167" s="57">
        <f t="shared" si="87"/>
        <v>0.25922510081784605</v>
      </c>
      <c r="S167" s="57">
        <f t="shared" si="87"/>
        <v>0.28394020618429022</v>
      </c>
      <c r="T167" s="57">
        <f t="shared" si="87"/>
        <v>0.31002551887238755</v>
      </c>
      <c r="U167" s="57">
        <f t="shared" si="87"/>
        <v>0.33737816282991756</v>
      </c>
      <c r="V167" s="57">
        <f t="shared" si="87"/>
        <v>0.36586440898919936</v>
      </c>
      <c r="W167" s="57">
        <f t="shared" si="87"/>
        <v>0.39532091528599073</v>
      </c>
      <c r="X167" s="62">
        <f t="shared" si="87"/>
        <v>0.42555748318834108</v>
      </c>
    </row>
    <row r="168" spans="2:24" x14ac:dyDescent="0.3">
      <c r="B168" s="39"/>
      <c r="C168" s="34">
        <v>0.65</v>
      </c>
      <c r="D168" s="61">
        <f t="shared" ref="D168:X168" si="88">1/(1+EXP(-D194))</f>
        <v>6.9138420343346815E-2</v>
      </c>
      <c r="E168" s="57">
        <f t="shared" si="88"/>
        <v>7.7629462556488379E-2</v>
      </c>
      <c r="F168" s="57">
        <f t="shared" si="88"/>
        <v>8.706577244027125E-2</v>
      </c>
      <c r="G168" s="57">
        <f t="shared" si="88"/>
        <v>9.7527837040792542E-2</v>
      </c>
      <c r="H168" s="57">
        <f t="shared" si="88"/>
        <v>0.10909682119561293</v>
      </c>
      <c r="I168" s="57">
        <f t="shared" si="88"/>
        <v>0.12185285076961808</v>
      </c>
      <c r="J168" s="57">
        <f t="shared" si="88"/>
        <v>0.13587289700909427</v>
      </c>
      <c r="K168" s="57">
        <f t="shared" si="88"/>
        <v>0.15122825250907415</v>
      </c>
      <c r="L168" s="57">
        <f t="shared" si="88"/>
        <v>0.16798161486607552</v>
      </c>
      <c r="M168" s="57">
        <f t="shared" si="88"/>
        <v>0.18618382790150853</v>
      </c>
      <c r="N168" s="57">
        <f t="shared" si="88"/>
        <v>0.20587037180094733</v>
      </c>
      <c r="O168" s="57">
        <f t="shared" si="88"/>
        <v>0.22705774060326145</v>
      </c>
      <c r="P168" s="57">
        <f t="shared" si="88"/>
        <v>0.24973989440488234</v>
      </c>
      <c r="Q168" s="57">
        <f t="shared" si="88"/>
        <v>0.27388501873922083</v>
      </c>
      <c r="R168" s="57">
        <f t="shared" si="88"/>
        <v>0.29943285752602705</v>
      </c>
      <c r="S168" s="57">
        <f t="shared" si="88"/>
        <v>0.32629290054547855</v>
      </c>
      <c r="T168" s="57">
        <f t="shared" si="88"/>
        <v>0.35434369377420455</v>
      </c>
      <c r="U168" s="57">
        <f t="shared" si="88"/>
        <v>0.38343349547868066</v>
      </c>
      <c r="V168" s="57">
        <f t="shared" si="88"/>
        <v>0.41338242108266998</v>
      </c>
      <c r="W168" s="57">
        <f t="shared" si="88"/>
        <v>0.44398610945538003</v>
      </c>
      <c r="X168" s="62">
        <f t="shared" si="88"/>
        <v>0.47502081252105999</v>
      </c>
    </row>
    <row r="169" spans="2:24" x14ac:dyDescent="0.3">
      <c r="B169" s="39"/>
      <c r="C169" s="34">
        <v>0.6</v>
      </c>
      <c r="D169" s="61">
        <f t="shared" ref="D169:X169" si="89">1/(1+EXP(-D195))</f>
        <v>8.317269649392238E-2</v>
      </c>
      <c r="E169" s="57">
        <f t="shared" si="89"/>
        <v>9.3214723081823603E-2</v>
      </c>
      <c r="F169" s="57">
        <f t="shared" si="89"/>
        <v>0.10433122311900131</v>
      </c>
      <c r="G169" s="57">
        <f t="shared" si="89"/>
        <v>0.11660296916113938</v>
      </c>
      <c r="H169" s="57">
        <f t="shared" si="89"/>
        <v>0.13010847436299788</v>
      </c>
      <c r="I169" s="57">
        <f t="shared" si="89"/>
        <v>0.14492163148782289</v>
      </c>
      <c r="J169" s="57">
        <f t="shared" si="89"/>
        <v>0.16110894957658525</v>
      </c>
      <c r="K169" s="57">
        <f t="shared" si="89"/>
        <v>0.17872642365885047</v>
      </c>
      <c r="L169" s="57">
        <f t="shared" si="89"/>
        <v>0.19781611144141825</v>
      </c>
      <c r="M169" s="57">
        <f t="shared" si="89"/>
        <v>0.21840253609763446</v>
      </c>
      <c r="N169" s="57">
        <f t="shared" si="89"/>
        <v>0.24048908305088898</v>
      </c>
      <c r="O169" s="57">
        <f t="shared" si="89"/>
        <v>0.26405460607285153</v>
      </c>
      <c r="P169" s="57">
        <f t="shared" si="89"/>
        <v>0.28905049737499605</v>
      </c>
      <c r="Q169" s="57">
        <f t="shared" si="89"/>
        <v>0.3153984996765693</v>
      </c>
      <c r="R169" s="57">
        <f t="shared" si="89"/>
        <v>0.34298953732650123</v>
      </c>
      <c r="S169" s="57">
        <f t="shared" si="89"/>
        <v>0.37168381170463383</v>
      </c>
      <c r="T169" s="57">
        <f t="shared" si="89"/>
        <v>0.401312339887548</v>
      </c>
      <c r="U169" s="57">
        <f t="shared" si="89"/>
        <v>0.43168001652175192</v>
      </c>
      <c r="V169" s="57">
        <f t="shared" si="89"/>
        <v>0.46257015465625045</v>
      </c>
      <c r="W169" s="57">
        <f t="shared" si="89"/>
        <v>0.49375032550048964</v>
      </c>
      <c r="X169" s="62">
        <f t="shared" si="89"/>
        <v>0.52497918747894001</v>
      </c>
    </row>
    <row r="170" spans="2:24" x14ac:dyDescent="0.3">
      <c r="B170" s="39"/>
      <c r="C170" s="34">
        <v>0.55000000000000004</v>
      </c>
      <c r="D170" s="61">
        <f t="shared" ref="D170:X170" si="90">1/(1+EXP(-D196))</f>
        <v>9.9750489119685135E-2</v>
      </c>
      <c r="E170" s="57">
        <f t="shared" si="90"/>
        <v>0.11155054018289638</v>
      </c>
      <c r="F170" s="57">
        <f t="shared" si="90"/>
        <v>0.12455335818741645</v>
      </c>
      <c r="G170" s="57">
        <f t="shared" si="90"/>
        <v>0.13883499354730713</v>
      </c>
      <c r="H170" s="57">
        <f t="shared" si="90"/>
        <v>0.1544652650835347</v>
      </c>
      <c r="I170" s="57">
        <f t="shared" si="90"/>
        <v>0.17150476997540084</v>
      </c>
      <c r="J170" s="57">
        <f t="shared" si="90"/>
        <v>0.19000156601531293</v>
      </c>
      <c r="K170" s="57">
        <f t="shared" si="90"/>
        <v>0.20998762657360251</v>
      </c>
      <c r="L170" s="57">
        <f t="shared" si="90"/>
        <v>0.23147521650098232</v>
      </c>
      <c r="M170" s="57">
        <f t="shared" si="90"/>
        <v>0.25445338587359728</v>
      </c>
      <c r="N170" s="57">
        <f t="shared" si="90"/>
        <v>0.27888482197713688</v>
      </c>
      <c r="O170" s="57">
        <f t="shared" si="90"/>
        <v>0.3047033306524346</v>
      </c>
      <c r="P170" s="57">
        <f t="shared" si="90"/>
        <v>0.33181222783183384</v>
      </c>
      <c r="Q170" s="57">
        <f t="shared" si="90"/>
        <v>0.3600839032622658</v>
      </c>
      <c r="R170" s="57">
        <f t="shared" si="90"/>
        <v>0.38936076605077796</v>
      </c>
      <c r="S170" s="57">
        <f t="shared" si="90"/>
        <v>0.41945769517934034</v>
      </c>
      <c r="T170" s="57">
        <f t="shared" si="90"/>
        <v>0.45016600268752205</v>
      </c>
      <c r="U170" s="57">
        <f t="shared" si="90"/>
        <v>0.48125878412146467</v>
      </c>
      <c r="V170" s="57">
        <f t="shared" si="90"/>
        <v>0.51249739648421033</v>
      </c>
      <c r="W170" s="57">
        <f t="shared" si="90"/>
        <v>0.54363868723707887</v>
      </c>
      <c r="X170" s="62">
        <f t="shared" si="90"/>
        <v>0.57444251681165903</v>
      </c>
    </row>
    <row r="171" spans="2:24" x14ac:dyDescent="0.3">
      <c r="B171" s="39"/>
      <c r="C171" s="34">
        <v>0.5</v>
      </c>
      <c r="D171" s="61">
        <f t="shared" ref="D171:X171" si="91">1/(1+EXP(-D197))</f>
        <v>0.11920292202211757</v>
      </c>
      <c r="E171" s="57">
        <f t="shared" si="91"/>
        <v>0.13296424019782929</v>
      </c>
      <c r="F171" s="57">
        <f t="shared" si="91"/>
        <v>0.1480471980316895</v>
      </c>
      <c r="G171" s="57">
        <f t="shared" si="91"/>
        <v>0.16451646289656316</v>
      </c>
      <c r="H171" s="57">
        <f t="shared" si="91"/>
        <v>0.18242552380635635</v>
      </c>
      <c r="I171" s="57">
        <f t="shared" si="91"/>
        <v>0.20181322226037884</v>
      </c>
      <c r="J171" s="57">
        <f t="shared" si="91"/>
        <v>0.22270013882530884</v>
      </c>
      <c r="K171" s="57">
        <f t="shared" si="91"/>
        <v>0.24508501313237172</v>
      </c>
      <c r="L171" s="57">
        <f t="shared" si="91"/>
        <v>0.2689414213699951</v>
      </c>
      <c r="M171" s="57">
        <f t="shared" si="91"/>
        <v>0.29421497216298875</v>
      </c>
      <c r="N171" s="57">
        <f t="shared" si="91"/>
        <v>0.32082130082460703</v>
      </c>
      <c r="O171" s="57">
        <f t="shared" si="91"/>
        <v>0.34864513533394575</v>
      </c>
      <c r="P171" s="57">
        <f t="shared" si="91"/>
        <v>0.37754066879814541</v>
      </c>
      <c r="Q171" s="57">
        <f t="shared" si="91"/>
        <v>0.40733340004593016</v>
      </c>
      <c r="R171" s="57">
        <f t="shared" si="91"/>
        <v>0.43782349911420182</v>
      </c>
      <c r="S171" s="57">
        <f t="shared" si="91"/>
        <v>0.46879062662624377</v>
      </c>
      <c r="T171" s="57">
        <f t="shared" si="91"/>
        <v>0.5</v>
      </c>
      <c r="U171" s="57">
        <f t="shared" si="91"/>
        <v>0.53120937337375629</v>
      </c>
      <c r="V171" s="57">
        <f t="shared" si="91"/>
        <v>0.56217650088579807</v>
      </c>
      <c r="W171" s="57">
        <f t="shared" si="91"/>
        <v>0.59266659995406978</v>
      </c>
      <c r="X171" s="62">
        <f t="shared" si="91"/>
        <v>0.6224593312018547</v>
      </c>
    </row>
    <row r="172" spans="2:24" x14ac:dyDescent="0.3">
      <c r="B172" s="39"/>
      <c r="C172" s="34">
        <v>0.45</v>
      </c>
      <c r="D172" s="61">
        <f t="shared" ref="D172:X172" si="92">1/(1+EXP(-D198))</f>
        <v>0.14185106490048777</v>
      </c>
      <c r="E172" s="57">
        <f t="shared" si="92"/>
        <v>0.15775868701896992</v>
      </c>
      <c r="F172" s="57">
        <f t="shared" si="92"/>
        <v>0.1750862681640398</v>
      </c>
      <c r="G172" s="57">
        <f t="shared" si="92"/>
        <v>0.1938789378238599</v>
      </c>
      <c r="H172" s="57">
        <f t="shared" si="92"/>
        <v>0.21416501695744139</v>
      </c>
      <c r="I172" s="57">
        <f t="shared" si="92"/>
        <v>0.235952400202534</v>
      </c>
      <c r="J172" s="57">
        <f t="shared" si="92"/>
        <v>0.259225100817846</v>
      </c>
      <c r="K172" s="57">
        <f t="shared" si="92"/>
        <v>0.28394020618429022</v>
      </c>
      <c r="L172" s="57">
        <f t="shared" si="92"/>
        <v>0.31002551887238755</v>
      </c>
      <c r="M172" s="57">
        <f t="shared" si="92"/>
        <v>0.33737816282991745</v>
      </c>
      <c r="N172" s="57">
        <f t="shared" si="92"/>
        <v>0.36586440898919936</v>
      </c>
      <c r="O172" s="57">
        <f t="shared" si="92"/>
        <v>0.39532091528599056</v>
      </c>
      <c r="P172" s="57">
        <f t="shared" si="92"/>
        <v>0.42555748318834102</v>
      </c>
      <c r="Q172" s="57">
        <f t="shared" si="92"/>
        <v>0.45636131276292108</v>
      </c>
      <c r="R172" s="57">
        <f t="shared" si="92"/>
        <v>0.48750260351578961</v>
      </c>
      <c r="S172" s="57">
        <f t="shared" si="92"/>
        <v>0.51874121587853517</v>
      </c>
      <c r="T172" s="57">
        <f t="shared" si="92"/>
        <v>0.54983399731247784</v>
      </c>
      <c r="U172" s="57">
        <f t="shared" si="92"/>
        <v>0.5805423048206596</v>
      </c>
      <c r="V172" s="57">
        <f t="shared" si="92"/>
        <v>0.61063923394922204</v>
      </c>
      <c r="W172" s="57">
        <f t="shared" si="92"/>
        <v>0.6399160967377342</v>
      </c>
      <c r="X172" s="62">
        <f t="shared" si="92"/>
        <v>0.66818777216816616</v>
      </c>
    </row>
    <row r="173" spans="2:24" x14ac:dyDescent="0.3">
      <c r="B173" s="39"/>
      <c r="C173" s="34">
        <v>0.4</v>
      </c>
      <c r="D173" s="61">
        <f t="shared" ref="D173:X173" si="93">1/(1+EXP(-D199))</f>
        <v>0.16798161486607552</v>
      </c>
      <c r="E173" s="57">
        <f t="shared" si="93"/>
        <v>0.18618382790150853</v>
      </c>
      <c r="F173" s="57">
        <f t="shared" si="93"/>
        <v>0.20587037180094733</v>
      </c>
      <c r="G173" s="57">
        <f t="shared" si="93"/>
        <v>0.22705774060326145</v>
      </c>
      <c r="H173" s="57">
        <f t="shared" si="93"/>
        <v>0.24973989440488234</v>
      </c>
      <c r="I173" s="57">
        <f t="shared" si="93"/>
        <v>0.27388501873922083</v>
      </c>
      <c r="J173" s="57">
        <f t="shared" si="93"/>
        <v>0.29943285752602705</v>
      </c>
      <c r="K173" s="57">
        <f t="shared" si="93"/>
        <v>0.32629290054547855</v>
      </c>
      <c r="L173" s="57">
        <f t="shared" si="93"/>
        <v>0.35434369377420455</v>
      </c>
      <c r="M173" s="57">
        <f t="shared" si="93"/>
        <v>0.38343349547868066</v>
      </c>
      <c r="N173" s="57">
        <f t="shared" si="93"/>
        <v>0.41338242108266998</v>
      </c>
      <c r="O173" s="57">
        <f t="shared" si="93"/>
        <v>0.44398610945538003</v>
      </c>
      <c r="P173" s="57">
        <f t="shared" si="93"/>
        <v>0.47502081252105999</v>
      </c>
      <c r="Q173" s="57">
        <f t="shared" si="93"/>
        <v>0.50624967449951042</v>
      </c>
      <c r="R173" s="57">
        <f t="shared" si="93"/>
        <v>0.5374298453437496</v>
      </c>
      <c r="S173" s="57">
        <f t="shared" si="93"/>
        <v>0.56831998347824808</v>
      </c>
      <c r="T173" s="57">
        <f t="shared" si="93"/>
        <v>0.59868766011245189</v>
      </c>
      <c r="U173" s="57">
        <f t="shared" si="93"/>
        <v>0.62831618829536628</v>
      </c>
      <c r="V173" s="57">
        <f t="shared" si="93"/>
        <v>0.65701046267349883</v>
      </c>
      <c r="W173" s="57">
        <f t="shared" si="93"/>
        <v>0.6846015003234307</v>
      </c>
      <c r="X173" s="62">
        <f t="shared" si="93"/>
        <v>0.710949502625004</v>
      </c>
    </row>
    <row r="174" spans="2:24" x14ac:dyDescent="0.3">
      <c r="B174" s="39"/>
      <c r="C174" s="34">
        <v>0.35</v>
      </c>
      <c r="D174" s="61">
        <f t="shared" ref="D174:X174" si="94">1/(1+EXP(-D200))</f>
        <v>0.19781611144141825</v>
      </c>
      <c r="E174" s="57">
        <f t="shared" si="94"/>
        <v>0.21840253609763446</v>
      </c>
      <c r="F174" s="57">
        <f t="shared" si="94"/>
        <v>0.24048908305088898</v>
      </c>
      <c r="G174" s="57">
        <f t="shared" si="94"/>
        <v>0.26405460607285153</v>
      </c>
      <c r="H174" s="57">
        <f t="shared" si="94"/>
        <v>0.28905049737499605</v>
      </c>
      <c r="I174" s="57">
        <f t="shared" si="94"/>
        <v>0.3153984996765693</v>
      </c>
      <c r="J174" s="57">
        <f t="shared" si="94"/>
        <v>0.34298953732650123</v>
      </c>
      <c r="K174" s="57">
        <f t="shared" si="94"/>
        <v>0.37168381170463383</v>
      </c>
      <c r="L174" s="57">
        <f t="shared" si="94"/>
        <v>0.401312339887548</v>
      </c>
      <c r="M174" s="57">
        <f t="shared" si="94"/>
        <v>0.43168001652175192</v>
      </c>
      <c r="N174" s="57">
        <f t="shared" si="94"/>
        <v>0.46257015465625045</v>
      </c>
      <c r="O174" s="57">
        <f t="shared" si="94"/>
        <v>0.49375032550048964</v>
      </c>
      <c r="P174" s="57">
        <f t="shared" si="94"/>
        <v>0.52497918747894001</v>
      </c>
      <c r="Q174" s="57">
        <f t="shared" si="94"/>
        <v>0.55601389054461992</v>
      </c>
      <c r="R174" s="57">
        <f t="shared" si="94"/>
        <v>0.58661757891733013</v>
      </c>
      <c r="S174" s="57">
        <f t="shared" si="94"/>
        <v>0.61656650452131934</v>
      </c>
      <c r="T174" s="57">
        <f t="shared" si="94"/>
        <v>0.6456563062257954</v>
      </c>
      <c r="U174" s="57">
        <f t="shared" si="94"/>
        <v>0.67370709945452145</v>
      </c>
      <c r="V174" s="57">
        <f t="shared" si="94"/>
        <v>0.700567142473973</v>
      </c>
      <c r="W174" s="57">
        <f t="shared" si="94"/>
        <v>0.72611498126077922</v>
      </c>
      <c r="X174" s="62">
        <f t="shared" si="94"/>
        <v>0.75026010559511769</v>
      </c>
    </row>
    <row r="175" spans="2:24" x14ac:dyDescent="0.3">
      <c r="B175" s="39"/>
      <c r="C175" s="34">
        <v>0.3</v>
      </c>
      <c r="D175" s="61">
        <f t="shared" ref="D175:X175" si="95">1/(1+EXP(-D201))</f>
        <v>0.23147521650098238</v>
      </c>
      <c r="E175" s="57">
        <f t="shared" si="95"/>
        <v>0.25445338587359734</v>
      </c>
      <c r="F175" s="57">
        <f t="shared" si="95"/>
        <v>0.27888482197713693</v>
      </c>
      <c r="G175" s="57">
        <f t="shared" si="95"/>
        <v>0.3047033306524346</v>
      </c>
      <c r="H175" s="57">
        <f t="shared" si="95"/>
        <v>0.33181222783183389</v>
      </c>
      <c r="I175" s="57">
        <f t="shared" si="95"/>
        <v>0.36008390326226586</v>
      </c>
      <c r="J175" s="57">
        <f t="shared" si="95"/>
        <v>0.38936076605077802</v>
      </c>
      <c r="K175" s="57">
        <f t="shared" si="95"/>
        <v>0.41945769517934034</v>
      </c>
      <c r="L175" s="57">
        <f t="shared" si="95"/>
        <v>0.45016600268752216</v>
      </c>
      <c r="M175" s="57">
        <f t="shared" si="95"/>
        <v>0.48125878412146478</v>
      </c>
      <c r="N175" s="57">
        <f t="shared" si="95"/>
        <v>0.51249739648421033</v>
      </c>
      <c r="O175" s="57">
        <f t="shared" si="95"/>
        <v>0.54363868723707887</v>
      </c>
      <c r="P175" s="57">
        <f t="shared" si="95"/>
        <v>0.57444251681165903</v>
      </c>
      <c r="Q175" s="57">
        <f t="shared" si="95"/>
        <v>0.60467908471400933</v>
      </c>
      <c r="R175" s="57">
        <f t="shared" si="95"/>
        <v>0.63413559101080075</v>
      </c>
      <c r="S175" s="57">
        <f t="shared" si="95"/>
        <v>0.66262183717008249</v>
      </c>
      <c r="T175" s="57">
        <f t="shared" si="95"/>
        <v>0.6899744811276125</v>
      </c>
      <c r="U175" s="57">
        <f t="shared" si="95"/>
        <v>0.71605979381570983</v>
      </c>
      <c r="V175" s="57">
        <f t="shared" si="95"/>
        <v>0.740774899182154</v>
      </c>
      <c r="W175" s="57">
        <f t="shared" si="95"/>
        <v>0.76404759979746617</v>
      </c>
      <c r="X175" s="62">
        <f t="shared" si="95"/>
        <v>0.78583498304255861</v>
      </c>
    </row>
    <row r="176" spans="2:24" x14ac:dyDescent="0.3">
      <c r="B176" s="39"/>
      <c r="C176" s="34">
        <v>0.25</v>
      </c>
      <c r="D176" s="61">
        <f t="shared" ref="D176:X176" si="96">1/(1+EXP(-D202))</f>
        <v>0.2689414213699951</v>
      </c>
      <c r="E176" s="57">
        <f t="shared" si="96"/>
        <v>0.29421497216298875</v>
      </c>
      <c r="F176" s="57">
        <f t="shared" si="96"/>
        <v>0.32082130082460703</v>
      </c>
      <c r="G176" s="57">
        <f t="shared" si="96"/>
        <v>0.34864513533394575</v>
      </c>
      <c r="H176" s="57">
        <f t="shared" si="96"/>
        <v>0.37754066879814541</v>
      </c>
      <c r="I176" s="57">
        <f t="shared" si="96"/>
        <v>0.40733340004593016</v>
      </c>
      <c r="J176" s="57">
        <f t="shared" si="96"/>
        <v>0.43782349911420182</v>
      </c>
      <c r="K176" s="57">
        <f t="shared" si="96"/>
        <v>0.46879062662624377</v>
      </c>
      <c r="L176" s="57">
        <f t="shared" si="96"/>
        <v>0.5</v>
      </c>
      <c r="M176" s="57">
        <f t="shared" si="96"/>
        <v>0.53120937337375629</v>
      </c>
      <c r="N176" s="57">
        <f t="shared" si="96"/>
        <v>0.56217650088579807</v>
      </c>
      <c r="O176" s="57">
        <f t="shared" si="96"/>
        <v>0.59266659995406967</v>
      </c>
      <c r="P176" s="57">
        <f t="shared" si="96"/>
        <v>0.62245933120185459</v>
      </c>
      <c r="Q176" s="57">
        <f t="shared" si="96"/>
        <v>0.65135486466605419</v>
      </c>
      <c r="R176" s="57">
        <f t="shared" si="96"/>
        <v>0.67917869917539297</v>
      </c>
      <c r="S176" s="57">
        <f t="shared" si="96"/>
        <v>0.70578502783701125</v>
      </c>
      <c r="T176" s="57">
        <f t="shared" si="96"/>
        <v>0.7310585786300049</v>
      </c>
      <c r="U176" s="57">
        <f t="shared" si="96"/>
        <v>0.75491498686762826</v>
      </c>
      <c r="V176" s="57">
        <f t="shared" si="96"/>
        <v>0.77729986117469108</v>
      </c>
      <c r="W176" s="57">
        <f t="shared" si="96"/>
        <v>0.79818677773962121</v>
      </c>
      <c r="X176" s="62">
        <f t="shared" si="96"/>
        <v>0.81757447619364365</v>
      </c>
    </row>
    <row r="177" spans="2:24" x14ac:dyDescent="0.3">
      <c r="B177" s="39"/>
      <c r="C177" s="34">
        <v>0.2</v>
      </c>
      <c r="D177" s="61">
        <f t="shared" ref="D177:X177" si="97">1/(1+EXP(-D203))</f>
        <v>0.31002551887238755</v>
      </c>
      <c r="E177" s="57">
        <f t="shared" si="97"/>
        <v>0.33737816282991745</v>
      </c>
      <c r="F177" s="57">
        <f t="shared" si="97"/>
        <v>0.36586440898919936</v>
      </c>
      <c r="G177" s="57">
        <f t="shared" si="97"/>
        <v>0.39532091528599056</v>
      </c>
      <c r="H177" s="57">
        <f t="shared" si="97"/>
        <v>0.42555748318834102</v>
      </c>
      <c r="I177" s="57">
        <f t="shared" si="97"/>
        <v>0.45636131276292119</v>
      </c>
      <c r="J177" s="57">
        <f t="shared" si="97"/>
        <v>0.48750260351578961</v>
      </c>
      <c r="K177" s="57">
        <f t="shared" si="97"/>
        <v>0.51874121587853517</v>
      </c>
      <c r="L177" s="57">
        <f t="shared" si="97"/>
        <v>0.54983399731247784</v>
      </c>
      <c r="M177" s="57">
        <f t="shared" si="97"/>
        <v>0.5805423048206596</v>
      </c>
      <c r="N177" s="57">
        <f t="shared" si="97"/>
        <v>0.61063923394922204</v>
      </c>
      <c r="O177" s="57">
        <f t="shared" si="97"/>
        <v>0.63991609673773409</v>
      </c>
      <c r="P177" s="57">
        <f t="shared" si="97"/>
        <v>0.66818777216816616</v>
      </c>
      <c r="Q177" s="57">
        <f t="shared" si="97"/>
        <v>0.69529666934756529</v>
      </c>
      <c r="R177" s="57">
        <f t="shared" si="97"/>
        <v>0.72111517802286307</v>
      </c>
      <c r="S177" s="57">
        <f t="shared" si="97"/>
        <v>0.74554661412640266</v>
      </c>
      <c r="T177" s="57">
        <f t="shared" si="97"/>
        <v>0.76852478349901754</v>
      </c>
      <c r="U177" s="57">
        <f t="shared" si="97"/>
        <v>0.79001237342639752</v>
      </c>
      <c r="V177" s="57">
        <f t="shared" si="97"/>
        <v>0.80999843398468707</v>
      </c>
      <c r="W177" s="57">
        <f t="shared" si="97"/>
        <v>0.82849523002459913</v>
      </c>
      <c r="X177" s="62">
        <f t="shared" si="97"/>
        <v>0.84553473491646525</v>
      </c>
    </row>
    <row r="178" spans="2:24" x14ac:dyDescent="0.3">
      <c r="B178" s="39"/>
      <c r="C178" s="34">
        <v>0.15</v>
      </c>
      <c r="D178" s="61">
        <f t="shared" ref="D178:X178" si="98">1/(1+EXP(-D204))</f>
        <v>0.3543436937742046</v>
      </c>
      <c r="E178" s="57">
        <f t="shared" si="98"/>
        <v>0.38343349547868072</v>
      </c>
      <c r="F178" s="57">
        <f t="shared" si="98"/>
        <v>0.41338242108266998</v>
      </c>
      <c r="G178" s="57">
        <f t="shared" si="98"/>
        <v>0.44398610945538003</v>
      </c>
      <c r="H178" s="57">
        <f t="shared" si="98"/>
        <v>0.47502081252105999</v>
      </c>
      <c r="I178" s="57">
        <f t="shared" si="98"/>
        <v>0.50624967449951042</v>
      </c>
      <c r="J178" s="57">
        <f t="shared" si="98"/>
        <v>0.5374298453437496</v>
      </c>
      <c r="K178" s="57">
        <f t="shared" si="98"/>
        <v>0.56831998347824808</v>
      </c>
      <c r="L178" s="57">
        <f t="shared" si="98"/>
        <v>0.598687660112452</v>
      </c>
      <c r="M178" s="57">
        <f t="shared" si="98"/>
        <v>0.62831618829536628</v>
      </c>
      <c r="N178" s="57">
        <f t="shared" si="98"/>
        <v>0.65701046267349883</v>
      </c>
      <c r="O178" s="57">
        <f t="shared" si="98"/>
        <v>0.6846015003234307</v>
      </c>
      <c r="P178" s="57">
        <f t="shared" si="98"/>
        <v>0.71094950262500389</v>
      </c>
      <c r="Q178" s="57">
        <f t="shared" si="98"/>
        <v>0.73594539392714842</v>
      </c>
      <c r="R178" s="57">
        <f t="shared" si="98"/>
        <v>0.75951091694911099</v>
      </c>
      <c r="S178" s="57">
        <f t="shared" si="98"/>
        <v>0.78159746390236551</v>
      </c>
      <c r="T178" s="57">
        <f t="shared" si="98"/>
        <v>0.8021838885585818</v>
      </c>
      <c r="U178" s="57">
        <f t="shared" si="98"/>
        <v>0.82127357634114961</v>
      </c>
      <c r="V178" s="57">
        <f t="shared" si="98"/>
        <v>0.83889105042341472</v>
      </c>
      <c r="W178" s="57">
        <f t="shared" si="98"/>
        <v>0.85507836851217711</v>
      </c>
      <c r="X178" s="62">
        <f t="shared" si="98"/>
        <v>0.86989152563700212</v>
      </c>
    </row>
    <row r="179" spans="2:24" x14ac:dyDescent="0.3">
      <c r="B179" s="39"/>
      <c r="C179" s="34">
        <v>0.1</v>
      </c>
      <c r="D179" s="61">
        <f t="shared" ref="D179:X179" si="99">1/(1+EXP(-D205))</f>
        <v>0.401312339887548</v>
      </c>
      <c r="E179" s="57">
        <f t="shared" si="99"/>
        <v>0.43168001652175192</v>
      </c>
      <c r="F179" s="57">
        <f t="shared" si="99"/>
        <v>0.46257015465625045</v>
      </c>
      <c r="G179" s="57">
        <f t="shared" si="99"/>
        <v>0.49375032550048964</v>
      </c>
      <c r="H179" s="57">
        <f t="shared" si="99"/>
        <v>0.5249791874789399</v>
      </c>
      <c r="I179" s="57">
        <f t="shared" si="99"/>
        <v>0.55601389054461992</v>
      </c>
      <c r="J179" s="57">
        <f t="shared" si="99"/>
        <v>0.58661757891733013</v>
      </c>
      <c r="K179" s="57">
        <f t="shared" si="99"/>
        <v>0.61656650452131934</v>
      </c>
      <c r="L179" s="57">
        <f t="shared" si="99"/>
        <v>0.6456563062257954</v>
      </c>
      <c r="M179" s="57">
        <f t="shared" si="99"/>
        <v>0.67370709945452134</v>
      </c>
      <c r="N179" s="57">
        <f t="shared" si="99"/>
        <v>0.70056714247397289</v>
      </c>
      <c r="O179" s="57">
        <f t="shared" si="99"/>
        <v>0.72611498126077911</v>
      </c>
      <c r="P179" s="57">
        <f t="shared" si="99"/>
        <v>0.75026010559511769</v>
      </c>
      <c r="Q179" s="57">
        <f t="shared" si="99"/>
        <v>0.77294225939673855</v>
      </c>
      <c r="R179" s="57">
        <f t="shared" si="99"/>
        <v>0.79412962819905253</v>
      </c>
      <c r="S179" s="57">
        <f t="shared" si="99"/>
        <v>0.81381617209849144</v>
      </c>
      <c r="T179" s="57">
        <f t="shared" si="99"/>
        <v>0.83201838513392445</v>
      </c>
      <c r="U179" s="57">
        <f t="shared" si="99"/>
        <v>0.84877174749092577</v>
      </c>
      <c r="V179" s="57">
        <f t="shared" si="99"/>
        <v>0.86412710299090578</v>
      </c>
      <c r="W179" s="57">
        <f t="shared" si="99"/>
        <v>0.87814714923038195</v>
      </c>
      <c r="X179" s="62">
        <f t="shared" si="99"/>
        <v>0.89090317880438707</v>
      </c>
    </row>
    <row r="180" spans="2:24" x14ac:dyDescent="0.3">
      <c r="B180" s="39"/>
      <c r="C180" s="34">
        <v>0.05</v>
      </c>
      <c r="D180" s="61">
        <f t="shared" ref="D180:X180" si="100">1/(1+EXP(-D206))</f>
        <v>0.45016600268752216</v>
      </c>
      <c r="E180" s="57">
        <f t="shared" si="100"/>
        <v>0.48125878412146478</v>
      </c>
      <c r="F180" s="57">
        <f t="shared" si="100"/>
        <v>0.51249739648421033</v>
      </c>
      <c r="G180" s="57">
        <f t="shared" si="100"/>
        <v>0.54363868723707887</v>
      </c>
      <c r="H180" s="57">
        <f t="shared" si="100"/>
        <v>0.57444251681165903</v>
      </c>
      <c r="I180" s="57">
        <f t="shared" si="100"/>
        <v>0.60467908471400933</v>
      </c>
      <c r="J180" s="57">
        <f t="shared" si="100"/>
        <v>0.63413559101080075</v>
      </c>
      <c r="K180" s="57">
        <f t="shared" si="100"/>
        <v>0.66262183717008249</v>
      </c>
      <c r="L180" s="57">
        <f t="shared" si="100"/>
        <v>0.6899744811276125</v>
      </c>
      <c r="M180" s="57">
        <f t="shared" si="100"/>
        <v>0.71605979381570983</v>
      </c>
      <c r="N180" s="57">
        <f t="shared" si="100"/>
        <v>0.740774899182154</v>
      </c>
      <c r="O180" s="57">
        <f t="shared" si="100"/>
        <v>0.76404759979746606</v>
      </c>
      <c r="P180" s="57">
        <f t="shared" si="100"/>
        <v>0.78583498304255861</v>
      </c>
      <c r="Q180" s="57">
        <f t="shared" si="100"/>
        <v>0.80612106217614021</v>
      </c>
      <c r="R180" s="57">
        <f t="shared" si="100"/>
        <v>0.82491373183596017</v>
      </c>
      <c r="S180" s="57">
        <f t="shared" si="100"/>
        <v>0.84224131298103</v>
      </c>
      <c r="T180" s="57">
        <f t="shared" si="100"/>
        <v>0.85814893509951229</v>
      </c>
      <c r="U180" s="57">
        <f t="shared" si="100"/>
        <v>0.87269496192462825</v>
      </c>
      <c r="V180" s="57">
        <f t="shared" si="100"/>
        <v>0.88594761872020911</v>
      </c>
      <c r="W180" s="57">
        <f t="shared" si="100"/>
        <v>0.89798193081086952</v>
      </c>
      <c r="X180" s="62">
        <f t="shared" si="100"/>
        <v>0.90887703898514383</v>
      </c>
    </row>
    <row r="181" spans="2:24" ht="15" thickBot="1" x14ac:dyDescent="0.35">
      <c r="B181" s="40"/>
      <c r="C181" s="35">
        <v>0</v>
      </c>
      <c r="D181" s="63">
        <f t="shared" ref="D181:X181" si="101">1/(1+EXP(-D207))</f>
        <v>0.5</v>
      </c>
      <c r="E181" s="64">
        <f t="shared" si="101"/>
        <v>0.53120937337375629</v>
      </c>
      <c r="F181" s="64">
        <f t="shared" si="101"/>
        <v>0.56217650088579807</v>
      </c>
      <c r="G181" s="64">
        <f t="shared" si="101"/>
        <v>0.59266659995406967</v>
      </c>
      <c r="H181" s="64">
        <f t="shared" si="101"/>
        <v>0.62245933120185459</v>
      </c>
      <c r="I181" s="64">
        <f t="shared" si="101"/>
        <v>0.65135486466605419</v>
      </c>
      <c r="J181" s="64">
        <f t="shared" si="101"/>
        <v>0.67917869917539297</v>
      </c>
      <c r="K181" s="64">
        <f t="shared" si="101"/>
        <v>0.70578502783701125</v>
      </c>
      <c r="L181" s="64">
        <f t="shared" si="101"/>
        <v>0.7310585786300049</v>
      </c>
      <c r="M181" s="64">
        <f t="shared" si="101"/>
        <v>0.75491498686762826</v>
      </c>
      <c r="N181" s="64">
        <f t="shared" si="101"/>
        <v>0.77729986117469108</v>
      </c>
      <c r="O181" s="64">
        <f t="shared" si="101"/>
        <v>0.79818677773962121</v>
      </c>
      <c r="P181" s="64">
        <f t="shared" si="101"/>
        <v>0.81757447619364365</v>
      </c>
      <c r="Q181" s="64">
        <f t="shared" si="101"/>
        <v>0.83548353710343692</v>
      </c>
      <c r="R181" s="64">
        <f t="shared" si="101"/>
        <v>0.85195280196831058</v>
      </c>
      <c r="S181" s="64">
        <f t="shared" si="101"/>
        <v>0.86703575980217062</v>
      </c>
      <c r="T181" s="64">
        <f t="shared" si="101"/>
        <v>0.88079707797788231</v>
      </c>
      <c r="U181" s="64">
        <f t="shared" si="101"/>
        <v>0.89330940605434872</v>
      </c>
      <c r="V181" s="64">
        <f t="shared" si="101"/>
        <v>0.90465053510089055</v>
      </c>
      <c r="W181" s="64">
        <f t="shared" si="101"/>
        <v>0.91490095499297974</v>
      </c>
      <c r="X181" s="65">
        <f t="shared" si="101"/>
        <v>0.92414181997875655</v>
      </c>
    </row>
    <row r="182" spans="2:24" x14ac:dyDescent="0.3">
      <c r="C182" s="9"/>
      <c r="D182" s="41">
        <v>0</v>
      </c>
      <c r="E182" s="36">
        <v>0.05</v>
      </c>
      <c r="F182" s="36">
        <v>0.1</v>
      </c>
      <c r="G182" s="36">
        <v>0.15</v>
      </c>
      <c r="H182" s="36">
        <v>0.2</v>
      </c>
      <c r="I182" s="36">
        <v>0.25</v>
      </c>
      <c r="J182" s="36">
        <v>0.3</v>
      </c>
      <c r="K182" s="36">
        <v>0.35</v>
      </c>
      <c r="L182" s="36">
        <v>0.4</v>
      </c>
      <c r="M182" s="36">
        <v>0.45</v>
      </c>
      <c r="N182" s="36">
        <v>0.5</v>
      </c>
      <c r="O182" s="36">
        <v>0.55000000000000004</v>
      </c>
      <c r="P182" s="36">
        <v>0.6</v>
      </c>
      <c r="Q182" s="36">
        <v>0.65</v>
      </c>
      <c r="R182" s="36">
        <v>0.7</v>
      </c>
      <c r="S182" s="36">
        <v>0.75</v>
      </c>
      <c r="T182" s="36">
        <v>0.8</v>
      </c>
      <c r="U182" s="36">
        <v>0.85</v>
      </c>
      <c r="V182" s="36">
        <v>0.9</v>
      </c>
      <c r="W182" s="36">
        <v>0.95</v>
      </c>
      <c r="X182" s="37">
        <v>1</v>
      </c>
    </row>
    <row r="183" spans="2:24" ht="21.6" thickBot="1" x14ac:dyDescent="0.45">
      <c r="C183" s="9"/>
      <c r="D183" s="42" t="s">
        <v>66</v>
      </c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5" spans="2:24" ht="15" thickBot="1" x14ac:dyDescent="0.35"/>
    <row r="186" spans="2:24" ht="21.6" thickBot="1" x14ac:dyDescent="0.45">
      <c r="B186" s="45" t="s">
        <v>16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7"/>
    </row>
    <row r="187" spans="2:24" x14ac:dyDescent="0.3">
      <c r="B187" s="38" t="s">
        <v>6</v>
      </c>
      <c r="C187" s="37">
        <v>1</v>
      </c>
      <c r="D187" s="48">
        <f>(D$208 * $P$5) + $P$8 + ($C187 * $P$6) + $P$9</f>
        <v>-4</v>
      </c>
      <c r="E187" s="49">
        <f t="shared" ref="E187:T202" si="102">(E$208 * $P$5) + $P$8 + ($C187 * $P$6) + $P$9</f>
        <v>-3.875</v>
      </c>
      <c r="F187" s="49">
        <f t="shared" si="102"/>
        <v>-3.75</v>
      </c>
      <c r="G187" s="49">
        <f>(G$208 * $P$5) + $P$8 + ($C187 * $P$6) + $P$9</f>
        <v>-3.625</v>
      </c>
      <c r="H187" s="49">
        <f t="shared" ref="H187:X201" si="103">(H$208 * $P$5) + $P$8 + ($C187 * $P$6) + $P$9</f>
        <v>-3.5</v>
      </c>
      <c r="I187" s="49">
        <f t="shared" si="103"/>
        <v>-3.375</v>
      </c>
      <c r="J187" s="49">
        <f t="shared" si="103"/>
        <v>-3.25</v>
      </c>
      <c r="K187" s="49">
        <f t="shared" si="103"/>
        <v>-3.125</v>
      </c>
      <c r="L187" s="49">
        <f t="shared" si="103"/>
        <v>-3</v>
      </c>
      <c r="M187" s="49">
        <f t="shared" si="103"/>
        <v>-2.875</v>
      </c>
      <c r="N187" s="49">
        <f t="shared" si="103"/>
        <v>-2.75</v>
      </c>
      <c r="O187" s="49">
        <f t="shared" si="103"/>
        <v>-2.625</v>
      </c>
      <c r="P187" s="49">
        <f t="shared" si="103"/>
        <v>-2.5</v>
      </c>
      <c r="Q187" s="49">
        <f t="shared" si="103"/>
        <v>-2.375</v>
      </c>
      <c r="R187" s="49">
        <f t="shared" si="103"/>
        <v>-2.25</v>
      </c>
      <c r="S187" s="49">
        <f t="shared" si="103"/>
        <v>-2.125</v>
      </c>
      <c r="T187" s="49">
        <f t="shared" si="103"/>
        <v>-1.9999999999999998</v>
      </c>
      <c r="U187" s="49">
        <f t="shared" si="103"/>
        <v>-1.8749999999999998</v>
      </c>
      <c r="V187" s="49">
        <f t="shared" si="103"/>
        <v>-1.7499999999999998</v>
      </c>
      <c r="W187" s="49">
        <f t="shared" si="103"/>
        <v>-1.6249999999999998</v>
      </c>
      <c r="X187" s="50">
        <f t="shared" si="103"/>
        <v>-1.4999999999999998</v>
      </c>
    </row>
    <row r="188" spans="2:24" x14ac:dyDescent="0.3">
      <c r="B188" s="39"/>
      <c r="C188" s="34">
        <v>0.95</v>
      </c>
      <c r="D188" s="51">
        <f>(D$208 * $P$5) + $P$8 + ($C188 * $P$6) + $P$9</f>
        <v>-3.8</v>
      </c>
      <c r="E188" s="52">
        <f>(E$208 * $P$5) + $P$8 + ($C188 * $P$6) + $P$9</f>
        <v>-3.6749999999999998</v>
      </c>
      <c r="F188" s="52">
        <f t="shared" si="102"/>
        <v>-3.55</v>
      </c>
      <c r="G188" s="52">
        <f t="shared" si="102"/>
        <v>-3.4249999999999998</v>
      </c>
      <c r="H188" s="52">
        <f t="shared" si="103"/>
        <v>-3.3</v>
      </c>
      <c r="I188" s="52">
        <f t="shared" si="103"/>
        <v>-3.1749999999999998</v>
      </c>
      <c r="J188" s="52">
        <f>(J$208 * $P$5) + $P$8 + ($C188 * $P$6) + $P$9</f>
        <v>-3.05</v>
      </c>
      <c r="K188" s="52">
        <f t="shared" si="103"/>
        <v>-2.9249999999999998</v>
      </c>
      <c r="L188" s="52">
        <f t="shared" si="103"/>
        <v>-2.8</v>
      </c>
      <c r="M188" s="52">
        <f t="shared" si="103"/>
        <v>-2.6749999999999998</v>
      </c>
      <c r="N188" s="52">
        <f t="shared" si="103"/>
        <v>-2.5499999999999998</v>
      </c>
      <c r="O188" s="52">
        <f t="shared" si="103"/>
        <v>-2.4249999999999998</v>
      </c>
      <c r="P188" s="52">
        <f t="shared" si="103"/>
        <v>-2.2999999999999998</v>
      </c>
      <c r="Q188" s="52">
        <f t="shared" si="103"/>
        <v>-2.1749999999999998</v>
      </c>
      <c r="R188" s="52">
        <f t="shared" si="103"/>
        <v>-2.0499999999999998</v>
      </c>
      <c r="S188" s="52">
        <f t="shared" si="103"/>
        <v>-1.9249999999999996</v>
      </c>
      <c r="T188" s="52">
        <f t="shared" si="103"/>
        <v>-1.7999999999999996</v>
      </c>
      <c r="U188" s="52">
        <f t="shared" si="103"/>
        <v>-1.6749999999999998</v>
      </c>
      <c r="V188" s="52">
        <f t="shared" si="103"/>
        <v>-1.5499999999999998</v>
      </c>
      <c r="W188" s="52">
        <f t="shared" si="103"/>
        <v>-1.4249999999999996</v>
      </c>
      <c r="X188" s="53">
        <f t="shared" si="103"/>
        <v>-1.2999999999999996</v>
      </c>
    </row>
    <row r="189" spans="2:24" x14ac:dyDescent="0.3">
      <c r="B189" s="39"/>
      <c r="C189" s="34">
        <v>0.9</v>
      </c>
      <c r="D189" s="51">
        <f t="shared" ref="D189:S207" si="104">(D$208 * $P$5) + $P$8 + ($C189 * $P$6) + $P$9</f>
        <v>-3.6</v>
      </c>
      <c r="E189" s="52">
        <f t="shared" si="104"/>
        <v>-3.4750000000000001</v>
      </c>
      <c r="F189" s="52">
        <f t="shared" si="102"/>
        <v>-3.35</v>
      </c>
      <c r="G189" s="52">
        <f t="shared" si="102"/>
        <v>-3.2250000000000001</v>
      </c>
      <c r="H189" s="52">
        <f t="shared" si="103"/>
        <v>-3.1</v>
      </c>
      <c r="I189" s="52">
        <f t="shared" si="103"/>
        <v>-2.9750000000000001</v>
      </c>
      <c r="J189" s="52">
        <f t="shared" si="103"/>
        <v>-2.85</v>
      </c>
      <c r="K189" s="52">
        <f t="shared" si="103"/>
        <v>-2.7250000000000005</v>
      </c>
      <c r="L189" s="52">
        <f t="shared" si="103"/>
        <v>-2.6000000000000005</v>
      </c>
      <c r="M189" s="52">
        <f t="shared" si="103"/>
        <v>-2.4750000000000005</v>
      </c>
      <c r="N189" s="52">
        <f t="shared" si="103"/>
        <v>-2.3500000000000005</v>
      </c>
      <c r="O189" s="52">
        <f t="shared" si="103"/>
        <v>-2.2250000000000005</v>
      </c>
      <c r="P189" s="52">
        <f t="shared" si="103"/>
        <v>-2.1000000000000005</v>
      </c>
      <c r="Q189" s="52">
        <f t="shared" si="103"/>
        <v>-1.9750000000000003</v>
      </c>
      <c r="R189" s="52">
        <f t="shared" si="103"/>
        <v>-1.8500000000000003</v>
      </c>
      <c r="S189" s="52">
        <f t="shared" si="103"/>
        <v>-1.7250000000000003</v>
      </c>
      <c r="T189" s="52">
        <f t="shared" si="103"/>
        <v>-1.6</v>
      </c>
      <c r="U189" s="52">
        <f t="shared" si="103"/>
        <v>-1.4750000000000001</v>
      </c>
      <c r="V189" s="52">
        <f t="shared" si="103"/>
        <v>-1.35</v>
      </c>
      <c r="W189" s="52">
        <f t="shared" si="103"/>
        <v>-1.2249999999999999</v>
      </c>
      <c r="X189" s="53">
        <f t="shared" si="103"/>
        <v>-1.0999999999999999</v>
      </c>
    </row>
    <row r="190" spans="2:24" x14ac:dyDescent="0.3">
      <c r="B190" s="39"/>
      <c r="C190" s="34">
        <v>0.85</v>
      </c>
      <c r="D190" s="51">
        <f t="shared" si="104"/>
        <v>-3.4</v>
      </c>
      <c r="E190" s="52">
        <f t="shared" si="104"/>
        <v>-3.2749999999999999</v>
      </c>
      <c r="F190" s="52">
        <f t="shared" si="102"/>
        <v>-3.15</v>
      </c>
      <c r="G190" s="52">
        <f t="shared" si="102"/>
        <v>-3.0249999999999999</v>
      </c>
      <c r="H190" s="52">
        <f t="shared" si="103"/>
        <v>-2.9</v>
      </c>
      <c r="I190" s="52">
        <f t="shared" si="103"/>
        <v>-2.7749999999999999</v>
      </c>
      <c r="J190" s="52">
        <f t="shared" si="103"/>
        <v>-2.65</v>
      </c>
      <c r="K190" s="52">
        <f t="shared" si="103"/>
        <v>-2.5250000000000004</v>
      </c>
      <c r="L190" s="52">
        <f t="shared" si="103"/>
        <v>-2.4000000000000004</v>
      </c>
      <c r="M190" s="52">
        <f t="shared" si="103"/>
        <v>-2.2750000000000004</v>
      </c>
      <c r="N190" s="52">
        <f t="shared" si="103"/>
        <v>-2.1500000000000004</v>
      </c>
      <c r="O190" s="52">
        <f t="shared" si="103"/>
        <v>-2.0250000000000004</v>
      </c>
      <c r="P190" s="52">
        <f t="shared" si="103"/>
        <v>-1.9000000000000001</v>
      </c>
      <c r="Q190" s="52">
        <f t="shared" si="103"/>
        <v>-1.7750000000000001</v>
      </c>
      <c r="R190" s="52">
        <f t="shared" si="103"/>
        <v>-1.65</v>
      </c>
      <c r="S190" s="52">
        <f t="shared" si="103"/>
        <v>-1.5249999999999999</v>
      </c>
      <c r="T190" s="52">
        <f t="shared" si="103"/>
        <v>-1.4</v>
      </c>
      <c r="U190" s="52">
        <f t="shared" si="103"/>
        <v>-1.2749999999999999</v>
      </c>
      <c r="V190" s="52">
        <f t="shared" si="103"/>
        <v>-1.1499999999999999</v>
      </c>
      <c r="W190" s="52">
        <f t="shared" si="103"/>
        <v>-1.0249999999999997</v>
      </c>
      <c r="X190" s="53">
        <f t="shared" si="103"/>
        <v>-0.89999999999999969</v>
      </c>
    </row>
    <row r="191" spans="2:24" x14ac:dyDescent="0.3">
      <c r="B191" s="39"/>
      <c r="C191" s="34">
        <v>0.8</v>
      </c>
      <c r="D191" s="51">
        <f t="shared" si="104"/>
        <v>-3.2</v>
      </c>
      <c r="E191" s="52">
        <f t="shared" si="104"/>
        <v>-3.0750000000000002</v>
      </c>
      <c r="F191" s="52">
        <f t="shared" si="102"/>
        <v>-2.95</v>
      </c>
      <c r="G191" s="52">
        <f t="shared" si="102"/>
        <v>-2.8250000000000002</v>
      </c>
      <c r="H191" s="52">
        <f t="shared" si="103"/>
        <v>-2.7</v>
      </c>
      <c r="I191" s="52">
        <f t="shared" si="103"/>
        <v>-2.5750000000000002</v>
      </c>
      <c r="J191" s="52">
        <f t="shared" si="103"/>
        <v>-2.4500000000000002</v>
      </c>
      <c r="K191" s="52">
        <f t="shared" si="103"/>
        <v>-2.3250000000000002</v>
      </c>
      <c r="L191" s="52">
        <f t="shared" si="103"/>
        <v>-2.2000000000000002</v>
      </c>
      <c r="M191" s="52">
        <f t="shared" si="103"/>
        <v>-2.0750000000000002</v>
      </c>
      <c r="N191" s="52">
        <f t="shared" si="103"/>
        <v>-1.95</v>
      </c>
      <c r="O191" s="52">
        <f t="shared" si="103"/>
        <v>-1.825</v>
      </c>
      <c r="P191" s="52">
        <f t="shared" si="103"/>
        <v>-1.7</v>
      </c>
      <c r="Q191" s="52">
        <f t="shared" si="103"/>
        <v>-1.5750000000000002</v>
      </c>
      <c r="R191" s="52">
        <f t="shared" si="103"/>
        <v>-1.4500000000000002</v>
      </c>
      <c r="S191" s="52">
        <f t="shared" si="103"/>
        <v>-1.3250000000000002</v>
      </c>
      <c r="T191" s="52">
        <f t="shared" si="103"/>
        <v>-1.2000000000000002</v>
      </c>
      <c r="U191" s="52">
        <f t="shared" si="103"/>
        <v>-1.0750000000000002</v>
      </c>
      <c r="V191" s="52">
        <f t="shared" si="103"/>
        <v>-0.95000000000000018</v>
      </c>
      <c r="W191" s="52">
        <f t="shared" si="103"/>
        <v>-0.82499999999999996</v>
      </c>
      <c r="X191" s="53">
        <f t="shared" si="103"/>
        <v>-0.7</v>
      </c>
    </row>
    <row r="192" spans="2:24" x14ac:dyDescent="0.3">
      <c r="B192" s="39"/>
      <c r="C192" s="34">
        <v>0.75</v>
      </c>
      <c r="D192" s="51">
        <f t="shared" si="104"/>
        <v>-3</v>
      </c>
      <c r="E192" s="52">
        <f t="shared" si="104"/>
        <v>-2.875</v>
      </c>
      <c r="F192" s="52">
        <f t="shared" si="102"/>
        <v>-2.75</v>
      </c>
      <c r="G192" s="52">
        <f t="shared" si="102"/>
        <v>-2.625</v>
      </c>
      <c r="H192" s="52">
        <f t="shared" si="103"/>
        <v>-2.5</v>
      </c>
      <c r="I192" s="52">
        <f t="shared" si="103"/>
        <v>-2.375</v>
      </c>
      <c r="J192" s="52">
        <f t="shared" si="103"/>
        <v>-2.25</v>
      </c>
      <c r="K192" s="52">
        <f t="shared" si="103"/>
        <v>-2.125</v>
      </c>
      <c r="L192" s="52">
        <f t="shared" si="103"/>
        <v>-1.9999999999999998</v>
      </c>
      <c r="M192" s="52">
        <f t="shared" si="103"/>
        <v>-1.8749999999999998</v>
      </c>
      <c r="N192" s="52">
        <f t="shared" si="103"/>
        <v>-1.7499999999999998</v>
      </c>
      <c r="O192" s="52">
        <f t="shared" si="103"/>
        <v>-1.625</v>
      </c>
      <c r="P192" s="52">
        <f t="shared" si="103"/>
        <v>-1.5</v>
      </c>
      <c r="Q192" s="52">
        <f t="shared" si="103"/>
        <v>-1.375</v>
      </c>
      <c r="R192" s="52">
        <f t="shared" si="103"/>
        <v>-1.25</v>
      </c>
      <c r="S192" s="52">
        <f t="shared" si="103"/>
        <v>-1.125</v>
      </c>
      <c r="T192" s="52">
        <f t="shared" si="103"/>
        <v>-1</v>
      </c>
      <c r="U192" s="52">
        <f t="shared" si="103"/>
        <v>-0.875</v>
      </c>
      <c r="V192" s="52">
        <f t="shared" si="103"/>
        <v>-0.75</v>
      </c>
      <c r="W192" s="52">
        <f t="shared" si="103"/>
        <v>-0.62499999999999978</v>
      </c>
      <c r="X192" s="53">
        <f t="shared" si="103"/>
        <v>-0.49999999999999983</v>
      </c>
    </row>
    <row r="193" spans="2:24" x14ac:dyDescent="0.3">
      <c r="B193" s="39"/>
      <c r="C193" s="34">
        <v>0.7</v>
      </c>
      <c r="D193" s="51">
        <f t="shared" si="104"/>
        <v>-2.8</v>
      </c>
      <c r="E193" s="52">
        <f t="shared" si="104"/>
        <v>-2.6749999999999998</v>
      </c>
      <c r="F193" s="52">
        <f t="shared" si="102"/>
        <v>-2.5499999999999998</v>
      </c>
      <c r="G193" s="52">
        <f t="shared" si="102"/>
        <v>-2.4249999999999998</v>
      </c>
      <c r="H193" s="52">
        <f t="shared" si="103"/>
        <v>-2.2999999999999998</v>
      </c>
      <c r="I193" s="52">
        <f t="shared" si="103"/>
        <v>-2.1749999999999998</v>
      </c>
      <c r="J193" s="52">
        <f t="shared" si="103"/>
        <v>-2.0499999999999998</v>
      </c>
      <c r="K193" s="52">
        <f t="shared" si="103"/>
        <v>-1.9249999999999996</v>
      </c>
      <c r="L193" s="52">
        <f t="shared" si="103"/>
        <v>-1.7999999999999996</v>
      </c>
      <c r="M193" s="52">
        <f t="shared" si="103"/>
        <v>-1.6749999999999998</v>
      </c>
      <c r="N193" s="52">
        <f t="shared" si="103"/>
        <v>-1.5499999999999998</v>
      </c>
      <c r="O193" s="52">
        <f t="shared" si="103"/>
        <v>-1.4249999999999998</v>
      </c>
      <c r="P193" s="52">
        <f t="shared" si="103"/>
        <v>-1.2999999999999998</v>
      </c>
      <c r="Q193" s="52">
        <f t="shared" si="103"/>
        <v>-1.1749999999999998</v>
      </c>
      <c r="R193" s="52">
        <f t="shared" si="103"/>
        <v>-1.0499999999999998</v>
      </c>
      <c r="S193" s="52">
        <f t="shared" si="103"/>
        <v>-0.92499999999999982</v>
      </c>
      <c r="T193" s="52">
        <f t="shared" si="103"/>
        <v>-0.79999999999999982</v>
      </c>
      <c r="U193" s="52">
        <f t="shared" si="103"/>
        <v>-0.67499999999999982</v>
      </c>
      <c r="V193" s="52">
        <f t="shared" si="103"/>
        <v>-0.54999999999999982</v>
      </c>
      <c r="W193" s="52">
        <f t="shared" si="103"/>
        <v>-0.42499999999999966</v>
      </c>
      <c r="X193" s="53">
        <f t="shared" si="103"/>
        <v>-0.29999999999999966</v>
      </c>
    </row>
    <row r="194" spans="2:24" x14ac:dyDescent="0.3">
      <c r="B194" s="39"/>
      <c r="C194" s="34">
        <v>0.65</v>
      </c>
      <c r="D194" s="51">
        <f t="shared" si="104"/>
        <v>-2.6</v>
      </c>
      <c r="E194" s="52">
        <f t="shared" si="104"/>
        <v>-2.4750000000000001</v>
      </c>
      <c r="F194" s="52">
        <f t="shared" si="102"/>
        <v>-2.35</v>
      </c>
      <c r="G194" s="52">
        <f t="shared" si="102"/>
        <v>-2.2250000000000001</v>
      </c>
      <c r="H194" s="52">
        <f t="shared" si="103"/>
        <v>-2.1</v>
      </c>
      <c r="I194" s="52">
        <f t="shared" si="103"/>
        <v>-1.9749999999999999</v>
      </c>
      <c r="J194" s="52">
        <f t="shared" si="103"/>
        <v>-1.8499999999999999</v>
      </c>
      <c r="K194" s="52">
        <f t="shared" si="103"/>
        <v>-1.7250000000000003</v>
      </c>
      <c r="L194" s="52">
        <f t="shared" si="103"/>
        <v>-1.6</v>
      </c>
      <c r="M194" s="52">
        <f t="shared" si="103"/>
        <v>-1.4750000000000001</v>
      </c>
      <c r="N194" s="52">
        <f t="shared" si="103"/>
        <v>-1.35</v>
      </c>
      <c r="O194" s="52">
        <f t="shared" si="103"/>
        <v>-1.2250000000000001</v>
      </c>
      <c r="P194" s="52">
        <f t="shared" si="103"/>
        <v>-1.1000000000000001</v>
      </c>
      <c r="Q194" s="52">
        <f t="shared" si="103"/>
        <v>-0.97500000000000009</v>
      </c>
      <c r="R194" s="52">
        <f t="shared" si="103"/>
        <v>-0.85000000000000009</v>
      </c>
      <c r="S194" s="52">
        <f t="shared" si="103"/>
        <v>-0.72500000000000009</v>
      </c>
      <c r="T194" s="52">
        <f t="shared" si="103"/>
        <v>-0.60000000000000009</v>
      </c>
      <c r="U194" s="52">
        <f t="shared" si="103"/>
        <v>-0.47500000000000014</v>
      </c>
      <c r="V194" s="52">
        <f t="shared" si="103"/>
        <v>-0.35000000000000014</v>
      </c>
      <c r="W194" s="52">
        <f t="shared" si="103"/>
        <v>-0.22499999999999992</v>
      </c>
      <c r="X194" s="53">
        <f t="shared" si="103"/>
        <v>-9.9999999999999922E-2</v>
      </c>
    </row>
    <row r="195" spans="2:24" x14ac:dyDescent="0.3">
      <c r="B195" s="39"/>
      <c r="C195" s="34">
        <v>0.6</v>
      </c>
      <c r="D195" s="51">
        <f t="shared" si="104"/>
        <v>-2.4</v>
      </c>
      <c r="E195" s="52">
        <f t="shared" si="104"/>
        <v>-2.2749999999999999</v>
      </c>
      <c r="F195" s="52">
        <f t="shared" si="102"/>
        <v>-2.15</v>
      </c>
      <c r="G195" s="52">
        <f t="shared" si="102"/>
        <v>-2.0249999999999999</v>
      </c>
      <c r="H195" s="52">
        <f t="shared" si="103"/>
        <v>-1.8999999999999997</v>
      </c>
      <c r="I195" s="52">
        <f t="shared" si="103"/>
        <v>-1.7749999999999997</v>
      </c>
      <c r="J195" s="52">
        <f t="shared" si="103"/>
        <v>-1.65</v>
      </c>
      <c r="K195" s="52">
        <f t="shared" si="103"/>
        <v>-1.5249999999999999</v>
      </c>
      <c r="L195" s="52">
        <f t="shared" si="103"/>
        <v>-1.4</v>
      </c>
      <c r="M195" s="52">
        <f t="shared" si="103"/>
        <v>-1.2749999999999999</v>
      </c>
      <c r="N195" s="52">
        <f t="shared" si="103"/>
        <v>-1.1499999999999999</v>
      </c>
      <c r="O195" s="52">
        <f t="shared" si="103"/>
        <v>-1.0249999999999999</v>
      </c>
      <c r="P195" s="52">
        <f t="shared" si="103"/>
        <v>-0.89999999999999991</v>
      </c>
      <c r="Q195" s="52">
        <f t="shared" si="103"/>
        <v>-0.77499999999999991</v>
      </c>
      <c r="R195" s="52">
        <f t="shared" si="103"/>
        <v>-0.64999999999999991</v>
      </c>
      <c r="S195" s="52">
        <f t="shared" si="103"/>
        <v>-0.52499999999999991</v>
      </c>
      <c r="T195" s="52">
        <f t="shared" si="103"/>
        <v>-0.39999999999999997</v>
      </c>
      <c r="U195" s="52">
        <f t="shared" si="103"/>
        <v>-0.27499999999999997</v>
      </c>
      <c r="V195" s="52">
        <f t="shared" si="103"/>
        <v>-0.14999999999999997</v>
      </c>
      <c r="W195" s="52">
        <f t="shared" si="103"/>
        <v>-2.4999999999999745E-2</v>
      </c>
      <c r="X195" s="53">
        <f t="shared" si="103"/>
        <v>0.10000000000000026</v>
      </c>
    </row>
    <row r="196" spans="2:24" x14ac:dyDescent="0.3">
      <c r="B196" s="39"/>
      <c r="C196" s="34">
        <v>0.55000000000000004</v>
      </c>
      <c r="D196" s="51">
        <f t="shared" si="104"/>
        <v>-2.2000000000000002</v>
      </c>
      <c r="E196" s="52">
        <f t="shared" si="104"/>
        <v>-2.0750000000000002</v>
      </c>
      <c r="F196" s="52">
        <f t="shared" si="102"/>
        <v>-1.95</v>
      </c>
      <c r="G196" s="52">
        <f t="shared" si="102"/>
        <v>-1.825</v>
      </c>
      <c r="H196" s="52">
        <f t="shared" si="103"/>
        <v>-1.7</v>
      </c>
      <c r="I196" s="52">
        <f t="shared" si="103"/>
        <v>-1.5750000000000002</v>
      </c>
      <c r="J196" s="52">
        <f t="shared" si="103"/>
        <v>-1.4500000000000002</v>
      </c>
      <c r="K196" s="52">
        <f t="shared" si="103"/>
        <v>-1.3250000000000002</v>
      </c>
      <c r="L196" s="52">
        <f t="shared" si="103"/>
        <v>-1.2000000000000002</v>
      </c>
      <c r="M196" s="52">
        <f t="shared" si="103"/>
        <v>-1.0750000000000002</v>
      </c>
      <c r="N196" s="52">
        <f t="shared" si="103"/>
        <v>-0.95000000000000018</v>
      </c>
      <c r="O196" s="52">
        <f t="shared" si="103"/>
        <v>-0.82500000000000018</v>
      </c>
      <c r="P196" s="52">
        <f t="shared" si="103"/>
        <v>-0.70000000000000018</v>
      </c>
      <c r="Q196" s="52">
        <f t="shared" si="103"/>
        <v>-0.57500000000000018</v>
      </c>
      <c r="R196" s="52">
        <f t="shared" si="103"/>
        <v>-0.45000000000000023</v>
      </c>
      <c r="S196" s="52">
        <f t="shared" si="103"/>
        <v>-0.32500000000000023</v>
      </c>
      <c r="T196" s="52">
        <f t="shared" si="103"/>
        <v>-0.20000000000000023</v>
      </c>
      <c r="U196" s="52">
        <f t="shared" si="103"/>
        <v>-7.5000000000000233E-2</v>
      </c>
      <c r="V196" s="52">
        <f t="shared" si="103"/>
        <v>4.9999999999999767E-2</v>
      </c>
      <c r="W196" s="52">
        <f t="shared" si="103"/>
        <v>0.17499999999999999</v>
      </c>
      <c r="X196" s="53">
        <f t="shared" si="103"/>
        <v>0.3</v>
      </c>
    </row>
    <row r="197" spans="2:24" x14ac:dyDescent="0.3">
      <c r="B197" s="39"/>
      <c r="C197" s="34">
        <v>0.5</v>
      </c>
      <c r="D197" s="51">
        <f t="shared" si="104"/>
        <v>-1.9999999999999998</v>
      </c>
      <c r="E197" s="52">
        <f t="shared" si="104"/>
        <v>-1.8749999999999998</v>
      </c>
      <c r="F197" s="52">
        <f t="shared" si="102"/>
        <v>-1.7499999999999998</v>
      </c>
      <c r="G197" s="52">
        <f t="shared" si="102"/>
        <v>-1.625</v>
      </c>
      <c r="H197" s="52">
        <f t="shared" si="103"/>
        <v>-1.5</v>
      </c>
      <c r="I197" s="52">
        <f t="shared" si="103"/>
        <v>-1.375</v>
      </c>
      <c r="J197" s="52">
        <f t="shared" si="103"/>
        <v>-1.25</v>
      </c>
      <c r="K197" s="52">
        <f t="shared" si="103"/>
        <v>-1.125</v>
      </c>
      <c r="L197" s="52">
        <f t="shared" si="103"/>
        <v>-1</v>
      </c>
      <c r="M197" s="52">
        <f t="shared" si="103"/>
        <v>-0.875</v>
      </c>
      <c r="N197" s="52">
        <f t="shared" si="103"/>
        <v>-0.75</v>
      </c>
      <c r="O197" s="52">
        <f t="shared" si="103"/>
        <v>-0.625</v>
      </c>
      <c r="P197" s="52">
        <f t="shared" si="103"/>
        <v>-0.5</v>
      </c>
      <c r="Q197" s="52">
        <f t="shared" si="103"/>
        <v>-0.37500000000000006</v>
      </c>
      <c r="R197" s="52">
        <f t="shared" si="103"/>
        <v>-0.25000000000000006</v>
      </c>
      <c r="S197" s="52">
        <f t="shared" si="103"/>
        <v>-0.12500000000000006</v>
      </c>
      <c r="T197" s="52">
        <f t="shared" si="103"/>
        <v>0</v>
      </c>
      <c r="U197" s="52">
        <f t="shared" si="103"/>
        <v>0.12499999999999994</v>
      </c>
      <c r="V197" s="52">
        <f t="shared" si="103"/>
        <v>0.24999999999999994</v>
      </c>
      <c r="W197" s="52">
        <f t="shared" si="103"/>
        <v>0.37500000000000017</v>
      </c>
      <c r="X197" s="53">
        <f t="shared" si="103"/>
        <v>0.50000000000000022</v>
      </c>
    </row>
    <row r="198" spans="2:24" x14ac:dyDescent="0.3">
      <c r="B198" s="39"/>
      <c r="C198" s="34">
        <v>0.45</v>
      </c>
      <c r="D198" s="51">
        <f t="shared" si="104"/>
        <v>-1.8</v>
      </c>
      <c r="E198" s="52">
        <f t="shared" si="104"/>
        <v>-1.675</v>
      </c>
      <c r="F198" s="52">
        <f t="shared" si="102"/>
        <v>-1.55</v>
      </c>
      <c r="G198" s="52">
        <f t="shared" si="102"/>
        <v>-1.425</v>
      </c>
      <c r="H198" s="52">
        <f t="shared" si="103"/>
        <v>-1.3</v>
      </c>
      <c r="I198" s="52">
        <f t="shared" si="103"/>
        <v>-1.175</v>
      </c>
      <c r="J198" s="52">
        <f t="shared" si="103"/>
        <v>-1.05</v>
      </c>
      <c r="K198" s="52">
        <f t="shared" si="103"/>
        <v>-0.92500000000000004</v>
      </c>
      <c r="L198" s="52">
        <f t="shared" si="103"/>
        <v>-0.8</v>
      </c>
      <c r="M198" s="52">
        <f t="shared" si="103"/>
        <v>-0.67500000000000004</v>
      </c>
      <c r="N198" s="52">
        <f t="shared" si="103"/>
        <v>-0.55000000000000004</v>
      </c>
      <c r="O198" s="52">
        <f t="shared" si="103"/>
        <v>-0.4250000000000001</v>
      </c>
      <c r="P198" s="52">
        <f t="shared" si="103"/>
        <v>-0.3000000000000001</v>
      </c>
      <c r="Q198" s="52">
        <f t="shared" si="103"/>
        <v>-0.1750000000000001</v>
      </c>
      <c r="R198" s="52">
        <f t="shared" si="103"/>
        <v>-5.00000000000001E-2</v>
      </c>
      <c r="S198" s="52">
        <f t="shared" si="103"/>
        <v>7.49999999999999E-2</v>
      </c>
      <c r="T198" s="52">
        <f t="shared" si="103"/>
        <v>0.1999999999999999</v>
      </c>
      <c r="U198" s="52">
        <f t="shared" si="103"/>
        <v>0.3249999999999999</v>
      </c>
      <c r="V198" s="52">
        <f t="shared" si="103"/>
        <v>0.4499999999999999</v>
      </c>
      <c r="W198" s="52">
        <f t="shared" si="103"/>
        <v>0.57500000000000018</v>
      </c>
      <c r="X198" s="53">
        <f t="shared" si="103"/>
        <v>0.70000000000000018</v>
      </c>
    </row>
    <row r="199" spans="2:24" x14ac:dyDescent="0.3">
      <c r="B199" s="39"/>
      <c r="C199" s="34">
        <v>0.4</v>
      </c>
      <c r="D199" s="51">
        <f t="shared" si="104"/>
        <v>-1.6</v>
      </c>
      <c r="E199" s="52">
        <f t="shared" si="104"/>
        <v>-1.4750000000000001</v>
      </c>
      <c r="F199" s="52">
        <f t="shared" si="102"/>
        <v>-1.35</v>
      </c>
      <c r="G199" s="52">
        <f t="shared" si="102"/>
        <v>-1.2250000000000001</v>
      </c>
      <c r="H199" s="52">
        <f t="shared" si="103"/>
        <v>-1.1000000000000001</v>
      </c>
      <c r="I199" s="52">
        <f t="shared" si="103"/>
        <v>-0.97500000000000009</v>
      </c>
      <c r="J199" s="52">
        <f t="shared" si="103"/>
        <v>-0.85000000000000009</v>
      </c>
      <c r="K199" s="52">
        <f t="shared" si="103"/>
        <v>-0.72500000000000009</v>
      </c>
      <c r="L199" s="52">
        <f t="shared" si="103"/>
        <v>-0.60000000000000009</v>
      </c>
      <c r="M199" s="52">
        <f t="shared" si="103"/>
        <v>-0.47500000000000014</v>
      </c>
      <c r="N199" s="52">
        <f t="shared" si="103"/>
        <v>-0.35000000000000014</v>
      </c>
      <c r="O199" s="52">
        <f t="shared" si="103"/>
        <v>-0.22500000000000014</v>
      </c>
      <c r="P199" s="52">
        <f t="shared" si="103"/>
        <v>-0.10000000000000014</v>
      </c>
      <c r="Q199" s="52">
        <f t="shared" si="103"/>
        <v>2.4999999999999856E-2</v>
      </c>
      <c r="R199" s="52">
        <f t="shared" si="103"/>
        <v>0.14999999999999986</v>
      </c>
      <c r="S199" s="52">
        <f t="shared" si="103"/>
        <v>0.27499999999999986</v>
      </c>
      <c r="T199" s="52">
        <f t="shared" si="103"/>
        <v>0.39999999999999986</v>
      </c>
      <c r="U199" s="52">
        <f t="shared" si="103"/>
        <v>0.52499999999999991</v>
      </c>
      <c r="V199" s="52">
        <f t="shared" si="103"/>
        <v>0.64999999999999991</v>
      </c>
      <c r="W199" s="52">
        <f t="shared" si="103"/>
        <v>0.77500000000000013</v>
      </c>
      <c r="X199" s="53">
        <f t="shared" si="103"/>
        <v>0.90000000000000013</v>
      </c>
    </row>
    <row r="200" spans="2:24" x14ac:dyDescent="0.3">
      <c r="B200" s="39"/>
      <c r="C200" s="34">
        <v>0.35</v>
      </c>
      <c r="D200" s="51">
        <f t="shared" si="104"/>
        <v>-1.4</v>
      </c>
      <c r="E200" s="52">
        <f t="shared" si="104"/>
        <v>-1.2749999999999999</v>
      </c>
      <c r="F200" s="52">
        <f t="shared" si="102"/>
        <v>-1.1499999999999999</v>
      </c>
      <c r="G200" s="52">
        <f t="shared" si="102"/>
        <v>-1.0249999999999999</v>
      </c>
      <c r="H200" s="52">
        <f t="shared" si="103"/>
        <v>-0.89999999999999991</v>
      </c>
      <c r="I200" s="52">
        <f t="shared" si="103"/>
        <v>-0.77499999999999991</v>
      </c>
      <c r="J200" s="52">
        <f t="shared" si="103"/>
        <v>-0.64999999999999991</v>
      </c>
      <c r="K200" s="52">
        <f t="shared" si="103"/>
        <v>-0.52499999999999991</v>
      </c>
      <c r="L200" s="52">
        <f t="shared" si="103"/>
        <v>-0.39999999999999997</v>
      </c>
      <c r="M200" s="52">
        <f t="shared" si="103"/>
        <v>-0.27499999999999997</v>
      </c>
      <c r="N200" s="52">
        <f t="shared" si="103"/>
        <v>-0.14999999999999997</v>
      </c>
      <c r="O200" s="52">
        <f t="shared" si="103"/>
        <v>-2.4999999999999967E-2</v>
      </c>
      <c r="P200" s="52">
        <f t="shared" si="103"/>
        <v>0.10000000000000003</v>
      </c>
      <c r="Q200" s="52">
        <f t="shared" si="103"/>
        <v>0.22500000000000003</v>
      </c>
      <c r="R200" s="52">
        <f t="shared" si="103"/>
        <v>0.35000000000000003</v>
      </c>
      <c r="S200" s="52">
        <f t="shared" si="103"/>
        <v>0.47500000000000003</v>
      </c>
      <c r="T200" s="52">
        <f t="shared" si="103"/>
        <v>0.60000000000000009</v>
      </c>
      <c r="U200" s="52">
        <f t="shared" si="103"/>
        <v>0.72500000000000009</v>
      </c>
      <c r="V200" s="52">
        <f t="shared" si="103"/>
        <v>0.85000000000000009</v>
      </c>
      <c r="W200" s="52">
        <f t="shared" si="103"/>
        <v>0.97500000000000031</v>
      </c>
      <c r="X200" s="53">
        <f t="shared" si="103"/>
        <v>1.1000000000000003</v>
      </c>
    </row>
    <row r="201" spans="2:24" x14ac:dyDescent="0.3">
      <c r="B201" s="39"/>
      <c r="C201" s="34">
        <v>0.3</v>
      </c>
      <c r="D201" s="51">
        <f t="shared" si="104"/>
        <v>-1.2</v>
      </c>
      <c r="E201" s="52">
        <f t="shared" si="104"/>
        <v>-1.075</v>
      </c>
      <c r="F201" s="52">
        <f t="shared" si="102"/>
        <v>-0.95</v>
      </c>
      <c r="G201" s="52">
        <f t="shared" si="102"/>
        <v>-0.82499999999999996</v>
      </c>
      <c r="H201" s="52">
        <f t="shared" si="103"/>
        <v>-0.7</v>
      </c>
      <c r="I201" s="52">
        <f t="shared" si="103"/>
        <v>-0.57499999999999996</v>
      </c>
      <c r="J201" s="52">
        <f t="shared" si="103"/>
        <v>-0.45</v>
      </c>
      <c r="K201" s="52">
        <f t="shared" si="103"/>
        <v>-0.32500000000000001</v>
      </c>
      <c r="L201" s="52">
        <f t="shared" si="103"/>
        <v>-0.2</v>
      </c>
      <c r="M201" s="52">
        <f t="shared" si="103"/>
        <v>-7.5000000000000011E-2</v>
      </c>
      <c r="N201" s="52">
        <f t="shared" si="103"/>
        <v>4.9999999999999989E-2</v>
      </c>
      <c r="O201" s="52">
        <f t="shared" si="103"/>
        <v>0.17499999999999999</v>
      </c>
      <c r="P201" s="52">
        <f t="shared" si="103"/>
        <v>0.3</v>
      </c>
      <c r="Q201" s="52">
        <f t="shared" si="103"/>
        <v>0.42499999999999999</v>
      </c>
      <c r="R201" s="52">
        <f t="shared" si="103"/>
        <v>0.55000000000000004</v>
      </c>
      <c r="S201" s="52">
        <f t="shared" si="103"/>
        <v>0.67500000000000004</v>
      </c>
      <c r="T201" s="52">
        <f t="shared" si="103"/>
        <v>0.8</v>
      </c>
      <c r="U201" s="52">
        <f t="shared" si="103"/>
        <v>0.92500000000000004</v>
      </c>
      <c r="V201" s="52">
        <f t="shared" si="103"/>
        <v>1.05</v>
      </c>
      <c r="W201" s="52">
        <f t="shared" si="103"/>
        <v>1.1750000000000003</v>
      </c>
      <c r="X201" s="53">
        <f t="shared" si="103"/>
        <v>1.3000000000000003</v>
      </c>
    </row>
    <row r="202" spans="2:24" x14ac:dyDescent="0.3">
      <c r="B202" s="39"/>
      <c r="C202" s="34">
        <v>0.25</v>
      </c>
      <c r="D202" s="51">
        <f t="shared" si="104"/>
        <v>-1</v>
      </c>
      <c r="E202" s="52">
        <f t="shared" si="104"/>
        <v>-0.875</v>
      </c>
      <c r="F202" s="52">
        <f t="shared" si="102"/>
        <v>-0.75</v>
      </c>
      <c r="G202" s="52">
        <f t="shared" si="102"/>
        <v>-0.625</v>
      </c>
      <c r="H202" s="52">
        <f t="shared" si="102"/>
        <v>-0.5</v>
      </c>
      <c r="I202" s="52">
        <f t="shared" si="102"/>
        <v>-0.37500000000000006</v>
      </c>
      <c r="J202" s="52">
        <f t="shared" si="102"/>
        <v>-0.25000000000000006</v>
      </c>
      <c r="K202" s="52">
        <f t="shared" si="102"/>
        <v>-0.12500000000000006</v>
      </c>
      <c r="L202" s="52">
        <f t="shared" si="102"/>
        <v>0</v>
      </c>
      <c r="M202" s="52">
        <f t="shared" si="102"/>
        <v>0.12499999999999994</v>
      </c>
      <c r="N202" s="52">
        <f t="shared" si="102"/>
        <v>0.24999999999999994</v>
      </c>
      <c r="O202" s="52">
        <f t="shared" si="102"/>
        <v>0.37499999999999994</v>
      </c>
      <c r="P202" s="52">
        <f t="shared" si="102"/>
        <v>0.49999999999999994</v>
      </c>
      <c r="Q202" s="52">
        <f t="shared" si="102"/>
        <v>0.625</v>
      </c>
      <c r="R202" s="52">
        <f t="shared" si="102"/>
        <v>0.75</v>
      </c>
      <c r="S202" s="52">
        <f t="shared" si="102"/>
        <v>0.875</v>
      </c>
      <c r="T202" s="52">
        <f t="shared" si="102"/>
        <v>1</v>
      </c>
      <c r="U202" s="52">
        <f t="shared" ref="U202:X207" si="105">(U$208 * $P$5) + $P$8 + ($C202 * $P$6) + $P$9</f>
        <v>1.125</v>
      </c>
      <c r="V202" s="52">
        <f t="shared" si="105"/>
        <v>1.25</v>
      </c>
      <c r="W202" s="52">
        <f t="shared" si="105"/>
        <v>1.3750000000000002</v>
      </c>
      <c r="X202" s="53">
        <f t="shared" si="105"/>
        <v>1.5000000000000002</v>
      </c>
    </row>
    <row r="203" spans="2:24" x14ac:dyDescent="0.3">
      <c r="B203" s="39"/>
      <c r="C203" s="34">
        <v>0.2</v>
      </c>
      <c r="D203" s="51">
        <f t="shared" si="104"/>
        <v>-0.8</v>
      </c>
      <c r="E203" s="52">
        <f t="shared" si="104"/>
        <v>-0.67500000000000004</v>
      </c>
      <c r="F203" s="52">
        <f t="shared" si="104"/>
        <v>-0.55000000000000004</v>
      </c>
      <c r="G203" s="52">
        <f t="shared" si="104"/>
        <v>-0.4250000000000001</v>
      </c>
      <c r="H203" s="52">
        <f t="shared" si="104"/>
        <v>-0.3000000000000001</v>
      </c>
      <c r="I203" s="52">
        <f t="shared" si="104"/>
        <v>-0.17500000000000004</v>
      </c>
      <c r="J203" s="52">
        <f t="shared" si="104"/>
        <v>-5.0000000000000044E-2</v>
      </c>
      <c r="K203" s="52">
        <f t="shared" si="104"/>
        <v>7.49999999999999E-2</v>
      </c>
      <c r="L203" s="52">
        <f t="shared" si="104"/>
        <v>0.1999999999999999</v>
      </c>
      <c r="M203" s="52">
        <f t="shared" si="104"/>
        <v>0.3249999999999999</v>
      </c>
      <c r="N203" s="52">
        <f t="shared" si="104"/>
        <v>0.4499999999999999</v>
      </c>
      <c r="O203" s="52">
        <f t="shared" si="104"/>
        <v>0.57499999999999996</v>
      </c>
      <c r="P203" s="52">
        <f t="shared" si="104"/>
        <v>0.7</v>
      </c>
      <c r="Q203" s="52">
        <f t="shared" si="104"/>
        <v>0.82499999999999996</v>
      </c>
      <c r="R203" s="52">
        <f t="shared" si="104"/>
        <v>0.95</v>
      </c>
      <c r="S203" s="52">
        <f t="shared" si="104"/>
        <v>1.075</v>
      </c>
      <c r="T203" s="52">
        <f t="shared" ref="T203:X207" si="106">(T$208 * $P$5) + $P$8 + ($C203 * $P$6) + $P$9</f>
        <v>1.2</v>
      </c>
      <c r="U203" s="52">
        <f t="shared" si="106"/>
        <v>1.325</v>
      </c>
      <c r="V203" s="52">
        <f t="shared" si="106"/>
        <v>1.45</v>
      </c>
      <c r="W203" s="52">
        <f t="shared" si="106"/>
        <v>1.5750000000000002</v>
      </c>
      <c r="X203" s="53">
        <f t="shared" si="106"/>
        <v>1.7000000000000002</v>
      </c>
    </row>
    <row r="204" spans="2:24" x14ac:dyDescent="0.3">
      <c r="B204" s="39"/>
      <c r="C204" s="34">
        <v>0.15</v>
      </c>
      <c r="D204" s="51">
        <f t="shared" si="104"/>
        <v>-0.59999999999999987</v>
      </c>
      <c r="E204" s="52">
        <f t="shared" si="104"/>
        <v>-0.47499999999999992</v>
      </c>
      <c r="F204" s="52">
        <f t="shared" si="104"/>
        <v>-0.34999999999999992</v>
      </c>
      <c r="G204" s="52">
        <f t="shared" si="104"/>
        <v>-0.22499999999999992</v>
      </c>
      <c r="H204" s="52">
        <f t="shared" si="104"/>
        <v>-9.9999999999999978E-2</v>
      </c>
      <c r="I204" s="52">
        <f t="shared" si="104"/>
        <v>2.5000000000000022E-2</v>
      </c>
      <c r="J204" s="52">
        <f t="shared" si="104"/>
        <v>0.15000000000000002</v>
      </c>
      <c r="K204" s="52">
        <f t="shared" si="104"/>
        <v>0.27499999999999997</v>
      </c>
      <c r="L204" s="52">
        <f t="shared" si="104"/>
        <v>0.39999999999999997</v>
      </c>
      <c r="M204" s="52">
        <f t="shared" si="104"/>
        <v>0.52499999999999991</v>
      </c>
      <c r="N204" s="52">
        <f t="shared" si="104"/>
        <v>0.64999999999999991</v>
      </c>
      <c r="O204" s="52">
        <f t="shared" si="104"/>
        <v>0.77499999999999991</v>
      </c>
      <c r="P204" s="52">
        <f t="shared" si="104"/>
        <v>0.89999999999999991</v>
      </c>
      <c r="Q204" s="52">
        <f t="shared" si="104"/>
        <v>1.0249999999999999</v>
      </c>
      <c r="R204" s="52">
        <f t="shared" si="104"/>
        <v>1.1499999999999999</v>
      </c>
      <c r="S204" s="52">
        <f t="shared" si="104"/>
        <v>1.2749999999999999</v>
      </c>
      <c r="T204" s="52">
        <f t="shared" si="106"/>
        <v>1.4000000000000001</v>
      </c>
      <c r="U204" s="52">
        <f t="shared" si="106"/>
        <v>1.5250000000000001</v>
      </c>
      <c r="V204" s="52">
        <f t="shared" si="106"/>
        <v>1.6500000000000001</v>
      </c>
      <c r="W204" s="52">
        <f t="shared" si="106"/>
        <v>1.7750000000000001</v>
      </c>
      <c r="X204" s="53">
        <f t="shared" si="106"/>
        <v>1.9000000000000001</v>
      </c>
    </row>
    <row r="205" spans="2:24" x14ac:dyDescent="0.3">
      <c r="B205" s="39"/>
      <c r="C205" s="34">
        <v>0.1</v>
      </c>
      <c r="D205" s="51">
        <f t="shared" si="104"/>
        <v>-0.39999999999999997</v>
      </c>
      <c r="E205" s="52">
        <f t="shared" si="104"/>
        <v>-0.27499999999999997</v>
      </c>
      <c r="F205" s="52">
        <f t="shared" si="104"/>
        <v>-0.15000000000000002</v>
      </c>
      <c r="G205" s="52">
        <f t="shared" si="104"/>
        <v>-2.5000000000000022E-2</v>
      </c>
      <c r="H205" s="52">
        <f t="shared" si="104"/>
        <v>9.9999999999999978E-2</v>
      </c>
      <c r="I205" s="52">
        <f t="shared" si="104"/>
        <v>0.22499999999999998</v>
      </c>
      <c r="J205" s="52">
        <f t="shared" si="104"/>
        <v>0.35</v>
      </c>
      <c r="K205" s="52">
        <f t="shared" si="104"/>
        <v>0.47499999999999992</v>
      </c>
      <c r="L205" s="52">
        <f t="shared" si="104"/>
        <v>0.59999999999999987</v>
      </c>
      <c r="M205" s="52">
        <f t="shared" si="104"/>
        <v>0.72499999999999987</v>
      </c>
      <c r="N205" s="52">
        <f t="shared" si="104"/>
        <v>0.84999999999999987</v>
      </c>
      <c r="O205" s="52">
        <f t="shared" si="104"/>
        <v>0.97499999999999987</v>
      </c>
      <c r="P205" s="52">
        <f t="shared" si="104"/>
        <v>1.0999999999999999</v>
      </c>
      <c r="Q205" s="52">
        <f t="shared" si="104"/>
        <v>1.2249999999999999</v>
      </c>
      <c r="R205" s="52">
        <f t="shared" si="104"/>
        <v>1.3499999999999999</v>
      </c>
      <c r="S205" s="52">
        <f t="shared" si="104"/>
        <v>1.4749999999999999</v>
      </c>
      <c r="T205" s="52">
        <f t="shared" si="106"/>
        <v>1.5999999999999999</v>
      </c>
      <c r="U205" s="52">
        <f t="shared" si="106"/>
        <v>1.7249999999999999</v>
      </c>
      <c r="V205" s="52">
        <f t="shared" si="106"/>
        <v>1.8499999999999999</v>
      </c>
      <c r="W205" s="52">
        <f t="shared" si="106"/>
        <v>1.9750000000000003</v>
      </c>
      <c r="X205" s="53">
        <f t="shared" si="106"/>
        <v>2.1</v>
      </c>
    </row>
    <row r="206" spans="2:24" x14ac:dyDescent="0.3">
      <c r="B206" s="39"/>
      <c r="C206" s="34">
        <v>0.05</v>
      </c>
      <c r="D206" s="51">
        <f t="shared" si="104"/>
        <v>-0.2</v>
      </c>
      <c r="E206" s="52">
        <f t="shared" si="104"/>
        <v>-7.5000000000000011E-2</v>
      </c>
      <c r="F206" s="52">
        <f t="shared" si="104"/>
        <v>4.9999999999999989E-2</v>
      </c>
      <c r="G206" s="52">
        <f t="shared" si="104"/>
        <v>0.17499999999999999</v>
      </c>
      <c r="H206" s="52">
        <f t="shared" si="104"/>
        <v>0.3</v>
      </c>
      <c r="I206" s="52">
        <f t="shared" si="104"/>
        <v>0.42499999999999999</v>
      </c>
      <c r="J206" s="52">
        <f t="shared" si="104"/>
        <v>0.55000000000000004</v>
      </c>
      <c r="K206" s="52">
        <f t="shared" si="104"/>
        <v>0.67499999999999993</v>
      </c>
      <c r="L206" s="52">
        <f t="shared" si="104"/>
        <v>0.79999999999999993</v>
      </c>
      <c r="M206" s="52">
        <f t="shared" si="104"/>
        <v>0.92500000000000004</v>
      </c>
      <c r="N206" s="52">
        <f t="shared" si="104"/>
        <v>1.05</v>
      </c>
      <c r="O206" s="52">
        <f t="shared" si="104"/>
        <v>1.175</v>
      </c>
      <c r="P206" s="52">
        <f t="shared" si="104"/>
        <v>1.3</v>
      </c>
      <c r="Q206" s="52">
        <f t="shared" si="104"/>
        <v>1.425</v>
      </c>
      <c r="R206" s="52">
        <f t="shared" si="104"/>
        <v>1.55</v>
      </c>
      <c r="S206" s="52">
        <f t="shared" si="104"/>
        <v>1.675</v>
      </c>
      <c r="T206" s="52">
        <f t="shared" si="106"/>
        <v>1.8</v>
      </c>
      <c r="U206" s="52">
        <f t="shared" si="106"/>
        <v>1.925</v>
      </c>
      <c r="V206" s="52">
        <f t="shared" si="106"/>
        <v>2.0499999999999998</v>
      </c>
      <c r="W206" s="52">
        <f t="shared" si="106"/>
        <v>2.1750000000000003</v>
      </c>
      <c r="X206" s="53">
        <f t="shared" si="106"/>
        <v>2.2999999999999998</v>
      </c>
    </row>
    <row r="207" spans="2:24" ht="15" thickBot="1" x14ac:dyDescent="0.35">
      <c r="B207" s="40"/>
      <c r="C207" s="35">
        <v>0</v>
      </c>
      <c r="D207" s="54">
        <f t="shared" si="104"/>
        <v>0</v>
      </c>
      <c r="E207" s="55">
        <f t="shared" si="104"/>
        <v>0.125</v>
      </c>
      <c r="F207" s="55">
        <f t="shared" si="104"/>
        <v>0.25</v>
      </c>
      <c r="G207" s="55">
        <f t="shared" si="104"/>
        <v>0.375</v>
      </c>
      <c r="H207" s="55">
        <f t="shared" si="104"/>
        <v>0.5</v>
      </c>
      <c r="I207" s="55">
        <f t="shared" si="104"/>
        <v>0.625</v>
      </c>
      <c r="J207" s="55">
        <f t="shared" si="104"/>
        <v>0.75</v>
      </c>
      <c r="K207" s="55">
        <f t="shared" si="104"/>
        <v>0.875</v>
      </c>
      <c r="L207" s="55">
        <f t="shared" si="104"/>
        <v>1</v>
      </c>
      <c r="M207" s="55">
        <f t="shared" si="104"/>
        <v>1.125</v>
      </c>
      <c r="N207" s="55">
        <f t="shared" si="104"/>
        <v>1.25</v>
      </c>
      <c r="O207" s="55">
        <f t="shared" si="104"/>
        <v>1.375</v>
      </c>
      <c r="P207" s="55">
        <f t="shared" si="104"/>
        <v>1.5</v>
      </c>
      <c r="Q207" s="55">
        <f t="shared" si="104"/>
        <v>1.625</v>
      </c>
      <c r="R207" s="55">
        <f t="shared" si="104"/>
        <v>1.75</v>
      </c>
      <c r="S207" s="55">
        <f t="shared" si="104"/>
        <v>1.875</v>
      </c>
      <c r="T207" s="55">
        <f t="shared" si="106"/>
        <v>2</v>
      </c>
      <c r="U207" s="55">
        <f t="shared" si="106"/>
        <v>2.125</v>
      </c>
      <c r="V207" s="55">
        <f t="shared" si="106"/>
        <v>2.25</v>
      </c>
      <c r="W207" s="55">
        <f t="shared" si="106"/>
        <v>2.375</v>
      </c>
      <c r="X207" s="56">
        <f t="shared" si="106"/>
        <v>2.5</v>
      </c>
    </row>
    <row r="208" spans="2:24" x14ac:dyDescent="0.3">
      <c r="C208" s="9"/>
      <c r="D208" s="41">
        <v>0</v>
      </c>
      <c r="E208" s="36">
        <v>0.05</v>
      </c>
      <c r="F208" s="36">
        <v>0.1</v>
      </c>
      <c r="G208" s="36">
        <v>0.15</v>
      </c>
      <c r="H208" s="36">
        <v>0.2</v>
      </c>
      <c r="I208" s="36">
        <v>0.25</v>
      </c>
      <c r="J208" s="36">
        <v>0.3</v>
      </c>
      <c r="K208" s="36">
        <v>0.35</v>
      </c>
      <c r="L208" s="36">
        <v>0.4</v>
      </c>
      <c r="M208" s="36">
        <v>0.45</v>
      </c>
      <c r="N208" s="36">
        <v>0.5</v>
      </c>
      <c r="O208" s="36">
        <v>0.55000000000000004</v>
      </c>
      <c r="P208" s="36">
        <v>0.6</v>
      </c>
      <c r="Q208" s="36">
        <v>0.65</v>
      </c>
      <c r="R208" s="36">
        <v>0.7</v>
      </c>
      <c r="S208" s="36">
        <v>0.75</v>
      </c>
      <c r="T208" s="36">
        <v>0.8</v>
      </c>
      <c r="U208" s="36">
        <v>0.85</v>
      </c>
      <c r="V208" s="36">
        <v>0.9</v>
      </c>
      <c r="W208" s="36">
        <v>0.95</v>
      </c>
      <c r="X208" s="37">
        <v>1</v>
      </c>
    </row>
    <row r="209" spans="3:24" ht="21.6" thickBot="1" x14ac:dyDescent="0.45">
      <c r="C209" s="9"/>
      <c r="D209" s="42" t="s">
        <v>66</v>
      </c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</sheetData>
  <mergeCells count="21">
    <mergeCell ref="B187:B207"/>
    <mergeCell ref="D209:X209"/>
    <mergeCell ref="D157:X157"/>
    <mergeCell ref="B160:X160"/>
    <mergeCell ref="B161:B181"/>
    <mergeCell ref="D183:X183"/>
    <mergeCell ref="B186:X186"/>
    <mergeCell ref="D131:X131"/>
    <mergeCell ref="B108:X108"/>
    <mergeCell ref="B134:X134"/>
    <mergeCell ref="B135:B155"/>
    <mergeCell ref="X50:AA50"/>
    <mergeCell ref="B109:B129"/>
    <mergeCell ref="AP3:AU3"/>
    <mergeCell ref="AW3:BB3"/>
    <mergeCell ref="BD3:BI3"/>
    <mergeCell ref="C3:E3"/>
    <mergeCell ref="G3:I3"/>
    <mergeCell ref="X3:AA3"/>
    <mergeCell ref="AC3:AF3"/>
    <mergeCell ref="AI3:AN3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Haythornthwaite</dc:creator>
  <cp:lastModifiedBy>Matthew Haythornthwaite</cp:lastModifiedBy>
  <dcterms:created xsi:type="dcterms:W3CDTF">2021-02-28T18:00:16Z</dcterms:created>
  <dcterms:modified xsi:type="dcterms:W3CDTF">2021-03-03T22:00:08Z</dcterms:modified>
</cp:coreProperties>
</file>