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4/"/>
    </mc:Choice>
  </mc:AlternateContent>
  <xr:revisionPtr revIDLastSave="0" documentId="13_ncr:1_{0B5BB142-7BE1-8C40-84EE-510F969FE137}" xr6:coauthVersionLast="43" xr6:coauthVersionMax="43" xr10:uidLastSave="{00000000-0000-0000-0000-000000000000}"/>
  <bookViews>
    <workbookView xWindow="4060" yWindow="460" windowWidth="45660" windowHeight="26220" xr2:uid="{00000000-000D-0000-FFFF-FFFF00000000}"/>
  </bookViews>
  <sheets>
    <sheet name="Mem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82" i="1" l="1"/>
  <c r="BT82" i="1"/>
  <c r="BK82" i="1"/>
  <c r="CD81" i="1"/>
  <c r="BT81" i="1"/>
  <c r="BK81" i="1"/>
  <c r="CD80" i="1"/>
  <c r="BT80" i="1"/>
  <c r="BK80" i="1"/>
  <c r="CD79" i="1"/>
  <c r="BT79" i="1"/>
  <c r="BK79" i="1"/>
  <c r="CD78" i="1"/>
  <c r="BT78" i="1"/>
  <c r="BK78" i="1"/>
  <c r="A54" i="1"/>
  <c r="A38" i="1"/>
  <c r="A22" i="1"/>
  <c r="R81" i="1"/>
  <c r="R80" i="1"/>
  <c r="R79" i="1"/>
  <c r="R78" i="1"/>
  <c r="R82" i="1"/>
  <c r="R83" i="1"/>
  <c r="E7" i="1"/>
  <c r="E8" i="1"/>
  <c r="E9" i="1" s="1"/>
  <c r="D9" i="1" s="1"/>
  <c r="D8" i="1"/>
  <c r="D7" i="1"/>
  <c r="AK82" i="1"/>
  <c r="AA82" i="1"/>
  <c r="AK81" i="1"/>
  <c r="AA81" i="1"/>
  <c r="AK80" i="1"/>
  <c r="AA80" i="1"/>
  <c r="AK79" i="1"/>
  <c r="AA79" i="1"/>
  <c r="AK78" i="1"/>
  <c r="AA78" i="1"/>
  <c r="G5" i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BK83" i="1" l="1"/>
  <c r="E10" i="1"/>
  <c r="B10" i="1" l="1"/>
  <c r="D10" i="1"/>
  <c r="E11" i="1"/>
  <c r="D11" i="1" l="1"/>
  <c r="E12" i="1"/>
  <c r="D12" i="1" l="1"/>
  <c r="E13" i="1"/>
  <c r="D13" i="1" l="1"/>
  <c r="E14" i="1"/>
  <c r="B14" i="1" l="1"/>
  <c r="E15" i="1"/>
  <c r="D14" i="1"/>
  <c r="E16" i="1" l="1"/>
  <c r="D15" i="1"/>
  <c r="E17" i="1" l="1"/>
  <c r="D16" i="1"/>
  <c r="E18" i="1" l="1"/>
  <c r="D17" i="1"/>
  <c r="E19" i="1" l="1"/>
  <c r="B18" i="1"/>
  <c r="D18" i="1"/>
  <c r="E20" i="1" l="1"/>
  <c r="D19" i="1"/>
  <c r="E21" i="1" l="1"/>
  <c r="D20" i="1"/>
  <c r="E22" i="1" l="1"/>
  <c r="D21" i="1"/>
  <c r="D22" i="1" l="1"/>
  <c r="B22" i="1"/>
  <c r="E23" i="1"/>
  <c r="E24" i="1" l="1"/>
  <c r="D23" i="1"/>
  <c r="D24" i="1" l="1"/>
  <c r="E25" i="1"/>
  <c r="D25" i="1" l="1"/>
  <c r="E26" i="1"/>
  <c r="B26" i="1" l="1"/>
  <c r="D26" i="1"/>
  <c r="E27" i="1"/>
  <c r="E28" i="1" l="1"/>
  <c r="D27" i="1"/>
  <c r="E29" i="1" l="1"/>
  <c r="D28" i="1"/>
  <c r="D29" i="1" l="1"/>
  <c r="E30" i="1"/>
  <c r="D30" i="1" l="1"/>
  <c r="E31" i="1"/>
  <c r="B30" i="1"/>
  <c r="D31" i="1" l="1"/>
  <c r="E32" i="1"/>
  <c r="E33" i="1" l="1"/>
  <c r="D32" i="1"/>
  <c r="E34" i="1" l="1"/>
  <c r="D33" i="1"/>
  <c r="E35" i="1" l="1"/>
  <c r="D34" i="1"/>
  <c r="B34" i="1"/>
  <c r="E36" i="1" l="1"/>
  <c r="D35" i="1"/>
  <c r="E37" i="1" l="1"/>
  <c r="D36" i="1"/>
  <c r="E38" i="1" l="1"/>
  <c r="D37" i="1"/>
  <c r="B38" i="1" l="1"/>
  <c r="E39" i="1"/>
  <c r="D38" i="1"/>
  <c r="D39" i="1" l="1"/>
  <c r="E40" i="1"/>
  <c r="D40" i="1" l="1"/>
  <c r="E41" i="1"/>
  <c r="D41" i="1" l="1"/>
  <c r="E42" i="1"/>
  <c r="D42" i="1" l="1"/>
  <c r="B42" i="1"/>
  <c r="E43" i="1"/>
  <c r="D43" i="1" l="1"/>
  <c r="E44" i="1"/>
  <c r="D44" i="1" l="1"/>
  <c r="E45" i="1"/>
  <c r="D45" i="1" l="1"/>
  <c r="E46" i="1"/>
  <c r="B46" i="1" l="1"/>
  <c r="E47" i="1"/>
  <c r="D46" i="1"/>
  <c r="E48" i="1" l="1"/>
  <c r="D47" i="1"/>
  <c r="E49" i="1" l="1"/>
  <c r="D48" i="1"/>
  <c r="E50" i="1" l="1"/>
  <c r="D49" i="1"/>
  <c r="B50" i="1" l="1"/>
  <c r="E51" i="1"/>
  <c r="D50" i="1"/>
  <c r="E52" i="1" l="1"/>
  <c r="D51" i="1"/>
  <c r="E53" i="1" l="1"/>
  <c r="D52" i="1"/>
  <c r="E54" i="1" l="1"/>
  <c r="D53" i="1"/>
  <c r="B54" i="1" l="1"/>
  <c r="E55" i="1"/>
  <c r="D54" i="1"/>
  <c r="D55" i="1" l="1"/>
  <c r="E56" i="1"/>
  <c r="D56" i="1" l="1"/>
  <c r="E57" i="1"/>
  <c r="D57" i="1" l="1"/>
  <c r="E58" i="1"/>
  <c r="D58" i="1" l="1"/>
  <c r="B58" i="1"/>
  <c r="E59" i="1"/>
  <c r="D59" i="1" l="1"/>
  <c r="E60" i="1"/>
  <c r="D60" i="1" l="1"/>
  <c r="E61" i="1"/>
  <c r="E62" i="1" l="1"/>
  <c r="D61" i="1"/>
  <c r="E63" i="1" l="1"/>
  <c r="B62" i="1"/>
  <c r="D62" i="1"/>
  <c r="E64" i="1" l="1"/>
  <c r="D63" i="1"/>
  <c r="E65" i="1" l="1"/>
  <c r="D64" i="1"/>
  <c r="E66" i="1" l="1"/>
  <c r="D65" i="1"/>
  <c r="B66" i="1" l="1"/>
  <c r="D66" i="1"/>
  <c r="E67" i="1"/>
  <c r="D67" i="1" l="1"/>
  <c r="E68" i="1"/>
  <c r="D68" i="1" l="1"/>
  <c r="E69" i="1"/>
  <c r="D69" i="1" s="1"/>
</calcChain>
</file>

<file path=xl/sharedStrings.xml><?xml version="1.0" encoding="utf-8"?>
<sst xmlns="http://schemas.openxmlformats.org/spreadsheetml/2006/main" count="79" uniqueCount="42">
  <si>
    <t>conv1</t>
  </si>
  <si>
    <t>output →</t>
  </si>
  <si>
    <t>conv2</t>
  </si>
  <si>
    <t>conv3</t>
  </si>
  <si>
    <t>conv4</t>
  </si>
  <si>
    <t>avgpool</t>
  </si>
  <si>
    <t>maxpool</t>
  </si>
  <si>
    <t>CHANNELS</t>
  </si>
  <si>
    <t>n</t>
  </si>
  <si>
    <t>fc size = n * (15 / avgpool)^2 * 10</t>
  </si>
  <si>
    <t>FashionMNIST (28*28)</t>
  </si>
  <si>
    <t>128-60-n</t>
  </si>
  <si>
    <t>L</t>
  </si>
  <si>
    <t>x</t>
  </si>
  <si>
    <t>input bytes</t>
  </si>
  <si>
    <t>output bytes</t>
  </si>
  <si>
    <t>input dim</t>
  </si>
  <si>
    <t>output dim</t>
  </si>
  <si>
    <t>fc</t>
  </si>
  <si>
    <t>n=12 shown</t>
  </si>
  <si>
    <t>APB base = 50110000</t>
  </si>
  <si>
    <t>GROUP 0</t>
  </si>
  <si>
    <t>GROUP 1</t>
  </si>
  <si>
    <t>GROUP 2</t>
  </si>
  <si>
    <t>GROUP 3</t>
  </si>
  <si>
    <t>conv1 if using more than one input channel (HWC/little data input only)</t>
  </si>
  <si>
    <t>maxpool+conv2</t>
  </si>
  <si>
    <t>maxpool+conv3</t>
  </si>
  <si>
    <t>avgpool+conv4</t>
  </si>
  <si>
    <t>weights</t>
  </si>
  <si>
    <t>TOTAL:</t>
  </si>
  <si>
    <t>CIFAR-10 (32*32)</t>
  </si>
  <si>
    <t>input ch</t>
  </si>
  <si>
    <t>output ch</t>
  </si>
  <si>
    <t>kern sz</t>
  </si>
  <si>
    <t>input ↓</t>
  </si>
  <si>
    <t>data</t>
  </si>
  <si>
    <t>weight</t>
  </si>
  <si>
    <t>bias</t>
  </si>
  <si>
    <t>APB offsets</t>
  </si>
  <si>
    <t>AI84 DATA, WEIGHT AND BIAS MEMORIES</t>
  </si>
  <si>
    <t>C800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</si>
</sst>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8"/>
      <color theme="1"/>
      <name val="Arial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b/>
      <u/>
      <sz val="16"/>
      <color theme="1"/>
      <name val="Arial"/>
      <family val="2"/>
    </font>
    <font>
      <u/>
      <sz val="12"/>
      <color theme="1"/>
      <name val="Arial Narrow"/>
      <family val="2"/>
    </font>
    <font>
      <sz val="16"/>
      <color theme="1"/>
      <name val="Arial"/>
      <family val="2"/>
    </font>
    <font>
      <sz val="18"/>
      <color theme="1"/>
      <name val="Arial Narrow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6"/>
      <color theme="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27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12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7" xfId="0" applyFont="1" applyBorder="1"/>
    <xf numFmtId="0" fontId="6" fillId="5" borderId="3" xfId="0" applyFont="1" applyFill="1" applyBorder="1"/>
    <xf numFmtId="0" fontId="6" fillId="5" borderId="13" xfId="0" applyFont="1" applyFill="1" applyBorder="1"/>
    <xf numFmtId="0" fontId="4" fillId="5" borderId="4" xfId="0" applyFont="1" applyFill="1" applyBorder="1"/>
    <xf numFmtId="0" fontId="6" fillId="5" borderId="12" xfId="0" applyFont="1" applyFill="1" applyBorder="1"/>
    <xf numFmtId="0" fontId="6" fillId="5" borderId="11" xfId="0" applyFont="1" applyFill="1" applyBorder="1"/>
    <xf numFmtId="0" fontId="4" fillId="5" borderId="6" xfId="0" applyFont="1" applyFill="1" applyBorder="1"/>
    <xf numFmtId="0" fontId="6" fillId="5" borderId="1" xfId="0" applyFont="1" applyFill="1" applyBorder="1"/>
    <xf numFmtId="0" fontId="6" fillId="5" borderId="10" xfId="0" applyFont="1" applyFill="1" applyBorder="1"/>
    <xf numFmtId="0" fontId="4" fillId="5" borderId="1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6" fillId="4" borderId="6" xfId="0" applyFont="1" applyFill="1" applyBorder="1"/>
    <xf numFmtId="0" fontId="6" fillId="4" borderId="17" xfId="0" applyFont="1" applyFill="1" applyBorder="1"/>
    <xf numFmtId="0" fontId="0" fillId="0" borderId="18" xfId="0" applyBorder="1"/>
    <xf numFmtId="0" fontId="8" fillId="0" borderId="18" xfId="0" applyFont="1" applyBorder="1"/>
    <xf numFmtId="0" fontId="10" fillId="0" borderId="0" xfId="0" quotePrefix="1" applyFont="1"/>
    <xf numFmtId="0" fontId="11" fillId="0" borderId="0" xfId="0" applyFont="1"/>
    <xf numFmtId="0" fontId="4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8" fillId="0" borderId="18" xfId="0" applyFont="1" applyBorder="1" applyAlignment="1"/>
    <xf numFmtId="1" fontId="8" fillId="0" borderId="0" xfId="0" applyNumberFormat="1" applyFont="1" applyBorder="1" applyAlignment="1"/>
    <xf numFmtId="0" fontId="8" fillId="0" borderId="0" xfId="0" applyFont="1" applyBorder="1" applyAlignment="1"/>
    <xf numFmtId="2" fontId="9" fillId="0" borderId="20" xfId="0" applyNumberFormat="1" applyFont="1" applyBorder="1" applyAlignment="1"/>
    <xf numFmtId="0" fontId="9" fillId="0" borderId="20" xfId="0" applyFont="1" applyBorder="1" applyAlignment="1"/>
    <xf numFmtId="1" fontId="8" fillId="0" borderId="20" xfId="0" applyNumberFormat="1" applyFont="1" applyBorder="1" applyAlignment="1"/>
    <xf numFmtId="0" fontId="0" fillId="0" borderId="20" xfId="0" applyBorder="1"/>
    <xf numFmtId="0" fontId="8" fillId="0" borderId="20" xfId="0" applyFont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0" xfId="0" applyFont="1" applyBorder="1" applyAlignment="1"/>
    <xf numFmtId="2" fontId="9" fillId="0" borderId="0" xfId="0" applyNumberFormat="1" applyFont="1" applyBorder="1" applyAlignme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0" xfId="0" applyFont="1"/>
    <xf numFmtId="0" fontId="4" fillId="0" borderId="13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17" fillId="5" borderId="11" xfId="0" applyFont="1" applyFill="1" applyBorder="1"/>
    <xf numFmtId="0" fontId="3" fillId="0" borderId="33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0" fontId="5" fillId="0" borderId="0" xfId="0" applyFont="1"/>
    <xf numFmtId="0" fontId="3" fillId="0" borderId="38" xfId="0" applyFont="1" applyBorder="1" applyAlignment="1">
      <alignment horizontal="right"/>
    </xf>
    <xf numFmtId="0" fontId="3" fillId="0" borderId="36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4" fillId="3" borderId="29" xfId="0" applyFont="1" applyFill="1" applyBorder="1"/>
    <xf numFmtId="0" fontId="4" fillId="3" borderId="12" xfId="0" applyFont="1" applyFill="1" applyBorder="1"/>
    <xf numFmtId="0" fontId="4" fillId="3" borderId="5" xfId="0" applyFont="1" applyFill="1" applyBorder="1"/>
    <xf numFmtId="0" fontId="4" fillId="3" borderId="1" xfId="0" applyFont="1" applyFill="1" applyBorder="1"/>
    <xf numFmtId="0" fontId="4" fillId="8" borderId="14" xfId="0" applyFont="1" applyFill="1" applyBorder="1"/>
    <xf numFmtId="0" fontId="4" fillId="8" borderId="15" xfId="0" applyFont="1" applyFill="1" applyBorder="1"/>
    <xf numFmtId="0" fontId="5" fillId="8" borderId="15" xfId="0" applyFont="1" applyFill="1" applyBorder="1"/>
    <xf numFmtId="0" fontId="4" fillId="8" borderId="16" xfId="0" applyFont="1" applyFill="1" applyBorder="1"/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4" fillId="3" borderId="3" xfId="0" applyFont="1" applyFill="1" applyBorder="1"/>
    <xf numFmtId="0" fontId="8" fillId="0" borderId="0" xfId="0" applyFont="1" applyBorder="1" applyAlignment="1">
      <alignment horizontal="right"/>
    </xf>
    <xf numFmtId="0" fontId="20" fillId="0" borderId="30" xfId="0" applyFont="1" applyFill="1" applyBorder="1" applyAlignment="1">
      <alignment horizontal="center" vertical="center" textRotation="90"/>
    </xf>
    <xf numFmtId="0" fontId="20" fillId="0" borderId="40" xfId="0" applyFont="1" applyFill="1" applyBorder="1" applyAlignment="1">
      <alignment horizontal="center" vertical="center" textRotation="90"/>
    </xf>
    <xf numFmtId="0" fontId="20" fillId="0" borderId="29" xfId="0" applyFont="1" applyFill="1" applyBorder="1" applyAlignment="1">
      <alignment horizontal="center" vertical="center" textRotation="90"/>
    </xf>
    <xf numFmtId="0" fontId="20" fillId="0" borderId="41" xfId="0" applyFont="1" applyFill="1" applyBorder="1" applyAlignment="1">
      <alignment horizontal="center" vertical="center" textRotation="90"/>
    </xf>
    <xf numFmtId="0" fontId="20" fillId="0" borderId="39" xfId="0" applyFont="1" applyFill="1" applyBorder="1" applyAlignment="1">
      <alignment horizontal="center" vertical="center" textRotation="90"/>
    </xf>
    <xf numFmtId="0" fontId="3" fillId="0" borderId="39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/>
    </xf>
    <xf numFmtId="0" fontId="3" fillId="0" borderId="29" xfId="0" applyFont="1" applyBorder="1" applyAlignment="1">
      <alignment horizontal="center" vertical="center" textRotation="90"/>
    </xf>
    <xf numFmtId="0" fontId="9" fillId="0" borderId="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6" fillId="6" borderId="38" xfId="0" applyFont="1" applyFill="1" applyBorder="1" applyAlignment="1">
      <alignment horizontal="center" vertical="center" textRotation="90"/>
    </xf>
    <xf numFmtId="0" fontId="16" fillId="6" borderId="36" xfId="0" applyFont="1" applyFill="1" applyBorder="1" applyAlignment="1">
      <alignment horizontal="center" vertical="center" textRotation="90"/>
    </xf>
    <xf numFmtId="0" fontId="16" fillId="6" borderId="37" xfId="0" applyFont="1" applyFill="1" applyBorder="1" applyAlignment="1">
      <alignment horizontal="center" vertical="center" textRotation="90"/>
    </xf>
    <xf numFmtId="0" fontId="16" fillId="7" borderId="38" xfId="0" applyFont="1" applyFill="1" applyBorder="1" applyAlignment="1">
      <alignment horizontal="center" vertical="center" textRotation="90"/>
    </xf>
    <xf numFmtId="0" fontId="16" fillId="7" borderId="36" xfId="0" applyFont="1" applyFill="1" applyBorder="1" applyAlignment="1">
      <alignment horizontal="center" vertical="center" textRotation="90"/>
    </xf>
    <xf numFmtId="0" fontId="16" fillId="7" borderId="37" xfId="0" applyFont="1" applyFill="1" applyBorder="1" applyAlignment="1">
      <alignment horizontal="center" vertical="center" textRotation="90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/>
    </xf>
    <xf numFmtId="0" fontId="20" fillId="0" borderId="43" xfId="0" applyFont="1" applyFill="1" applyBorder="1" applyAlignment="1">
      <alignment horizontal="center" vertical="center" textRotation="90"/>
    </xf>
    <xf numFmtId="0" fontId="20" fillId="0" borderId="44" xfId="0" applyFont="1" applyFill="1" applyBorder="1" applyAlignment="1">
      <alignment horizontal="center" vertical="center" textRotation="90"/>
    </xf>
    <xf numFmtId="0" fontId="20" fillId="0" borderId="45" xfId="0" applyFont="1" applyFill="1" applyBorder="1" applyAlignment="1">
      <alignment horizontal="center" vertical="center" textRotation="90"/>
    </xf>
    <xf numFmtId="1" fontId="8" fillId="0" borderId="19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" fontId="8" fillId="0" borderId="1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15602</xdr:colOff>
      <xdr:row>69</xdr:row>
      <xdr:rowOff>129540</xdr:rowOff>
    </xdr:from>
    <xdr:to>
      <xdr:col>120</xdr:col>
      <xdr:colOff>181432</xdr:colOff>
      <xdr:row>72</xdr:row>
      <xdr:rowOff>3662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647526EF-81E9-1C4C-A444-4D5F9293B14C}"/>
            </a:ext>
          </a:extLst>
        </xdr:cNvPr>
        <xdr:cNvSpPr/>
      </xdr:nvSpPr>
      <xdr:spPr>
        <a:xfrm rot="16200000">
          <a:off x="19746671" y="7558329"/>
          <a:ext cx="472836" cy="1214011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121</xdr:col>
      <xdr:colOff>-1</xdr:colOff>
      <xdr:row>69</xdr:row>
      <xdr:rowOff>118655</xdr:rowOff>
    </xdr:from>
    <xdr:to>
      <xdr:col>132</xdr:col>
      <xdr:colOff>181431</xdr:colOff>
      <xdr:row>71</xdr:row>
      <xdr:rowOff>192349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8E0E71A-9E22-BD4B-8278-4C6666001488}"/>
            </a:ext>
          </a:extLst>
        </xdr:cNvPr>
        <xdr:cNvSpPr/>
      </xdr:nvSpPr>
      <xdr:spPr>
        <a:xfrm rot="16200000">
          <a:off x="27141155" y="12329357"/>
          <a:ext cx="472836" cy="2576289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821145</xdr:colOff>
      <xdr:row>69</xdr:row>
      <xdr:rowOff>118654</xdr:rowOff>
    </xdr:from>
    <xdr:to>
      <xdr:col>65</xdr:col>
      <xdr:colOff>3</xdr:colOff>
      <xdr:row>71</xdr:row>
      <xdr:rowOff>192348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44FA64B1-F2AC-AF4C-A323-23E4C412F8BD}"/>
            </a:ext>
          </a:extLst>
        </xdr:cNvPr>
        <xdr:cNvSpPr/>
      </xdr:nvSpPr>
      <xdr:spPr>
        <a:xfrm rot="16200000">
          <a:off x="7122871" y="7079357"/>
          <a:ext cx="472836" cy="13076287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133</xdr:col>
      <xdr:colOff>123354</xdr:colOff>
      <xdr:row>8</xdr:row>
      <xdr:rowOff>217713</xdr:rowOff>
    </xdr:from>
    <xdr:to>
      <xdr:col>133</xdr:col>
      <xdr:colOff>596190</xdr:colOff>
      <xdr:row>65</xdr:row>
      <xdr:rowOff>36284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2E55AFA1-5063-4A46-8502-38AE3178DE12}"/>
            </a:ext>
          </a:extLst>
        </xdr:cNvPr>
        <xdr:cNvSpPr/>
      </xdr:nvSpPr>
      <xdr:spPr>
        <a:xfrm rot="10800000">
          <a:off x="28584054" y="1259113"/>
          <a:ext cx="472836" cy="11426371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85"/>
  <sheetViews>
    <sheetView tabSelected="1" topLeftCell="A31" workbookViewId="0">
      <selection activeCell="CM89" sqref="CM89"/>
    </sheetView>
  </sheetViews>
  <sheetFormatPr baseColWidth="10" defaultRowHeight="16"/>
  <cols>
    <col min="1" max="2" width="6" customWidth="1"/>
    <col min="3" max="3" width="3" customWidth="1"/>
    <col min="4" max="4" width="6.83203125" customWidth="1"/>
    <col min="5" max="5" width="2.6640625" style="4" customWidth="1"/>
    <col min="6" max="133" width="2.83203125" customWidth="1"/>
  </cols>
  <sheetData>
    <row r="1" spans="1:133">
      <c r="A1" s="81" t="s">
        <v>40</v>
      </c>
    </row>
    <row r="2" spans="1:133">
      <c r="A2" s="5" t="s">
        <v>20</v>
      </c>
    </row>
    <row r="3" spans="1:133" s="3" customFormat="1">
      <c r="E3" s="2" t="s">
        <v>7</v>
      </c>
      <c r="F3" s="3" t="s">
        <v>1</v>
      </c>
    </row>
    <row r="4" spans="1:133" s="3" customFormat="1">
      <c r="A4" s="3" t="s">
        <v>39</v>
      </c>
      <c r="E4" s="4" t="s">
        <v>35</v>
      </c>
    </row>
    <row r="5" spans="1:133" s="3" customFormat="1" ht="17" thickBot="1">
      <c r="A5" s="129" t="s">
        <v>38</v>
      </c>
      <c r="B5" s="129" t="s">
        <v>36</v>
      </c>
      <c r="D5" s="130" t="s">
        <v>37</v>
      </c>
      <c r="E5" s="130"/>
      <c r="F5" s="5">
        <v>0</v>
      </c>
      <c r="G5" s="5">
        <f>F5+1</f>
        <v>1</v>
      </c>
      <c r="H5" s="5">
        <f t="shared" ref="H5:EC5" si="0">G5+1</f>
        <v>2</v>
      </c>
      <c r="I5" s="5">
        <f t="shared" si="0"/>
        <v>3</v>
      </c>
      <c r="J5" s="5">
        <f>I5+1</f>
        <v>4</v>
      </c>
      <c r="K5" s="5">
        <f t="shared" si="0"/>
        <v>5</v>
      </c>
      <c r="L5" s="5">
        <f t="shared" si="0"/>
        <v>6</v>
      </c>
      <c r="M5" s="5">
        <f t="shared" si="0"/>
        <v>7</v>
      </c>
      <c r="N5" s="5">
        <f t="shared" si="0"/>
        <v>8</v>
      </c>
      <c r="O5" s="5">
        <f t="shared" si="0"/>
        <v>9</v>
      </c>
      <c r="P5" s="5">
        <f t="shared" si="0"/>
        <v>10</v>
      </c>
      <c r="Q5" s="5">
        <f t="shared" si="0"/>
        <v>11</v>
      </c>
      <c r="R5" s="5">
        <f t="shared" si="0"/>
        <v>12</v>
      </c>
      <c r="S5" s="5">
        <f>R5+1</f>
        <v>13</v>
      </c>
      <c r="T5" s="5">
        <f t="shared" si="0"/>
        <v>14</v>
      </c>
      <c r="U5" s="5">
        <f t="shared" si="0"/>
        <v>15</v>
      </c>
      <c r="V5" s="5">
        <f t="shared" si="0"/>
        <v>16</v>
      </c>
      <c r="W5" s="5">
        <f t="shared" si="0"/>
        <v>17</v>
      </c>
      <c r="X5" s="5">
        <f t="shared" si="0"/>
        <v>18</v>
      </c>
      <c r="Y5" s="5">
        <f t="shared" si="0"/>
        <v>19</v>
      </c>
      <c r="Z5" s="5">
        <f t="shared" si="0"/>
        <v>20</v>
      </c>
      <c r="AA5" s="5">
        <f t="shared" si="0"/>
        <v>21</v>
      </c>
      <c r="AB5" s="5">
        <f t="shared" si="0"/>
        <v>22</v>
      </c>
      <c r="AC5" s="5">
        <f t="shared" si="0"/>
        <v>23</v>
      </c>
      <c r="AD5" s="5">
        <f t="shared" si="0"/>
        <v>24</v>
      </c>
      <c r="AE5" s="5">
        <f t="shared" si="0"/>
        <v>25</v>
      </c>
      <c r="AF5" s="5">
        <f t="shared" si="0"/>
        <v>26</v>
      </c>
      <c r="AG5" s="5">
        <f t="shared" si="0"/>
        <v>27</v>
      </c>
      <c r="AH5" s="5">
        <f t="shared" si="0"/>
        <v>28</v>
      </c>
      <c r="AI5" s="5">
        <f t="shared" si="0"/>
        <v>29</v>
      </c>
      <c r="AJ5" s="5">
        <f t="shared" si="0"/>
        <v>30</v>
      </c>
      <c r="AK5" s="5">
        <f t="shared" si="0"/>
        <v>31</v>
      </c>
      <c r="AL5" s="5">
        <f t="shared" si="0"/>
        <v>32</v>
      </c>
      <c r="AM5" s="5">
        <f t="shared" si="0"/>
        <v>33</v>
      </c>
      <c r="AN5" s="5">
        <f t="shared" si="0"/>
        <v>34</v>
      </c>
      <c r="AO5" s="5">
        <f t="shared" si="0"/>
        <v>35</v>
      </c>
      <c r="AP5" s="5">
        <f t="shared" si="0"/>
        <v>36</v>
      </c>
      <c r="AQ5" s="5">
        <f t="shared" si="0"/>
        <v>37</v>
      </c>
      <c r="AR5" s="5">
        <f t="shared" si="0"/>
        <v>38</v>
      </c>
      <c r="AS5" s="5">
        <f t="shared" si="0"/>
        <v>39</v>
      </c>
      <c r="AT5" s="5">
        <f t="shared" si="0"/>
        <v>40</v>
      </c>
      <c r="AU5" s="5">
        <f t="shared" si="0"/>
        <v>41</v>
      </c>
      <c r="AV5" s="5">
        <f t="shared" si="0"/>
        <v>42</v>
      </c>
      <c r="AW5" s="5">
        <f t="shared" si="0"/>
        <v>43</v>
      </c>
      <c r="AX5" s="5">
        <f t="shared" si="0"/>
        <v>44</v>
      </c>
      <c r="AY5" s="5">
        <f t="shared" si="0"/>
        <v>45</v>
      </c>
      <c r="AZ5" s="5">
        <f t="shared" si="0"/>
        <v>46</v>
      </c>
      <c r="BA5" s="5">
        <f t="shared" si="0"/>
        <v>47</v>
      </c>
      <c r="BB5" s="5">
        <f t="shared" si="0"/>
        <v>48</v>
      </c>
      <c r="BC5" s="5">
        <f t="shared" si="0"/>
        <v>49</v>
      </c>
      <c r="BD5" s="5">
        <f t="shared" si="0"/>
        <v>50</v>
      </c>
      <c r="BE5" s="5">
        <f t="shared" si="0"/>
        <v>51</v>
      </c>
      <c r="BF5" s="5">
        <f t="shared" si="0"/>
        <v>52</v>
      </c>
      <c r="BG5" s="5">
        <f t="shared" si="0"/>
        <v>53</v>
      </c>
      <c r="BH5" s="5">
        <f t="shared" si="0"/>
        <v>54</v>
      </c>
      <c r="BI5" s="5">
        <f t="shared" si="0"/>
        <v>55</v>
      </c>
      <c r="BJ5" s="5">
        <f t="shared" si="0"/>
        <v>56</v>
      </c>
      <c r="BK5" s="5">
        <f t="shared" si="0"/>
        <v>57</v>
      </c>
      <c r="BL5" s="5">
        <f t="shared" si="0"/>
        <v>58</v>
      </c>
      <c r="BM5" s="5">
        <f t="shared" si="0"/>
        <v>59</v>
      </c>
      <c r="BN5" s="5">
        <f t="shared" si="0"/>
        <v>60</v>
      </c>
      <c r="BO5" s="5">
        <f t="shared" si="0"/>
        <v>61</v>
      </c>
      <c r="BP5" s="5">
        <f t="shared" si="0"/>
        <v>62</v>
      </c>
      <c r="BQ5" s="5">
        <f t="shared" si="0"/>
        <v>63</v>
      </c>
      <c r="BR5" s="5">
        <f t="shared" si="0"/>
        <v>64</v>
      </c>
      <c r="BS5" s="5">
        <f t="shared" si="0"/>
        <v>65</v>
      </c>
      <c r="BT5" s="5">
        <f t="shared" si="0"/>
        <v>66</v>
      </c>
      <c r="BU5" s="5">
        <f t="shared" si="0"/>
        <v>67</v>
      </c>
      <c r="BV5" s="5">
        <f t="shared" si="0"/>
        <v>68</v>
      </c>
      <c r="BW5" s="5">
        <f t="shared" si="0"/>
        <v>69</v>
      </c>
      <c r="BX5" s="5">
        <f t="shared" si="0"/>
        <v>70</v>
      </c>
      <c r="BY5" s="5">
        <f t="shared" si="0"/>
        <v>71</v>
      </c>
      <c r="BZ5" s="5">
        <f t="shared" si="0"/>
        <v>72</v>
      </c>
      <c r="CA5" s="5">
        <f t="shared" si="0"/>
        <v>73</v>
      </c>
      <c r="CB5" s="5">
        <f t="shared" si="0"/>
        <v>74</v>
      </c>
      <c r="CC5" s="5">
        <f t="shared" si="0"/>
        <v>75</v>
      </c>
      <c r="CD5" s="5">
        <f t="shared" si="0"/>
        <v>76</v>
      </c>
      <c r="CE5" s="5">
        <f t="shared" si="0"/>
        <v>77</v>
      </c>
      <c r="CF5" s="5">
        <f t="shared" si="0"/>
        <v>78</v>
      </c>
      <c r="CG5" s="5">
        <f t="shared" si="0"/>
        <v>79</v>
      </c>
      <c r="CH5" s="5">
        <f t="shared" si="0"/>
        <v>80</v>
      </c>
      <c r="CI5" s="5">
        <f t="shared" si="0"/>
        <v>81</v>
      </c>
      <c r="CJ5" s="5">
        <f t="shared" si="0"/>
        <v>82</v>
      </c>
      <c r="CK5" s="5">
        <f t="shared" si="0"/>
        <v>83</v>
      </c>
      <c r="CL5" s="5">
        <f t="shared" si="0"/>
        <v>84</v>
      </c>
      <c r="CM5" s="5">
        <f t="shared" si="0"/>
        <v>85</v>
      </c>
      <c r="CN5" s="5">
        <f t="shared" si="0"/>
        <v>86</v>
      </c>
      <c r="CO5" s="5">
        <f t="shared" si="0"/>
        <v>87</v>
      </c>
      <c r="CP5" s="5">
        <f t="shared" si="0"/>
        <v>88</v>
      </c>
      <c r="CQ5" s="5">
        <f t="shared" si="0"/>
        <v>89</v>
      </c>
      <c r="CR5" s="5">
        <f t="shared" si="0"/>
        <v>90</v>
      </c>
      <c r="CS5" s="5">
        <f t="shared" si="0"/>
        <v>91</v>
      </c>
      <c r="CT5" s="5">
        <f t="shared" si="0"/>
        <v>92</v>
      </c>
      <c r="CU5" s="5">
        <f t="shared" si="0"/>
        <v>93</v>
      </c>
      <c r="CV5" s="5">
        <f t="shared" si="0"/>
        <v>94</v>
      </c>
      <c r="CW5" s="5">
        <f t="shared" si="0"/>
        <v>95</v>
      </c>
      <c r="CX5" s="5">
        <f t="shared" si="0"/>
        <v>96</v>
      </c>
      <c r="CY5" s="5">
        <f t="shared" si="0"/>
        <v>97</v>
      </c>
      <c r="CZ5" s="5">
        <f t="shared" si="0"/>
        <v>98</v>
      </c>
      <c r="DA5" s="5">
        <f t="shared" si="0"/>
        <v>99</v>
      </c>
      <c r="DB5" s="5">
        <f t="shared" si="0"/>
        <v>100</v>
      </c>
      <c r="DC5" s="5">
        <f t="shared" si="0"/>
        <v>101</v>
      </c>
      <c r="DD5" s="5">
        <f t="shared" si="0"/>
        <v>102</v>
      </c>
      <c r="DE5" s="5">
        <f t="shared" si="0"/>
        <v>103</v>
      </c>
      <c r="DF5" s="5">
        <f t="shared" si="0"/>
        <v>104</v>
      </c>
      <c r="DG5" s="5">
        <f t="shared" si="0"/>
        <v>105</v>
      </c>
      <c r="DH5" s="5">
        <f t="shared" si="0"/>
        <v>106</v>
      </c>
      <c r="DI5" s="5">
        <f t="shared" si="0"/>
        <v>107</v>
      </c>
      <c r="DJ5" s="5">
        <f t="shared" si="0"/>
        <v>108</v>
      </c>
      <c r="DK5" s="5">
        <f t="shared" si="0"/>
        <v>109</v>
      </c>
      <c r="DL5" s="5">
        <f t="shared" si="0"/>
        <v>110</v>
      </c>
      <c r="DM5" s="5">
        <f t="shared" si="0"/>
        <v>111</v>
      </c>
      <c r="DN5" s="5">
        <f t="shared" si="0"/>
        <v>112</v>
      </c>
      <c r="DO5" s="5">
        <f t="shared" si="0"/>
        <v>113</v>
      </c>
      <c r="DP5" s="5">
        <f t="shared" si="0"/>
        <v>114</v>
      </c>
      <c r="DQ5" s="5">
        <f t="shared" si="0"/>
        <v>115</v>
      </c>
      <c r="DR5" s="5">
        <f t="shared" si="0"/>
        <v>116</v>
      </c>
      <c r="DS5" s="5">
        <f t="shared" si="0"/>
        <v>117</v>
      </c>
      <c r="DT5" s="5">
        <f t="shared" si="0"/>
        <v>118</v>
      </c>
      <c r="DU5" s="5">
        <f t="shared" si="0"/>
        <v>119</v>
      </c>
      <c r="DV5" s="5">
        <f t="shared" si="0"/>
        <v>120</v>
      </c>
      <c r="DW5" s="5">
        <f t="shared" si="0"/>
        <v>121</v>
      </c>
      <c r="DX5" s="5">
        <f t="shared" si="0"/>
        <v>122</v>
      </c>
      <c r="DY5" s="5">
        <f t="shared" si="0"/>
        <v>123</v>
      </c>
      <c r="DZ5" s="5">
        <f t="shared" si="0"/>
        <v>124</v>
      </c>
      <c r="EA5" s="5">
        <f t="shared" si="0"/>
        <v>125</v>
      </c>
      <c r="EB5" s="5">
        <f t="shared" si="0"/>
        <v>126</v>
      </c>
      <c r="EC5" s="5">
        <f t="shared" si="0"/>
        <v>127</v>
      </c>
    </row>
    <row r="6" spans="1:133" ht="17" thickBot="1">
      <c r="A6" s="131" t="s">
        <v>41</v>
      </c>
      <c r="B6" s="108">
        <v>0</v>
      </c>
      <c r="C6" s="122" t="s">
        <v>21</v>
      </c>
      <c r="D6" s="82">
        <v>4800</v>
      </c>
      <c r="E6" s="78">
        <v>0</v>
      </c>
      <c r="F6" s="93"/>
      <c r="G6" s="94"/>
      <c r="H6" s="95" t="s">
        <v>0</v>
      </c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6"/>
      <c r="BN6" s="71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7"/>
    </row>
    <row r="7" spans="1:133">
      <c r="A7" s="132"/>
      <c r="B7" s="109"/>
      <c r="C7" s="123"/>
      <c r="D7" s="83" t="str">
        <f t="shared" ref="D7:D21" si="1">DEC2HEX(HEX2DEC(D$6)+FLOOR(E7/16,1)*1048576+MOD(E7,16)*128*16)</f>
        <v>5000</v>
      </c>
      <c r="E7" s="79">
        <f>E6+1</f>
        <v>1</v>
      </c>
      <c r="F7" s="89"/>
      <c r="G7" s="90"/>
      <c r="H7" s="101" t="s">
        <v>25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3"/>
    </row>
    <row r="8" spans="1:133">
      <c r="A8" s="132"/>
      <c r="B8" s="109"/>
      <c r="C8" s="123"/>
      <c r="D8" s="83" t="str">
        <f t="shared" si="1"/>
        <v>5800</v>
      </c>
      <c r="E8" s="79">
        <f t="shared" ref="E8:E69" si="2">E7+1</f>
        <v>2</v>
      </c>
      <c r="F8" s="91"/>
      <c r="G8" s="92"/>
      <c r="H8" s="90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3"/>
    </row>
    <row r="9" spans="1:133" ht="17" thickBot="1">
      <c r="A9" s="132"/>
      <c r="B9" s="110"/>
      <c r="C9" s="123"/>
      <c r="D9" s="83" t="str">
        <f t="shared" si="1"/>
        <v>6000</v>
      </c>
      <c r="E9" s="79">
        <f t="shared" si="2"/>
        <v>3</v>
      </c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6"/>
    </row>
    <row r="10" spans="1:133" ht="16" customHeight="1">
      <c r="A10" s="132"/>
      <c r="B10" s="103" t="str">
        <f>DEC2HEX(HEX2DEC(B$6)+FLOOR(E10/16,1)*1048576+MOD(E10,16)*256*16)</f>
        <v>4000</v>
      </c>
      <c r="C10" s="123"/>
      <c r="D10" s="83" t="str">
        <f t="shared" si="1"/>
        <v>6800</v>
      </c>
      <c r="E10" s="79">
        <f t="shared" si="2"/>
        <v>4</v>
      </c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1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3"/>
      <c r="DR10" s="30"/>
      <c r="DS10" s="29"/>
      <c r="DT10" s="30"/>
      <c r="DU10" s="29"/>
      <c r="DV10" s="30"/>
      <c r="DW10" s="29"/>
      <c r="DX10" s="30"/>
      <c r="DY10" s="30"/>
      <c r="DZ10" s="30"/>
      <c r="EA10" s="30"/>
      <c r="EB10" s="30"/>
      <c r="EC10" s="31"/>
    </row>
    <row r="11" spans="1:133" ht="16" customHeight="1">
      <c r="A11" s="132"/>
      <c r="B11" s="104"/>
      <c r="C11" s="123"/>
      <c r="D11" s="83" t="str">
        <f t="shared" si="1"/>
        <v>7000</v>
      </c>
      <c r="E11" s="79">
        <f t="shared" si="2"/>
        <v>5</v>
      </c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8"/>
      <c r="DR11" s="33"/>
      <c r="DS11" s="32"/>
      <c r="DT11" s="33"/>
      <c r="DU11" s="32"/>
      <c r="DV11" s="33"/>
      <c r="DW11" s="32"/>
      <c r="DX11" s="33"/>
      <c r="DY11" s="33"/>
      <c r="DZ11" s="33"/>
      <c r="EA11" s="33"/>
      <c r="EB11" s="33"/>
      <c r="EC11" s="34"/>
    </row>
    <row r="12" spans="1:133">
      <c r="A12" s="132"/>
      <c r="B12" s="104"/>
      <c r="C12" s="123"/>
      <c r="D12" s="83" t="str">
        <f t="shared" si="1"/>
        <v>7800</v>
      </c>
      <c r="E12" s="79">
        <f t="shared" si="2"/>
        <v>6</v>
      </c>
      <c r="F12" s="14"/>
      <c r="G12" s="15"/>
      <c r="H12" s="19" t="s">
        <v>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7"/>
      <c r="BP12" s="20" t="s">
        <v>6</v>
      </c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8"/>
      <c r="DR12" s="33"/>
      <c r="DS12" s="32"/>
      <c r="DT12" s="77" t="s">
        <v>5</v>
      </c>
      <c r="DU12" s="32"/>
      <c r="DV12" s="33"/>
      <c r="DW12" s="32"/>
      <c r="DX12" s="33"/>
      <c r="DY12" s="33"/>
      <c r="DZ12" s="33"/>
      <c r="EA12" s="33"/>
      <c r="EB12" s="33"/>
      <c r="EC12" s="34"/>
    </row>
    <row r="13" spans="1:133">
      <c r="A13" s="132"/>
      <c r="B13" s="105"/>
      <c r="C13" s="123"/>
      <c r="D13" s="83" t="str">
        <f t="shared" si="1"/>
        <v>8000</v>
      </c>
      <c r="E13" s="79">
        <f t="shared" si="2"/>
        <v>7</v>
      </c>
      <c r="F13" s="14"/>
      <c r="G13" s="15"/>
      <c r="H13" s="19" t="s">
        <v>2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7"/>
      <c r="BP13" s="20" t="s">
        <v>3</v>
      </c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20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8"/>
      <c r="DR13" s="33"/>
      <c r="DS13" s="32"/>
      <c r="DT13" s="77" t="s">
        <v>4</v>
      </c>
      <c r="DU13" s="32"/>
      <c r="DV13" s="33"/>
      <c r="DW13" s="32"/>
      <c r="DX13" s="32"/>
      <c r="DY13" s="33"/>
      <c r="DZ13" s="33"/>
      <c r="EA13" s="33"/>
      <c r="EB13" s="33"/>
      <c r="EC13" s="34"/>
    </row>
    <row r="14" spans="1:133" ht="16" customHeight="1">
      <c r="A14" s="132"/>
      <c r="B14" s="103" t="str">
        <f>DEC2HEX(HEX2DEC(B$6)+FLOOR(E14/16,1)*1048576+MOD(E14,16)*256*16)</f>
        <v>8000</v>
      </c>
      <c r="C14" s="123"/>
      <c r="D14" s="83" t="str">
        <f t="shared" si="1"/>
        <v>8800</v>
      </c>
      <c r="E14" s="79">
        <f t="shared" si="2"/>
        <v>8</v>
      </c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20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8"/>
      <c r="DR14" s="33"/>
      <c r="DS14" s="32"/>
      <c r="DT14" s="33"/>
      <c r="DU14" s="32"/>
      <c r="DV14" s="33"/>
      <c r="DW14" s="32"/>
      <c r="DX14" s="32"/>
      <c r="DY14" s="33"/>
      <c r="DZ14" s="33"/>
      <c r="EA14" s="33"/>
      <c r="EB14" s="33"/>
      <c r="EC14" s="34"/>
    </row>
    <row r="15" spans="1:133" ht="16" customHeight="1">
      <c r="A15" s="132"/>
      <c r="B15" s="104"/>
      <c r="C15" s="123"/>
      <c r="D15" s="83" t="str">
        <f t="shared" si="1"/>
        <v>9000</v>
      </c>
      <c r="E15" s="79">
        <f t="shared" si="2"/>
        <v>9</v>
      </c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8"/>
      <c r="DR15" s="33"/>
      <c r="DS15" s="32"/>
      <c r="DT15" s="33"/>
      <c r="DU15" s="32"/>
      <c r="DV15" s="33"/>
      <c r="DW15" s="32"/>
      <c r="DX15" s="33"/>
      <c r="DY15" s="33"/>
      <c r="DZ15" s="33"/>
      <c r="EA15" s="33"/>
      <c r="EB15" s="33"/>
      <c r="EC15" s="34"/>
    </row>
    <row r="16" spans="1:133">
      <c r="A16" s="132"/>
      <c r="B16" s="104"/>
      <c r="C16" s="123"/>
      <c r="D16" s="83" t="str">
        <f t="shared" si="1"/>
        <v>9800</v>
      </c>
      <c r="E16" s="79">
        <f t="shared" si="2"/>
        <v>10</v>
      </c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8"/>
      <c r="DR16" s="33"/>
      <c r="DS16" s="32"/>
      <c r="DT16" s="33"/>
      <c r="DU16" s="32"/>
      <c r="DV16" s="33"/>
      <c r="DW16" s="32"/>
      <c r="DX16" s="33"/>
      <c r="DY16" s="33"/>
      <c r="DZ16" s="33"/>
      <c r="EA16" s="33"/>
      <c r="EB16" s="33"/>
      <c r="EC16" s="34"/>
    </row>
    <row r="17" spans="1:133">
      <c r="A17" s="132"/>
      <c r="B17" s="105"/>
      <c r="C17" s="123"/>
      <c r="D17" s="83" t="str">
        <f t="shared" si="1"/>
        <v>A000</v>
      </c>
      <c r="E17" s="79">
        <f t="shared" si="2"/>
        <v>11</v>
      </c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40"/>
      <c r="DR17" s="36"/>
      <c r="DS17" s="35"/>
      <c r="DT17" s="36"/>
      <c r="DU17" s="35"/>
      <c r="DV17" s="36"/>
      <c r="DW17" s="35"/>
      <c r="DX17" s="36"/>
      <c r="DY17" s="36"/>
      <c r="DZ17" s="36"/>
      <c r="EA17" s="36"/>
      <c r="EB17" s="36"/>
      <c r="EC17" s="34"/>
    </row>
    <row r="18" spans="1:133" ht="16" customHeight="1">
      <c r="A18" s="132"/>
      <c r="B18" s="103" t="str">
        <f>DEC2HEX(HEX2DEC(B$6)+FLOOR(E18/16,1)*1048576+MOD(E18,16)*256*16)</f>
        <v>C000</v>
      </c>
      <c r="C18" s="123"/>
      <c r="D18" s="83" t="str">
        <f t="shared" si="1"/>
        <v>A800</v>
      </c>
      <c r="E18" s="79">
        <f t="shared" si="2"/>
        <v>12</v>
      </c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41"/>
      <c r="DR18" s="33"/>
      <c r="DS18" s="32"/>
      <c r="DT18" s="33"/>
      <c r="DU18" s="32"/>
      <c r="DV18" s="33"/>
      <c r="DW18" s="32"/>
      <c r="DX18" s="33"/>
      <c r="DY18" s="33"/>
      <c r="DZ18" s="33"/>
      <c r="EA18" s="33"/>
      <c r="EB18" s="33"/>
      <c r="EC18" s="34"/>
    </row>
    <row r="19" spans="1:133" ht="16" customHeight="1">
      <c r="A19" s="132"/>
      <c r="B19" s="104"/>
      <c r="C19" s="123"/>
      <c r="D19" s="83" t="str">
        <f t="shared" si="1"/>
        <v>B000</v>
      </c>
      <c r="E19" s="79">
        <f t="shared" si="2"/>
        <v>13</v>
      </c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41"/>
      <c r="DR19" s="33"/>
      <c r="DS19" s="32"/>
      <c r="DT19" s="33"/>
      <c r="DU19" s="32"/>
      <c r="DV19" s="33"/>
      <c r="DW19" s="32"/>
      <c r="DX19" s="33"/>
      <c r="DY19" s="33"/>
      <c r="DZ19" s="33"/>
      <c r="EA19" s="33"/>
      <c r="EB19" s="33"/>
      <c r="EC19" s="34"/>
    </row>
    <row r="20" spans="1:133">
      <c r="A20" s="132"/>
      <c r="B20" s="104"/>
      <c r="C20" s="123"/>
      <c r="D20" s="83" t="str">
        <f t="shared" si="1"/>
        <v>B800</v>
      </c>
      <c r="E20" s="79">
        <f t="shared" si="2"/>
        <v>14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41"/>
      <c r="DR20" s="33"/>
      <c r="DS20" s="32"/>
      <c r="DT20" s="33"/>
      <c r="DU20" s="32"/>
      <c r="DV20" s="33"/>
      <c r="DW20" s="32"/>
      <c r="DX20" s="33"/>
      <c r="DY20" s="33"/>
      <c r="DZ20" s="33"/>
      <c r="EA20" s="33"/>
      <c r="EB20" s="33"/>
      <c r="EC20" s="34"/>
    </row>
    <row r="21" spans="1:133" ht="17" thickBot="1">
      <c r="A21" s="133"/>
      <c r="B21" s="106"/>
      <c r="C21" s="124"/>
      <c r="D21" s="84" t="str">
        <f t="shared" si="1"/>
        <v>C000</v>
      </c>
      <c r="E21" s="80">
        <f t="shared" si="2"/>
        <v>15</v>
      </c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41"/>
      <c r="DR21" s="33"/>
      <c r="DS21" s="32"/>
      <c r="DT21" s="33"/>
      <c r="DU21" s="32"/>
      <c r="DV21" s="33"/>
      <c r="DW21" s="32"/>
      <c r="DX21" s="33"/>
      <c r="DY21" s="33"/>
      <c r="DZ21" s="33"/>
      <c r="EA21" s="33"/>
      <c r="EB21" s="33"/>
      <c r="EC21" s="34"/>
    </row>
    <row r="22" spans="1:133" ht="16" customHeight="1">
      <c r="A22" s="134" t="str">
        <f>DEC2HEX(HEX2DEC(A$6)+FLOOR(E22/16,1)*1048576+MOD(E22,16)*256*16)</f>
        <v>10C800</v>
      </c>
      <c r="B22" s="107" t="str">
        <f>DEC2HEX(HEX2DEC(B$6)+FLOOR(E22/16,1)*1048576+MOD(E22,16)*256*16)</f>
        <v>100000</v>
      </c>
      <c r="C22" s="125" t="s">
        <v>22</v>
      </c>
      <c r="D22" s="82" t="str">
        <f t="shared" ref="D22:D69" si="3">DEC2HEX(HEX2DEC(D$6)+FLOOR(E22/16,1)*1048576+MOD(E22,16)*128*16)</f>
        <v>104800</v>
      </c>
      <c r="E22" s="78">
        <f t="shared" si="2"/>
        <v>16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41"/>
      <c r="DR22" s="33"/>
      <c r="DS22" s="32"/>
      <c r="DT22" s="33"/>
      <c r="DU22" s="32"/>
      <c r="DV22" s="33"/>
      <c r="DW22" s="32"/>
      <c r="DX22" s="33"/>
      <c r="DY22" s="33"/>
      <c r="DZ22" s="33"/>
      <c r="EA22" s="33"/>
      <c r="EB22" s="33"/>
      <c r="EC22" s="34"/>
    </row>
    <row r="23" spans="1:133" ht="16" customHeight="1">
      <c r="A23" s="135"/>
      <c r="B23" s="104"/>
      <c r="C23" s="126"/>
      <c r="D23" s="83" t="str">
        <f t="shared" si="3"/>
        <v>105000</v>
      </c>
      <c r="E23" s="79">
        <f t="shared" si="2"/>
        <v>17</v>
      </c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41"/>
      <c r="DR23" s="33"/>
      <c r="DS23" s="32"/>
      <c r="DT23" s="33"/>
      <c r="DU23" s="32"/>
      <c r="DV23" s="33"/>
      <c r="DW23" s="35"/>
      <c r="DX23" s="36"/>
      <c r="DY23" s="36"/>
      <c r="DZ23" s="36"/>
      <c r="EA23" s="36"/>
      <c r="EB23" s="36"/>
      <c r="EC23" s="34"/>
    </row>
    <row r="24" spans="1:133">
      <c r="A24" s="135"/>
      <c r="B24" s="104"/>
      <c r="C24" s="126"/>
      <c r="D24" s="83" t="str">
        <f t="shared" si="3"/>
        <v>105800</v>
      </c>
      <c r="E24" s="79">
        <f t="shared" si="2"/>
        <v>18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40"/>
      <c r="DR24" s="36"/>
      <c r="DS24" s="35"/>
      <c r="DT24" s="36"/>
      <c r="DU24" s="35"/>
      <c r="DV24" s="36"/>
      <c r="DW24" s="32"/>
      <c r="DX24" s="33"/>
      <c r="DY24" s="33"/>
      <c r="DZ24" s="33"/>
      <c r="EA24" s="33"/>
      <c r="EB24" s="33"/>
      <c r="EC24" s="34"/>
    </row>
    <row r="25" spans="1:133">
      <c r="A25" s="135"/>
      <c r="B25" s="105"/>
      <c r="C25" s="126"/>
      <c r="D25" s="83" t="str">
        <f t="shared" si="3"/>
        <v>106000</v>
      </c>
      <c r="E25" s="79">
        <f t="shared" si="2"/>
        <v>19</v>
      </c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41"/>
      <c r="DR25" s="33"/>
      <c r="DS25" s="32"/>
      <c r="DT25" s="33"/>
      <c r="DU25" s="32"/>
      <c r="DV25" s="33"/>
      <c r="DW25" s="32"/>
      <c r="DX25" s="33"/>
      <c r="DY25" s="33"/>
      <c r="DZ25" s="33"/>
      <c r="EA25" s="33"/>
      <c r="EB25" s="33"/>
      <c r="EC25" s="34"/>
    </row>
    <row r="26" spans="1:133" ht="16" customHeight="1">
      <c r="A26" s="135"/>
      <c r="B26" s="103" t="str">
        <f>DEC2HEX(HEX2DEC(B$6)+FLOOR(E26/16,1)*1048576+MOD(E26,16)*256*16)</f>
        <v>104000</v>
      </c>
      <c r="C26" s="126"/>
      <c r="D26" s="83" t="str">
        <f t="shared" si="3"/>
        <v>106800</v>
      </c>
      <c r="E26" s="79">
        <f t="shared" si="2"/>
        <v>20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41"/>
      <c r="DR26" s="33"/>
      <c r="DS26" s="32"/>
      <c r="DT26" s="33"/>
      <c r="DU26" s="32"/>
      <c r="DV26" s="33"/>
      <c r="DW26" s="32"/>
      <c r="DX26" s="33"/>
      <c r="DY26" s="33"/>
      <c r="DZ26" s="33"/>
      <c r="EA26" s="33"/>
      <c r="EB26" s="33"/>
      <c r="EC26" s="34"/>
    </row>
    <row r="27" spans="1:133" ht="16" customHeight="1">
      <c r="A27" s="135"/>
      <c r="B27" s="104"/>
      <c r="C27" s="126"/>
      <c r="D27" s="83" t="str">
        <f t="shared" si="3"/>
        <v>107000</v>
      </c>
      <c r="E27" s="79">
        <f t="shared" si="2"/>
        <v>21</v>
      </c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41"/>
      <c r="DR27" s="33"/>
      <c r="DS27" s="32"/>
      <c r="DT27" s="33"/>
      <c r="DU27" s="32"/>
      <c r="DV27" s="33"/>
      <c r="DW27" s="32"/>
      <c r="DX27" s="33"/>
      <c r="DY27" s="33"/>
      <c r="DZ27" s="33"/>
      <c r="EA27" s="33"/>
      <c r="EB27" s="33"/>
      <c r="EC27" s="34"/>
    </row>
    <row r="28" spans="1:133">
      <c r="A28" s="135"/>
      <c r="B28" s="104"/>
      <c r="C28" s="126"/>
      <c r="D28" s="83" t="str">
        <f t="shared" si="3"/>
        <v>107800</v>
      </c>
      <c r="E28" s="79">
        <f t="shared" si="2"/>
        <v>22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41"/>
      <c r="DR28" s="33"/>
      <c r="DS28" s="32"/>
      <c r="DT28" s="33"/>
      <c r="DU28" s="32"/>
      <c r="DV28" s="33"/>
      <c r="DW28" s="32"/>
      <c r="DX28" s="33"/>
      <c r="DY28" s="33"/>
      <c r="DZ28" s="33"/>
      <c r="EA28" s="33"/>
      <c r="EB28" s="33"/>
      <c r="EC28" s="34"/>
    </row>
    <row r="29" spans="1:133">
      <c r="A29" s="135"/>
      <c r="B29" s="105"/>
      <c r="C29" s="126"/>
      <c r="D29" s="83" t="str">
        <f t="shared" si="3"/>
        <v>108000</v>
      </c>
      <c r="E29" s="79">
        <f t="shared" si="2"/>
        <v>23</v>
      </c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41"/>
      <c r="DR29" s="33"/>
      <c r="DS29" s="32"/>
      <c r="DT29" s="33"/>
      <c r="DU29" s="32"/>
      <c r="DV29" s="33"/>
      <c r="DW29" s="32"/>
      <c r="DX29" s="33"/>
      <c r="DY29" s="33"/>
      <c r="DZ29" s="33"/>
      <c r="EA29" s="33"/>
      <c r="EB29" s="33"/>
      <c r="EC29" s="34"/>
    </row>
    <row r="30" spans="1:133" ht="16" customHeight="1">
      <c r="A30" s="135"/>
      <c r="B30" s="103" t="str">
        <f>DEC2HEX(HEX2DEC(B$6)+FLOOR(E30/16,1)*1048576+MOD(E30,16)*256*16)</f>
        <v>108000</v>
      </c>
      <c r="C30" s="126"/>
      <c r="D30" s="83" t="str">
        <f t="shared" si="3"/>
        <v>108800</v>
      </c>
      <c r="E30" s="79">
        <f t="shared" si="2"/>
        <v>24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41"/>
      <c r="DR30" s="33"/>
      <c r="DS30" s="32"/>
      <c r="DT30" s="33"/>
      <c r="DU30" s="32"/>
      <c r="DV30" s="33"/>
      <c r="DW30" s="32"/>
      <c r="DX30" s="33"/>
      <c r="DY30" s="33"/>
      <c r="DZ30" s="33"/>
      <c r="EA30" s="33"/>
      <c r="EB30" s="33"/>
      <c r="EC30" s="34"/>
    </row>
    <row r="31" spans="1:133" ht="16" customHeight="1">
      <c r="A31" s="135"/>
      <c r="B31" s="104"/>
      <c r="C31" s="126"/>
      <c r="D31" s="83" t="str">
        <f t="shared" si="3"/>
        <v>109000</v>
      </c>
      <c r="E31" s="79">
        <f t="shared" si="2"/>
        <v>25</v>
      </c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40"/>
      <c r="DR31" s="36"/>
      <c r="DS31" s="35"/>
      <c r="DT31" s="36"/>
      <c r="DU31" s="35"/>
      <c r="DV31" s="36"/>
      <c r="DW31" s="32"/>
      <c r="DX31" s="33"/>
      <c r="DY31" s="33"/>
      <c r="DZ31" s="33"/>
      <c r="EA31" s="33"/>
      <c r="EB31" s="33"/>
      <c r="EC31" s="34"/>
    </row>
    <row r="32" spans="1:133">
      <c r="A32" s="135"/>
      <c r="B32" s="104"/>
      <c r="C32" s="126"/>
      <c r="D32" s="83" t="str">
        <f t="shared" si="3"/>
        <v>109800</v>
      </c>
      <c r="E32" s="79">
        <f t="shared" si="2"/>
        <v>26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41"/>
      <c r="DR32" s="33"/>
      <c r="DS32" s="32"/>
      <c r="DT32" s="33"/>
      <c r="DU32" s="32"/>
      <c r="DV32" s="33"/>
      <c r="DW32" s="32"/>
      <c r="DX32" s="33"/>
      <c r="DY32" s="33"/>
      <c r="DZ32" s="33"/>
      <c r="EA32" s="33"/>
      <c r="EB32" s="33"/>
      <c r="EC32" s="34"/>
    </row>
    <row r="33" spans="1:135">
      <c r="A33" s="135"/>
      <c r="B33" s="105"/>
      <c r="C33" s="126"/>
      <c r="D33" s="83" t="str">
        <f t="shared" si="3"/>
        <v>10A000</v>
      </c>
      <c r="E33" s="79">
        <f t="shared" si="2"/>
        <v>27</v>
      </c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41"/>
      <c r="DR33" s="33"/>
      <c r="DS33" s="32"/>
      <c r="DT33" s="33"/>
      <c r="DU33" s="32"/>
      <c r="DV33" s="33"/>
      <c r="DW33" s="32"/>
      <c r="DX33" s="33"/>
      <c r="DY33" s="33"/>
      <c r="DZ33" s="33"/>
      <c r="EA33" s="33"/>
      <c r="EB33" s="33"/>
      <c r="EC33" s="34"/>
    </row>
    <row r="34" spans="1:135" ht="16" customHeight="1">
      <c r="A34" s="135"/>
      <c r="B34" s="103" t="str">
        <f>DEC2HEX(HEX2DEC(B$6)+FLOOR(E34/16,1)*1048576+MOD(E34,16)*256*16)</f>
        <v>10C000</v>
      </c>
      <c r="C34" s="126"/>
      <c r="D34" s="83" t="str">
        <f t="shared" si="3"/>
        <v>10A800</v>
      </c>
      <c r="E34" s="79">
        <f t="shared" si="2"/>
        <v>28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41"/>
      <c r="DR34" s="33"/>
      <c r="DS34" s="32"/>
      <c r="DT34" s="33"/>
      <c r="DU34" s="32"/>
      <c r="DV34" s="33"/>
      <c r="DW34" s="32"/>
      <c r="DX34" s="33"/>
      <c r="DY34" s="33"/>
      <c r="DZ34" s="33"/>
      <c r="EA34" s="33"/>
      <c r="EB34" s="33"/>
      <c r="EC34" s="34"/>
    </row>
    <row r="35" spans="1:135" ht="16" customHeight="1">
      <c r="A35" s="135"/>
      <c r="B35" s="104"/>
      <c r="C35" s="126"/>
      <c r="D35" s="83" t="str">
        <f t="shared" si="3"/>
        <v>10B000</v>
      </c>
      <c r="E35" s="79">
        <f t="shared" si="2"/>
        <v>29</v>
      </c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41"/>
      <c r="DR35" s="33"/>
      <c r="DS35" s="32"/>
      <c r="DT35" s="33"/>
      <c r="DU35" s="32"/>
      <c r="DV35" s="33"/>
      <c r="DW35" s="32"/>
      <c r="DX35" s="33"/>
      <c r="DY35" s="33"/>
      <c r="DZ35" s="33"/>
      <c r="EA35" s="33"/>
      <c r="EB35" s="33"/>
      <c r="EC35" s="34"/>
    </row>
    <row r="36" spans="1:135">
      <c r="A36" s="135"/>
      <c r="B36" s="104"/>
      <c r="C36" s="126"/>
      <c r="D36" s="83" t="str">
        <f t="shared" si="3"/>
        <v>10B800</v>
      </c>
      <c r="E36" s="79">
        <f t="shared" si="2"/>
        <v>30</v>
      </c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41"/>
      <c r="DR36" s="33"/>
      <c r="DS36" s="32"/>
      <c r="DT36" s="33"/>
      <c r="DU36" s="32"/>
      <c r="DV36" s="33"/>
      <c r="DW36" s="35"/>
      <c r="DX36" s="36"/>
      <c r="DY36" s="36"/>
      <c r="DZ36" s="36"/>
      <c r="EA36" s="36"/>
      <c r="EB36" s="36"/>
      <c r="EC36" s="34"/>
    </row>
    <row r="37" spans="1:135" ht="17" customHeight="1" thickBot="1">
      <c r="A37" s="136"/>
      <c r="B37" s="106"/>
      <c r="C37" s="127"/>
      <c r="D37" s="84" t="str">
        <f t="shared" si="3"/>
        <v>10C000</v>
      </c>
      <c r="E37" s="80">
        <f t="shared" si="2"/>
        <v>31</v>
      </c>
      <c r="F37" s="1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41"/>
      <c r="DR37" s="33"/>
      <c r="DS37" s="32"/>
      <c r="DT37" s="33"/>
      <c r="DU37" s="32"/>
      <c r="DV37" s="33"/>
      <c r="DW37" s="32"/>
      <c r="DX37" s="33"/>
      <c r="DY37" s="33"/>
      <c r="DZ37" s="33"/>
      <c r="EA37" s="33"/>
      <c r="EB37" s="33"/>
      <c r="EC37" s="34"/>
      <c r="EE37" s="112" t="s">
        <v>11</v>
      </c>
    </row>
    <row r="38" spans="1:135" ht="17" customHeight="1">
      <c r="A38" s="134" t="str">
        <f>DEC2HEX(HEX2DEC(A$6)+FLOOR(E38/16,1)*1048576+MOD(E38,16)*256*16)</f>
        <v>20C800</v>
      </c>
      <c r="B38" s="107" t="str">
        <f>DEC2HEX(HEX2DEC(B$6)+FLOOR(E38/16,1)*1048576+MOD(E38,16)*256*16)</f>
        <v>200000</v>
      </c>
      <c r="C38" s="122" t="s">
        <v>23</v>
      </c>
      <c r="D38" s="82" t="str">
        <f t="shared" si="3"/>
        <v>204800</v>
      </c>
      <c r="E38" s="78">
        <f t="shared" si="2"/>
        <v>32</v>
      </c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40"/>
      <c r="DR38" s="36"/>
      <c r="DS38" s="35"/>
      <c r="DT38" s="36"/>
      <c r="DU38" s="35"/>
      <c r="DV38" s="36"/>
      <c r="DW38" s="32"/>
      <c r="DX38" s="33"/>
      <c r="DY38" s="33"/>
      <c r="DZ38" s="33"/>
      <c r="EA38" s="33"/>
      <c r="EB38" s="33"/>
      <c r="EC38" s="34"/>
      <c r="EE38" s="112"/>
    </row>
    <row r="39" spans="1:135" ht="16" customHeight="1">
      <c r="A39" s="135"/>
      <c r="B39" s="104"/>
      <c r="C39" s="123"/>
      <c r="D39" s="83" t="str">
        <f t="shared" si="3"/>
        <v>205000</v>
      </c>
      <c r="E39" s="79">
        <f t="shared" si="2"/>
        <v>33</v>
      </c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41"/>
      <c r="DR39" s="35"/>
      <c r="DS39" s="32"/>
      <c r="DT39" s="35"/>
      <c r="DU39" s="32"/>
      <c r="DV39" s="35"/>
      <c r="DW39" s="32"/>
      <c r="DX39" s="33"/>
      <c r="DY39" s="33"/>
      <c r="DZ39" s="33"/>
      <c r="EA39" s="33"/>
      <c r="EB39" s="33"/>
      <c r="EC39" s="34"/>
    </row>
    <row r="40" spans="1:135">
      <c r="A40" s="135"/>
      <c r="B40" s="104"/>
      <c r="C40" s="123"/>
      <c r="D40" s="83" t="str">
        <f t="shared" si="3"/>
        <v>205800</v>
      </c>
      <c r="E40" s="79">
        <f t="shared" si="2"/>
        <v>34</v>
      </c>
      <c r="F40" s="1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41"/>
      <c r="DR40" s="32"/>
      <c r="DS40" s="32"/>
      <c r="DT40" s="32"/>
      <c r="DU40" s="32"/>
      <c r="DV40" s="32"/>
      <c r="DW40" s="32"/>
      <c r="DX40" s="33"/>
      <c r="DY40" s="33"/>
      <c r="DZ40" s="33"/>
      <c r="EA40" s="33"/>
      <c r="EB40" s="33"/>
      <c r="EC40" s="34"/>
    </row>
    <row r="41" spans="1:135">
      <c r="A41" s="135"/>
      <c r="B41" s="105"/>
      <c r="C41" s="123"/>
      <c r="D41" s="83" t="str">
        <f t="shared" si="3"/>
        <v>206000</v>
      </c>
      <c r="E41" s="79">
        <f t="shared" si="2"/>
        <v>35</v>
      </c>
      <c r="F41" s="1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41"/>
      <c r="DR41" s="32"/>
      <c r="DS41" s="32"/>
      <c r="DT41" s="32"/>
      <c r="DU41" s="32"/>
      <c r="DV41" s="32"/>
      <c r="DW41" s="32"/>
      <c r="DX41" s="33"/>
      <c r="DY41" s="33"/>
      <c r="DZ41" s="33"/>
      <c r="EA41" s="33"/>
      <c r="EB41" s="33"/>
      <c r="EC41" s="34"/>
    </row>
    <row r="42" spans="1:135" ht="16" customHeight="1">
      <c r="A42" s="135"/>
      <c r="B42" s="103" t="str">
        <f>DEC2HEX(HEX2DEC(B$6)+FLOOR(E42/16,1)*1048576+MOD(E42,16)*256*16)</f>
        <v>204000</v>
      </c>
      <c r="C42" s="123"/>
      <c r="D42" s="83" t="str">
        <f t="shared" si="3"/>
        <v>206800</v>
      </c>
      <c r="E42" s="79">
        <f t="shared" si="2"/>
        <v>36</v>
      </c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6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41"/>
      <c r="DR42" s="32"/>
      <c r="DS42" s="32"/>
      <c r="DT42" s="32"/>
      <c r="DU42" s="32"/>
      <c r="DV42" s="32"/>
      <c r="DW42" s="32"/>
      <c r="DX42" s="33"/>
      <c r="DY42" s="33"/>
      <c r="DZ42" s="33"/>
      <c r="EA42" s="33"/>
      <c r="EB42" s="33"/>
      <c r="EC42" s="34"/>
    </row>
    <row r="43" spans="1:135" ht="16" customHeight="1">
      <c r="A43" s="135"/>
      <c r="B43" s="104"/>
      <c r="C43" s="123"/>
      <c r="D43" s="83" t="str">
        <f t="shared" si="3"/>
        <v>207000</v>
      </c>
      <c r="E43" s="79">
        <f t="shared" si="2"/>
        <v>37</v>
      </c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6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41"/>
      <c r="DR43" s="32"/>
      <c r="DS43" s="32"/>
      <c r="DT43" s="32"/>
      <c r="DU43" s="32"/>
      <c r="DV43" s="32"/>
      <c r="DW43" s="32"/>
      <c r="DX43" s="33"/>
      <c r="DY43" s="33"/>
      <c r="DZ43" s="33"/>
      <c r="EA43" s="33"/>
      <c r="EB43" s="33"/>
      <c r="EC43" s="34"/>
    </row>
    <row r="44" spans="1:135">
      <c r="A44" s="135"/>
      <c r="B44" s="104"/>
      <c r="C44" s="123"/>
      <c r="D44" s="83" t="str">
        <f t="shared" si="3"/>
        <v>207800</v>
      </c>
      <c r="E44" s="79">
        <f t="shared" si="2"/>
        <v>38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6"/>
      <c r="BO44" s="17"/>
      <c r="BP44" s="17"/>
      <c r="BQ44" s="17"/>
      <c r="BR44" s="20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41"/>
      <c r="DR44" s="32"/>
      <c r="DS44" s="32"/>
      <c r="DT44" s="32"/>
      <c r="DU44" s="32"/>
      <c r="DV44" s="32"/>
      <c r="DW44" s="32"/>
      <c r="DX44" s="33"/>
      <c r="DY44" s="33"/>
      <c r="DZ44" s="33"/>
      <c r="EA44" s="33"/>
      <c r="EB44" s="33"/>
      <c r="EC44" s="34"/>
    </row>
    <row r="45" spans="1:135">
      <c r="A45" s="135"/>
      <c r="B45" s="105"/>
      <c r="C45" s="123"/>
      <c r="D45" s="83" t="str">
        <f t="shared" si="3"/>
        <v>208000</v>
      </c>
      <c r="E45" s="79">
        <f t="shared" si="2"/>
        <v>39</v>
      </c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6"/>
      <c r="BO45" s="17"/>
      <c r="BP45" s="17"/>
      <c r="BQ45" s="17"/>
      <c r="BR45" s="20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8"/>
      <c r="DR45" s="32"/>
      <c r="DS45" s="37"/>
      <c r="DT45" s="32"/>
      <c r="DU45" s="37"/>
      <c r="DV45" s="32"/>
      <c r="DW45" s="33"/>
      <c r="DX45" s="33"/>
      <c r="DY45" s="33"/>
      <c r="DZ45" s="33"/>
      <c r="EA45" s="33"/>
      <c r="EB45" s="37"/>
      <c r="EC45" s="34"/>
    </row>
    <row r="46" spans="1:135" ht="16" customHeight="1">
      <c r="A46" s="135"/>
      <c r="B46" s="103" t="str">
        <f>DEC2HEX(HEX2DEC(B$6)+FLOOR(E46/16,1)*1048576+MOD(E46,16)*256*16)</f>
        <v>208000</v>
      </c>
      <c r="C46" s="123"/>
      <c r="D46" s="83" t="str">
        <f t="shared" si="3"/>
        <v>208800</v>
      </c>
      <c r="E46" s="79">
        <f t="shared" si="2"/>
        <v>40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6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8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4"/>
    </row>
    <row r="47" spans="1:135" ht="16" customHeight="1">
      <c r="A47" s="135"/>
      <c r="B47" s="104"/>
      <c r="C47" s="123"/>
      <c r="D47" s="83" t="str">
        <f t="shared" si="3"/>
        <v>209000</v>
      </c>
      <c r="E47" s="79">
        <f t="shared" si="2"/>
        <v>41</v>
      </c>
      <c r="F47" s="1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6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8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4"/>
    </row>
    <row r="48" spans="1:135">
      <c r="A48" s="135"/>
      <c r="B48" s="104"/>
      <c r="C48" s="123"/>
      <c r="D48" s="83" t="str">
        <f t="shared" si="3"/>
        <v>209800</v>
      </c>
      <c r="E48" s="79">
        <f t="shared" si="2"/>
        <v>42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6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8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4"/>
    </row>
    <row r="49" spans="1:133">
      <c r="A49" s="135"/>
      <c r="B49" s="105"/>
      <c r="C49" s="123"/>
      <c r="D49" s="83" t="str">
        <f t="shared" si="3"/>
        <v>20A000</v>
      </c>
      <c r="E49" s="79">
        <f t="shared" si="2"/>
        <v>43</v>
      </c>
      <c r="F49" s="1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6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8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4"/>
    </row>
    <row r="50" spans="1:133" ht="16" customHeight="1">
      <c r="A50" s="135"/>
      <c r="B50" s="103" t="str">
        <f>DEC2HEX(HEX2DEC(B$6)+FLOOR(E50/16,1)*1048576+MOD(E50,16)*256*16)</f>
        <v>20C000</v>
      </c>
      <c r="C50" s="123"/>
      <c r="D50" s="83" t="str">
        <f t="shared" si="3"/>
        <v>20A800</v>
      </c>
      <c r="E50" s="79">
        <f t="shared" si="2"/>
        <v>44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6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8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4"/>
    </row>
    <row r="51" spans="1:133" ht="16" customHeight="1">
      <c r="A51" s="135"/>
      <c r="B51" s="104"/>
      <c r="C51" s="123"/>
      <c r="D51" s="83" t="str">
        <f t="shared" si="3"/>
        <v>20B000</v>
      </c>
      <c r="E51" s="79">
        <f t="shared" si="2"/>
        <v>45</v>
      </c>
      <c r="F51" s="1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6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8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4"/>
    </row>
    <row r="52" spans="1:133">
      <c r="A52" s="135"/>
      <c r="B52" s="104"/>
      <c r="C52" s="123"/>
      <c r="D52" s="83" t="str">
        <f t="shared" si="3"/>
        <v>20B800</v>
      </c>
      <c r="E52" s="79">
        <f t="shared" si="2"/>
        <v>46</v>
      </c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6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8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4"/>
    </row>
    <row r="53" spans="1:133" ht="17" thickBot="1">
      <c r="A53" s="136"/>
      <c r="B53" s="106"/>
      <c r="C53" s="124"/>
      <c r="D53" s="84" t="str">
        <f t="shared" si="3"/>
        <v>20C000</v>
      </c>
      <c r="E53" s="80">
        <f t="shared" si="2"/>
        <v>47</v>
      </c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6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8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4"/>
    </row>
    <row r="54" spans="1:133" ht="16" customHeight="1">
      <c r="A54" s="134" t="str">
        <f>DEC2HEX(HEX2DEC(A$6)+FLOOR(E54/16,1)*1048576+MOD(E54,16)*256*16)</f>
        <v>30C800</v>
      </c>
      <c r="B54" s="107" t="str">
        <f>DEC2HEX(HEX2DEC(B$6)+FLOOR(E54/16,1)*1048576+MOD(E54,16)*256*16)</f>
        <v>300000</v>
      </c>
      <c r="C54" s="125" t="s">
        <v>24</v>
      </c>
      <c r="D54" s="82" t="str">
        <f t="shared" si="3"/>
        <v>304800</v>
      </c>
      <c r="E54" s="78">
        <f t="shared" si="2"/>
        <v>48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6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8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4"/>
    </row>
    <row r="55" spans="1:133" ht="16" customHeight="1">
      <c r="A55" s="135"/>
      <c r="B55" s="104"/>
      <c r="C55" s="126"/>
      <c r="D55" s="83" t="str">
        <f t="shared" si="3"/>
        <v>305000</v>
      </c>
      <c r="E55" s="79">
        <f t="shared" si="2"/>
        <v>49</v>
      </c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6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8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4"/>
    </row>
    <row r="56" spans="1:133">
      <c r="A56" s="135"/>
      <c r="B56" s="104"/>
      <c r="C56" s="126"/>
      <c r="D56" s="83" t="str">
        <f t="shared" si="3"/>
        <v>305800</v>
      </c>
      <c r="E56" s="79">
        <f t="shared" si="2"/>
        <v>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6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8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4"/>
    </row>
    <row r="57" spans="1:133">
      <c r="A57" s="135"/>
      <c r="B57" s="105"/>
      <c r="C57" s="126"/>
      <c r="D57" s="83" t="str">
        <f t="shared" si="3"/>
        <v>306000</v>
      </c>
      <c r="E57" s="79">
        <f t="shared" si="2"/>
        <v>51</v>
      </c>
      <c r="F57" s="1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6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8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4"/>
    </row>
    <row r="58" spans="1:133" ht="16" customHeight="1">
      <c r="A58" s="135"/>
      <c r="B58" s="103" t="str">
        <f>DEC2HEX(HEX2DEC(B$6)+FLOOR(E58/16,1)*1048576+MOD(E58,16)*256*16)</f>
        <v>304000</v>
      </c>
      <c r="C58" s="126"/>
      <c r="D58" s="83" t="str">
        <f t="shared" si="3"/>
        <v>306800</v>
      </c>
      <c r="E58" s="79">
        <f t="shared" si="2"/>
        <v>52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6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8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4"/>
    </row>
    <row r="59" spans="1:133" ht="16" customHeight="1">
      <c r="A59" s="135"/>
      <c r="B59" s="104"/>
      <c r="C59" s="126"/>
      <c r="D59" s="83" t="str">
        <f t="shared" si="3"/>
        <v>307000</v>
      </c>
      <c r="E59" s="79">
        <f t="shared" si="2"/>
        <v>53</v>
      </c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6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8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4"/>
    </row>
    <row r="60" spans="1:133">
      <c r="A60" s="135"/>
      <c r="B60" s="104"/>
      <c r="C60" s="126"/>
      <c r="D60" s="83" t="str">
        <f t="shared" si="3"/>
        <v>307800</v>
      </c>
      <c r="E60" s="79">
        <f t="shared" si="2"/>
        <v>54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6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8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4"/>
    </row>
    <row r="61" spans="1:133">
      <c r="A61" s="135"/>
      <c r="B61" s="105"/>
      <c r="C61" s="126"/>
      <c r="D61" s="83" t="str">
        <f t="shared" si="3"/>
        <v>308000</v>
      </c>
      <c r="E61" s="79">
        <f t="shared" si="2"/>
        <v>55</v>
      </c>
      <c r="F61" s="1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6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8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4"/>
    </row>
    <row r="62" spans="1:133" ht="16" customHeight="1">
      <c r="A62" s="135"/>
      <c r="B62" s="103" t="str">
        <f>DEC2HEX(HEX2DEC(B$6)+FLOOR(E62/16,1)*1048576+MOD(E62,16)*256*16)</f>
        <v>308000</v>
      </c>
      <c r="C62" s="126"/>
      <c r="D62" s="83" t="str">
        <f t="shared" si="3"/>
        <v>308800</v>
      </c>
      <c r="E62" s="79">
        <f t="shared" si="2"/>
        <v>56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6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8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4"/>
    </row>
    <row r="63" spans="1:133" ht="16" customHeight="1">
      <c r="A63" s="135"/>
      <c r="B63" s="104"/>
      <c r="C63" s="126"/>
      <c r="D63" s="83" t="str">
        <f t="shared" si="3"/>
        <v>309000</v>
      </c>
      <c r="E63" s="79">
        <f t="shared" si="2"/>
        <v>57</v>
      </c>
      <c r="F63" s="1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6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8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4"/>
    </row>
    <row r="64" spans="1:133">
      <c r="A64" s="135"/>
      <c r="B64" s="104"/>
      <c r="C64" s="126"/>
      <c r="D64" s="83" t="str">
        <f t="shared" si="3"/>
        <v>309800</v>
      </c>
      <c r="E64" s="79">
        <f t="shared" si="2"/>
        <v>58</v>
      </c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6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8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4"/>
    </row>
    <row r="65" spans="1:133" ht="17" thickBot="1">
      <c r="A65" s="135"/>
      <c r="B65" s="105"/>
      <c r="C65" s="126"/>
      <c r="D65" s="83" t="str">
        <f t="shared" si="3"/>
        <v>30A000</v>
      </c>
      <c r="E65" s="79">
        <f t="shared" si="2"/>
        <v>59</v>
      </c>
      <c r="F65" s="1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6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9"/>
    </row>
    <row r="66" spans="1:133" ht="16" customHeight="1">
      <c r="A66" s="135"/>
      <c r="B66" s="103" t="str">
        <f>DEC2HEX(HEX2DEC(B$6)+FLOOR(E66/16,1)*1048576+MOD(E66,16)*256*16)</f>
        <v>30C000</v>
      </c>
      <c r="C66" s="126"/>
      <c r="D66" s="83" t="str">
        <f t="shared" si="3"/>
        <v>30A800</v>
      </c>
      <c r="E66" s="79">
        <f t="shared" si="2"/>
        <v>60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6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28"/>
    </row>
    <row r="67" spans="1:133" ht="16" customHeight="1">
      <c r="A67" s="135"/>
      <c r="B67" s="104"/>
      <c r="C67" s="126"/>
      <c r="D67" s="83" t="str">
        <f t="shared" si="3"/>
        <v>30B000</v>
      </c>
      <c r="E67" s="79">
        <f t="shared" si="2"/>
        <v>61</v>
      </c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6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28"/>
    </row>
    <row r="68" spans="1:133">
      <c r="A68" s="135"/>
      <c r="B68" s="104"/>
      <c r="C68" s="126"/>
      <c r="D68" s="83" t="str">
        <f t="shared" si="3"/>
        <v>30B800</v>
      </c>
      <c r="E68" s="79">
        <f t="shared" si="2"/>
        <v>62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6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28"/>
    </row>
    <row r="69" spans="1:133" ht="17" thickBot="1">
      <c r="A69" s="136"/>
      <c r="B69" s="106"/>
      <c r="C69" s="127"/>
      <c r="D69" s="84" t="str">
        <f t="shared" si="3"/>
        <v>30C000</v>
      </c>
      <c r="E69" s="80">
        <f t="shared" si="2"/>
        <v>63</v>
      </c>
      <c r="F69" s="2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1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3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7"/>
    </row>
    <row r="73" spans="1:133" s="49" customFormat="1" ht="24">
      <c r="E73" s="48"/>
      <c r="AH73" s="50"/>
      <c r="AI73" s="128">
        <v>60</v>
      </c>
      <c r="AJ73" s="128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L73" s="51"/>
      <c r="CN73" s="51" t="s">
        <v>11</v>
      </c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70" t="s">
        <v>19</v>
      </c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U73" s="50"/>
      <c r="DV73" s="50"/>
      <c r="DW73" s="128" t="s">
        <v>8</v>
      </c>
      <c r="DX73" s="128"/>
      <c r="DY73" s="50"/>
      <c r="DZ73" s="50"/>
      <c r="EA73" s="50"/>
      <c r="EB73" s="50"/>
      <c r="EC73" s="50"/>
    </row>
    <row r="74" spans="1:133" ht="20">
      <c r="F74" s="44" t="s">
        <v>10</v>
      </c>
      <c r="G74" s="45"/>
      <c r="H74" s="45"/>
      <c r="I74" s="45"/>
      <c r="J74" s="45"/>
      <c r="K74" s="45"/>
      <c r="L74" s="45"/>
      <c r="M74" s="45"/>
      <c r="N74" s="45"/>
      <c r="O74" s="45"/>
      <c r="P74" s="3"/>
      <c r="Q74" s="3"/>
      <c r="R74" s="3"/>
      <c r="S74" s="3"/>
      <c r="T74" s="3"/>
      <c r="U74" s="3"/>
      <c r="V74" s="3"/>
      <c r="AH74" s="46"/>
      <c r="AI74" s="46"/>
      <c r="AJ74" s="46"/>
      <c r="AK74" s="46"/>
      <c r="AL74" s="46"/>
      <c r="AM74" s="46"/>
      <c r="AN74" s="46"/>
      <c r="AO74" s="46"/>
      <c r="AY74" s="44" t="s">
        <v>31</v>
      </c>
      <c r="AZ74" s="45"/>
      <c r="BA74" s="45"/>
      <c r="BB74" s="45"/>
      <c r="BC74" s="45"/>
      <c r="BD74" s="45"/>
      <c r="BE74" s="45"/>
      <c r="BF74" s="45"/>
      <c r="BG74" s="45"/>
      <c r="BH74" s="45"/>
      <c r="BI74" s="3"/>
      <c r="BJ74" s="3"/>
      <c r="BK74" s="3"/>
      <c r="BL74" s="3"/>
      <c r="BM74" s="3"/>
      <c r="BN74" s="3"/>
      <c r="BO74" s="3"/>
      <c r="CA74" s="46"/>
      <c r="CB74" s="46"/>
      <c r="CC74" s="46"/>
      <c r="CD74" s="46"/>
      <c r="CE74" s="46"/>
      <c r="CF74" s="46"/>
      <c r="CG74" s="46"/>
      <c r="CH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</row>
    <row r="75" spans="1:133" ht="21" thickBot="1"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AH75" s="46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CA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7" t="s">
        <v>9</v>
      </c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</row>
    <row r="76" spans="1:133">
      <c r="E76" s="1"/>
      <c r="F76" s="60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2"/>
      <c r="AY76" s="60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2"/>
    </row>
    <row r="77" spans="1:133" ht="20">
      <c r="E77" s="1"/>
      <c r="F77" s="63"/>
      <c r="G77" s="120" t="s">
        <v>12</v>
      </c>
      <c r="H77" s="120"/>
      <c r="I77" s="120" t="s">
        <v>32</v>
      </c>
      <c r="J77" s="120"/>
      <c r="K77" s="120"/>
      <c r="L77" s="120" t="s">
        <v>33</v>
      </c>
      <c r="M77" s="120"/>
      <c r="N77" s="120"/>
      <c r="O77" s="120"/>
      <c r="P77" s="120" t="s">
        <v>34</v>
      </c>
      <c r="Q77" s="120"/>
      <c r="R77" s="120" t="s">
        <v>29</v>
      </c>
      <c r="S77" s="120"/>
      <c r="T77" s="120"/>
      <c r="U77" s="120"/>
      <c r="V77" s="120" t="s">
        <v>16</v>
      </c>
      <c r="W77" s="120"/>
      <c r="X77" s="120"/>
      <c r="Y77" s="120"/>
      <c r="Z77" s="120"/>
      <c r="AA77" s="52" t="s">
        <v>14</v>
      </c>
      <c r="AB77" s="52"/>
      <c r="AC77" s="52"/>
      <c r="AD77" s="52"/>
      <c r="AE77" s="43"/>
      <c r="AF77" s="120" t="s">
        <v>17</v>
      </c>
      <c r="AG77" s="120"/>
      <c r="AH77" s="120"/>
      <c r="AI77" s="120"/>
      <c r="AJ77" s="120"/>
      <c r="AK77" s="52" t="s">
        <v>15</v>
      </c>
      <c r="AL77" s="52"/>
      <c r="AM77" s="52"/>
      <c r="AN77" s="52"/>
      <c r="AO77" s="43"/>
      <c r="AP77" s="42"/>
      <c r="AQ77" s="42"/>
      <c r="AR77" s="42"/>
      <c r="AS77" s="42"/>
      <c r="AT77" s="42"/>
      <c r="AU77" s="42"/>
      <c r="AV77" s="64"/>
      <c r="AY77" s="63"/>
      <c r="AZ77" s="120" t="s">
        <v>12</v>
      </c>
      <c r="BA77" s="120"/>
      <c r="BB77" s="120" t="s">
        <v>32</v>
      </c>
      <c r="BC77" s="120"/>
      <c r="BD77" s="120"/>
      <c r="BE77" s="120" t="s">
        <v>33</v>
      </c>
      <c r="BF77" s="120"/>
      <c r="BG77" s="120"/>
      <c r="BH77" s="120"/>
      <c r="BI77" s="120" t="s">
        <v>34</v>
      </c>
      <c r="BJ77" s="120"/>
      <c r="BK77" s="120" t="s">
        <v>29</v>
      </c>
      <c r="BL77" s="120"/>
      <c r="BM77" s="120"/>
      <c r="BN77" s="120"/>
      <c r="BO77" s="120" t="s">
        <v>16</v>
      </c>
      <c r="BP77" s="120"/>
      <c r="BQ77" s="120"/>
      <c r="BR77" s="120"/>
      <c r="BS77" s="120"/>
      <c r="BT77" s="52" t="s">
        <v>14</v>
      </c>
      <c r="BU77" s="52"/>
      <c r="BV77" s="52"/>
      <c r="BW77" s="52"/>
      <c r="BX77" s="43"/>
      <c r="BY77" s="120" t="s">
        <v>17</v>
      </c>
      <c r="BZ77" s="120"/>
      <c r="CA77" s="120"/>
      <c r="CB77" s="120"/>
      <c r="CC77" s="120"/>
      <c r="CD77" s="52" t="s">
        <v>15</v>
      </c>
      <c r="CE77" s="52"/>
      <c r="CF77" s="52"/>
      <c r="CG77" s="52"/>
      <c r="CH77" s="43"/>
      <c r="CI77" s="42"/>
      <c r="CJ77" s="42"/>
      <c r="CK77" s="42"/>
      <c r="CL77" s="42"/>
      <c r="CM77" s="42"/>
      <c r="CN77" s="42"/>
      <c r="CO77" s="64"/>
    </row>
    <row r="78" spans="1:133" ht="20">
      <c r="E78" s="1"/>
      <c r="F78" s="63"/>
      <c r="G78" s="113">
        <v>1</v>
      </c>
      <c r="H78" s="113"/>
      <c r="I78" s="113">
        <v>1</v>
      </c>
      <c r="J78" s="113"/>
      <c r="K78" s="113"/>
      <c r="L78" s="113">
        <v>60</v>
      </c>
      <c r="M78" s="113"/>
      <c r="N78" s="113"/>
      <c r="O78" s="113"/>
      <c r="P78" s="113">
        <v>9</v>
      </c>
      <c r="Q78" s="113"/>
      <c r="R78" s="113">
        <f>I78*L78*P78</f>
        <v>540</v>
      </c>
      <c r="S78" s="113"/>
      <c r="T78" s="113"/>
      <c r="U78" s="113"/>
      <c r="V78" s="115">
        <v>28</v>
      </c>
      <c r="W78" s="115"/>
      <c r="X78" s="53" t="s">
        <v>13</v>
      </c>
      <c r="Y78" s="115">
        <v>28</v>
      </c>
      <c r="Z78" s="115"/>
      <c r="AA78" s="113">
        <f>I78*V78*Y78</f>
        <v>784</v>
      </c>
      <c r="AB78" s="113"/>
      <c r="AC78" s="113"/>
      <c r="AD78" s="113"/>
      <c r="AE78" s="65"/>
      <c r="AF78" s="115">
        <v>28</v>
      </c>
      <c r="AG78" s="115"/>
      <c r="AH78" s="53" t="s">
        <v>13</v>
      </c>
      <c r="AI78" s="115">
        <v>28</v>
      </c>
      <c r="AJ78" s="115"/>
      <c r="AK78" s="113">
        <f>L78*AF78*AI78</f>
        <v>47040</v>
      </c>
      <c r="AL78" s="113"/>
      <c r="AM78" s="113"/>
      <c r="AN78" s="113"/>
      <c r="AO78" s="1"/>
      <c r="AP78" s="54" t="s">
        <v>0</v>
      </c>
      <c r="AR78" s="54"/>
      <c r="AS78" s="54"/>
      <c r="AT78" s="54"/>
      <c r="AU78" s="54"/>
      <c r="AV78" s="64"/>
      <c r="AY78" s="63"/>
      <c r="AZ78" s="121">
        <v>1</v>
      </c>
      <c r="BA78" s="121"/>
      <c r="BB78" s="121">
        <v>3</v>
      </c>
      <c r="BC78" s="121"/>
      <c r="BD78" s="121"/>
      <c r="BE78" s="121">
        <v>60</v>
      </c>
      <c r="BF78" s="121"/>
      <c r="BG78" s="121"/>
      <c r="BH78" s="121"/>
      <c r="BI78" s="121">
        <v>9</v>
      </c>
      <c r="BJ78" s="121"/>
      <c r="BK78" s="121">
        <f>BB78*BE78*BI78</f>
        <v>1620</v>
      </c>
      <c r="BL78" s="121"/>
      <c r="BM78" s="121"/>
      <c r="BN78" s="121"/>
      <c r="BO78" s="137">
        <v>32</v>
      </c>
      <c r="BP78" s="137"/>
      <c r="BQ78" s="53" t="s">
        <v>13</v>
      </c>
      <c r="BR78" s="137">
        <v>32</v>
      </c>
      <c r="BS78" s="137"/>
      <c r="BT78" s="121">
        <f>BB78*BO78*BR78</f>
        <v>3072</v>
      </c>
      <c r="BU78" s="121"/>
      <c r="BV78" s="121"/>
      <c r="BW78" s="121"/>
      <c r="BX78" s="65"/>
      <c r="BY78" s="137">
        <v>32</v>
      </c>
      <c r="BZ78" s="137"/>
      <c r="CA78" s="53" t="s">
        <v>13</v>
      </c>
      <c r="CB78" s="137">
        <v>32</v>
      </c>
      <c r="CC78" s="137"/>
      <c r="CD78" s="121">
        <f>BE78*BY78*CB78</f>
        <v>61440</v>
      </c>
      <c r="CE78" s="121"/>
      <c r="CF78" s="121"/>
      <c r="CG78" s="121"/>
      <c r="CH78" s="1"/>
      <c r="CI78" s="54" t="s">
        <v>0</v>
      </c>
      <c r="CK78" s="54"/>
      <c r="CL78" s="54"/>
      <c r="CM78" s="54"/>
      <c r="CN78" s="54"/>
      <c r="CO78" s="64"/>
    </row>
    <row r="79" spans="1:133" ht="20">
      <c r="E79" s="1"/>
      <c r="F79" s="63"/>
      <c r="G79" s="111">
        <v>2</v>
      </c>
      <c r="H79" s="111"/>
      <c r="I79" s="111">
        <v>60</v>
      </c>
      <c r="J79" s="111"/>
      <c r="K79" s="111"/>
      <c r="L79" s="113">
        <v>60</v>
      </c>
      <c r="M79" s="113"/>
      <c r="N79" s="113"/>
      <c r="O79" s="113"/>
      <c r="P79" s="111">
        <v>9</v>
      </c>
      <c r="Q79" s="111"/>
      <c r="R79" s="113">
        <f>I79*L79*P79</f>
        <v>32400</v>
      </c>
      <c r="S79" s="113"/>
      <c r="T79" s="113"/>
      <c r="U79" s="113"/>
      <c r="V79" s="114">
        <v>28</v>
      </c>
      <c r="W79" s="114"/>
      <c r="X79" s="66" t="s">
        <v>13</v>
      </c>
      <c r="Y79" s="114">
        <v>28</v>
      </c>
      <c r="Z79" s="114"/>
      <c r="AA79" s="113">
        <f>I79*V79*Y79</f>
        <v>47040</v>
      </c>
      <c r="AB79" s="113"/>
      <c r="AC79" s="113"/>
      <c r="AD79" s="113"/>
      <c r="AE79" s="65"/>
      <c r="AF79" s="115">
        <v>16</v>
      </c>
      <c r="AG79" s="115"/>
      <c r="AH79" s="53" t="s">
        <v>13</v>
      </c>
      <c r="AI79" s="115">
        <v>16</v>
      </c>
      <c r="AJ79" s="115"/>
      <c r="AK79" s="113">
        <f>L79*AF79*AI79</f>
        <v>15360</v>
      </c>
      <c r="AL79" s="113"/>
      <c r="AM79" s="113"/>
      <c r="AN79" s="113"/>
      <c r="AO79" s="1"/>
      <c r="AP79" s="54" t="s">
        <v>26</v>
      </c>
      <c r="AR79" s="1"/>
      <c r="AS79" s="1"/>
      <c r="AT79" s="1"/>
      <c r="AU79" s="1"/>
      <c r="AV79" s="64"/>
      <c r="AY79" s="63"/>
      <c r="AZ79" s="111">
        <v>2</v>
      </c>
      <c r="BA79" s="111"/>
      <c r="BB79" s="111">
        <v>60</v>
      </c>
      <c r="BC79" s="111"/>
      <c r="BD79" s="111"/>
      <c r="BE79" s="113">
        <v>60</v>
      </c>
      <c r="BF79" s="113"/>
      <c r="BG79" s="113"/>
      <c r="BH79" s="113"/>
      <c r="BI79" s="111">
        <v>9</v>
      </c>
      <c r="BJ79" s="111"/>
      <c r="BK79" s="113">
        <f>BB79*BE79*BI79</f>
        <v>32400</v>
      </c>
      <c r="BL79" s="113"/>
      <c r="BM79" s="113"/>
      <c r="BN79" s="113"/>
      <c r="BO79" s="114">
        <v>32</v>
      </c>
      <c r="BP79" s="114"/>
      <c r="BQ79" s="66" t="s">
        <v>13</v>
      </c>
      <c r="BR79" s="114">
        <v>32</v>
      </c>
      <c r="BS79" s="114"/>
      <c r="BT79" s="113">
        <f>BB79*BO79*BR79</f>
        <v>61440</v>
      </c>
      <c r="BU79" s="113"/>
      <c r="BV79" s="113"/>
      <c r="BW79" s="113"/>
      <c r="BX79" s="65"/>
      <c r="BY79" s="115">
        <v>16</v>
      </c>
      <c r="BZ79" s="115"/>
      <c r="CA79" s="53" t="s">
        <v>13</v>
      </c>
      <c r="CB79" s="115">
        <v>16</v>
      </c>
      <c r="CC79" s="115"/>
      <c r="CD79" s="113">
        <f>BE79*BY79*CB79</f>
        <v>15360</v>
      </c>
      <c r="CE79" s="113"/>
      <c r="CF79" s="113"/>
      <c r="CG79" s="113"/>
      <c r="CH79" s="1"/>
      <c r="CI79" s="54" t="s">
        <v>26</v>
      </c>
      <c r="CK79" s="1"/>
      <c r="CL79" s="1"/>
      <c r="CM79" s="1"/>
      <c r="CN79" s="1"/>
      <c r="CO79" s="64"/>
    </row>
    <row r="80" spans="1:133" ht="20">
      <c r="E80"/>
      <c r="F80" s="63"/>
      <c r="G80" s="111">
        <v>3</v>
      </c>
      <c r="H80" s="111"/>
      <c r="I80" s="111">
        <v>60</v>
      </c>
      <c r="J80" s="111"/>
      <c r="K80" s="111"/>
      <c r="L80" s="113">
        <v>56</v>
      </c>
      <c r="M80" s="113"/>
      <c r="N80" s="113"/>
      <c r="O80" s="113"/>
      <c r="P80" s="111">
        <v>9</v>
      </c>
      <c r="Q80" s="111"/>
      <c r="R80" s="113">
        <f>I80*L80*P80</f>
        <v>30240</v>
      </c>
      <c r="S80" s="113"/>
      <c r="T80" s="113"/>
      <c r="U80" s="113"/>
      <c r="V80" s="114">
        <v>16</v>
      </c>
      <c r="W80" s="114"/>
      <c r="X80" s="66" t="s">
        <v>13</v>
      </c>
      <c r="Y80" s="114">
        <v>16</v>
      </c>
      <c r="Z80" s="114"/>
      <c r="AA80" s="113">
        <f>I80*V80*Y80</f>
        <v>15360</v>
      </c>
      <c r="AB80" s="113"/>
      <c r="AC80" s="113"/>
      <c r="AD80" s="113"/>
      <c r="AE80" s="65"/>
      <c r="AF80" s="115">
        <v>8</v>
      </c>
      <c r="AG80" s="115"/>
      <c r="AH80" s="53" t="s">
        <v>13</v>
      </c>
      <c r="AI80" s="115">
        <v>8</v>
      </c>
      <c r="AJ80" s="115"/>
      <c r="AK80" s="113">
        <f>L80*AF80*AI80</f>
        <v>3584</v>
      </c>
      <c r="AL80" s="113"/>
      <c r="AM80" s="113"/>
      <c r="AN80" s="113"/>
      <c r="AO80" s="1"/>
      <c r="AP80" s="54" t="s">
        <v>27</v>
      </c>
      <c r="AR80" s="1"/>
      <c r="AS80" s="1"/>
      <c r="AT80" s="1"/>
      <c r="AU80" s="1"/>
      <c r="AV80" s="64"/>
      <c r="AY80" s="63"/>
      <c r="AZ80" s="111">
        <v>3</v>
      </c>
      <c r="BA80" s="111"/>
      <c r="BB80" s="111">
        <v>60</v>
      </c>
      <c r="BC80" s="111"/>
      <c r="BD80" s="111"/>
      <c r="BE80" s="113">
        <v>56</v>
      </c>
      <c r="BF80" s="113"/>
      <c r="BG80" s="113"/>
      <c r="BH80" s="113"/>
      <c r="BI80" s="111">
        <v>9</v>
      </c>
      <c r="BJ80" s="111"/>
      <c r="BK80" s="113">
        <f>BB80*BE80*BI80</f>
        <v>30240</v>
      </c>
      <c r="BL80" s="113"/>
      <c r="BM80" s="113"/>
      <c r="BN80" s="113"/>
      <c r="BO80" s="114">
        <v>16</v>
      </c>
      <c r="BP80" s="114"/>
      <c r="BQ80" s="66" t="s">
        <v>13</v>
      </c>
      <c r="BR80" s="114">
        <v>16</v>
      </c>
      <c r="BS80" s="114"/>
      <c r="BT80" s="113">
        <f>BB80*BO80*BR80</f>
        <v>15360</v>
      </c>
      <c r="BU80" s="113"/>
      <c r="BV80" s="113"/>
      <c r="BW80" s="113"/>
      <c r="BX80" s="65"/>
      <c r="BY80" s="115">
        <v>8</v>
      </c>
      <c r="BZ80" s="115"/>
      <c r="CA80" s="53" t="s">
        <v>13</v>
      </c>
      <c r="CB80" s="115">
        <v>8</v>
      </c>
      <c r="CC80" s="115"/>
      <c r="CD80" s="113">
        <f>BE80*BY80*CB80</f>
        <v>3584</v>
      </c>
      <c r="CE80" s="113"/>
      <c r="CF80" s="113"/>
      <c r="CG80" s="113"/>
      <c r="CH80" s="1"/>
      <c r="CI80" s="54" t="s">
        <v>27</v>
      </c>
      <c r="CK80" s="1"/>
      <c r="CL80" s="1"/>
      <c r="CM80" s="1"/>
      <c r="CN80" s="1"/>
      <c r="CO80" s="64"/>
    </row>
    <row r="81" spans="5:93" ht="20">
      <c r="E81"/>
      <c r="F81" s="63"/>
      <c r="G81" s="111">
        <v>4</v>
      </c>
      <c r="H81" s="111"/>
      <c r="I81" s="111">
        <v>56</v>
      </c>
      <c r="J81" s="111"/>
      <c r="K81" s="111"/>
      <c r="L81" s="113">
        <v>12</v>
      </c>
      <c r="M81" s="113"/>
      <c r="N81" s="113"/>
      <c r="O81" s="113"/>
      <c r="P81" s="111">
        <v>9</v>
      </c>
      <c r="Q81" s="111"/>
      <c r="R81" s="113">
        <f>I81*L81*P81</f>
        <v>6048</v>
      </c>
      <c r="S81" s="113"/>
      <c r="T81" s="113"/>
      <c r="U81" s="113"/>
      <c r="V81" s="114">
        <v>8</v>
      </c>
      <c r="W81" s="114"/>
      <c r="X81" s="66" t="s">
        <v>13</v>
      </c>
      <c r="Y81" s="114">
        <v>8</v>
      </c>
      <c r="Z81" s="114"/>
      <c r="AA81" s="113">
        <f>I81*V81*Y81</f>
        <v>3584</v>
      </c>
      <c r="AB81" s="113"/>
      <c r="AC81" s="113"/>
      <c r="AD81" s="113"/>
      <c r="AE81" s="65"/>
      <c r="AF81" s="115">
        <v>4</v>
      </c>
      <c r="AG81" s="115"/>
      <c r="AH81" s="53" t="s">
        <v>13</v>
      </c>
      <c r="AI81" s="115">
        <v>4</v>
      </c>
      <c r="AJ81" s="115"/>
      <c r="AK81" s="113">
        <f>L81*AF81*AI81</f>
        <v>192</v>
      </c>
      <c r="AL81" s="113"/>
      <c r="AM81" s="113"/>
      <c r="AN81" s="113"/>
      <c r="AO81" s="1"/>
      <c r="AP81" s="54" t="s">
        <v>28</v>
      </c>
      <c r="AR81" s="1"/>
      <c r="AS81" s="1"/>
      <c r="AT81" s="1"/>
      <c r="AU81" s="1"/>
      <c r="AV81" s="64"/>
      <c r="AY81" s="63"/>
      <c r="AZ81" s="138">
        <v>4</v>
      </c>
      <c r="BA81" s="138"/>
      <c r="BB81" s="138">
        <v>56</v>
      </c>
      <c r="BC81" s="138"/>
      <c r="BD81" s="138"/>
      <c r="BE81" s="120">
        <v>12</v>
      </c>
      <c r="BF81" s="120"/>
      <c r="BG81" s="120"/>
      <c r="BH81" s="120"/>
      <c r="BI81" s="138">
        <v>9</v>
      </c>
      <c r="BJ81" s="138"/>
      <c r="BK81" s="120">
        <f>BB81*BE81*BI81</f>
        <v>6048</v>
      </c>
      <c r="BL81" s="120"/>
      <c r="BM81" s="120"/>
      <c r="BN81" s="120"/>
      <c r="BO81" s="140">
        <v>8</v>
      </c>
      <c r="BP81" s="140"/>
      <c r="BQ81" s="66" t="s">
        <v>13</v>
      </c>
      <c r="BR81" s="140">
        <v>8</v>
      </c>
      <c r="BS81" s="140"/>
      <c r="BT81" s="120">
        <f>BB81*BO81*BR81</f>
        <v>3584</v>
      </c>
      <c r="BU81" s="120"/>
      <c r="BV81" s="120"/>
      <c r="BW81" s="120"/>
      <c r="BX81" s="65"/>
      <c r="BY81" s="139">
        <v>4</v>
      </c>
      <c r="BZ81" s="139"/>
      <c r="CA81" s="53" t="s">
        <v>13</v>
      </c>
      <c r="CB81" s="139">
        <v>4</v>
      </c>
      <c r="CC81" s="139"/>
      <c r="CD81" s="120">
        <f>BE81*BY81*CB81</f>
        <v>192</v>
      </c>
      <c r="CE81" s="120"/>
      <c r="CF81" s="120"/>
      <c r="CG81" s="120"/>
      <c r="CH81" s="1"/>
      <c r="CI81" s="54" t="s">
        <v>28</v>
      </c>
      <c r="CK81" s="1"/>
      <c r="CL81" s="1"/>
      <c r="CM81" s="1"/>
      <c r="CN81" s="1"/>
      <c r="CO81" s="64"/>
    </row>
    <row r="82" spans="5:93" ht="20">
      <c r="E82"/>
      <c r="F82" s="63"/>
      <c r="G82" s="118">
        <v>5</v>
      </c>
      <c r="H82" s="118"/>
      <c r="I82" s="118">
        <v>12</v>
      </c>
      <c r="J82" s="118"/>
      <c r="K82" s="118"/>
      <c r="L82" s="117">
        <v>10</v>
      </c>
      <c r="M82" s="117"/>
      <c r="N82" s="117"/>
      <c r="O82" s="117"/>
      <c r="P82" s="118"/>
      <c r="Q82" s="118"/>
      <c r="R82" s="117">
        <f>I82*L82*V82*Y82</f>
        <v>1920</v>
      </c>
      <c r="S82" s="117"/>
      <c r="T82" s="117"/>
      <c r="U82" s="117"/>
      <c r="V82" s="119">
        <v>4</v>
      </c>
      <c r="W82" s="119"/>
      <c r="X82" s="55" t="s">
        <v>13</v>
      </c>
      <c r="Y82" s="119">
        <v>4</v>
      </c>
      <c r="Z82" s="119"/>
      <c r="AA82" s="117">
        <f>I82*V82*Y82</f>
        <v>192</v>
      </c>
      <c r="AB82" s="117"/>
      <c r="AC82" s="117"/>
      <c r="AD82" s="117"/>
      <c r="AE82" s="56"/>
      <c r="AF82" s="116">
        <v>1</v>
      </c>
      <c r="AG82" s="116"/>
      <c r="AH82" s="57" t="s">
        <v>13</v>
      </c>
      <c r="AI82" s="116">
        <v>10</v>
      </c>
      <c r="AJ82" s="116"/>
      <c r="AK82" s="117">
        <f>L82*AF82*AI82</f>
        <v>100</v>
      </c>
      <c r="AL82" s="117"/>
      <c r="AM82" s="117"/>
      <c r="AN82" s="117"/>
      <c r="AO82" s="58"/>
      <c r="AP82" s="59" t="s">
        <v>18</v>
      </c>
      <c r="AQ82" s="58"/>
      <c r="AR82" s="58"/>
      <c r="AS82" s="58"/>
      <c r="AT82" s="58"/>
      <c r="AU82" s="58"/>
      <c r="AV82" s="64"/>
      <c r="AY82" s="63"/>
      <c r="AZ82" s="118">
        <v>5</v>
      </c>
      <c r="BA82" s="118"/>
      <c r="BB82" s="118">
        <v>12</v>
      </c>
      <c r="BC82" s="118"/>
      <c r="BD82" s="118"/>
      <c r="BE82" s="117">
        <v>10</v>
      </c>
      <c r="BF82" s="117"/>
      <c r="BG82" s="117"/>
      <c r="BH82" s="117"/>
      <c r="BI82" s="118"/>
      <c r="BJ82" s="118"/>
      <c r="BK82" s="117">
        <f>BB82*BE82*BO82*BR82</f>
        <v>1920</v>
      </c>
      <c r="BL82" s="117"/>
      <c r="BM82" s="117"/>
      <c r="BN82" s="117"/>
      <c r="BO82" s="119">
        <v>4</v>
      </c>
      <c r="BP82" s="119"/>
      <c r="BQ82" s="55" t="s">
        <v>13</v>
      </c>
      <c r="BR82" s="119">
        <v>4</v>
      </c>
      <c r="BS82" s="119"/>
      <c r="BT82" s="117">
        <f>BB82*BO82*BR82</f>
        <v>192</v>
      </c>
      <c r="BU82" s="117"/>
      <c r="BV82" s="117"/>
      <c r="BW82" s="117"/>
      <c r="BX82" s="56"/>
      <c r="BY82" s="116">
        <v>1</v>
      </c>
      <c r="BZ82" s="116"/>
      <c r="CA82" s="57" t="s">
        <v>13</v>
      </c>
      <c r="CB82" s="116">
        <v>10</v>
      </c>
      <c r="CC82" s="116"/>
      <c r="CD82" s="117">
        <f>BE82*BY82*CB82</f>
        <v>100</v>
      </c>
      <c r="CE82" s="117"/>
      <c r="CF82" s="117"/>
      <c r="CG82" s="117"/>
      <c r="CH82" s="58"/>
      <c r="CI82" s="59" t="s">
        <v>18</v>
      </c>
      <c r="CJ82" s="58"/>
      <c r="CK82" s="58"/>
      <c r="CL82" s="58"/>
      <c r="CM82" s="58"/>
      <c r="CN82" s="58"/>
      <c r="CO82" s="64"/>
    </row>
    <row r="83" spans="5:93" ht="20">
      <c r="E83"/>
      <c r="F83" s="63"/>
      <c r="G83" s="85"/>
      <c r="H83" s="85"/>
      <c r="I83" s="85"/>
      <c r="J83" s="85"/>
      <c r="K83" s="85"/>
      <c r="L83" s="86"/>
      <c r="N83" s="86"/>
      <c r="Q83" s="102" t="s">
        <v>30</v>
      </c>
      <c r="R83" s="121">
        <f>SUM(R78:U82)</f>
        <v>71148</v>
      </c>
      <c r="S83" s="121"/>
      <c r="T83" s="121"/>
      <c r="U83" s="121"/>
      <c r="V83" s="87"/>
      <c r="W83" s="87"/>
      <c r="X83" s="66"/>
      <c r="Y83" s="87"/>
      <c r="Z83" s="87"/>
      <c r="AA83" s="86"/>
      <c r="AB83" s="86"/>
      <c r="AC83" s="86"/>
      <c r="AD83" s="86"/>
      <c r="AE83" s="65"/>
      <c r="AF83" s="88"/>
      <c r="AG83" s="88"/>
      <c r="AH83" s="53"/>
      <c r="AI83" s="88"/>
      <c r="AJ83" s="88"/>
      <c r="AK83" s="86"/>
      <c r="AL83" s="86"/>
      <c r="AM83" s="86"/>
      <c r="AN83" s="86"/>
      <c r="AO83" s="1"/>
      <c r="AP83" s="54"/>
      <c r="AQ83" s="1"/>
      <c r="AR83" s="1"/>
      <c r="AS83" s="1"/>
      <c r="AT83" s="1"/>
      <c r="AU83" s="1"/>
      <c r="AV83" s="64"/>
      <c r="AY83" s="63"/>
      <c r="AZ83" s="99"/>
      <c r="BA83" s="99"/>
      <c r="BB83" s="99"/>
      <c r="BC83" s="99"/>
      <c r="BD83" s="99"/>
      <c r="BE83" s="97"/>
      <c r="BJ83" s="102" t="s">
        <v>30</v>
      </c>
      <c r="BK83" s="121">
        <f>SUM(BK78:BN82)</f>
        <v>72228</v>
      </c>
      <c r="BL83" s="121"/>
      <c r="BM83" s="121"/>
      <c r="BN83" s="121"/>
      <c r="BO83" s="100"/>
      <c r="BP83" s="100"/>
      <c r="BQ83" s="66"/>
      <c r="BR83" s="100"/>
      <c r="BS83" s="100"/>
      <c r="BT83" s="97"/>
      <c r="BU83" s="97"/>
      <c r="BV83" s="97"/>
      <c r="BW83" s="97"/>
      <c r="BX83" s="65"/>
      <c r="BY83" s="98"/>
      <c r="BZ83" s="98"/>
      <c r="CA83" s="53"/>
      <c r="CB83" s="98"/>
      <c r="CC83" s="98"/>
      <c r="CD83" s="97"/>
      <c r="CE83" s="97"/>
      <c r="CF83" s="97"/>
      <c r="CG83" s="97"/>
      <c r="CH83" s="1"/>
      <c r="CI83" s="54"/>
      <c r="CJ83" s="1"/>
      <c r="CK83" s="1"/>
      <c r="CL83" s="1"/>
      <c r="CM83" s="1"/>
      <c r="CN83" s="1"/>
      <c r="CO83" s="64"/>
    </row>
    <row r="84" spans="5:93" ht="17" thickBot="1">
      <c r="E84"/>
      <c r="F84" s="67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9"/>
      <c r="AY84" s="67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9"/>
    </row>
    <row r="85" spans="5:93">
      <c r="E85"/>
    </row>
  </sheetData>
  <mergeCells count="154">
    <mergeCell ref="A54:A69"/>
    <mergeCell ref="A6:A21"/>
    <mergeCell ref="A22:A37"/>
    <mergeCell ref="A38:A53"/>
    <mergeCell ref="CD82:CG82"/>
    <mergeCell ref="BK83:BN83"/>
    <mergeCell ref="C6:C21"/>
    <mergeCell ref="C22:C37"/>
    <mergeCell ref="C54:C69"/>
    <mergeCell ref="C38:C53"/>
    <mergeCell ref="DW73:DX73"/>
    <mergeCell ref="AI73:AJ73"/>
    <mergeCell ref="D5:E5"/>
    <mergeCell ref="AZ82:BA82"/>
    <mergeCell ref="BB82:BD82"/>
    <mergeCell ref="BE82:BH82"/>
    <mergeCell ref="BK82:BN82"/>
    <mergeCell ref="BO82:BP82"/>
    <mergeCell ref="BR82:BS82"/>
    <mergeCell ref="BT82:BW82"/>
    <mergeCell ref="BY82:BZ82"/>
    <mergeCell ref="CB82:CC82"/>
    <mergeCell ref="BI82:BJ82"/>
    <mergeCell ref="CD80:CG80"/>
    <mergeCell ref="AZ81:BA81"/>
    <mergeCell ref="BB81:BD81"/>
    <mergeCell ref="BE81:BH81"/>
    <mergeCell ref="BK81:BN81"/>
    <mergeCell ref="BO81:BP81"/>
    <mergeCell ref="BR81:BS81"/>
    <mergeCell ref="BT81:BW81"/>
    <mergeCell ref="BY81:BZ81"/>
    <mergeCell ref="CB81:CC81"/>
    <mergeCell ref="CD81:CG81"/>
    <mergeCell ref="BI81:BJ81"/>
    <mergeCell ref="AZ80:BA80"/>
    <mergeCell ref="BB80:BD80"/>
    <mergeCell ref="BE80:BH80"/>
    <mergeCell ref="BK80:BN80"/>
    <mergeCell ref="BO80:BP80"/>
    <mergeCell ref="BR80:BS80"/>
    <mergeCell ref="BT80:BW80"/>
    <mergeCell ref="BY80:BZ80"/>
    <mergeCell ref="CB80:CC80"/>
    <mergeCell ref="BI80:BJ80"/>
    <mergeCell ref="CD78:CG78"/>
    <mergeCell ref="AZ79:BA79"/>
    <mergeCell ref="BB79:BD79"/>
    <mergeCell ref="BE79:BH79"/>
    <mergeCell ref="BK79:BN79"/>
    <mergeCell ref="BO79:BP79"/>
    <mergeCell ref="BR79:BS79"/>
    <mergeCell ref="BT79:BW79"/>
    <mergeCell ref="BY79:BZ79"/>
    <mergeCell ref="CB79:CC79"/>
    <mergeCell ref="CD79:CG79"/>
    <mergeCell ref="BI79:BJ79"/>
    <mergeCell ref="AZ77:BA77"/>
    <mergeCell ref="BB77:BD77"/>
    <mergeCell ref="BE77:BH77"/>
    <mergeCell ref="BK77:BN77"/>
    <mergeCell ref="BO77:BS77"/>
    <mergeCell ref="BY77:CC77"/>
    <mergeCell ref="AZ78:BA78"/>
    <mergeCell ref="BB78:BD78"/>
    <mergeCell ref="BE78:BH78"/>
    <mergeCell ref="BK78:BN78"/>
    <mergeCell ref="BO78:BP78"/>
    <mergeCell ref="BR78:BS78"/>
    <mergeCell ref="BT78:BW78"/>
    <mergeCell ref="BY78:BZ78"/>
    <mergeCell ref="CB78:CC78"/>
    <mergeCell ref="BI77:BJ77"/>
    <mergeCell ref="BI78:BJ78"/>
    <mergeCell ref="G77:H77"/>
    <mergeCell ref="I77:K77"/>
    <mergeCell ref="L77:O77"/>
    <mergeCell ref="V77:Z77"/>
    <mergeCell ref="AF77:AJ77"/>
    <mergeCell ref="R80:U80"/>
    <mergeCell ref="R81:U81"/>
    <mergeCell ref="R77:U77"/>
    <mergeCell ref="R83:U83"/>
    <mergeCell ref="P80:Q80"/>
    <mergeCell ref="P81:Q81"/>
    <mergeCell ref="P77:Q77"/>
    <mergeCell ref="G79:H79"/>
    <mergeCell ref="I79:K79"/>
    <mergeCell ref="L79:O79"/>
    <mergeCell ref="V79:W79"/>
    <mergeCell ref="Y79:Z79"/>
    <mergeCell ref="AA79:AD79"/>
    <mergeCell ref="AF79:AG79"/>
    <mergeCell ref="G78:H78"/>
    <mergeCell ref="I78:K78"/>
    <mergeCell ref="L78:O78"/>
    <mergeCell ref="V78:W78"/>
    <mergeCell ref="Y78:Z78"/>
    <mergeCell ref="AA78:AD78"/>
    <mergeCell ref="R78:U78"/>
    <mergeCell ref="R79:U79"/>
    <mergeCell ref="P78:Q78"/>
    <mergeCell ref="P79:Q79"/>
    <mergeCell ref="AF82:AG82"/>
    <mergeCell ref="AI82:AJ82"/>
    <mergeCell ref="AK82:AN82"/>
    <mergeCell ref="G82:H82"/>
    <mergeCell ref="I82:K82"/>
    <mergeCell ref="L82:O82"/>
    <mergeCell ref="V82:W82"/>
    <mergeCell ref="Y82:Z82"/>
    <mergeCell ref="AA82:AD82"/>
    <mergeCell ref="R82:U82"/>
    <mergeCell ref="P82:Q82"/>
    <mergeCell ref="G80:H80"/>
    <mergeCell ref="I80:K80"/>
    <mergeCell ref="EE37:EE38"/>
    <mergeCell ref="G81:H81"/>
    <mergeCell ref="I81:K81"/>
    <mergeCell ref="L81:O81"/>
    <mergeCell ref="V81:W81"/>
    <mergeCell ref="Y81:Z81"/>
    <mergeCell ref="AA81:AD81"/>
    <mergeCell ref="AF81:AG81"/>
    <mergeCell ref="AI81:AJ81"/>
    <mergeCell ref="AK81:AN81"/>
    <mergeCell ref="L80:O80"/>
    <mergeCell ref="V80:W80"/>
    <mergeCell ref="Y80:Z80"/>
    <mergeCell ref="AA80:AD80"/>
    <mergeCell ref="AF80:AG80"/>
    <mergeCell ref="AI80:AJ80"/>
    <mergeCell ref="AF78:AG78"/>
    <mergeCell ref="AI78:AJ78"/>
    <mergeCell ref="AK78:AN78"/>
    <mergeCell ref="AK80:AN80"/>
    <mergeCell ref="AI79:AJ79"/>
    <mergeCell ref="AK79:AN79"/>
    <mergeCell ref="B42:B45"/>
    <mergeCell ref="B46:B49"/>
    <mergeCell ref="B50:B53"/>
    <mergeCell ref="B54:B57"/>
    <mergeCell ref="B58:B61"/>
    <mergeCell ref="B62:B65"/>
    <mergeCell ref="B66:B69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</mergeCells>
  <pageMargins left="0.25" right="0.25" top="0.75" bottom="0.75" header="0.3" footer="0.3"/>
  <pageSetup paperSize="3" scale="4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cp:lastPrinted>2019-05-29T21:35:46Z</cp:lastPrinted>
  <dcterms:created xsi:type="dcterms:W3CDTF">2019-05-22T14:09:23Z</dcterms:created>
  <dcterms:modified xsi:type="dcterms:W3CDTF">2019-06-02T21:13:55Z</dcterms:modified>
</cp:coreProperties>
</file>