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85" windowWidth="20115" windowHeight="7260" tabRatio="685" activeTab="1"/>
  </bookViews>
  <sheets>
    <sheet name="README" sheetId="24" r:id="rId1"/>
    <sheet name="Vert_f200" sheetId="25" r:id="rId2"/>
    <sheet name="Vert_f500" sheetId="26" r:id="rId3"/>
    <sheet name="Horiz_f200" sheetId="28" r:id="rId4"/>
    <sheet name="Horiz_f500" sheetId="29" r:id="rId5"/>
    <sheet name="Hoja1" sheetId="33" r:id="rId6"/>
  </sheets>
  <calcPr calcId="145621"/>
</workbook>
</file>

<file path=xl/calcChain.xml><?xml version="1.0" encoding="utf-8"?>
<calcChain xmlns="http://schemas.openxmlformats.org/spreadsheetml/2006/main">
  <c r="N18" i="29" l="1"/>
  <c r="O18" i="29"/>
  <c r="K18" i="29"/>
  <c r="J18" i="29"/>
  <c r="Q36" i="28"/>
  <c r="P36" i="28"/>
  <c r="I12" i="33" l="1"/>
  <c r="I6" i="33"/>
  <c r="G6" i="33"/>
  <c r="G12" i="33"/>
  <c r="E12" i="33"/>
  <c r="E6" i="33"/>
  <c r="C12" i="33"/>
  <c r="C6" i="33"/>
  <c r="A12" i="33"/>
  <c r="A6" i="33"/>
  <c r="J23" i="26" l="1"/>
  <c r="K23" i="26"/>
  <c r="K22" i="26"/>
  <c r="J22" i="26"/>
  <c r="J31" i="26"/>
  <c r="K31" i="26"/>
  <c r="K30" i="26"/>
  <c r="J30" i="26"/>
  <c r="K38" i="26"/>
  <c r="J38" i="26"/>
  <c r="K37" i="26"/>
  <c r="J37" i="26"/>
  <c r="K36" i="26"/>
  <c r="J36" i="26"/>
  <c r="K35" i="26"/>
  <c r="J35" i="26"/>
  <c r="M21" i="25"/>
  <c r="N21" i="25"/>
  <c r="J21" i="28"/>
  <c r="K21" i="28"/>
  <c r="K20" i="28"/>
  <c r="J20" i="28"/>
  <c r="J14" i="29"/>
  <c r="K14" i="29"/>
  <c r="K5" i="29"/>
  <c r="J5" i="29"/>
  <c r="J29" i="29"/>
  <c r="K29" i="29"/>
  <c r="J36" i="29"/>
  <c r="K36" i="29"/>
  <c r="Q15" i="29" l="1"/>
  <c r="O21" i="29"/>
  <c r="N21" i="29"/>
  <c r="O20" i="29"/>
  <c r="N20" i="29"/>
  <c r="O19" i="29"/>
  <c r="N19" i="29"/>
  <c r="O17" i="29"/>
  <c r="N17" i="29"/>
  <c r="O25" i="29"/>
  <c r="N25" i="29"/>
  <c r="Q14" i="25"/>
  <c r="R14" i="25"/>
  <c r="T15" i="25"/>
  <c r="Q37" i="29"/>
  <c r="P37" i="29"/>
  <c r="O21" i="28" l="1"/>
  <c r="N21" i="28"/>
  <c r="O20" i="28"/>
  <c r="N20" i="28"/>
  <c r="O19" i="28"/>
  <c r="N19" i="28"/>
  <c r="O18" i="28"/>
  <c r="N18" i="28"/>
  <c r="O17" i="28"/>
  <c r="N17" i="28"/>
  <c r="Q15" i="28"/>
  <c r="O22" i="28" l="1"/>
  <c r="N22" i="28"/>
  <c r="M37" i="29"/>
  <c r="L37" i="29"/>
  <c r="I37" i="29"/>
  <c r="H37" i="29"/>
  <c r="E37" i="29"/>
  <c r="C37" i="29"/>
  <c r="O36" i="29"/>
  <c r="N36" i="29"/>
  <c r="D36" i="29"/>
  <c r="O35" i="29"/>
  <c r="N35" i="29"/>
  <c r="K35" i="29"/>
  <c r="J35" i="29"/>
  <c r="D35" i="29"/>
  <c r="O34" i="29"/>
  <c r="N34" i="29"/>
  <c r="K34" i="29"/>
  <c r="J34" i="29"/>
  <c r="D34" i="29"/>
  <c r="O33" i="29"/>
  <c r="N33" i="29"/>
  <c r="K33" i="29"/>
  <c r="J33" i="29"/>
  <c r="D33" i="29"/>
  <c r="O32" i="29"/>
  <c r="N32" i="29"/>
  <c r="K32" i="29"/>
  <c r="J32" i="29"/>
  <c r="D32" i="29"/>
  <c r="Q30" i="29"/>
  <c r="P30" i="29"/>
  <c r="M30" i="29"/>
  <c r="L30" i="29"/>
  <c r="I30" i="29"/>
  <c r="H30" i="29"/>
  <c r="E30" i="29"/>
  <c r="C30" i="29"/>
  <c r="O29" i="29"/>
  <c r="N29" i="29"/>
  <c r="D29" i="29"/>
  <c r="O28" i="29"/>
  <c r="N28" i="29"/>
  <c r="K28" i="29"/>
  <c r="J28" i="29"/>
  <c r="D28" i="29"/>
  <c r="O27" i="29"/>
  <c r="N27" i="29"/>
  <c r="K27" i="29"/>
  <c r="J27" i="29"/>
  <c r="D27" i="29"/>
  <c r="O26" i="29"/>
  <c r="N26" i="29"/>
  <c r="K26" i="29"/>
  <c r="J26" i="29"/>
  <c r="D26" i="29"/>
  <c r="K25" i="29"/>
  <c r="J25" i="29"/>
  <c r="D25" i="29"/>
  <c r="Q22" i="29"/>
  <c r="P22" i="29"/>
  <c r="O22" i="29"/>
  <c r="N22" i="29"/>
  <c r="M22" i="29"/>
  <c r="L22" i="29"/>
  <c r="I22" i="29"/>
  <c r="H22" i="29"/>
  <c r="E22" i="29"/>
  <c r="C22" i="29"/>
  <c r="K21" i="29"/>
  <c r="J21" i="29"/>
  <c r="D21" i="29"/>
  <c r="K20" i="29"/>
  <c r="J20" i="29"/>
  <c r="D20" i="29"/>
  <c r="K19" i="29"/>
  <c r="J19" i="29"/>
  <c r="D19" i="29"/>
  <c r="D18" i="29"/>
  <c r="K17" i="29"/>
  <c r="J17" i="29"/>
  <c r="D17" i="29"/>
  <c r="P15" i="29"/>
  <c r="M15" i="29"/>
  <c r="L15" i="29"/>
  <c r="I15" i="29"/>
  <c r="H15" i="29"/>
  <c r="E15" i="29"/>
  <c r="C15" i="29"/>
  <c r="O14" i="29"/>
  <c r="N14" i="29"/>
  <c r="O13" i="29"/>
  <c r="N13" i="29"/>
  <c r="K13" i="29"/>
  <c r="J13" i="29"/>
  <c r="O12" i="29"/>
  <c r="N12" i="29"/>
  <c r="K12" i="29"/>
  <c r="J12" i="29"/>
  <c r="O11" i="29"/>
  <c r="N11" i="29"/>
  <c r="K11" i="29"/>
  <c r="J11" i="29"/>
  <c r="O10" i="29"/>
  <c r="N10" i="29"/>
  <c r="K10" i="29"/>
  <c r="K15" i="29" s="1"/>
  <c r="J10" i="29"/>
  <c r="D15" i="29"/>
  <c r="Q8" i="29"/>
  <c r="P8" i="29"/>
  <c r="M8" i="29"/>
  <c r="L8" i="29"/>
  <c r="I8" i="29"/>
  <c r="H8" i="29"/>
  <c r="E8" i="29"/>
  <c r="C8" i="29"/>
  <c r="O7" i="29"/>
  <c r="N7" i="29"/>
  <c r="K7" i="29"/>
  <c r="J7" i="29"/>
  <c r="D7" i="29"/>
  <c r="O6" i="29"/>
  <c r="N6" i="29"/>
  <c r="K6" i="29"/>
  <c r="J6" i="29"/>
  <c r="D6" i="29"/>
  <c r="O5" i="29"/>
  <c r="N5" i="29"/>
  <c r="D5" i="29"/>
  <c r="O4" i="29"/>
  <c r="N4" i="29"/>
  <c r="K4" i="29"/>
  <c r="J4" i="29"/>
  <c r="D4" i="29"/>
  <c r="O3" i="29"/>
  <c r="N3" i="29"/>
  <c r="K3" i="29"/>
  <c r="J3" i="29"/>
  <c r="D3" i="29"/>
  <c r="E36" i="28"/>
  <c r="C36" i="28"/>
  <c r="D35" i="28"/>
  <c r="D34" i="28"/>
  <c r="D33" i="28"/>
  <c r="D32" i="28"/>
  <c r="D31" i="28"/>
  <c r="E29" i="28"/>
  <c r="C29" i="28"/>
  <c r="D28" i="28"/>
  <c r="D27" i="28"/>
  <c r="D26" i="28"/>
  <c r="D25" i="28"/>
  <c r="D24" i="28"/>
  <c r="E22" i="28"/>
  <c r="C22" i="28"/>
  <c r="D21" i="28"/>
  <c r="D20" i="28"/>
  <c r="D19" i="28"/>
  <c r="D18" i="28"/>
  <c r="D17" i="28"/>
  <c r="E15" i="28"/>
  <c r="C15" i="28"/>
  <c r="D15" i="28"/>
  <c r="E8" i="28"/>
  <c r="C8" i="28"/>
  <c r="D7" i="28"/>
  <c r="D6" i="28"/>
  <c r="D5" i="28"/>
  <c r="D4" i="28"/>
  <c r="D3" i="28"/>
  <c r="J3" i="28"/>
  <c r="J4" i="28"/>
  <c r="J5" i="28"/>
  <c r="J6" i="28"/>
  <c r="J7" i="28"/>
  <c r="M36" i="28"/>
  <c r="L36" i="28"/>
  <c r="I36" i="28"/>
  <c r="H36" i="28"/>
  <c r="O35" i="28"/>
  <c r="N35" i="28"/>
  <c r="K35" i="28"/>
  <c r="J35" i="28"/>
  <c r="O34" i="28"/>
  <c r="N34" i="28"/>
  <c r="K34" i="28"/>
  <c r="J34" i="28"/>
  <c r="O33" i="28"/>
  <c r="N33" i="28"/>
  <c r="K33" i="28"/>
  <c r="J33" i="28"/>
  <c r="O32" i="28"/>
  <c r="N32" i="28"/>
  <c r="K32" i="28"/>
  <c r="J32" i="28"/>
  <c r="O31" i="28"/>
  <c r="N31" i="28"/>
  <c r="K31" i="28"/>
  <c r="J31" i="28"/>
  <c r="Q29" i="28"/>
  <c r="P29" i="28"/>
  <c r="M29" i="28"/>
  <c r="L29" i="28"/>
  <c r="I29" i="28"/>
  <c r="H29" i="28"/>
  <c r="O28" i="28"/>
  <c r="N28" i="28"/>
  <c r="K28" i="28"/>
  <c r="J28" i="28"/>
  <c r="O27" i="28"/>
  <c r="N27" i="28"/>
  <c r="K27" i="28"/>
  <c r="J27" i="28"/>
  <c r="O26" i="28"/>
  <c r="N26" i="28"/>
  <c r="K26" i="28"/>
  <c r="J26" i="28"/>
  <c r="O25" i="28"/>
  <c r="N25" i="28"/>
  <c r="K25" i="28"/>
  <c r="J25" i="28"/>
  <c r="O24" i="28"/>
  <c r="O29" i="28" s="1"/>
  <c r="N24" i="28"/>
  <c r="K24" i="28"/>
  <c r="J24" i="28"/>
  <c r="J29" i="28" s="1"/>
  <c r="Q22" i="28"/>
  <c r="P22" i="28"/>
  <c r="M22" i="28"/>
  <c r="L22" i="28"/>
  <c r="I22" i="28"/>
  <c r="H22" i="28"/>
  <c r="K19" i="28"/>
  <c r="J19" i="28"/>
  <c r="K18" i="28"/>
  <c r="J18" i="28"/>
  <c r="K17" i="28"/>
  <c r="J17" i="28"/>
  <c r="P15" i="28"/>
  <c r="M15" i="28"/>
  <c r="L15" i="28"/>
  <c r="I15" i="28"/>
  <c r="H15" i="28"/>
  <c r="O14" i="28"/>
  <c r="N14" i="28"/>
  <c r="K14" i="28"/>
  <c r="J14" i="28"/>
  <c r="O13" i="28"/>
  <c r="N13" i="28"/>
  <c r="K13" i="28"/>
  <c r="J13" i="28"/>
  <c r="O12" i="28"/>
  <c r="N12" i="28"/>
  <c r="K12" i="28"/>
  <c r="J12" i="28"/>
  <c r="O11" i="28"/>
  <c r="N11" i="28"/>
  <c r="K11" i="28"/>
  <c r="J11" i="28"/>
  <c r="O10" i="28"/>
  <c r="N10" i="28"/>
  <c r="N15" i="28" s="1"/>
  <c r="K10" i="28"/>
  <c r="J10" i="28"/>
  <c r="J15" i="28" s="1"/>
  <c r="Q8" i="28"/>
  <c r="P8" i="28"/>
  <c r="M8" i="28"/>
  <c r="L8" i="28"/>
  <c r="I8" i="28"/>
  <c r="H8" i="28"/>
  <c r="O7" i="28"/>
  <c r="N7" i="28"/>
  <c r="K7" i="28"/>
  <c r="O6" i="28"/>
  <c r="N6" i="28"/>
  <c r="K6" i="28"/>
  <c r="O5" i="28"/>
  <c r="N5" i="28"/>
  <c r="K5" i="28"/>
  <c r="O4" i="28"/>
  <c r="N4" i="28"/>
  <c r="K4" i="28"/>
  <c r="O3" i="28"/>
  <c r="N3" i="28"/>
  <c r="K3" i="28"/>
  <c r="Q24" i="26"/>
  <c r="P24" i="26"/>
  <c r="Q16" i="26"/>
  <c r="P16" i="26"/>
  <c r="Q32" i="26"/>
  <c r="P32" i="26"/>
  <c r="T29" i="25"/>
  <c r="S29" i="25"/>
  <c r="T22" i="25"/>
  <c r="S22" i="25"/>
  <c r="S15" i="25"/>
  <c r="D30" i="29" l="1"/>
  <c r="J22" i="29"/>
  <c r="D8" i="29"/>
  <c r="N15" i="29"/>
  <c r="D22" i="29"/>
  <c r="D37" i="29"/>
  <c r="K22" i="29"/>
  <c r="D29" i="28"/>
  <c r="D8" i="28"/>
  <c r="D22" i="28"/>
  <c r="D36" i="28"/>
  <c r="O36" i="28"/>
  <c r="K36" i="28"/>
  <c r="J8" i="29"/>
  <c r="K8" i="29"/>
  <c r="O15" i="29"/>
  <c r="J15" i="29"/>
  <c r="N8" i="29"/>
  <c r="O8" i="29"/>
  <c r="N30" i="29"/>
  <c r="K30" i="29"/>
  <c r="O30" i="29"/>
  <c r="J30" i="29"/>
  <c r="O37" i="29"/>
  <c r="N37" i="29"/>
  <c r="J37" i="29"/>
  <c r="K37" i="29"/>
  <c r="J22" i="28"/>
  <c r="K22" i="28"/>
  <c r="K15" i="28"/>
  <c r="O15" i="28"/>
  <c r="O8" i="28"/>
  <c r="N8" i="28"/>
  <c r="K8" i="28"/>
  <c r="K29" i="28"/>
  <c r="N29" i="28"/>
  <c r="N36" i="28"/>
  <c r="J36" i="28"/>
  <c r="J8" i="28"/>
  <c r="Q39" i="26" l="1"/>
  <c r="P39" i="26"/>
  <c r="O34" i="26"/>
  <c r="N34" i="26"/>
  <c r="K34" i="26"/>
  <c r="J34" i="26"/>
  <c r="M39" i="26" l="1"/>
  <c r="L39" i="26"/>
  <c r="I39" i="26"/>
  <c r="H39" i="26"/>
  <c r="E39" i="26"/>
  <c r="C39" i="26"/>
  <c r="D38" i="26"/>
  <c r="O37" i="26"/>
  <c r="N37" i="26"/>
  <c r="D37" i="26"/>
  <c r="O36" i="26"/>
  <c r="N36" i="26"/>
  <c r="D36" i="26"/>
  <c r="O35" i="26"/>
  <c r="N35" i="26"/>
  <c r="D35" i="26"/>
  <c r="O38" i="26"/>
  <c r="N38" i="26"/>
  <c r="D34" i="26"/>
  <c r="M32" i="26"/>
  <c r="L32" i="26"/>
  <c r="I32" i="26"/>
  <c r="H32" i="26"/>
  <c r="E32" i="26"/>
  <c r="C32" i="26"/>
  <c r="O31" i="26"/>
  <c r="N31" i="26"/>
  <c r="D31" i="26"/>
  <c r="O30" i="26"/>
  <c r="N30" i="26"/>
  <c r="D30" i="26"/>
  <c r="O29" i="26"/>
  <c r="N29" i="26"/>
  <c r="K29" i="26"/>
  <c r="J29" i="26"/>
  <c r="D29" i="26"/>
  <c r="O28" i="26"/>
  <c r="N28" i="26"/>
  <c r="K28" i="26"/>
  <c r="J28" i="26"/>
  <c r="D28" i="26"/>
  <c r="O27" i="26"/>
  <c r="N27" i="26"/>
  <c r="K27" i="26"/>
  <c r="J27" i="26"/>
  <c r="D27" i="26"/>
  <c r="M24" i="26"/>
  <c r="L24" i="26"/>
  <c r="I24" i="26"/>
  <c r="H24" i="26"/>
  <c r="E24" i="26"/>
  <c r="C24" i="26"/>
  <c r="O23" i="26"/>
  <c r="N23" i="26"/>
  <c r="D23" i="26"/>
  <c r="O22" i="26"/>
  <c r="N22" i="26"/>
  <c r="D22" i="26"/>
  <c r="O21" i="26"/>
  <c r="N21" i="26"/>
  <c r="K21" i="26"/>
  <c r="J21" i="26"/>
  <c r="D21" i="26"/>
  <c r="O20" i="26"/>
  <c r="N20" i="26"/>
  <c r="K20" i="26"/>
  <c r="J20" i="26"/>
  <c r="D20" i="26"/>
  <c r="O19" i="26"/>
  <c r="N19" i="26"/>
  <c r="K19" i="26"/>
  <c r="J19" i="26"/>
  <c r="D19" i="26"/>
  <c r="M16" i="26"/>
  <c r="L16" i="26"/>
  <c r="I16" i="26"/>
  <c r="H16" i="26"/>
  <c r="E16" i="26"/>
  <c r="C16" i="26"/>
  <c r="O15" i="26"/>
  <c r="N15" i="26"/>
  <c r="K15" i="26"/>
  <c r="J15" i="26"/>
  <c r="O14" i="26"/>
  <c r="N14" i="26"/>
  <c r="K14" i="26"/>
  <c r="J14" i="26"/>
  <c r="O13" i="26"/>
  <c r="N13" i="26"/>
  <c r="K13" i="26"/>
  <c r="J13" i="26"/>
  <c r="O12" i="26"/>
  <c r="N12" i="26"/>
  <c r="K12" i="26"/>
  <c r="J12" i="26"/>
  <c r="O11" i="26"/>
  <c r="N11" i="26"/>
  <c r="K11" i="26"/>
  <c r="J11" i="26"/>
  <c r="Q9" i="26"/>
  <c r="P9" i="26"/>
  <c r="M9" i="26"/>
  <c r="L9" i="26"/>
  <c r="I9" i="26"/>
  <c r="H9" i="26"/>
  <c r="E9" i="26"/>
  <c r="C9" i="26"/>
  <c r="O8" i="26"/>
  <c r="N8" i="26"/>
  <c r="K8" i="26"/>
  <c r="J8" i="26"/>
  <c r="D8" i="26"/>
  <c r="O7" i="26"/>
  <c r="N7" i="26"/>
  <c r="K7" i="26"/>
  <c r="J7" i="26"/>
  <c r="D7" i="26"/>
  <c r="O6" i="26"/>
  <c r="N6" i="26"/>
  <c r="K6" i="26"/>
  <c r="J6" i="26"/>
  <c r="D6" i="26"/>
  <c r="O5" i="26"/>
  <c r="N5" i="26"/>
  <c r="K5" i="26"/>
  <c r="J5" i="26"/>
  <c r="D5" i="26"/>
  <c r="O4" i="26"/>
  <c r="N4" i="26"/>
  <c r="K4" i="26"/>
  <c r="J4" i="26"/>
  <c r="D4" i="26"/>
  <c r="T36" i="25"/>
  <c r="S36" i="25"/>
  <c r="T8" i="25"/>
  <c r="S8" i="25"/>
  <c r="P36" i="25"/>
  <c r="O36" i="25"/>
  <c r="L36" i="25"/>
  <c r="K36" i="25"/>
  <c r="E36" i="25"/>
  <c r="C36" i="25"/>
  <c r="R35" i="25"/>
  <c r="Q35" i="25"/>
  <c r="N35" i="25"/>
  <c r="M35" i="25"/>
  <c r="D35" i="25"/>
  <c r="R34" i="25"/>
  <c r="Q34" i="25"/>
  <c r="N34" i="25"/>
  <c r="M34" i="25"/>
  <c r="D34" i="25"/>
  <c r="R33" i="25"/>
  <c r="Q33" i="25"/>
  <c r="N33" i="25"/>
  <c r="M33" i="25"/>
  <c r="D33" i="25"/>
  <c r="R32" i="25"/>
  <c r="Q32" i="25"/>
  <c r="N32" i="25"/>
  <c r="M32" i="25"/>
  <c r="D32" i="25"/>
  <c r="R31" i="25"/>
  <c r="Q31" i="25"/>
  <c r="N31" i="25"/>
  <c r="M31" i="25"/>
  <c r="D31" i="25"/>
  <c r="P29" i="25"/>
  <c r="O29" i="25"/>
  <c r="L29" i="25"/>
  <c r="K29" i="25"/>
  <c r="E29" i="25"/>
  <c r="C29" i="25"/>
  <c r="R28" i="25"/>
  <c r="Q28" i="25"/>
  <c r="D28" i="25"/>
  <c r="R27" i="25"/>
  <c r="Q27" i="25"/>
  <c r="D27" i="25"/>
  <c r="R26" i="25"/>
  <c r="Q26" i="25"/>
  <c r="N26" i="25"/>
  <c r="M26" i="25"/>
  <c r="D26" i="25"/>
  <c r="R25" i="25"/>
  <c r="Q25" i="25"/>
  <c r="N25" i="25"/>
  <c r="M25" i="25"/>
  <c r="D25" i="25"/>
  <c r="R24" i="25"/>
  <c r="Q24" i="25"/>
  <c r="N24" i="25"/>
  <c r="M24" i="25"/>
  <c r="D24" i="25"/>
  <c r="P22" i="25"/>
  <c r="O22" i="25"/>
  <c r="L22" i="25"/>
  <c r="K22" i="25"/>
  <c r="E22" i="25"/>
  <c r="C22" i="25"/>
  <c r="R21" i="25"/>
  <c r="Q21" i="25"/>
  <c r="D21" i="25"/>
  <c r="R20" i="25"/>
  <c r="Q20" i="25"/>
  <c r="N20" i="25"/>
  <c r="M20" i="25"/>
  <c r="D20" i="25"/>
  <c r="R19" i="25"/>
  <c r="Q19" i="25"/>
  <c r="N19" i="25"/>
  <c r="M19" i="25"/>
  <c r="D19" i="25"/>
  <c r="R18" i="25"/>
  <c r="Q18" i="25"/>
  <c r="N18" i="25"/>
  <c r="M18" i="25"/>
  <c r="D18" i="25"/>
  <c r="R17" i="25"/>
  <c r="Q17" i="25"/>
  <c r="N17" i="25"/>
  <c r="M17" i="25"/>
  <c r="D17" i="25"/>
  <c r="P15" i="25"/>
  <c r="O15" i="25"/>
  <c r="L15" i="25"/>
  <c r="K15" i="25"/>
  <c r="E15" i="25"/>
  <c r="C15" i="25"/>
  <c r="N14" i="25"/>
  <c r="M14" i="25"/>
  <c r="R13" i="25"/>
  <c r="Q13" i="25"/>
  <c r="N13" i="25"/>
  <c r="M13" i="25"/>
  <c r="R12" i="25"/>
  <c r="Q12" i="25"/>
  <c r="N12" i="25"/>
  <c r="M12" i="25"/>
  <c r="R11" i="25"/>
  <c r="Q11" i="25"/>
  <c r="N11" i="25"/>
  <c r="M11" i="25"/>
  <c r="R10" i="25"/>
  <c r="Q10" i="25"/>
  <c r="N10" i="25"/>
  <c r="M10" i="25"/>
  <c r="P8" i="25"/>
  <c r="O8" i="25"/>
  <c r="L8" i="25"/>
  <c r="K8" i="25"/>
  <c r="E8" i="25"/>
  <c r="C8" i="25"/>
  <c r="R7" i="25"/>
  <c r="Q7" i="25"/>
  <c r="N7" i="25"/>
  <c r="M7" i="25"/>
  <c r="D7" i="25"/>
  <c r="R6" i="25"/>
  <c r="Q6" i="25"/>
  <c r="N6" i="25"/>
  <c r="M6" i="25"/>
  <c r="D6" i="25"/>
  <c r="R5" i="25"/>
  <c r="Q5" i="25"/>
  <c r="N5" i="25"/>
  <c r="M5" i="25"/>
  <c r="D5" i="25"/>
  <c r="R4" i="25"/>
  <c r="Q4" i="25"/>
  <c r="N4" i="25"/>
  <c r="M4" i="25"/>
  <c r="D4" i="25"/>
  <c r="R3" i="25"/>
  <c r="Q3" i="25"/>
  <c r="N3" i="25"/>
  <c r="M3" i="25"/>
  <c r="D3" i="25"/>
  <c r="K32" i="26" l="1"/>
  <c r="J24" i="26"/>
  <c r="N22" i="25"/>
  <c r="D8" i="25"/>
  <c r="O24" i="26"/>
  <c r="K24" i="26"/>
  <c r="N24" i="26"/>
  <c r="K16" i="26"/>
  <c r="O16" i="26"/>
  <c r="N16" i="26"/>
  <c r="J16" i="26"/>
  <c r="O32" i="26"/>
  <c r="N32" i="26"/>
  <c r="J32" i="26"/>
  <c r="N15" i="25"/>
  <c r="D24" i="26"/>
  <c r="D32" i="26"/>
  <c r="D39" i="26"/>
  <c r="D9" i="26"/>
  <c r="O9" i="26"/>
  <c r="D16" i="26"/>
  <c r="N29" i="25"/>
  <c r="O39" i="26"/>
  <c r="N39" i="26"/>
  <c r="N9" i="26"/>
  <c r="K9" i="26"/>
  <c r="J39" i="26"/>
  <c r="K39" i="26"/>
  <c r="J9" i="26"/>
  <c r="R36" i="25"/>
  <c r="N36" i="25"/>
  <c r="Q36" i="25"/>
  <c r="N8" i="25"/>
  <c r="M15" i="25"/>
  <c r="D15" i="25"/>
  <c r="R15" i="25"/>
  <c r="Q15" i="25"/>
  <c r="D29" i="25"/>
  <c r="R29" i="25"/>
  <c r="Q29" i="25"/>
  <c r="D22" i="25"/>
  <c r="M36" i="25"/>
  <c r="D36" i="25"/>
  <c r="R22" i="25"/>
  <c r="Q22" i="25"/>
  <c r="R8" i="25"/>
  <c r="Q8" i="25"/>
  <c r="M29" i="25"/>
  <c r="M22" i="25"/>
  <c r="M8" i="25"/>
</calcChain>
</file>

<file path=xl/sharedStrings.xml><?xml version="1.0" encoding="utf-8"?>
<sst xmlns="http://schemas.openxmlformats.org/spreadsheetml/2006/main" count="113" uniqueCount="36">
  <si>
    <t>n</t>
  </si>
  <si>
    <t>beta</t>
  </si>
  <si>
    <t>AVERAGE</t>
  </si>
  <si>
    <t>f</t>
  </si>
  <si>
    <t>pe</t>
  </si>
  <si>
    <t>ph</t>
  </si>
  <si>
    <t>EASY_SUCCESSFUL</t>
  </si>
  <si>
    <t>HARD_SUCCESSFUL</t>
  </si>
  <si>
    <t>%EASY_SUCCESSFUL</t>
  </si>
  <si>
    <t>%HARD_SUCCESSFUL</t>
  </si>
  <si>
    <t>mean#EASY_CONVperAg</t>
  </si>
  <si>
    <t>mean#HARD_CONVperAg</t>
  </si>
  <si>
    <t>mean_PROP_EASY_CONV_perAg</t>
  </si>
  <si>
    <t>mean_PROP_HARD_CONV_perAg</t>
  </si>
  <si>
    <t>CC (clustering coefficient)</t>
  </si>
  <si>
    <t>proportion of neighbors sharing agent´s hard conventions averaged across agents. (in Fig 1= "mean proportion of neighbors that share an agent´s convention, averaged across all convention-agents")</t>
  </si>
  <si>
    <t>proportion of neighbors sharing agent´s easy conventions averaged across agents. (in Fig 1= "mean proportion of neighbors that share an agent´s convention, averaged across all convention-agents")</t>
  </si>
  <si>
    <t>notation in codes verticalTransmission.R and horizontalTransmission.R</t>
  </si>
  <si>
    <t>notation in results.xlsx file</t>
  </si>
  <si>
    <t>in text</t>
  </si>
  <si>
    <t>numIEEA</t>
  </si>
  <si>
    <t>numIEH</t>
  </si>
  <si>
    <t>ABSOLUTE NUMBER: average number of easy conventions shared by at least 10% population</t>
  </si>
  <si>
    <t>ABSOLUTE NUMBER: average number of hard conventions shared by at least 10% population</t>
  </si>
  <si>
    <t>RELATIVE PROPORTION: average number of easy conventions shared by at least 10% population</t>
  </si>
  <si>
    <t>RELATIVE PROPORTION: average number of hard conventions shared by at least 10% population</t>
  </si>
  <si>
    <t>ABSOLUTE NUMBER: average active easy conventions per agent (successful conventions, understood by at least 1 neighbor)</t>
  </si>
  <si>
    <t>ABSOLUTE NUMBER: average active hard conventions per agent (successful conventions, understood by at least 1 neighbor)</t>
  </si>
  <si>
    <t>mEEAA</t>
  </si>
  <si>
    <t>mEHA</t>
  </si>
  <si>
    <t>RELATIVE PROPORTION: average active easy conventions per agent (successful conventions, understood by at least 1 neighbor)</t>
  </si>
  <si>
    <t>RELATIVE PROPORTION: average active hard conventions per agent (successful conventions, understood by at least 1 neighbor)</t>
  </si>
  <si>
    <t>propNeigh_Easy</t>
  </si>
  <si>
    <t>propNeigh_Hard</t>
  </si>
  <si>
    <t>mean nodal degree</t>
  </si>
  <si>
    <t>Network number in L (in Matrices[*].rdata)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</si>
</sst>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 applyFill="1"/>
    <xf numFmtId="0" fontId="0" fillId="0" borderId="0" xfId="0" applyFill="1" applyBorder="1"/>
    <xf numFmtId="0" fontId="0" fillId="3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baseColWidth="10" defaultRowHeight="15" x14ac:dyDescent="0.25"/>
  <cols>
    <col min="1" max="1" width="84.140625" style="2" customWidth="1"/>
    <col min="2" max="2" width="27.85546875" customWidth="1"/>
    <col min="3" max="3" width="19.140625" customWidth="1"/>
  </cols>
  <sheetData>
    <row r="1" spans="1:13" x14ac:dyDescent="0.25">
      <c r="A1" s="2" t="s">
        <v>19</v>
      </c>
      <c r="B1" s="2" t="s">
        <v>18</v>
      </c>
      <c r="C1" s="2" t="s">
        <v>17</v>
      </c>
    </row>
    <row r="2" spans="1:13" x14ac:dyDescent="0.25">
      <c r="A2" s="2" t="s">
        <v>16</v>
      </c>
      <c r="B2" s="2" t="s">
        <v>32</v>
      </c>
      <c r="C2" s="2" t="s">
        <v>4</v>
      </c>
    </row>
    <row r="3" spans="1:13" x14ac:dyDescent="0.25">
      <c r="A3" s="2" t="s">
        <v>15</v>
      </c>
      <c r="B3" s="2" t="s">
        <v>33</v>
      </c>
      <c r="C3" s="2" t="s">
        <v>5</v>
      </c>
    </row>
    <row r="4" spans="1:13" s="2" customFormat="1" x14ac:dyDescent="0.25"/>
    <row r="5" spans="1:13" s="2" customFormat="1" x14ac:dyDescent="0.25"/>
    <row r="6" spans="1:13" s="2" customFormat="1" x14ac:dyDescent="0.25"/>
    <row r="7" spans="1:13" s="2" customFormat="1" x14ac:dyDescent="0.25">
      <c r="D7"/>
      <c r="E7"/>
      <c r="F7"/>
      <c r="G7"/>
      <c r="H7"/>
      <c r="I7"/>
      <c r="J7"/>
      <c r="K7"/>
      <c r="L7"/>
      <c r="M7"/>
    </row>
    <row r="8" spans="1:13" s="2" customFormat="1" x14ac:dyDescent="0.25">
      <c r="A8" s="2" t="s">
        <v>22</v>
      </c>
      <c r="B8" s="2" t="s">
        <v>6</v>
      </c>
      <c r="C8" s="2" t="s">
        <v>20</v>
      </c>
      <c r="D8"/>
      <c r="E8"/>
      <c r="F8"/>
      <c r="G8"/>
      <c r="H8"/>
      <c r="I8"/>
      <c r="J8"/>
      <c r="K8"/>
      <c r="L8"/>
      <c r="M8"/>
    </row>
    <row r="9" spans="1:13" s="2" customFormat="1" x14ac:dyDescent="0.25">
      <c r="A9" s="2" t="s">
        <v>23</v>
      </c>
      <c r="B9" s="2" t="s">
        <v>7</v>
      </c>
      <c r="C9" s="2" t="s">
        <v>21</v>
      </c>
      <c r="D9"/>
      <c r="E9"/>
      <c r="F9"/>
      <c r="G9"/>
      <c r="H9"/>
      <c r="I9"/>
      <c r="J9"/>
      <c r="K9"/>
      <c r="L9"/>
      <c r="M9"/>
    </row>
    <row r="10" spans="1:13" x14ac:dyDescent="0.25">
      <c r="B10" s="2"/>
      <c r="C10" s="2"/>
    </row>
    <row r="11" spans="1:13" x14ac:dyDescent="0.25">
      <c r="A11" s="2" t="s">
        <v>24</v>
      </c>
      <c r="B11" s="2" t="s">
        <v>6</v>
      </c>
      <c r="C11" s="2"/>
    </row>
    <row r="12" spans="1:13" x14ac:dyDescent="0.25">
      <c r="A12" s="2" t="s">
        <v>25</v>
      </c>
      <c r="B12" s="2" t="s">
        <v>7</v>
      </c>
      <c r="C12" s="2"/>
    </row>
    <row r="13" spans="1:13" x14ac:dyDescent="0.25">
      <c r="B13" s="2"/>
      <c r="C13" s="2"/>
    </row>
    <row r="14" spans="1:13" x14ac:dyDescent="0.25">
      <c r="B14" s="2"/>
      <c r="C14" s="2"/>
    </row>
    <row r="15" spans="1:13" x14ac:dyDescent="0.25">
      <c r="B15" s="2"/>
      <c r="C15" s="2"/>
    </row>
    <row r="16" spans="1:13" x14ac:dyDescent="0.25">
      <c r="A16" s="2" t="s">
        <v>26</v>
      </c>
      <c r="B16" s="2" t="s">
        <v>10</v>
      </c>
      <c r="C16" s="2" t="s">
        <v>28</v>
      </c>
    </row>
    <row r="17" spans="1:3" x14ac:dyDescent="0.25">
      <c r="A17" s="2" t="s">
        <v>27</v>
      </c>
      <c r="B17" s="2" t="s">
        <v>11</v>
      </c>
      <c r="C17" s="2" t="s">
        <v>29</v>
      </c>
    </row>
    <row r="18" spans="1:3" x14ac:dyDescent="0.25">
      <c r="B18" s="2"/>
      <c r="C18" s="2"/>
    </row>
    <row r="19" spans="1:3" x14ac:dyDescent="0.25">
      <c r="A19" s="2" t="s">
        <v>30</v>
      </c>
      <c r="B19" s="2" t="s">
        <v>12</v>
      </c>
      <c r="C19" s="2"/>
    </row>
    <row r="20" spans="1:3" x14ac:dyDescent="0.25">
      <c r="A20" s="2" t="s">
        <v>31</v>
      </c>
      <c r="B20" s="2" t="s">
        <v>13</v>
      </c>
      <c r="C20" s="2"/>
    </row>
    <row r="21" spans="1:3" x14ac:dyDescent="0.25">
      <c r="B21" s="2"/>
    </row>
    <row r="22" spans="1:3" x14ac:dyDescent="0.25">
      <c r="B22" s="4"/>
      <c r="C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2"/>
  <sheetViews>
    <sheetView tabSelected="1" workbookViewId="0">
      <selection activeCell="A2" sqref="A2:XFD2"/>
    </sheetView>
  </sheetViews>
  <sheetFormatPr baseColWidth="10" defaultRowHeight="15" x14ac:dyDescent="0.25"/>
  <cols>
    <col min="1" max="12" width="11.42578125" style="2"/>
    <col min="13" max="13" width="16.140625" style="2" customWidth="1"/>
    <col min="14" max="14" width="17.140625" style="2" customWidth="1"/>
    <col min="15" max="15" width="16.28515625" style="2" customWidth="1"/>
    <col min="16" max="16" width="16.5703125" style="2" customWidth="1"/>
    <col min="17" max="17" width="15" style="2" customWidth="1"/>
    <col min="18" max="18" width="15.42578125" style="2" customWidth="1"/>
    <col min="19" max="19" width="14.28515625" style="2" customWidth="1"/>
    <col min="20" max="34" width="11.42578125" style="2"/>
  </cols>
  <sheetData>
    <row r="2" spans="1:34" x14ac:dyDescent="0.25">
      <c r="A2" s="2" t="s">
        <v>0</v>
      </c>
      <c r="B2" s="2" t="s">
        <v>35</v>
      </c>
      <c r="C2" s="2" t="s">
        <v>34</v>
      </c>
      <c r="D2" s="2" t="s">
        <v>1</v>
      </c>
      <c r="E2" s="2" t="s">
        <v>14</v>
      </c>
      <c r="F2" s="2" t="s">
        <v>3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32</v>
      </c>
      <c r="Q2" s="2" t="s">
        <v>33</v>
      </c>
      <c r="AC2"/>
      <c r="AD2"/>
      <c r="AE2"/>
      <c r="AF2"/>
      <c r="AG2"/>
      <c r="AH2"/>
    </row>
    <row r="3" spans="1:34" x14ac:dyDescent="0.25">
      <c r="A3" s="2">
        <v>30</v>
      </c>
      <c r="B3" s="2">
        <v>1</v>
      </c>
      <c r="C3" s="2">
        <v>9.93</v>
      </c>
      <c r="D3" s="2">
        <f>LN(C3)/LN(A3)</f>
        <v>0.67492715666364744</v>
      </c>
      <c r="E3" s="2">
        <v>0.246</v>
      </c>
      <c r="F3" s="2">
        <v>200</v>
      </c>
      <c r="K3" s="2">
        <v>95</v>
      </c>
      <c r="L3" s="2">
        <v>24</v>
      </c>
      <c r="M3" s="2">
        <f>(K3/(K3+L3))*100</f>
        <v>79.831932773109244</v>
      </c>
      <c r="N3" s="2">
        <f>(L3/(L3+K3))*100</f>
        <v>20.168067226890756</v>
      </c>
      <c r="O3" s="2">
        <v>38</v>
      </c>
      <c r="P3" s="2">
        <v>5</v>
      </c>
      <c r="Q3" s="2">
        <f>(O3/(O3+P3))*100</f>
        <v>88.372093023255815</v>
      </c>
      <c r="R3" s="2">
        <f>(P3/(P3+O3))*100</f>
        <v>11.627906976744185</v>
      </c>
      <c r="S3" s="2">
        <v>0.57999999999999996</v>
      </c>
      <c r="T3" s="2">
        <v>0.24</v>
      </c>
    </row>
    <row r="4" spans="1:34" x14ac:dyDescent="0.25">
      <c r="A4" s="2">
        <v>30</v>
      </c>
      <c r="B4" s="2">
        <v>3</v>
      </c>
      <c r="C4" s="2">
        <v>10.130000000000001</v>
      </c>
      <c r="D4" s="2">
        <f>LN(C4)/LN(A4)</f>
        <v>0.68079004492500605</v>
      </c>
      <c r="E4" s="2">
        <v>0.24690000000000001</v>
      </c>
      <c r="F4" s="2">
        <v>200</v>
      </c>
      <c r="K4" s="2">
        <v>79</v>
      </c>
      <c r="L4" s="2">
        <v>15</v>
      </c>
      <c r="M4" s="2">
        <f>(K4/(K4+L4))*100</f>
        <v>84.042553191489361</v>
      </c>
      <c r="N4" s="2">
        <f>(L4/(L4+K4))*100</f>
        <v>15.957446808510639</v>
      </c>
      <c r="O4" s="2">
        <v>30.5</v>
      </c>
      <c r="P4" s="2">
        <v>4</v>
      </c>
      <c r="Q4" s="2">
        <f>(O4/(O4+P4))*100</f>
        <v>88.405797101449281</v>
      </c>
      <c r="R4" s="2">
        <f>(P4/(P4+O4))*100</f>
        <v>11.594202898550725</v>
      </c>
      <c r="S4" s="2">
        <v>0.57999999999999996</v>
      </c>
      <c r="T4" s="2">
        <v>0.27</v>
      </c>
    </row>
    <row r="5" spans="1:34" x14ac:dyDescent="0.25">
      <c r="A5" s="2">
        <v>30</v>
      </c>
      <c r="B5" s="2">
        <v>4</v>
      </c>
      <c r="C5" s="2">
        <v>10</v>
      </c>
      <c r="D5" s="2">
        <f>LN(C5)/LN(A5)</f>
        <v>0.67699249252884552</v>
      </c>
      <c r="E5" s="2">
        <v>0.26400000000000001</v>
      </c>
      <c r="F5" s="2">
        <v>200</v>
      </c>
      <c r="K5" s="2">
        <v>77</v>
      </c>
      <c r="L5" s="2">
        <v>12</v>
      </c>
      <c r="M5" s="2">
        <f>(K5/(K5+L5))*100</f>
        <v>86.516853932584269</v>
      </c>
      <c r="N5" s="2">
        <f>(L5/(L5+K5))*100</f>
        <v>13.48314606741573</v>
      </c>
      <c r="O5" s="2">
        <v>45</v>
      </c>
      <c r="P5" s="2">
        <v>3</v>
      </c>
      <c r="Q5" s="2">
        <f>(O5/(O5+P5))*100</f>
        <v>93.75</v>
      </c>
      <c r="R5" s="2">
        <f>(P5/(P5+O5))*100</f>
        <v>6.25</v>
      </c>
      <c r="S5" s="2">
        <v>0.59</v>
      </c>
      <c r="T5" s="2">
        <v>0.2</v>
      </c>
    </row>
    <row r="6" spans="1:34" x14ac:dyDescent="0.25">
      <c r="A6" s="2">
        <v>30</v>
      </c>
      <c r="B6" s="2">
        <v>8</v>
      </c>
      <c r="C6" s="2">
        <v>9.93</v>
      </c>
      <c r="D6" s="2">
        <f>LN(C6)/LN(A6)</f>
        <v>0.67492715666364744</v>
      </c>
      <c r="E6" s="2">
        <v>0.252</v>
      </c>
      <c r="F6" s="2">
        <v>200</v>
      </c>
      <c r="K6" s="2">
        <v>106</v>
      </c>
      <c r="L6" s="2">
        <v>16</v>
      </c>
      <c r="M6" s="2">
        <f>(K6/(K6+L6))*100</f>
        <v>86.885245901639337</v>
      </c>
      <c r="N6" s="2">
        <f>(L6/(L6+K6))*100</f>
        <v>13.114754098360656</v>
      </c>
      <c r="O6" s="2">
        <v>38</v>
      </c>
      <c r="P6" s="2">
        <v>3</v>
      </c>
      <c r="Q6" s="2">
        <f>(O6/(O6+P6))*100</f>
        <v>92.682926829268297</v>
      </c>
      <c r="R6" s="2">
        <f>(P6/(P6+O6))*100</f>
        <v>7.3170731707317067</v>
      </c>
      <c r="S6" s="2">
        <v>0.53</v>
      </c>
      <c r="T6" s="2">
        <v>0.19</v>
      </c>
    </row>
    <row r="7" spans="1:34" x14ac:dyDescent="0.25">
      <c r="A7" s="2">
        <v>30</v>
      </c>
      <c r="B7" s="2">
        <v>9</v>
      </c>
      <c r="C7" s="2">
        <v>10</v>
      </c>
      <c r="D7" s="2">
        <f>LN(C7)/LN(A7)</f>
        <v>0.67699249252884552</v>
      </c>
      <c r="E7" s="2">
        <v>0.248</v>
      </c>
      <c r="F7" s="2">
        <v>200</v>
      </c>
      <c r="K7" s="2">
        <v>107</v>
      </c>
      <c r="L7" s="2">
        <v>20</v>
      </c>
      <c r="M7" s="2">
        <f>(K7/(K7+L7))*100</f>
        <v>84.251968503937007</v>
      </c>
      <c r="N7" s="2">
        <f>(L7/(L7+K7))*100</f>
        <v>15.748031496062993</v>
      </c>
      <c r="O7" s="2">
        <v>39</v>
      </c>
      <c r="P7" s="2">
        <v>5.2</v>
      </c>
      <c r="Q7" s="2">
        <f>(O7/(O7+P7))*100</f>
        <v>88.235294117647058</v>
      </c>
      <c r="R7" s="2">
        <f>(P7/(P7+O7))*100</f>
        <v>11.76470588235294</v>
      </c>
      <c r="S7" s="2">
        <v>0.56999999999999995</v>
      </c>
      <c r="T7" s="2">
        <v>0.26</v>
      </c>
    </row>
    <row r="8" spans="1:34" x14ac:dyDescent="0.25">
      <c r="A8" s="2" t="s">
        <v>2</v>
      </c>
      <c r="C8" s="2">
        <f>AVERAGE(C3:C7)</f>
        <v>9.9980000000000011</v>
      </c>
      <c r="D8" s="2">
        <f>AVERAGE(D3:D7)</f>
        <v>0.67692586866199844</v>
      </c>
      <c r="E8" s="2">
        <f>AVERAGE(E3:E7)</f>
        <v>0.25138000000000005</v>
      </c>
      <c r="K8" s="2">
        <f t="shared" ref="K8:T8" si="0">AVERAGE(K3:K7)</f>
        <v>92.8</v>
      </c>
      <c r="L8" s="2">
        <f t="shared" si="0"/>
        <v>17.399999999999999</v>
      </c>
      <c r="M8" s="2">
        <f t="shared" si="0"/>
        <v>84.305710860551841</v>
      </c>
      <c r="N8" s="2">
        <f t="shared" si="0"/>
        <v>15.694289139448154</v>
      </c>
      <c r="O8" s="2">
        <f t="shared" si="0"/>
        <v>38.1</v>
      </c>
      <c r="P8" s="2">
        <f t="shared" si="0"/>
        <v>4.04</v>
      </c>
      <c r="Q8" s="2">
        <f t="shared" si="0"/>
        <v>90.289222214324099</v>
      </c>
      <c r="R8" s="2">
        <f t="shared" si="0"/>
        <v>9.7107777856759121</v>
      </c>
      <c r="S8" s="2">
        <f t="shared" si="0"/>
        <v>0.57000000000000006</v>
      </c>
      <c r="T8" s="2">
        <f t="shared" si="0"/>
        <v>0.23199999999999998</v>
      </c>
    </row>
    <row r="9" spans="1:3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4" x14ac:dyDescent="0.25">
      <c r="A10" s="3">
        <v>50</v>
      </c>
      <c r="B10" s="3">
        <v>33</v>
      </c>
      <c r="C10" s="3">
        <v>14.72</v>
      </c>
      <c r="D10" s="3">
        <v>0.68700000000000006</v>
      </c>
      <c r="E10" s="3">
        <v>0.254</v>
      </c>
      <c r="F10" s="3">
        <v>200</v>
      </c>
      <c r="G10" s="3"/>
      <c r="H10" s="3"/>
      <c r="I10" s="3"/>
      <c r="J10" s="3"/>
      <c r="K10" s="3">
        <v>136</v>
      </c>
      <c r="L10" s="3">
        <v>11</v>
      </c>
      <c r="M10" s="3">
        <f>(K10/(K10+L10))*100</f>
        <v>92.517006802721085</v>
      </c>
      <c r="N10" s="3">
        <f>(L10/(L10+K10))*100</f>
        <v>7.4829931972789119</v>
      </c>
      <c r="O10" s="3">
        <v>56</v>
      </c>
      <c r="P10" s="3">
        <v>2.5</v>
      </c>
      <c r="Q10" s="3">
        <f>(O10/(O10+P10))*100</f>
        <v>95.726495726495727</v>
      </c>
      <c r="R10" s="3">
        <f>(P10/(P10+O10))*100</f>
        <v>4.2735042735042734</v>
      </c>
      <c r="S10" s="3">
        <v>0.5</v>
      </c>
      <c r="T10" s="3">
        <v>0.13</v>
      </c>
      <c r="U10" s="3"/>
      <c r="V10" s="3"/>
      <c r="W10" s="3"/>
      <c r="X10" s="3"/>
      <c r="Y10" s="3"/>
      <c r="Z10" s="3"/>
      <c r="AA10" s="3"/>
      <c r="AB10" s="3"/>
    </row>
    <row r="11" spans="1:34" x14ac:dyDescent="0.25">
      <c r="A11" s="3">
        <v>50</v>
      </c>
      <c r="B11" s="3">
        <v>40</v>
      </c>
      <c r="C11" s="3">
        <v>15.2</v>
      </c>
      <c r="D11" s="3">
        <v>0.69</v>
      </c>
      <c r="E11" s="3">
        <v>0.255</v>
      </c>
      <c r="F11" s="3">
        <v>200</v>
      </c>
      <c r="G11" s="3"/>
      <c r="H11" s="3"/>
      <c r="I11" s="3"/>
      <c r="J11" s="3"/>
      <c r="K11" s="3">
        <v>137</v>
      </c>
      <c r="L11" s="3">
        <v>8</v>
      </c>
      <c r="M11" s="3">
        <f>(K11/(K11+L11))*100</f>
        <v>94.482758620689651</v>
      </c>
      <c r="N11" s="3">
        <f>(L11/(L11+K11))*100</f>
        <v>5.5172413793103452</v>
      </c>
      <c r="O11" s="3">
        <v>56.5</v>
      </c>
      <c r="P11" s="3">
        <v>1.66</v>
      </c>
      <c r="Q11" s="3">
        <f>(O11/(O11+P11))*100</f>
        <v>97.145804676753784</v>
      </c>
      <c r="R11" s="3">
        <f>(P11/(P11+O11))*100</f>
        <v>2.8541953232462172</v>
      </c>
      <c r="S11" s="3">
        <v>0.5</v>
      </c>
      <c r="T11" s="3">
        <v>7.0000000000000007E-2</v>
      </c>
      <c r="U11" s="3"/>
      <c r="V11" s="3"/>
      <c r="W11" s="3"/>
      <c r="X11" s="3"/>
      <c r="Y11" s="3"/>
      <c r="Z11" s="3"/>
      <c r="AA11" s="3"/>
      <c r="AB11" s="3"/>
    </row>
    <row r="12" spans="1:34" x14ac:dyDescent="0.25">
      <c r="A12" s="3">
        <v>50</v>
      </c>
      <c r="B12" s="3">
        <v>56</v>
      </c>
      <c r="C12" s="3">
        <v>14.7</v>
      </c>
      <c r="D12" s="3">
        <v>0.68</v>
      </c>
      <c r="E12" s="3">
        <v>0.25700000000000001</v>
      </c>
      <c r="F12" s="3">
        <v>200</v>
      </c>
      <c r="G12" s="3"/>
      <c r="H12" s="3"/>
      <c r="I12" s="3"/>
      <c r="J12" s="3"/>
      <c r="K12" s="3">
        <v>118</v>
      </c>
      <c r="L12" s="3">
        <v>8</v>
      </c>
      <c r="M12" s="3">
        <f>(K12/(K12+L12))*100</f>
        <v>93.650793650793645</v>
      </c>
      <c r="N12" s="3">
        <f>(L12/(L12+K12))*100</f>
        <v>6.3492063492063489</v>
      </c>
      <c r="O12" s="3">
        <v>44.5</v>
      </c>
      <c r="P12" s="3">
        <v>2.1</v>
      </c>
      <c r="Q12" s="3">
        <f>(O12/(O12+P12))*100</f>
        <v>95.493562231759654</v>
      </c>
      <c r="R12" s="3">
        <f>(P12/(P12+O12))*100</f>
        <v>4.5064377682403434</v>
      </c>
      <c r="S12" s="3">
        <v>0.49</v>
      </c>
      <c r="T12" s="3">
        <v>0.1</v>
      </c>
      <c r="U12" s="3"/>
      <c r="V12" s="3"/>
      <c r="W12" s="3"/>
      <c r="X12" s="3"/>
      <c r="Y12" s="3"/>
      <c r="Z12" s="3"/>
      <c r="AA12" s="3"/>
      <c r="AB12" s="3"/>
    </row>
    <row r="13" spans="1:34" x14ac:dyDescent="0.25">
      <c r="A13" s="3">
        <v>50</v>
      </c>
      <c r="B13" s="3">
        <v>59</v>
      </c>
      <c r="C13" s="3">
        <v>14.8</v>
      </c>
      <c r="D13" s="3">
        <v>0.68</v>
      </c>
      <c r="E13" s="3">
        <v>0.26</v>
      </c>
      <c r="F13" s="3">
        <v>200</v>
      </c>
      <c r="G13" s="3"/>
      <c r="H13" s="3"/>
      <c r="I13" s="3"/>
      <c r="J13" s="3"/>
      <c r="K13" s="3">
        <v>124</v>
      </c>
      <c r="L13" s="3">
        <v>10</v>
      </c>
      <c r="M13" s="3">
        <f>(K13/(K13+L13))*100</f>
        <v>92.537313432835816</v>
      </c>
      <c r="N13" s="3">
        <f>(L13/(L13+K13))*100</f>
        <v>7.4626865671641784</v>
      </c>
      <c r="O13" s="3">
        <v>50</v>
      </c>
      <c r="P13" s="3">
        <v>2.5</v>
      </c>
      <c r="Q13" s="3">
        <f>(O13/(O13+P13))*100</f>
        <v>95.238095238095227</v>
      </c>
      <c r="R13" s="3">
        <f>(P13/(P13+O13))*100</f>
        <v>4.7619047619047619</v>
      </c>
      <c r="S13" s="3">
        <v>0.51</v>
      </c>
      <c r="T13" s="3">
        <v>0.114</v>
      </c>
      <c r="U13" s="3"/>
      <c r="V13" s="3"/>
      <c r="W13" s="3"/>
      <c r="X13" s="3"/>
      <c r="Y13" s="3"/>
      <c r="Z13" s="3"/>
      <c r="AA13" s="3"/>
      <c r="AB13" s="3"/>
    </row>
    <row r="14" spans="1:34" x14ac:dyDescent="0.25">
      <c r="A14" s="3">
        <v>50</v>
      </c>
      <c r="B14" s="3">
        <v>46</v>
      </c>
      <c r="C14" s="3">
        <v>14.9</v>
      </c>
      <c r="D14" s="3">
        <v>0.69</v>
      </c>
      <c r="E14" s="3">
        <v>0.255</v>
      </c>
      <c r="F14" s="3">
        <v>200</v>
      </c>
      <c r="G14" s="3"/>
      <c r="H14" s="3"/>
      <c r="I14" s="3"/>
      <c r="J14" s="3"/>
      <c r="K14" s="3">
        <v>138</v>
      </c>
      <c r="L14" s="3">
        <v>7</v>
      </c>
      <c r="M14" s="3">
        <f>(K14/(K14+L14))*100</f>
        <v>95.172413793103445</v>
      </c>
      <c r="N14" s="3">
        <f>(L14/(L14+K14))*100</f>
        <v>4.8275862068965516</v>
      </c>
      <c r="O14" s="3">
        <v>56.5</v>
      </c>
      <c r="P14" s="3">
        <v>2.1</v>
      </c>
      <c r="Q14" s="3">
        <f>(O14/(O14+P14))*100</f>
        <v>96.416382252559728</v>
      </c>
      <c r="R14" s="3">
        <f>(P14/(P14+O14))*100</f>
        <v>3.5836177474402731</v>
      </c>
      <c r="S14" s="3">
        <v>0.51</v>
      </c>
      <c r="T14" s="3">
        <v>0.09</v>
      </c>
      <c r="U14" s="3"/>
      <c r="V14" s="3"/>
      <c r="W14" s="3"/>
      <c r="X14" s="3"/>
      <c r="Y14" s="3"/>
      <c r="Z14" s="3"/>
      <c r="AA14" s="3"/>
      <c r="AB14" s="3"/>
    </row>
    <row r="15" spans="1:34" x14ac:dyDescent="0.25">
      <c r="A15" s="3" t="s">
        <v>2</v>
      </c>
      <c r="B15" s="3"/>
      <c r="C15" s="3">
        <f>AVERAGE(C10:C14)</f>
        <v>14.864000000000001</v>
      </c>
      <c r="D15" s="3">
        <f>AVERAGE(D10:D14)</f>
        <v>0.68540000000000001</v>
      </c>
      <c r="E15" s="3">
        <f>AVERAGE(E10:E14)</f>
        <v>0.25620000000000004</v>
      </c>
      <c r="F15" s="3"/>
      <c r="G15" s="3"/>
      <c r="H15" s="3"/>
      <c r="I15" s="3"/>
      <c r="J15" s="3"/>
      <c r="K15" s="3">
        <f t="shared" ref="K15:T15" si="1">AVERAGE(K10:K14)</f>
        <v>130.6</v>
      </c>
      <c r="L15" s="3">
        <f t="shared" si="1"/>
        <v>8.8000000000000007</v>
      </c>
      <c r="M15" s="3">
        <f t="shared" si="1"/>
        <v>93.672057260028723</v>
      </c>
      <c r="N15" s="3">
        <f t="shared" si="1"/>
        <v>6.3279427399712667</v>
      </c>
      <c r="O15" s="3">
        <f t="shared" si="1"/>
        <v>52.7</v>
      </c>
      <c r="P15" s="3">
        <f t="shared" si="1"/>
        <v>2.1719999999999997</v>
      </c>
      <c r="Q15" s="3">
        <f t="shared" si="1"/>
        <v>96.004068025132838</v>
      </c>
      <c r="R15" s="3">
        <f t="shared" si="1"/>
        <v>3.9959319748671738</v>
      </c>
      <c r="S15" s="3">
        <f t="shared" si="1"/>
        <v>0.502</v>
      </c>
      <c r="T15" s="3">
        <f t="shared" si="1"/>
        <v>0.1008</v>
      </c>
      <c r="U15" s="3"/>
      <c r="V15" s="3"/>
      <c r="W15" s="3"/>
      <c r="X15" s="3"/>
      <c r="Y15" s="3"/>
      <c r="Z15" s="3"/>
      <c r="AA15" s="3"/>
      <c r="AB15" s="3"/>
    </row>
    <row r="16" spans="1:3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 s="3">
        <v>100</v>
      </c>
      <c r="B17" s="3">
        <v>1</v>
      </c>
      <c r="C17" s="3">
        <v>23.3</v>
      </c>
      <c r="D17" s="3">
        <f>LN(C17)/LN(A17)</f>
        <v>0.68367796051300933</v>
      </c>
      <c r="E17" s="3">
        <v>0.24199999999999999</v>
      </c>
      <c r="F17" s="3">
        <v>200</v>
      </c>
      <c r="G17" s="3"/>
      <c r="H17" s="3"/>
      <c r="I17" s="3"/>
      <c r="J17" s="3"/>
      <c r="K17" s="3">
        <v>201</v>
      </c>
      <c r="L17" s="3">
        <v>1</v>
      </c>
      <c r="M17" s="3">
        <f>(K17/(K17+L17))*100</f>
        <v>99.504950495049499</v>
      </c>
      <c r="N17" s="3">
        <f>(L17/(L17+K17))*100</f>
        <v>0.49504950495049505</v>
      </c>
      <c r="O17" s="3">
        <v>86.6</v>
      </c>
      <c r="P17" s="3">
        <v>1.7</v>
      </c>
      <c r="Q17" s="3">
        <f>(O17/(O17+P17))*100</f>
        <v>98.07474518686297</v>
      </c>
      <c r="R17" s="3">
        <f>(P17/(P17+O17))*100</f>
        <v>1.9252548131370328</v>
      </c>
      <c r="S17" s="3">
        <v>0.49</v>
      </c>
      <c r="T17" s="3">
        <v>0.05</v>
      </c>
      <c r="U17" s="3"/>
      <c r="V17" s="3"/>
      <c r="W17" s="3"/>
      <c r="X17" s="3"/>
      <c r="Y17" s="3"/>
      <c r="Z17" s="3"/>
      <c r="AA17" s="3"/>
      <c r="AB17" s="3"/>
    </row>
    <row r="18" spans="1:28" x14ac:dyDescent="0.25">
      <c r="A18" s="3">
        <v>100</v>
      </c>
      <c r="B18" s="3">
        <v>2</v>
      </c>
      <c r="C18" s="3">
        <v>23.3</v>
      </c>
      <c r="D18" s="3">
        <f>LN(C18)/LN(A18)</f>
        <v>0.68367796051300933</v>
      </c>
      <c r="E18" s="3">
        <v>0.24199999999999999</v>
      </c>
      <c r="F18" s="3">
        <v>200</v>
      </c>
      <c r="G18" s="3"/>
      <c r="H18" s="3"/>
      <c r="I18" s="3"/>
      <c r="J18" s="3"/>
      <c r="K18" s="3">
        <v>170</v>
      </c>
      <c r="L18" s="3">
        <v>1</v>
      </c>
      <c r="M18" s="3">
        <f>(K18/(K18+L18))*100</f>
        <v>99.415204678362571</v>
      </c>
      <c r="N18" s="3">
        <f>(L18/(L18+K18))*100</f>
        <v>0.58479532163742687</v>
      </c>
      <c r="O18" s="3">
        <v>67</v>
      </c>
      <c r="P18" s="3">
        <v>1</v>
      </c>
      <c r="Q18" s="3">
        <f>(O18/(O18+P18))*100</f>
        <v>98.529411764705884</v>
      </c>
      <c r="R18" s="3">
        <f>(P18/(P18+O18))*100</f>
        <v>1.4705882352941175</v>
      </c>
      <c r="S18" s="3">
        <v>0.43</v>
      </c>
      <c r="T18" s="3">
        <v>0.03</v>
      </c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 s="3">
        <v>100</v>
      </c>
      <c r="B19" s="3">
        <v>3</v>
      </c>
      <c r="C19" s="3">
        <v>23.3</v>
      </c>
      <c r="D19" s="3">
        <f>LN(C19)/LN(A19)</f>
        <v>0.68367796051300933</v>
      </c>
      <c r="E19" s="3">
        <v>0.24199999999999999</v>
      </c>
      <c r="F19" s="3">
        <v>200</v>
      </c>
      <c r="G19" s="3"/>
      <c r="H19" s="3"/>
      <c r="I19" s="3"/>
      <c r="J19" s="3"/>
      <c r="K19" s="3">
        <v>190</v>
      </c>
      <c r="L19" s="3">
        <v>3</v>
      </c>
      <c r="M19" s="3">
        <f>(K19/(K19+L19))*100</f>
        <v>98.445595854922274</v>
      </c>
      <c r="N19" s="3">
        <f>(L19/(L19+K19))*100</f>
        <v>1.5544041450777202</v>
      </c>
      <c r="O19" s="3">
        <v>74</v>
      </c>
      <c r="P19" s="3">
        <v>1.6</v>
      </c>
      <c r="Q19" s="3">
        <f>(O19/(O19+P19))*100</f>
        <v>97.883597883597901</v>
      </c>
      <c r="R19" s="3">
        <f>(P19/(P19+O19))*100</f>
        <v>2.1164021164021167</v>
      </c>
      <c r="S19" s="3">
        <v>0.45</v>
      </c>
      <c r="T19" s="3">
        <v>0.04</v>
      </c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 s="3">
        <v>100</v>
      </c>
      <c r="B20" s="3">
        <v>4</v>
      </c>
      <c r="C20" s="3">
        <v>23.4</v>
      </c>
      <c r="D20" s="3">
        <f>LN(C20)/LN(A20)</f>
        <v>0.68460792870507137</v>
      </c>
      <c r="E20" s="3">
        <v>0.24299999999999999</v>
      </c>
      <c r="F20" s="3">
        <v>200</v>
      </c>
      <c r="G20" s="3"/>
      <c r="H20" s="3"/>
      <c r="I20" s="3"/>
      <c r="J20" s="3"/>
      <c r="K20" s="3">
        <v>188</v>
      </c>
      <c r="L20" s="3">
        <v>1</v>
      </c>
      <c r="M20" s="3">
        <f>(K20/(K20+L20))*100</f>
        <v>99.470899470899468</v>
      </c>
      <c r="N20" s="3">
        <f>(L20/(L20+K20))*100</f>
        <v>0.52910052910052907</v>
      </c>
      <c r="O20" s="3">
        <v>74.099999999999994</v>
      </c>
      <c r="P20" s="3">
        <v>1.1000000000000001</v>
      </c>
      <c r="Q20" s="3">
        <f>(O20/(O20+P20))*100</f>
        <v>98.537234042553195</v>
      </c>
      <c r="R20" s="3">
        <f>(P20/(P20+O20))*100</f>
        <v>1.4627659574468088</v>
      </c>
      <c r="S20" s="3">
        <v>0.46</v>
      </c>
      <c r="T20" s="3">
        <v>0.04</v>
      </c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 s="3">
        <v>100</v>
      </c>
      <c r="B21" s="3">
        <v>5</v>
      </c>
      <c r="C21" s="3">
        <v>23.5</v>
      </c>
      <c r="D21" s="3">
        <f>LN(C21)/LN(A21)</f>
        <v>0.68553393113586814</v>
      </c>
      <c r="E21" s="3">
        <v>0.24399999999999999</v>
      </c>
      <c r="F21" s="3">
        <v>200</v>
      </c>
      <c r="G21" s="3"/>
      <c r="H21" s="3"/>
      <c r="I21" s="3"/>
      <c r="J21" s="3"/>
      <c r="K21" s="3">
        <v>168</v>
      </c>
      <c r="L21" s="3">
        <v>3</v>
      </c>
      <c r="M21" s="3">
        <f>(K21/(K21+L21))*100</f>
        <v>98.245614035087712</v>
      </c>
      <c r="N21" s="3">
        <f>(L21/(L21+K21))*100</f>
        <v>1.7543859649122806</v>
      </c>
      <c r="O21" s="3">
        <v>71.5</v>
      </c>
      <c r="P21" s="3">
        <v>1.65</v>
      </c>
      <c r="Q21" s="3">
        <f>(O21/(O21+P21))*100</f>
        <v>97.744360902255636</v>
      </c>
      <c r="R21" s="3">
        <f>(P21/(P21+O21))*100</f>
        <v>2.2556390977443606</v>
      </c>
      <c r="S21" s="3">
        <v>0.48</v>
      </c>
      <c r="T21" s="3">
        <v>0.08</v>
      </c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3" t="s">
        <v>2</v>
      </c>
      <c r="B22" s="3"/>
      <c r="C22" s="3">
        <f>AVERAGE(C17:C21)</f>
        <v>23.360000000000003</v>
      </c>
      <c r="D22" s="3">
        <f>AVERAGE(D17:D21)</f>
        <v>0.68423514827599341</v>
      </c>
      <c r="E22" s="3">
        <f>AVERAGE(E17:E21)</f>
        <v>0.24260000000000001</v>
      </c>
      <c r="F22" s="3"/>
      <c r="G22" s="3"/>
      <c r="H22" s="3"/>
      <c r="I22" s="3"/>
      <c r="J22" s="3"/>
      <c r="K22" s="3">
        <f t="shared" ref="K22:T22" si="2">AVERAGE(K17:K21)</f>
        <v>183.4</v>
      </c>
      <c r="L22" s="3">
        <f t="shared" si="2"/>
        <v>1.8</v>
      </c>
      <c r="M22" s="3">
        <f t="shared" si="2"/>
        <v>99.016452906864302</v>
      </c>
      <c r="N22" s="3">
        <f t="shared" si="2"/>
        <v>0.98354709313569033</v>
      </c>
      <c r="O22" s="3">
        <f t="shared" si="2"/>
        <v>74.64</v>
      </c>
      <c r="P22" s="3">
        <f t="shared" si="2"/>
        <v>1.4100000000000001</v>
      </c>
      <c r="Q22" s="3">
        <f t="shared" si="2"/>
        <v>98.153869955995106</v>
      </c>
      <c r="R22" s="3">
        <f t="shared" si="2"/>
        <v>1.8461300440048873</v>
      </c>
      <c r="S22" s="3">
        <f t="shared" si="2"/>
        <v>0.46199999999999991</v>
      </c>
      <c r="T22" s="3">
        <f t="shared" si="2"/>
        <v>4.8000000000000001E-2</v>
      </c>
      <c r="U22" s="3"/>
      <c r="V22" s="3"/>
      <c r="W22" s="3"/>
      <c r="X22" s="3"/>
      <c r="Y22" s="3"/>
      <c r="Z22" s="3"/>
      <c r="AA22" s="3"/>
      <c r="AB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5">
      <c r="A24" s="3">
        <v>200</v>
      </c>
      <c r="B24" s="3">
        <v>12</v>
      </c>
      <c r="C24" s="3">
        <v>35.630000000000003</v>
      </c>
      <c r="D24" s="3">
        <f>LN(C24)/LN(A24)</f>
        <v>0.67440051858308192</v>
      </c>
      <c r="E24" s="3">
        <v>0.252</v>
      </c>
      <c r="F24" s="3">
        <v>200</v>
      </c>
      <c r="G24" s="3"/>
      <c r="H24" s="3"/>
      <c r="I24" s="3"/>
      <c r="J24" s="3"/>
      <c r="K24" s="3">
        <v>266</v>
      </c>
      <c r="L24" s="3">
        <v>0</v>
      </c>
      <c r="M24" s="3">
        <f>(K24/(K24+L24))*100</f>
        <v>100</v>
      </c>
      <c r="N24" s="3">
        <f>(L24/(L24+K24))*100</f>
        <v>0</v>
      </c>
      <c r="O24" s="3">
        <v>100</v>
      </c>
      <c r="P24" s="3">
        <v>0.94</v>
      </c>
      <c r="Q24" s="3">
        <f>(O24/(O24+P24))*100</f>
        <v>99.068753715078259</v>
      </c>
      <c r="R24" s="3">
        <f>(P24/(P24+O24))*100</f>
        <v>0.93124628492173567</v>
      </c>
      <c r="S24" s="3">
        <v>0.39</v>
      </c>
      <c r="T24" s="3">
        <v>0.02</v>
      </c>
      <c r="U24" s="3"/>
      <c r="V24" s="3"/>
      <c r="W24" s="3"/>
      <c r="X24" s="3"/>
      <c r="Y24" s="3"/>
      <c r="Z24" s="3"/>
      <c r="AA24" s="3"/>
      <c r="AB24" s="3"/>
    </row>
    <row r="25" spans="1:28" x14ac:dyDescent="0.25">
      <c r="A25" s="3">
        <v>200</v>
      </c>
      <c r="B25" s="3">
        <v>13</v>
      </c>
      <c r="C25" s="3">
        <v>36.369999999999997</v>
      </c>
      <c r="D25" s="3">
        <f>LN(C25)/LN(A25)</f>
        <v>0.67828029360579745</v>
      </c>
      <c r="E25" s="3">
        <v>0.251</v>
      </c>
      <c r="F25" s="3">
        <v>200</v>
      </c>
      <c r="G25" s="3"/>
      <c r="H25" s="3"/>
      <c r="I25" s="3"/>
      <c r="J25" s="3"/>
      <c r="K25" s="3">
        <v>262</v>
      </c>
      <c r="L25" s="3">
        <v>0</v>
      </c>
      <c r="M25" s="3">
        <f>(K25/(K25+L25))*100</f>
        <v>100</v>
      </c>
      <c r="N25" s="3">
        <f>(L25/(L25+K25))*100</f>
        <v>0</v>
      </c>
      <c r="O25" s="3">
        <v>98</v>
      </c>
      <c r="P25" s="3">
        <v>0.99</v>
      </c>
      <c r="Q25" s="3">
        <f>(O25/(O25+P25))*100</f>
        <v>98.999898979694919</v>
      </c>
      <c r="R25" s="3">
        <f>(P25/(P25+O25))*100</f>
        <v>1.0001010203050813</v>
      </c>
      <c r="S25" s="3">
        <v>0.36</v>
      </c>
      <c r="T25" s="3">
        <v>0.02</v>
      </c>
      <c r="U25" s="3"/>
      <c r="V25" s="3"/>
      <c r="W25" s="3"/>
      <c r="X25" s="3"/>
      <c r="Y25" s="3"/>
      <c r="Z25" s="3"/>
      <c r="AA25" s="3"/>
      <c r="AB25" s="3"/>
    </row>
    <row r="26" spans="1:28" x14ac:dyDescent="0.25">
      <c r="A26" s="3">
        <v>200</v>
      </c>
      <c r="B26" s="3">
        <v>14</v>
      </c>
      <c r="C26" s="3">
        <v>37</v>
      </c>
      <c r="D26" s="3">
        <f>LN(C26)/LN(A26)</f>
        <v>0.68152163466885951</v>
      </c>
      <c r="E26" s="3">
        <v>0.25</v>
      </c>
      <c r="F26" s="3">
        <v>200</v>
      </c>
      <c r="G26" s="3"/>
      <c r="H26" s="3"/>
      <c r="I26" s="3"/>
      <c r="J26" s="3"/>
      <c r="K26" s="3">
        <v>231</v>
      </c>
      <c r="L26" s="3">
        <v>0</v>
      </c>
      <c r="M26" s="3">
        <f>(K26/(K26+L26))*100</f>
        <v>100</v>
      </c>
      <c r="N26" s="3">
        <f>(L26/(L26+K26))*100</f>
        <v>0</v>
      </c>
      <c r="O26" s="3">
        <v>86</v>
      </c>
      <c r="P26" s="3">
        <v>0.66</v>
      </c>
      <c r="Q26" s="3">
        <f>(O26/(O26+P26))*100</f>
        <v>99.238402954073393</v>
      </c>
      <c r="R26" s="3">
        <f>(P26/(P26+O26))*100</f>
        <v>0.76159704592660982</v>
      </c>
      <c r="S26" s="3">
        <v>0.35</v>
      </c>
      <c r="T26" s="3">
        <v>1.6E-2</v>
      </c>
      <c r="U26" s="3"/>
      <c r="V26" s="3"/>
      <c r="W26" s="3"/>
      <c r="X26" s="3"/>
      <c r="Y26" s="3"/>
      <c r="Z26" s="3"/>
      <c r="AA26" s="3"/>
      <c r="AB26" s="3"/>
    </row>
    <row r="27" spans="1:28" x14ac:dyDescent="0.25">
      <c r="A27" s="3">
        <v>200</v>
      </c>
      <c r="B27" s="3">
        <v>15</v>
      </c>
      <c r="C27" s="3">
        <v>37.5</v>
      </c>
      <c r="D27" s="3">
        <f>LN(C27)/LN(A27)</f>
        <v>0.68405508432910245</v>
      </c>
      <c r="E27" s="3">
        <v>0.248</v>
      </c>
      <c r="F27" s="3">
        <v>200</v>
      </c>
      <c r="G27" s="3"/>
      <c r="H27" s="3"/>
      <c r="I27" s="3"/>
      <c r="J27" s="3"/>
      <c r="K27" s="3">
        <v>273</v>
      </c>
      <c r="L27" s="3">
        <v>0</v>
      </c>
      <c r="M27" s="3">
        <v>100</v>
      </c>
      <c r="N27" s="3">
        <v>0</v>
      </c>
      <c r="O27" s="3">
        <v>96.6</v>
      </c>
      <c r="P27" s="3">
        <v>0.71</v>
      </c>
      <c r="Q27" s="3">
        <f>(O27/(O27+P27))*100</f>
        <v>99.270373034631604</v>
      </c>
      <c r="R27" s="3">
        <f>(P27/(P27+O27))*100</f>
        <v>0.72962696536841032</v>
      </c>
      <c r="S27" s="3">
        <v>0.35</v>
      </c>
      <c r="T27" s="3">
        <v>1.6E-2</v>
      </c>
      <c r="U27" s="3"/>
      <c r="V27" s="3"/>
      <c r="W27" s="3"/>
      <c r="X27" s="3"/>
      <c r="Y27" s="3"/>
      <c r="Z27" s="3"/>
      <c r="AA27" s="3"/>
      <c r="AB27" s="3"/>
    </row>
    <row r="28" spans="1:28" x14ac:dyDescent="0.25">
      <c r="A28" s="3">
        <v>200</v>
      </c>
      <c r="B28" s="3">
        <v>16</v>
      </c>
      <c r="C28" s="3">
        <v>38.06</v>
      </c>
      <c r="D28" s="3">
        <f>LN(C28)/LN(A28)</f>
        <v>0.68685275156308623</v>
      </c>
      <c r="E28" s="3">
        <v>0.248</v>
      </c>
      <c r="F28" s="3">
        <v>200</v>
      </c>
      <c r="G28" s="3"/>
      <c r="H28" s="3"/>
      <c r="I28" s="3"/>
      <c r="J28" s="3"/>
      <c r="K28" s="3">
        <v>260</v>
      </c>
      <c r="L28" s="3">
        <v>0</v>
      </c>
      <c r="M28" s="3">
        <v>100</v>
      </c>
      <c r="N28" s="3">
        <v>0</v>
      </c>
      <c r="O28" s="3">
        <v>96.5</v>
      </c>
      <c r="P28" s="3">
        <v>0.96</v>
      </c>
      <c r="Q28" s="3">
        <f>(O28/(O28+P28))*100</f>
        <v>99.014980504822503</v>
      </c>
      <c r="R28" s="3">
        <f>(P28/(P28+O28))*100</f>
        <v>0.98501949517750875</v>
      </c>
      <c r="S28" s="3">
        <v>0.37</v>
      </c>
      <c r="T28" s="3">
        <v>3.5000000000000003E-2</v>
      </c>
      <c r="U28" s="3"/>
      <c r="V28" s="3"/>
      <c r="W28" s="3"/>
      <c r="X28" s="3"/>
      <c r="Y28" s="3"/>
      <c r="Z28" s="3"/>
      <c r="AA28" s="3"/>
      <c r="AB28" s="3"/>
    </row>
    <row r="29" spans="1:28" x14ac:dyDescent="0.25">
      <c r="A29" s="3" t="s">
        <v>2</v>
      </c>
      <c r="B29" s="3"/>
      <c r="C29" s="3">
        <f>AVERAGE(C24:C28)</f>
        <v>36.911999999999999</v>
      </c>
      <c r="D29" s="3">
        <f>AVERAGE(D24:D28)</f>
        <v>0.6810220565499856</v>
      </c>
      <c r="E29" s="3">
        <f>AVERAGE(E24:E28)</f>
        <v>0.24979999999999997</v>
      </c>
      <c r="F29" s="3"/>
      <c r="G29" s="3"/>
      <c r="H29" s="3"/>
      <c r="I29" s="3"/>
      <c r="J29" s="3"/>
      <c r="K29" s="3">
        <f t="shared" ref="K29:T29" si="3">AVERAGE(K24:K28)</f>
        <v>258.39999999999998</v>
      </c>
      <c r="L29" s="3">
        <f t="shared" si="3"/>
        <v>0</v>
      </c>
      <c r="M29" s="3">
        <f t="shared" si="3"/>
        <v>100</v>
      </c>
      <c r="N29" s="3">
        <f t="shared" si="3"/>
        <v>0</v>
      </c>
      <c r="O29" s="3">
        <f t="shared" si="3"/>
        <v>95.42</v>
      </c>
      <c r="P29" s="3">
        <f t="shared" si="3"/>
        <v>0.85199999999999998</v>
      </c>
      <c r="Q29" s="3">
        <f t="shared" si="3"/>
        <v>99.118481837660141</v>
      </c>
      <c r="R29" s="3">
        <f t="shared" si="3"/>
        <v>0.88151816233986913</v>
      </c>
      <c r="S29" s="3">
        <f t="shared" si="3"/>
        <v>0.36400000000000005</v>
      </c>
      <c r="T29" s="3">
        <f t="shared" si="3"/>
        <v>2.1400000000000002E-2</v>
      </c>
      <c r="U29" s="3"/>
      <c r="V29" s="3"/>
      <c r="W29" s="3"/>
      <c r="X29" s="3"/>
      <c r="Y29" s="3"/>
      <c r="Z29" s="3"/>
      <c r="AA29" s="3"/>
      <c r="AB29" s="3"/>
    </row>
    <row r="30" spans="1:2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A31" s="3">
        <v>500</v>
      </c>
      <c r="B31" s="3">
        <v>40</v>
      </c>
      <c r="C31" s="3">
        <v>64.8</v>
      </c>
      <c r="D31" s="3">
        <f>LN(C31)/LN(500)</f>
        <v>0.67120975889328705</v>
      </c>
      <c r="E31" s="3">
        <v>0.23599999999999999</v>
      </c>
      <c r="F31" s="3">
        <v>200</v>
      </c>
      <c r="G31" s="3"/>
      <c r="H31" s="3"/>
      <c r="I31" s="3"/>
      <c r="J31" s="3"/>
      <c r="K31" s="3">
        <v>388</v>
      </c>
      <c r="L31" s="3">
        <v>0</v>
      </c>
      <c r="M31" s="3">
        <f>(K31/(K31+L31))*100</f>
        <v>100</v>
      </c>
      <c r="N31" s="3">
        <f>(L31/(L31+K31))*100</f>
        <v>0</v>
      </c>
      <c r="O31" s="3">
        <v>131</v>
      </c>
      <c r="P31" s="3">
        <v>0.5</v>
      </c>
      <c r="Q31" s="3">
        <f>(O31/(O31+P31))*100</f>
        <v>99.619771863117862</v>
      </c>
      <c r="R31" s="3">
        <f>(P31/(P31+O31))*100</f>
        <v>0.38022813688212925</v>
      </c>
      <c r="S31" s="3">
        <v>0.26</v>
      </c>
      <c r="T31" s="3">
        <v>7.0000000000000001E-3</v>
      </c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A32" s="3">
        <v>500</v>
      </c>
      <c r="B32" s="3">
        <v>39</v>
      </c>
      <c r="C32" s="3">
        <v>64.3</v>
      </c>
      <c r="D32" s="3">
        <f t="shared" ref="D32:D35" si="4">LN(C32)/LN(500)</f>
        <v>0.66996334528329271</v>
      </c>
      <c r="E32" s="3">
        <v>0.23799999999999999</v>
      </c>
      <c r="F32" s="3">
        <v>200</v>
      </c>
      <c r="G32" s="3"/>
      <c r="H32" s="3"/>
      <c r="I32" s="3"/>
      <c r="J32" s="3"/>
      <c r="K32" s="3">
        <v>365</v>
      </c>
      <c r="L32" s="3">
        <v>0</v>
      </c>
      <c r="M32" s="3">
        <f>(K32/(K32+L32))*100</f>
        <v>100</v>
      </c>
      <c r="N32" s="3">
        <f>(L32/(L32+K32))*100</f>
        <v>0</v>
      </c>
      <c r="O32" s="3">
        <v>123</v>
      </c>
      <c r="P32" s="3">
        <v>0.4</v>
      </c>
      <c r="Q32" s="3">
        <f>(O32/(O32+P32))*100</f>
        <v>99.67585089141005</v>
      </c>
      <c r="R32" s="3">
        <f>(P32/(P32+O32))*100</f>
        <v>0.32414910858995138</v>
      </c>
      <c r="S32" s="3">
        <v>0.25</v>
      </c>
      <c r="T32" s="3">
        <v>8.8000000000000005E-3</v>
      </c>
      <c r="U32" s="3"/>
      <c r="V32" s="3"/>
      <c r="W32" s="3"/>
      <c r="X32" s="3"/>
      <c r="Y32" s="3"/>
      <c r="Z32" s="3"/>
      <c r="AA32" s="3"/>
      <c r="AB32" s="3"/>
    </row>
    <row r="33" spans="1:28" x14ac:dyDescent="0.25">
      <c r="A33" s="3">
        <v>500</v>
      </c>
      <c r="B33" s="3">
        <v>34</v>
      </c>
      <c r="C33" s="3">
        <v>61.2</v>
      </c>
      <c r="D33" s="3">
        <f t="shared" si="4"/>
        <v>0.6620123303612353</v>
      </c>
      <c r="E33" s="3">
        <v>0.25</v>
      </c>
      <c r="F33" s="3">
        <v>200</v>
      </c>
      <c r="G33" s="3"/>
      <c r="H33" s="3"/>
      <c r="I33" s="3"/>
      <c r="J33" s="3"/>
      <c r="K33" s="3">
        <v>384</v>
      </c>
      <c r="L33" s="3">
        <v>0</v>
      </c>
      <c r="M33" s="3">
        <f>(K33/(K33+L33))*100</f>
        <v>100</v>
      </c>
      <c r="N33" s="3">
        <f>(L33/(L33+K33))*100</f>
        <v>0</v>
      </c>
      <c r="O33" s="3">
        <v>132</v>
      </c>
      <c r="P33" s="3">
        <v>0.35</v>
      </c>
      <c r="Q33" s="3">
        <f>(O33/(O33+P33))*100</f>
        <v>99.735549678881753</v>
      </c>
      <c r="R33" s="3">
        <f>(P33/(P33+O33))*100</f>
        <v>0.26445032111824707</v>
      </c>
      <c r="S33" s="3">
        <v>0.26</v>
      </c>
      <c r="T33" s="3">
        <v>8.5000000000000006E-3</v>
      </c>
      <c r="U33" s="3"/>
      <c r="V33" s="3"/>
      <c r="W33" s="3"/>
      <c r="X33" s="3"/>
      <c r="Y33" s="3"/>
      <c r="Z33" s="3"/>
      <c r="AA33" s="3"/>
      <c r="AB33" s="3"/>
    </row>
    <row r="34" spans="1:28" x14ac:dyDescent="0.25">
      <c r="A34" s="3">
        <v>500</v>
      </c>
      <c r="B34" s="3">
        <v>36</v>
      </c>
      <c r="C34" s="3">
        <v>62.2</v>
      </c>
      <c r="D34" s="3">
        <f t="shared" si="4"/>
        <v>0.6646203484325548</v>
      </c>
      <c r="E34" s="3">
        <v>0.247</v>
      </c>
      <c r="F34" s="3">
        <v>200</v>
      </c>
      <c r="G34" s="3"/>
      <c r="H34" s="3"/>
      <c r="I34" s="3"/>
      <c r="J34" s="3"/>
      <c r="K34" s="3">
        <v>386</v>
      </c>
      <c r="L34" s="3">
        <v>0</v>
      </c>
      <c r="M34" s="3">
        <f>(K34/(K34+L34))*100</f>
        <v>100</v>
      </c>
      <c r="N34" s="3">
        <f>(L34/(L34+K34))*100</f>
        <v>0</v>
      </c>
      <c r="O34" s="3">
        <v>123</v>
      </c>
      <c r="P34" s="3">
        <v>0.32</v>
      </c>
      <c r="Q34" s="3">
        <f>(O34/(O34+P34))*100</f>
        <v>99.740512487836526</v>
      </c>
      <c r="R34" s="3">
        <f>(P34/(P34+O34))*100</f>
        <v>0.25948751216347715</v>
      </c>
      <c r="S34" s="3">
        <v>0.24</v>
      </c>
      <c r="T34" s="3">
        <v>8.0000000000000002E-3</v>
      </c>
      <c r="U34" s="3"/>
      <c r="V34" s="3"/>
      <c r="W34" s="3"/>
      <c r="X34" s="3"/>
      <c r="Y34" s="3"/>
      <c r="Z34" s="3"/>
      <c r="AA34" s="3"/>
      <c r="AB34" s="3"/>
    </row>
    <row r="35" spans="1:28" x14ac:dyDescent="0.25">
      <c r="A35" s="3">
        <v>500</v>
      </c>
      <c r="B35" s="3">
        <v>31</v>
      </c>
      <c r="C35" s="3">
        <v>59.4</v>
      </c>
      <c r="D35" s="3">
        <f t="shared" si="4"/>
        <v>0.65720865446134069</v>
      </c>
      <c r="E35" s="3">
        <v>0.25800000000000001</v>
      </c>
      <c r="F35" s="3">
        <v>200</v>
      </c>
      <c r="G35" s="3"/>
      <c r="H35" s="3"/>
      <c r="I35" s="3"/>
      <c r="J35" s="3"/>
      <c r="K35" s="3">
        <v>396</v>
      </c>
      <c r="L35" s="3">
        <v>0</v>
      </c>
      <c r="M35" s="3">
        <f>(K35/(K35+L35))*100</f>
        <v>100</v>
      </c>
      <c r="N35" s="3">
        <f>(L35/(L35+K35))*100</f>
        <v>0</v>
      </c>
      <c r="O35" s="3">
        <v>126</v>
      </c>
      <c r="P35" s="3">
        <v>0.39</v>
      </c>
      <c r="Q35" s="3">
        <f>(O35/(O35+P35))*100</f>
        <v>99.691431284120583</v>
      </c>
      <c r="R35" s="3">
        <f>(P35/(P35+O35))*100</f>
        <v>0.30856871587942086</v>
      </c>
      <c r="S35" s="3">
        <v>0.24</v>
      </c>
      <c r="T35" s="3">
        <v>6.0000000000000001E-3</v>
      </c>
      <c r="U35" s="3"/>
      <c r="V35" s="3"/>
      <c r="W35" s="3"/>
      <c r="X35" s="3"/>
      <c r="Y35" s="3"/>
      <c r="Z35" s="3"/>
      <c r="AA35" s="3"/>
      <c r="AB35" s="3"/>
    </row>
    <row r="36" spans="1:28" x14ac:dyDescent="0.25">
      <c r="A36" s="3" t="s">
        <v>2</v>
      </c>
      <c r="B36" s="3"/>
      <c r="C36" s="3">
        <f>AVERAGE(C31:C35)</f>
        <v>62.379999999999995</v>
      </c>
      <c r="D36" s="3">
        <f>AVERAGE(D31:D35)</f>
        <v>0.66500288748634218</v>
      </c>
      <c r="E36" s="3">
        <f>AVERAGE(E31:E35)</f>
        <v>0.24580000000000002</v>
      </c>
      <c r="F36" s="3"/>
      <c r="G36" s="3"/>
      <c r="H36" s="3"/>
      <c r="I36" s="3"/>
      <c r="J36" s="3"/>
      <c r="K36" s="3">
        <f t="shared" ref="K36:T36" si="5">AVERAGE(K31:K35)</f>
        <v>383.8</v>
      </c>
      <c r="L36" s="3">
        <f t="shared" si="5"/>
        <v>0</v>
      </c>
      <c r="M36" s="3">
        <f t="shared" si="5"/>
        <v>100</v>
      </c>
      <c r="N36" s="3">
        <f t="shared" si="5"/>
        <v>0</v>
      </c>
      <c r="O36" s="3">
        <f t="shared" si="5"/>
        <v>127</v>
      </c>
      <c r="P36" s="3">
        <f t="shared" si="5"/>
        <v>0.39200000000000002</v>
      </c>
      <c r="Q36" s="3">
        <f t="shared" si="5"/>
        <v>99.692623241073363</v>
      </c>
      <c r="R36" s="3">
        <f t="shared" si="5"/>
        <v>0.30737675892664512</v>
      </c>
      <c r="S36" s="3">
        <f t="shared" si="5"/>
        <v>0.25</v>
      </c>
      <c r="T36" s="3">
        <f t="shared" si="5"/>
        <v>7.6600000000000001E-3</v>
      </c>
      <c r="U36" s="3"/>
      <c r="V36" s="3"/>
      <c r="W36" s="3"/>
      <c r="X36" s="3"/>
      <c r="Y36" s="3"/>
      <c r="Z36" s="3"/>
      <c r="AA36" s="3"/>
      <c r="AB36" s="3"/>
    </row>
    <row r="37" spans="1:2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workbookViewId="0">
      <selection activeCell="B3" sqref="B3"/>
    </sheetView>
  </sheetViews>
  <sheetFormatPr baseColWidth="10" defaultRowHeight="15" x14ac:dyDescent="0.25"/>
  <cols>
    <col min="1" max="15" width="11.42578125" style="5"/>
    <col min="16" max="16" width="15.28515625" style="5" customWidth="1"/>
    <col min="17" max="17" width="11.42578125" style="5"/>
  </cols>
  <sheetData>
    <row r="1" spans="1:37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s="2" t="s">
        <v>0</v>
      </c>
      <c r="B3" s="2" t="s">
        <v>35</v>
      </c>
      <c r="C3" s="2" t="s">
        <v>34</v>
      </c>
      <c r="D3" s="2" t="s">
        <v>1</v>
      </c>
      <c r="E3" s="2" t="s">
        <v>14</v>
      </c>
      <c r="F3" s="2" t="s">
        <v>3</v>
      </c>
      <c r="G3" s="2"/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32</v>
      </c>
      <c r="Q3" s="2" t="s">
        <v>33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7" x14ac:dyDescent="0.25">
      <c r="A4" s="3">
        <v>30</v>
      </c>
      <c r="B4" s="3">
        <v>1</v>
      </c>
      <c r="C4" s="3">
        <v>9.93</v>
      </c>
      <c r="D4" s="3">
        <f>LN(C4)/LN(A4)</f>
        <v>0.67492715666364744</v>
      </c>
      <c r="E4" s="3">
        <v>0.246</v>
      </c>
      <c r="F4" s="3">
        <v>500</v>
      </c>
      <c r="G4" s="3"/>
      <c r="H4" s="3">
        <v>97</v>
      </c>
      <c r="I4" s="3">
        <v>27</v>
      </c>
      <c r="J4" s="3">
        <f>(H4/(H4+I4))*100</f>
        <v>78.225806451612897</v>
      </c>
      <c r="K4" s="3">
        <f>(I4/(I4+H4))*100</f>
        <v>21.774193548387096</v>
      </c>
      <c r="L4" s="3">
        <v>47</v>
      </c>
      <c r="M4" s="3">
        <v>7</v>
      </c>
      <c r="N4" s="3">
        <f>(L4/(L4+M4))*100</f>
        <v>87.037037037037038</v>
      </c>
      <c r="O4" s="3">
        <f>(M4/(M4+L4))*100</f>
        <v>12.962962962962962</v>
      </c>
      <c r="P4" s="3">
        <v>0.62</v>
      </c>
      <c r="Q4" s="3">
        <v>0.24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s="3">
        <v>30</v>
      </c>
      <c r="B5" s="3">
        <v>3</v>
      </c>
      <c r="C5" s="3">
        <v>10.130000000000001</v>
      </c>
      <c r="D5" s="3">
        <f>LN(C5)/LN(A5)</f>
        <v>0.68079004492500605</v>
      </c>
      <c r="E5" s="3">
        <v>0.24690000000000001</v>
      </c>
      <c r="F5" s="3">
        <v>500</v>
      </c>
      <c r="G5" s="3"/>
      <c r="H5" s="3">
        <v>70</v>
      </c>
      <c r="I5" s="3">
        <v>33</v>
      </c>
      <c r="J5" s="3">
        <f>(H5/(H5+I5))*100</f>
        <v>67.961165048543691</v>
      </c>
      <c r="K5" s="3">
        <f>(I5/(I5+H5))*100</f>
        <v>32.038834951456316</v>
      </c>
      <c r="L5" s="3">
        <v>33</v>
      </c>
      <c r="M5" s="3">
        <v>12</v>
      </c>
      <c r="N5" s="3">
        <f>(L5/(L5+M5))*100</f>
        <v>73.333333333333329</v>
      </c>
      <c r="O5" s="3">
        <f>(M5/(M5+L5))*100</f>
        <v>26.666666666666668</v>
      </c>
      <c r="P5" s="3">
        <v>0.64</v>
      </c>
      <c r="Q5" s="3">
        <v>0.38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s="3">
        <v>30</v>
      </c>
      <c r="B6" s="3">
        <v>4</v>
      </c>
      <c r="C6" s="3">
        <v>10</v>
      </c>
      <c r="D6" s="3">
        <f>LN(C6)/LN(A6)</f>
        <v>0.67699249252884552</v>
      </c>
      <c r="E6" s="3">
        <v>0.26400000000000001</v>
      </c>
      <c r="F6" s="3">
        <v>500</v>
      </c>
      <c r="G6" s="3"/>
      <c r="H6" s="3">
        <v>92</v>
      </c>
      <c r="I6" s="3">
        <v>34</v>
      </c>
      <c r="J6" s="3">
        <f>(H6/(H6+I6))*100</f>
        <v>73.015873015873012</v>
      </c>
      <c r="K6" s="3">
        <f>(I6/(I6+H6))*100</f>
        <v>26.984126984126984</v>
      </c>
      <c r="L6" s="3">
        <v>44.7</v>
      </c>
      <c r="M6" s="3">
        <v>10.7</v>
      </c>
      <c r="N6" s="3">
        <f>(L6/(L6+M6))*100</f>
        <v>80.685920577617324</v>
      </c>
      <c r="O6" s="3">
        <f>(M6/(M6+L6))*100</f>
        <v>19.314079422382669</v>
      </c>
      <c r="P6" s="3">
        <v>0.68</v>
      </c>
      <c r="Q6" s="3">
        <v>0.36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5">
      <c r="A7" s="3">
        <v>30</v>
      </c>
      <c r="B7" s="3">
        <v>8</v>
      </c>
      <c r="C7" s="3">
        <v>9.93</v>
      </c>
      <c r="D7" s="3">
        <f>LN(C7)/LN(A7)</f>
        <v>0.67492715666364744</v>
      </c>
      <c r="E7" s="3">
        <v>0.252</v>
      </c>
      <c r="F7" s="3">
        <v>500</v>
      </c>
      <c r="G7" s="3"/>
      <c r="H7" s="3">
        <v>94</v>
      </c>
      <c r="I7" s="3">
        <v>37</v>
      </c>
      <c r="J7" s="3">
        <f>(H7/(H7+I7))*100</f>
        <v>71.755725190839698</v>
      </c>
      <c r="K7" s="3">
        <f>(I7/(I7+H7))*100</f>
        <v>28.244274809160309</v>
      </c>
      <c r="L7" s="3">
        <v>48</v>
      </c>
      <c r="M7" s="3">
        <v>10</v>
      </c>
      <c r="N7" s="3">
        <f>(L7/(L7+M7))*100</f>
        <v>82.758620689655174</v>
      </c>
      <c r="O7" s="3">
        <f>(M7/(M7+L7))*100</f>
        <v>17.241379310344829</v>
      </c>
      <c r="P7" s="3">
        <v>0.68</v>
      </c>
      <c r="Q7" s="3">
        <v>0.27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5">
      <c r="A8" s="3">
        <v>30</v>
      </c>
      <c r="B8" s="3">
        <v>9</v>
      </c>
      <c r="C8" s="3">
        <v>10</v>
      </c>
      <c r="D8" s="3">
        <f>LN(C8)/LN(A8)</f>
        <v>0.67699249252884552</v>
      </c>
      <c r="E8" s="3">
        <v>0.248</v>
      </c>
      <c r="F8" s="3">
        <v>500</v>
      </c>
      <c r="G8" s="3"/>
      <c r="H8" s="3">
        <v>95</v>
      </c>
      <c r="I8" s="3">
        <v>31</v>
      </c>
      <c r="J8" s="3">
        <f>(H8/(H8+I8))*100</f>
        <v>75.396825396825392</v>
      </c>
      <c r="K8" s="3">
        <f>(I8/(I8+H8))*100</f>
        <v>24.603174603174601</v>
      </c>
      <c r="L8" s="3">
        <v>46</v>
      </c>
      <c r="M8" s="3">
        <v>12.3</v>
      </c>
      <c r="N8" s="3">
        <f>(L8/(L8+M8))*100</f>
        <v>78.902229845626067</v>
      </c>
      <c r="O8" s="3">
        <f>(M8/(M8+L8))*100</f>
        <v>21.097770154373929</v>
      </c>
      <c r="P8" s="3">
        <v>0.64</v>
      </c>
      <c r="Q8" s="3">
        <v>0.38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5">
      <c r="A9" s="3" t="s">
        <v>2</v>
      </c>
      <c r="B9" s="3"/>
      <c r="C9" s="3">
        <f>AVERAGE(C4:C8)</f>
        <v>9.9980000000000011</v>
      </c>
      <c r="D9" s="3">
        <f>AVERAGE(D4:D8)</f>
        <v>0.67692586866199844</v>
      </c>
      <c r="E9" s="3">
        <f>AVERAGE(E4:E8)</f>
        <v>0.25138000000000005</v>
      </c>
      <c r="F9" s="3"/>
      <c r="G9" s="3"/>
      <c r="H9" s="3">
        <f t="shared" ref="H9:Q9" si="0">AVERAGE(H4:H8)</f>
        <v>89.6</v>
      </c>
      <c r="I9" s="3">
        <f t="shared" si="0"/>
        <v>32.4</v>
      </c>
      <c r="J9" s="3">
        <f t="shared" si="0"/>
        <v>73.271079020738938</v>
      </c>
      <c r="K9" s="3">
        <f t="shared" si="0"/>
        <v>26.728920979261062</v>
      </c>
      <c r="L9" s="3">
        <f t="shared" si="0"/>
        <v>43.739999999999995</v>
      </c>
      <c r="M9" s="3">
        <f t="shared" si="0"/>
        <v>10.4</v>
      </c>
      <c r="N9" s="3">
        <f t="shared" si="0"/>
        <v>80.543428296653786</v>
      </c>
      <c r="O9" s="3">
        <f t="shared" si="0"/>
        <v>19.456571703346214</v>
      </c>
      <c r="P9" s="3">
        <f t="shared" si="0"/>
        <v>0.65200000000000002</v>
      </c>
      <c r="Q9" s="3">
        <f t="shared" si="0"/>
        <v>0.32599999999999996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5">
      <c r="A11" s="3">
        <v>50</v>
      </c>
      <c r="B11" s="3">
        <v>33</v>
      </c>
      <c r="C11" s="3">
        <v>14.72</v>
      </c>
      <c r="D11" s="3">
        <v>0.68700000000000006</v>
      </c>
      <c r="E11" s="3">
        <v>0.254</v>
      </c>
      <c r="F11" s="3">
        <v>500</v>
      </c>
      <c r="G11" s="3"/>
      <c r="H11" s="3">
        <v>142</v>
      </c>
      <c r="I11" s="3">
        <v>30</v>
      </c>
      <c r="J11" s="3">
        <f>(H11/(H11+I11))*100</f>
        <v>82.558139534883722</v>
      </c>
      <c r="K11" s="3">
        <f>(I11/(I11+H11))*100</f>
        <v>17.441860465116278</v>
      </c>
      <c r="L11" s="3">
        <v>70</v>
      </c>
      <c r="M11" s="3">
        <v>9.1</v>
      </c>
      <c r="N11" s="3">
        <f>(L11/(L11+M11))*100</f>
        <v>88.495575221238937</v>
      </c>
      <c r="O11" s="3">
        <f>(M11/(M11+L11))*100</f>
        <v>11.504424778761061</v>
      </c>
      <c r="P11" s="3">
        <v>0.67</v>
      </c>
      <c r="Q11" s="3">
        <v>0.32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5">
      <c r="A12" s="3">
        <v>50</v>
      </c>
      <c r="B12" s="3">
        <v>40</v>
      </c>
      <c r="C12" s="3">
        <v>15.2</v>
      </c>
      <c r="D12" s="3">
        <v>0.69</v>
      </c>
      <c r="E12" s="3">
        <v>0.255</v>
      </c>
      <c r="F12" s="3">
        <v>500</v>
      </c>
      <c r="G12" s="3"/>
      <c r="H12" s="3">
        <v>139</v>
      </c>
      <c r="I12" s="3">
        <v>26</v>
      </c>
      <c r="J12" s="3">
        <f>(H12/(H12+I12))*100</f>
        <v>84.242424242424235</v>
      </c>
      <c r="K12" s="3">
        <f>(I12/(I12+H12))*100</f>
        <v>15.757575757575756</v>
      </c>
      <c r="L12" s="3">
        <v>67.5</v>
      </c>
      <c r="M12" s="3">
        <v>7.24</v>
      </c>
      <c r="N12" s="3">
        <f>(L12/(L12+M12))*100</f>
        <v>90.313085362590314</v>
      </c>
      <c r="O12" s="3">
        <f>(M12/(M12+L12))*100</f>
        <v>9.6869146374096875</v>
      </c>
      <c r="P12" s="3">
        <v>0.62</v>
      </c>
      <c r="Q12" s="3">
        <v>0.27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5">
      <c r="A13" s="3">
        <v>50</v>
      </c>
      <c r="B13" s="3">
        <v>56</v>
      </c>
      <c r="C13" s="3">
        <v>14.7</v>
      </c>
      <c r="D13" s="3">
        <v>0.68</v>
      </c>
      <c r="E13" s="3">
        <v>0.25700000000000001</v>
      </c>
      <c r="F13" s="3">
        <v>500</v>
      </c>
      <c r="G13" s="3"/>
      <c r="H13" s="3">
        <v>123</v>
      </c>
      <c r="I13" s="3">
        <v>31</v>
      </c>
      <c r="J13" s="3">
        <f>(H13/(H13+I13))*100</f>
        <v>79.870129870129873</v>
      </c>
      <c r="K13" s="3">
        <f>(I13/(I13+H13))*100</f>
        <v>20.129870129870131</v>
      </c>
      <c r="L13" s="3">
        <v>64</v>
      </c>
      <c r="M13" s="3">
        <v>12</v>
      </c>
      <c r="N13" s="3">
        <f>(L13/(L13+M13))*100</f>
        <v>84.210526315789465</v>
      </c>
      <c r="O13" s="3">
        <f>(M13/(M13+L13))*100</f>
        <v>15.789473684210526</v>
      </c>
      <c r="P13" s="3">
        <v>0.66</v>
      </c>
      <c r="Q13" s="3">
        <v>0.36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5">
      <c r="A14" s="3">
        <v>50</v>
      </c>
      <c r="B14" s="3">
        <v>59</v>
      </c>
      <c r="C14" s="3">
        <v>14.8</v>
      </c>
      <c r="D14" s="3">
        <v>0.68</v>
      </c>
      <c r="E14" s="3">
        <v>0.26</v>
      </c>
      <c r="F14" s="3">
        <v>500</v>
      </c>
      <c r="G14" s="3"/>
      <c r="H14" s="3">
        <v>117</v>
      </c>
      <c r="I14" s="3">
        <v>26</v>
      </c>
      <c r="J14" s="3">
        <f>(H14/(H14+I14))*100</f>
        <v>81.818181818181827</v>
      </c>
      <c r="K14" s="3">
        <f>(I14/(I14+H14))*100</f>
        <v>18.181818181818183</v>
      </c>
      <c r="L14" s="3">
        <v>57</v>
      </c>
      <c r="M14" s="3">
        <v>6.5</v>
      </c>
      <c r="N14" s="3">
        <f>(L14/(L14+M14))*100</f>
        <v>89.763779527559052</v>
      </c>
      <c r="O14" s="3">
        <f>(M14/(M14+L14))*100</f>
        <v>10.236220472440944</v>
      </c>
      <c r="P14" s="3">
        <v>0.61</v>
      </c>
      <c r="Q14" s="3">
        <v>0.2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A15" s="3">
        <v>50</v>
      </c>
      <c r="B15" s="3">
        <v>46</v>
      </c>
      <c r="C15" s="3">
        <v>14.9</v>
      </c>
      <c r="D15" s="3">
        <v>0.69</v>
      </c>
      <c r="E15" s="3">
        <v>0.255</v>
      </c>
      <c r="F15" s="3">
        <v>500</v>
      </c>
      <c r="G15" s="3"/>
      <c r="H15" s="3">
        <v>111</v>
      </c>
      <c r="I15" s="3">
        <v>18</v>
      </c>
      <c r="J15" s="3">
        <f>(H15/(H15+I15))*100</f>
        <v>86.04651162790698</v>
      </c>
      <c r="K15" s="3">
        <f>(I15/(I15+H15))*100</f>
        <v>13.953488372093023</v>
      </c>
      <c r="L15" s="3">
        <v>57</v>
      </c>
      <c r="M15" s="3">
        <v>6</v>
      </c>
      <c r="N15" s="3">
        <f>(L15/(L15+M15))*100</f>
        <v>90.476190476190482</v>
      </c>
      <c r="O15" s="3">
        <f>(M15/(M15+L15))*100</f>
        <v>9.5238095238095237</v>
      </c>
      <c r="P15" s="3">
        <v>0.67</v>
      </c>
      <c r="Q15" s="3">
        <v>0.25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5">
      <c r="A16" s="3" t="s">
        <v>2</v>
      </c>
      <c r="B16" s="3"/>
      <c r="C16" s="3">
        <f>AVERAGE(C11:C15)</f>
        <v>14.864000000000001</v>
      </c>
      <c r="D16" s="3">
        <f>AVERAGE(D11:D15)</f>
        <v>0.68540000000000001</v>
      </c>
      <c r="E16" s="3">
        <f>AVERAGE(E11:E15)</f>
        <v>0.25620000000000004</v>
      </c>
      <c r="F16" s="3"/>
      <c r="G16" s="3"/>
      <c r="H16" s="3">
        <f t="shared" ref="H16:Q16" si="1">AVERAGE(H11:H15)</f>
        <v>126.4</v>
      </c>
      <c r="I16" s="3">
        <f t="shared" si="1"/>
        <v>26.2</v>
      </c>
      <c r="J16" s="3">
        <f t="shared" si="1"/>
        <v>82.907077418705313</v>
      </c>
      <c r="K16" s="3">
        <f t="shared" si="1"/>
        <v>17.092922581294676</v>
      </c>
      <c r="L16" s="3">
        <f t="shared" si="1"/>
        <v>63.1</v>
      </c>
      <c r="M16" s="3">
        <f t="shared" si="1"/>
        <v>8.168000000000001</v>
      </c>
      <c r="N16" s="3">
        <f t="shared" si="1"/>
        <v>88.651831380673656</v>
      </c>
      <c r="O16" s="3">
        <f t="shared" si="1"/>
        <v>11.348168619326348</v>
      </c>
      <c r="P16" s="3">
        <f t="shared" si="1"/>
        <v>0.64600000000000002</v>
      </c>
      <c r="Q16" s="3">
        <f t="shared" si="1"/>
        <v>0.28000000000000003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5">
      <c r="A19" s="3">
        <v>100</v>
      </c>
      <c r="B19" s="3">
        <v>1</v>
      </c>
      <c r="C19" s="3">
        <v>23.3</v>
      </c>
      <c r="D19" s="3">
        <f>LN(C19)/LN(A19)</f>
        <v>0.68367796051300933</v>
      </c>
      <c r="E19" s="3">
        <v>0.24199999999999999</v>
      </c>
      <c r="F19" s="3">
        <v>500</v>
      </c>
      <c r="G19" s="3"/>
      <c r="H19" s="3">
        <v>213</v>
      </c>
      <c r="I19" s="3">
        <v>18</v>
      </c>
      <c r="J19" s="3">
        <f>(H19/(H19+I19))*100</f>
        <v>92.20779220779221</v>
      </c>
      <c r="K19" s="3">
        <f>(I19/(I19+H19))*100</f>
        <v>7.7922077922077921</v>
      </c>
      <c r="L19" s="3">
        <v>102</v>
      </c>
      <c r="M19" s="3">
        <v>5.3</v>
      </c>
      <c r="N19" s="3">
        <f>(L19/(L19+M19))*100</f>
        <v>95.060577819198514</v>
      </c>
      <c r="O19" s="3">
        <f>(M19/(M19+L19))*100</f>
        <v>4.9394221808014915</v>
      </c>
      <c r="P19" s="3">
        <v>0.57999999999999996</v>
      </c>
      <c r="Q19" s="3">
        <v>0.12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5">
      <c r="A20" s="3">
        <v>100</v>
      </c>
      <c r="B20" s="3">
        <v>2</v>
      </c>
      <c r="C20" s="3">
        <v>23.3</v>
      </c>
      <c r="D20" s="3">
        <f>LN(C20)/LN(A20)</f>
        <v>0.68367796051300933</v>
      </c>
      <c r="E20" s="3">
        <v>0.24199999999999999</v>
      </c>
      <c r="F20" s="3">
        <v>500</v>
      </c>
      <c r="G20" s="3"/>
      <c r="H20" s="3">
        <v>175</v>
      </c>
      <c r="I20" s="3">
        <v>22</v>
      </c>
      <c r="J20" s="3">
        <f>(H20/(H20+I20))*100</f>
        <v>88.832487309644677</v>
      </c>
      <c r="K20" s="3">
        <f>(I20/(I20+H20))*100</f>
        <v>11.167512690355331</v>
      </c>
      <c r="L20" s="3">
        <v>92</v>
      </c>
      <c r="M20" s="3">
        <v>8.3000000000000007</v>
      </c>
      <c r="N20" s="3">
        <f>(L20/(L20+M20))*100</f>
        <v>91.724825523429715</v>
      </c>
      <c r="O20" s="3">
        <f>(M20/(M20+L20))*100</f>
        <v>8.2751744765702906</v>
      </c>
      <c r="P20" s="3">
        <v>0.61</v>
      </c>
      <c r="Q20" s="3">
        <v>0.16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5">
      <c r="A21" s="3">
        <v>100</v>
      </c>
      <c r="B21" s="3">
        <v>3</v>
      </c>
      <c r="C21" s="3">
        <v>23.3</v>
      </c>
      <c r="D21" s="3">
        <f>LN(C21)/LN(A21)</f>
        <v>0.68367796051300933</v>
      </c>
      <c r="E21" s="3">
        <v>0.24199999999999999</v>
      </c>
      <c r="F21" s="3">
        <v>500</v>
      </c>
      <c r="G21" s="3"/>
      <c r="H21" s="3">
        <v>203</v>
      </c>
      <c r="I21" s="3">
        <v>28</v>
      </c>
      <c r="J21" s="3">
        <f>(H21/(H21+I21))*100</f>
        <v>87.878787878787875</v>
      </c>
      <c r="K21" s="3">
        <f>(I21/(I21+H21))*100</f>
        <v>12.121212121212121</v>
      </c>
      <c r="L21" s="3">
        <v>94</v>
      </c>
      <c r="M21" s="3">
        <v>5.8</v>
      </c>
      <c r="N21" s="3">
        <f>(L21/(L21+M21))*100</f>
        <v>94.188376753507015</v>
      </c>
      <c r="O21" s="3">
        <f>(M21/(M21+L21))*100</f>
        <v>5.811623246492986</v>
      </c>
      <c r="P21" s="3">
        <v>0.6</v>
      </c>
      <c r="Q21" s="3">
        <v>0.12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25">
      <c r="A22" s="3">
        <v>100</v>
      </c>
      <c r="B22" s="3">
        <v>4</v>
      </c>
      <c r="C22" s="3">
        <v>23.4</v>
      </c>
      <c r="D22" s="3">
        <f>LN(C22)/LN(A22)</f>
        <v>0.68460792870507137</v>
      </c>
      <c r="E22" s="3">
        <v>0.24299999999999999</v>
      </c>
      <c r="F22" s="3">
        <v>500</v>
      </c>
      <c r="G22" s="3"/>
      <c r="H22" s="3">
        <v>199</v>
      </c>
      <c r="I22" s="3">
        <v>25</v>
      </c>
      <c r="J22" s="3">
        <f>(H22/(H22+I22))*100</f>
        <v>88.839285714285708</v>
      </c>
      <c r="K22" s="3">
        <f>(I22/(I22+H22))*100</f>
        <v>11.160714285714286</v>
      </c>
      <c r="L22" s="3">
        <v>94</v>
      </c>
      <c r="M22" s="3">
        <v>7.3</v>
      </c>
      <c r="N22" s="3">
        <f>(L22/(L22+M22))*100</f>
        <v>92.793682132280352</v>
      </c>
      <c r="O22" s="3">
        <f>(M22/(M22+L22))*100</f>
        <v>7.206317867719644</v>
      </c>
      <c r="P22" s="3">
        <v>0.6</v>
      </c>
      <c r="Q22" s="3">
        <v>0.17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5">
      <c r="A23" s="3">
        <v>100</v>
      </c>
      <c r="B23" s="3">
        <v>5</v>
      </c>
      <c r="C23" s="3">
        <v>23.5</v>
      </c>
      <c r="D23" s="3">
        <f>LN(C23)/LN(A23)</f>
        <v>0.68553393113586814</v>
      </c>
      <c r="E23" s="3">
        <v>0.24399999999999999</v>
      </c>
      <c r="F23" s="3">
        <v>500</v>
      </c>
      <c r="G23" s="3"/>
      <c r="H23" s="3">
        <v>190</v>
      </c>
      <c r="I23" s="3">
        <v>19</v>
      </c>
      <c r="J23" s="3">
        <f>(H23/(H23+I23))*100</f>
        <v>90.909090909090907</v>
      </c>
      <c r="K23" s="3">
        <f>(I23/(I23+H23))*100</f>
        <v>9.0909090909090917</v>
      </c>
      <c r="L23" s="3">
        <v>95</v>
      </c>
      <c r="M23" s="3">
        <v>6.6</v>
      </c>
      <c r="N23" s="3">
        <f>(L23/(L23+M23))*100</f>
        <v>93.503937007874015</v>
      </c>
      <c r="O23" s="3">
        <f>(M23/(M23+L23))*100</f>
        <v>6.4960629921259834</v>
      </c>
      <c r="P23" s="3">
        <v>0.6</v>
      </c>
      <c r="Q23" s="3">
        <v>0.16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5">
      <c r="A24" s="3" t="s">
        <v>2</v>
      </c>
      <c r="B24" s="3"/>
      <c r="C24" s="3">
        <f>AVERAGE(C19:C23)</f>
        <v>23.360000000000003</v>
      </c>
      <c r="D24" s="3">
        <f>AVERAGE(D19:D23)</f>
        <v>0.68423514827599341</v>
      </c>
      <c r="E24" s="3">
        <f>AVERAGE(E19:E23)</f>
        <v>0.24260000000000001</v>
      </c>
      <c r="F24" s="3"/>
      <c r="G24" s="3"/>
      <c r="H24" s="3">
        <f t="shared" ref="H24:Q24" si="2">AVERAGE(H19:H23)</f>
        <v>196</v>
      </c>
      <c r="I24" s="3">
        <f t="shared" si="2"/>
        <v>22.4</v>
      </c>
      <c r="J24" s="3">
        <f t="shared" si="2"/>
        <v>89.733488803920267</v>
      </c>
      <c r="K24" s="3">
        <f t="shared" si="2"/>
        <v>10.266511196079724</v>
      </c>
      <c r="L24" s="3">
        <f t="shared" si="2"/>
        <v>95.4</v>
      </c>
      <c r="M24" s="3">
        <f t="shared" si="2"/>
        <v>6.660000000000001</v>
      </c>
      <c r="N24" s="3">
        <f t="shared" si="2"/>
        <v>93.454279847257922</v>
      </c>
      <c r="O24" s="3">
        <f t="shared" si="2"/>
        <v>6.5457201527420796</v>
      </c>
      <c r="P24" s="3">
        <f t="shared" si="2"/>
        <v>0.59800000000000009</v>
      </c>
      <c r="Q24" s="3">
        <f t="shared" si="2"/>
        <v>0.14600000000000002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5">
      <c r="A27" s="3">
        <v>200</v>
      </c>
      <c r="B27" s="3">
        <v>12</v>
      </c>
      <c r="C27" s="3">
        <v>35.630000000000003</v>
      </c>
      <c r="D27" s="3">
        <f>LN(C27)/LN(A27)</f>
        <v>0.67440051858308192</v>
      </c>
      <c r="E27" s="3">
        <v>0.252</v>
      </c>
      <c r="F27" s="3">
        <v>500</v>
      </c>
      <c r="G27" s="3"/>
      <c r="H27" s="3">
        <v>300</v>
      </c>
      <c r="I27" s="3">
        <v>7</v>
      </c>
      <c r="J27" s="3">
        <f>(H27/(H27+I27))*100</f>
        <v>97.719869706840385</v>
      </c>
      <c r="K27" s="3">
        <f>(I27/(I27+H27))*100</f>
        <v>2.2801302931596092</v>
      </c>
      <c r="L27" s="3">
        <v>141</v>
      </c>
      <c r="M27" s="3">
        <v>4</v>
      </c>
      <c r="N27" s="3">
        <f>(L27/(L27+M27))*100</f>
        <v>97.241379310344826</v>
      </c>
      <c r="O27" s="3">
        <f>(M27/(M27+L27))*100</f>
        <v>2.7586206896551726</v>
      </c>
      <c r="P27" s="3">
        <v>0.35</v>
      </c>
      <c r="Q27" s="3">
        <v>0.08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5">
      <c r="A28" s="3">
        <v>200</v>
      </c>
      <c r="B28" s="3">
        <v>13</v>
      </c>
      <c r="C28" s="3">
        <v>36.369999999999997</v>
      </c>
      <c r="D28" s="3">
        <f>LN(C28)/LN(A28)</f>
        <v>0.67828029360579745</v>
      </c>
      <c r="E28" s="3">
        <v>0.251</v>
      </c>
      <c r="F28" s="3">
        <v>500</v>
      </c>
      <c r="G28" s="3"/>
      <c r="H28" s="3">
        <v>312</v>
      </c>
      <c r="I28" s="3">
        <v>9</v>
      </c>
      <c r="J28" s="3">
        <f>(H28/(H28+I28))*100</f>
        <v>97.196261682242991</v>
      </c>
      <c r="K28" s="3">
        <f>(I28/(I28+H28))*100</f>
        <v>2.8037383177570092</v>
      </c>
      <c r="L28" s="3">
        <v>150</v>
      </c>
      <c r="M28" s="3">
        <v>4.0999999999999996</v>
      </c>
      <c r="N28" s="3">
        <f>(L28/(L28+M28))*100</f>
        <v>97.339390006489296</v>
      </c>
      <c r="O28" s="3">
        <f>(M28/(M28+L28))*100</f>
        <v>2.6606099935107075</v>
      </c>
      <c r="P28" s="3">
        <v>0.55000000000000004</v>
      </c>
      <c r="Q28" s="3">
        <v>7.0000000000000007E-2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5">
      <c r="A29" s="3">
        <v>200</v>
      </c>
      <c r="B29" s="3">
        <v>14</v>
      </c>
      <c r="C29" s="3">
        <v>37</v>
      </c>
      <c r="D29" s="3">
        <f>LN(C29)/LN(A29)</f>
        <v>0.68152163466885951</v>
      </c>
      <c r="E29" s="3">
        <v>0.25</v>
      </c>
      <c r="F29" s="3">
        <v>500</v>
      </c>
      <c r="G29" s="3"/>
      <c r="H29" s="3">
        <v>299</v>
      </c>
      <c r="I29" s="3">
        <v>9</v>
      </c>
      <c r="J29" s="3">
        <f>(H29/(H29+I29))*100</f>
        <v>97.077922077922068</v>
      </c>
      <c r="K29" s="3">
        <f>(I29/(I29+H29))*100</f>
        <v>2.9220779220779218</v>
      </c>
      <c r="L29" s="3">
        <v>136</v>
      </c>
      <c r="M29" s="3">
        <v>4.2</v>
      </c>
      <c r="N29" s="3">
        <f>(L29/(L29+M29))*100</f>
        <v>97.004279600570626</v>
      </c>
      <c r="O29" s="3">
        <f>(M29/(M29+L29))*100</f>
        <v>2.9957203994293873</v>
      </c>
      <c r="P29" s="3">
        <v>0.51</v>
      </c>
      <c r="Q29" s="3">
        <v>0.08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5">
      <c r="A30" s="3">
        <v>200</v>
      </c>
      <c r="B30" s="3">
        <v>15</v>
      </c>
      <c r="C30" s="3">
        <v>37.5</v>
      </c>
      <c r="D30" s="3">
        <f>LN(C30)/LN(A30)</f>
        <v>0.68405508432910245</v>
      </c>
      <c r="E30" s="3">
        <v>0.248</v>
      </c>
      <c r="F30" s="3">
        <v>500</v>
      </c>
      <c r="G30" s="3"/>
      <c r="H30" s="3">
        <v>300</v>
      </c>
      <c r="I30" s="3">
        <v>3</v>
      </c>
      <c r="J30" s="3">
        <f>(H30/(H30+I30))*100</f>
        <v>99.009900990099013</v>
      </c>
      <c r="K30" s="3">
        <f>(I30/(I30+H30))*100</f>
        <v>0.99009900990099009</v>
      </c>
      <c r="L30" s="3">
        <v>139</v>
      </c>
      <c r="M30" s="3">
        <v>2.81</v>
      </c>
      <c r="N30" s="3">
        <f>(L30/(L30+M30))*100</f>
        <v>98.018475424864249</v>
      </c>
      <c r="O30" s="3">
        <f>(M30/(M30+L30))*100</f>
        <v>1.9815245751357451</v>
      </c>
      <c r="P30" s="3">
        <v>0.51</v>
      </c>
      <c r="Q30" s="3">
        <v>0.04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25">
      <c r="A31" s="3">
        <v>200</v>
      </c>
      <c r="B31" s="3">
        <v>16</v>
      </c>
      <c r="C31" s="3">
        <v>38.06</v>
      </c>
      <c r="D31" s="3">
        <f>LN(C31)/LN(A31)</f>
        <v>0.68685275156308623</v>
      </c>
      <c r="E31" s="3">
        <v>0.248</v>
      </c>
      <c r="F31" s="3">
        <v>500</v>
      </c>
      <c r="G31" s="3"/>
      <c r="H31" s="3">
        <v>281</v>
      </c>
      <c r="I31" s="3">
        <v>4</v>
      </c>
      <c r="J31" s="3">
        <f>(H31/(H31+I31))*100</f>
        <v>98.596491228070164</v>
      </c>
      <c r="K31" s="3">
        <f>(I31/(I31+H31))*100</f>
        <v>1.4035087719298245</v>
      </c>
      <c r="L31" s="3">
        <v>139</v>
      </c>
      <c r="M31" s="3">
        <v>2.9</v>
      </c>
      <c r="N31" s="3">
        <f>(L31/(L31+M31))*100</f>
        <v>97.956307258632833</v>
      </c>
      <c r="O31" s="3">
        <f>(M31/(M31+L31))*100</f>
        <v>2.0436927413671597</v>
      </c>
      <c r="P31" s="3">
        <v>0.54</v>
      </c>
      <c r="Q31" s="3">
        <v>0.05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5">
      <c r="A32" s="3" t="s">
        <v>2</v>
      </c>
      <c r="B32" s="3"/>
      <c r="C32" s="3">
        <f>AVERAGE(C27:C31)</f>
        <v>36.911999999999999</v>
      </c>
      <c r="D32" s="3">
        <f>AVERAGE(D27:D31)</f>
        <v>0.6810220565499856</v>
      </c>
      <c r="E32" s="3">
        <f>AVERAGE(E27:E31)</f>
        <v>0.24979999999999997</v>
      </c>
      <c r="F32" s="3"/>
      <c r="G32" s="3"/>
      <c r="H32" s="3">
        <f t="shared" ref="H32:Q32" si="3">AVERAGE(H27:H31)</f>
        <v>298.39999999999998</v>
      </c>
      <c r="I32" s="3">
        <f t="shared" si="3"/>
        <v>6.4</v>
      </c>
      <c r="J32" s="3">
        <f t="shared" si="3"/>
        <v>97.920089137034921</v>
      </c>
      <c r="K32" s="3">
        <f t="shared" si="3"/>
        <v>2.0799108629650709</v>
      </c>
      <c r="L32" s="3">
        <f t="shared" si="3"/>
        <v>141</v>
      </c>
      <c r="M32" s="3">
        <f t="shared" si="3"/>
        <v>3.6020000000000003</v>
      </c>
      <c r="N32" s="3">
        <f t="shared" si="3"/>
        <v>97.511966320180363</v>
      </c>
      <c r="O32" s="3">
        <f t="shared" si="3"/>
        <v>2.4880336798196345</v>
      </c>
      <c r="P32" s="3">
        <f t="shared" si="3"/>
        <v>0.49199999999999999</v>
      </c>
      <c r="Q32" s="3">
        <f t="shared" si="3"/>
        <v>6.4000000000000001E-2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5">
      <c r="A34" s="3">
        <v>500</v>
      </c>
      <c r="B34" s="3">
        <v>40</v>
      </c>
      <c r="C34" s="3">
        <v>64.8</v>
      </c>
      <c r="D34" s="3">
        <f>LN(C34)/LN(500)</f>
        <v>0.67120975889328705</v>
      </c>
      <c r="E34" s="3">
        <v>0.23599999999999999</v>
      </c>
      <c r="F34" s="3">
        <v>500</v>
      </c>
      <c r="G34" s="3"/>
      <c r="H34" s="3">
        <v>555</v>
      </c>
      <c r="I34" s="3">
        <v>0</v>
      </c>
      <c r="J34" s="3">
        <f>(H34/(H34+I34))*100</f>
        <v>100</v>
      </c>
      <c r="K34" s="3">
        <f>(I34/(I34+H34))*100</f>
        <v>0</v>
      </c>
      <c r="L34" s="3">
        <v>224</v>
      </c>
      <c r="M34" s="3">
        <v>1.9</v>
      </c>
      <c r="N34" s="3">
        <f>(L34/(L34+M34))*100</f>
        <v>99.158919876051343</v>
      </c>
      <c r="O34" s="3">
        <f>(M34/(M34+L34))*100</f>
        <v>0.84108012394864973</v>
      </c>
      <c r="P34" s="3">
        <v>0.42</v>
      </c>
      <c r="Q34" s="3">
        <v>1.6E-2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5">
      <c r="A35" s="3">
        <v>500</v>
      </c>
      <c r="B35" s="3">
        <v>39</v>
      </c>
      <c r="C35" s="3">
        <v>64.3</v>
      </c>
      <c r="D35" s="3">
        <f t="shared" ref="D35:D38" si="4">LN(C35)/LN(500)</f>
        <v>0.66996334528329271</v>
      </c>
      <c r="E35" s="3">
        <v>0.23799999999999999</v>
      </c>
      <c r="F35" s="3">
        <v>500</v>
      </c>
      <c r="G35" s="3"/>
      <c r="H35" s="3">
        <v>515</v>
      </c>
      <c r="I35" s="3">
        <v>1</v>
      </c>
      <c r="J35" s="3">
        <f t="shared" ref="J35:J38" si="5">(H35/(H35+I35))*100</f>
        <v>99.806201550387598</v>
      </c>
      <c r="K35" s="3">
        <f t="shared" ref="K35:K38" si="6">(I35/(I35+H35))*100</f>
        <v>0.19379844961240311</v>
      </c>
      <c r="L35" s="3">
        <v>210</v>
      </c>
      <c r="M35" s="3">
        <v>2.6</v>
      </c>
      <c r="N35" s="3">
        <f>(L35/(L35+M35))*100</f>
        <v>98.777046095954844</v>
      </c>
      <c r="O35" s="3">
        <f>(M35/(M35+L35))*100</f>
        <v>1.2229539040451554</v>
      </c>
      <c r="P35" s="3">
        <v>0.41</v>
      </c>
      <c r="Q35" s="3">
        <v>0.02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25">
      <c r="A36" s="3">
        <v>500</v>
      </c>
      <c r="B36" s="3">
        <v>34</v>
      </c>
      <c r="C36" s="3">
        <v>61.2</v>
      </c>
      <c r="D36" s="3">
        <f t="shared" si="4"/>
        <v>0.6620123303612353</v>
      </c>
      <c r="E36" s="3">
        <v>0.25</v>
      </c>
      <c r="F36" s="3">
        <v>500</v>
      </c>
      <c r="G36" s="3"/>
      <c r="H36" s="3">
        <v>542</v>
      </c>
      <c r="I36" s="3">
        <v>0</v>
      </c>
      <c r="J36" s="3">
        <f t="shared" si="5"/>
        <v>100</v>
      </c>
      <c r="K36" s="3">
        <f t="shared" si="6"/>
        <v>0</v>
      </c>
      <c r="L36" s="3">
        <v>213</v>
      </c>
      <c r="M36" s="3">
        <v>2.2200000000000002</v>
      </c>
      <c r="N36" s="3">
        <f>(L36/(L36+M36))*100</f>
        <v>98.968497351547256</v>
      </c>
      <c r="O36" s="3">
        <f>(M36/(M36+L36))*100</f>
        <v>1.0315026484527461</v>
      </c>
      <c r="P36" s="3">
        <v>0.4</v>
      </c>
      <c r="Q36" s="3">
        <v>1.9E-2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5">
      <c r="A37" s="3">
        <v>500</v>
      </c>
      <c r="B37" s="3">
        <v>36</v>
      </c>
      <c r="C37" s="3">
        <v>62.2</v>
      </c>
      <c r="D37" s="3">
        <f t="shared" si="4"/>
        <v>0.6646203484325548</v>
      </c>
      <c r="E37" s="3">
        <v>0.247</v>
      </c>
      <c r="F37" s="3">
        <v>500</v>
      </c>
      <c r="G37" s="3"/>
      <c r="H37" s="3">
        <v>532</v>
      </c>
      <c r="I37" s="3">
        <v>0</v>
      </c>
      <c r="J37" s="3">
        <f t="shared" si="5"/>
        <v>100</v>
      </c>
      <c r="K37" s="3">
        <f t="shared" si="6"/>
        <v>0</v>
      </c>
      <c r="L37" s="3">
        <v>214</v>
      </c>
      <c r="M37" s="3">
        <v>1.8</v>
      </c>
      <c r="N37" s="3">
        <f>(L37/(L37+M37))*100</f>
        <v>99.165894346617236</v>
      </c>
      <c r="O37" s="3">
        <f>(M37/(M37+L37))*100</f>
        <v>0.83410565338276188</v>
      </c>
      <c r="P37" s="3">
        <v>0.4</v>
      </c>
      <c r="Q37" s="3">
        <v>1.6E-2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5">
      <c r="A38" s="3">
        <v>500</v>
      </c>
      <c r="B38" s="3">
        <v>31</v>
      </c>
      <c r="C38" s="3">
        <v>59.4</v>
      </c>
      <c r="D38" s="3">
        <f t="shared" si="4"/>
        <v>0.65720865446134069</v>
      </c>
      <c r="E38" s="3">
        <v>0.25800000000000001</v>
      </c>
      <c r="F38" s="3">
        <v>500</v>
      </c>
      <c r="G38" s="3"/>
      <c r="H38" s="3">
        <v>524</v>
      </c>
      <c r="I38" s="3">
        <v>0</v>
      </c>
      <c r="J38" s="3">
        <f t="shared" si="5"/>
        <v>100</v>
      </c>
      <c r="K38" s="3">
        <f t="shared" si="6"/>
        <v>0</v>
      </c>
      <c r="L38" s="3">
        <v>214</v>
      </c>
      <c r="M38" s="3">
        <v>2.5</v>
      </c>
      <c r="N38" s="3">
        <f>(L38/(L38+M38))*100</f>
        <v>98.845265588914557</v>
      </c>
      <c r="O38" s="3">
        <f>(M38/(M38+L38))*100</f>
        <v>1.1547344110854503</v>
      </c>
      <c r="P38" s="3">
        <v>0.41</v>
      </c>
      <c r="Q38" s="3">
        <v>0.02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25">
      <c r="A39" s="3" t="s">
        <v>2</v>
      </c>
      <c r="B39" s="3"/>
      <c r="C39" s="3">
        <f>AVERAGE(C34:C38)</f>
        <v>62.379999999999995</v>
      </c>
      <c r="D39" s="3">
        <f>AVERAGE(D34:D38)</f>
        <v>0.66500288748634218</v>
      </c>
      <c r="E39" s="3">
        <f>AVERAGE(E34:E38)</f>
        <v>0.24580000000000002</v>
      </c>
      <c r="F39" s="3"/>
      <c r="G39" s="3"/>
      <c r="H39" s="3">
        <f t="shared" ref="H39:O39" si="7">AVERAGE(H35:H38)</f>
        <v>528.25</v>
      </c>
      <c r="I39" s="3">
        <f t="shared" si="7"/>
        <v>0.25</v>
      </c>
      <c r="J39" s="3">
        <f t="shared" si="7"/>
        <v>99.951550387596896</v>
      </c>
      <c r="K39" s="3">
        <f t="shared" si="7"/>
        <v>4.8449612403100778E-2</v>
      </c>
      <c r="L39" s="3">
        <f t="shared" si="7"/>
        <v>212.75</v>
      </c>
      <c r="M39" s="3">
        <f t="shared" si="7"/>
        <v>2.2800000000000002</v>
      </c>
      <c r="N39" s="3">
        <f t="shared" si="7"/>
        <v>98.93917584575847</v>
      </c>
      <c r="O39" s="3">
        <f t="shared" si="7"/>
        <v>1.0608241542415284</v>
      </c>
      <c r="P39" s="3">
        <f t="shared" ref="P39:Q39" si="8">AVERAGE(P34:P38)</f>
        <v>0.40800000000000003</v>
      </c>
      <c r="Q39" s="3">
        <f t="shared" si="8"/>
        <v>1.8200000000000001E-2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6"/>
  <sheetViews>
    <sheetView topLeftCell="B1" workbookViewId="0">
      <selection activeCell="B2" sqref="A2:XFD2"/>
    </sheetView>
  </sheetViews>
  <sheetFormatPr baseColWidth="10" defaultRowHeight="15" x14ac:dyDescent="0.25"/>
  <cols>
    <col min="1" max="15" width="11.42578125" style="3"/>
    <col min="16" max="16" width="17.42578125" style="3" customWidth="1"/>
    <col min="17" max="38" width="11.42578125" style="3"/>
  </cols>
  <sheetData>
    <row r="2" spans="1:38" x14ac:dyDescent="0.25">
      <c r="A2" s="2" t="s">
        <v>0</v>
      </c>
      <c r="B2" s="2" t="s">
        <v>35</v>
      </c>
      <c r="C2" s="2" t="s">
        <v>34</v>
      </c>
      <c r="D2" s="2" t="s">
        <v>1</v>
      </c>
      <c r="E2" s="2" t="s">
        <v>14</v>
      </c>
      <c r="F2" s="2" t="s">
        <v>3</v>
      </c>
      <c r="G2" s="2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32</v>
      </c>
      <c r="Q2" s="2" t="s">
        <v>33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/>
      <c r="AD2"/>
      <c r="AE2"/>
      <c r="AF2"/>
      <c r="AG2"/>
      <c r="AH2"/>
      <c r="AI2"/>
      <c r="AJ2"/>
      <c r="AK2"/>
      <c r="AL2"/>
    </row>
    <row r="3" spans="1:38" x14ac:dyDescent="0.25">
      <c r="A3" s="3">
        <v>30</v>
      </c>
      <c r="B3" s="3">
        <v>1</v>
      </c>
      <c r="C3" s="3">
        <v>9.93</v>
      </c>
      <c r="D3" s="3">
        <f>LN(C3)/LN(A3)</f>
        <v>0.67492715666364744</v>
      </c>
      <c r="E3" s="3">
        <v>0.246</v>
      </c>
      <c r="F3" s="3">
        <v>200</v>
      </c>
      <c r="H3" s="3">
        <v>29</v>
      </c>
      <c r="I3" s="3">
        <v>10</v>
      </c>
      <c r="J3" s="3">
        <f>(H3/(H3+I3))*100</f>
        <v>74.358974358974365</v>
      </c>
      <c r="K3" s="3">
        <f>(I3/(I3+H3))*100</f>
        <v>25.641025641025639</v>
      </c>
      <c r="L3" s="3">
        <v>20</v>
      </c>
      <c r="M3" s="3">
        <v>12.3</v>
      </c>
      <c r="N3" s="3">
        <f>(L3/(L3+M3))*100</f>
        <v>61.919504643962853</v>
      </c>
      <c r="O3" s="3">
        <f>(M3/(M3+L3))*100</f>
        <v>38.080495356037162</v>
      </c>
      <c r="P3" s="3">
        <v>0.95</v>
      </c>
      <c r="Q3" s="3">
        <v>0.9</v>
      </c>
    </row>
    <row r="4" spans="1:38" x14ac:dyDescent="0.25">
      <c r="A4" s="3">
        <v>30</v>
      </c>
      <c r="B4" s="3">
        <v>3</v>
      </c>
      <c r="C4" s="3">
        <v>10.130000000000001</v>
      </c>
      <c r="D4" s="3">
        <f>LN(C4)/LN(A4)</f>
        <v>0.68079004492500605</v>
      </c>
      <c r="E4" s="3">
        <v>0.24690000000000001</v>
      </c>
      <c r="F4" s="3">
        <v>200</v>
      </c>
      <c r="H4" s="3">
        <v>33</v>
      </c>
      <c r="I4" s="3">
        <v>16</v>
      </c>
      <c r="J4" s="3">
        <f>(H4/(H4+I4))*100</f>
        <v>67.346938775510196</v>
      </c>
      <c r="K4" s="3">
        <f>(I4/(I4+H4))*100</f>
        <v>32.653061224489797</v>
      </c>
      <c r="L4" s="3">
        <v>21.7</v>
      </c>
      <c r="M4" s="3">
        <v>10</v>
      </c>
      <c r="N4" s="3">
        <f>(L4/(L4+M4))*100</f>
        <v>68.454258675078862</v>
      </c>
      <c r="O4" s="3">
        <f>(M4/(M4+L4))*100</f>
        <v>31.545741324921135</v>
      </c>
      <c r="P4" s="3">
        <v>0.95</v>
      </c>
      <c r="Q4" s="3">
        <v>0.9</v>
      </c>
    </row>
    <row r="5" spans="1:38" x14ac:dyDescent="0.25">
      <c r="A5" s="3">
        <v>30</v>
      </c>
      <c r="B5" s="3">
        <v>4</v>
      </c>
      <c r="C5" s="3">
        <v>10</v>
      </c>
      <c r="D5" s="3">
        <f>LN(C5)/LN(A5)</f>
        <v>0.67699249252884552</v>
      </c>
      <c r="E5" s="3">
        <v>0.26400000000000001</v>
      </c>
      <c r="F5" s="3">
        <v>200</v>
      </c>
      <c r="H5" s="3">
        <v>29</v>
      </c>
      <c r="I5" s="3">
        <v>12</v>
      </c>
      <c r="J5" s="3">
        <f>(H5/(H5+I5))*100</f>
        <v>70.731707317073173</v>
      </c>
      <c r="K5" s="3">
        <f>(I5/(I5+H5))*100</f>
        <v>29.268292682926827</v>
      </c>
      <c r="L5" s="3">
        <v>20</v>
      </c>
      <c r="M5" s="3">
        <v>7.4</v>
      </c>
      <c r="N5" s="3">
        <f>(L5/(L5+M5))*100</f>
        <v>72.992700729927009</v>
      </c>
      <c r="O5" s="3">
        <f>(M5/(M5+L5))*100</f>
        <v>27.007299270072991</v>
      </c>
      <c r="P5" s="3">
        <v>0.94</v>
      </c>
      <c r="Q5" s="3">
        <v>0.88</v>
      </c>
    </row>
    <row r="6" spans="1:38" x14ac:dyDescent="0.25">
      <c r="A6" s="3">
        <v>30</v>
      </c>
      <c r="B6" s="3">
        <v>8</v>
      </c>
      <c r="C6" s="3">
        <v>9.93</v>
      </c>
      <c r="D6" s="3">
        <f>LN(C6)/LN(A6)</f>
        <v>0.67492715666364744</v>
      </c>
      <c r="E6" s="3">
        <v>0.252</v>
      </c>
      <c r="F6" s="3">
        <v>200</v>
      </c>
      <c r="H6" s="3">
        <v>29</v>
      </c>
      <c r="I6" s="3">
        <v>10</v>
      </c>
      <c r="J6" s="3">
        <f>(H6/(H6+I6))*100</f>
        <v>74.358974358974365</v>
      </c>
      <c r="K6" s="3">
        <f>(I6/(I6+H6))*100</f>
        <v>25.641025641025639</v>
      </c>
      <c r="L6" s="3">
        <v>20.100000000000001</v>
      </c>
      <c r="M6" s="3">
        <v>14</v>
      </c>
      <c r="N6" s="3">
        <f>(L6/(L6+M6))*100</f>
        <v>58.944281524926687</v>
      </c>
      <c r="O6" s="3">
        <f>(M6/(M6+L6))*100</f>
        <v>41.055718475073313</v>
      </c>
      <c r="P6" s="3">
        <v>0.95</v>
      </c>
      <c r="Q6" s="3">
        <v>0.93</v>
      </c>
    </row>
    <row r="7" spans="1:38" x14ac:dyDescent="0.25">
      <c r="A7" s="3">
        <v>30</v>
      </c>
      <c r="B7" s="3">
        <v>9</v>
      </c>
      <c r="C7" s="3">
        <v>10</v>
      </c>
      <c r="D7" s="3">
        <f>LN(C7)/LN(A7)</f>
        <v>0.67699249252884552</v>
      </c>
      <c r="E7" s="3">
        <v>0.248</v>
      </c>
      <c r="F7" s="3">
        <v>200</v>
      </c>
      <c r="H7" s="3">
        <v>36</v>
      </c>
      <c r="I7" s="3">
        <v>18</v>
      </c>
      <c r="J7" s="3">
        <f>(H7/(H7+I7))*100</f>
        <v>66.666666666666657</v>
      </c>
      <c r="K7" s="3">
        <f>(I7/(I7+H7))*100</f>
        <v>33.333333333333329</v>
      </c>
      <c r="L7" s="3">
        <v>26</v>
      </c>
      <c r="M7" s="3">
        <v>11.7</v>
      </c>
      <c r="N7" s="3">
        <f>(L7/(L7+M7))*100</f>
        <v>68.965517241379303</v>
      </c>
      <c r="O7" s="3">
        <f>(M7/(M7+L7))*100</f>
        <v>31.034482758620683</v>
      </c>
      <c r="P7" s="3">
        <v>0.97</v>
      </c>
      <c r="Q7" s="3">
        <v>0.9</v>
      </c>
    </row>
    <row r="8" spans="1:38" x14ac:dyDescent="0.25">
      <c r="A8" s="3" t="s">
        <v>2</v>
      </c>
      <c r="C8" s="3">
        <f>AVERAGE(C3:C7)</f>
        <v>9.9980000000000011</v>
      </c>
      <c r="D8" s="3">
        <f>AVERAGE(D3:D7)</f>
        <v>0.67692586866199844</v>
      </c>
      <c r="E8" s="3">
        <f>AVERAGE(E3:E7)</f>
        <v>0.25138000000000005</v>
      </c>
      <c r="H8" s="3">
        <f t="shared" ref="H8:Q8" si="0">AVERAGE(H3:H7)</f>
        <v>31.2</v>
      </c>
      <c r="I8" s="3">
        <f t="shared" si="0"/>
        <v>13.2</v>
      </c>
      <c r="J8" s="3">
        <f t="shared" si="0"/>
        <v>70.692652295439757</v>
      </c>
      <c r="K8" s="3">
        <f t="shared" si="0"/>
        <v>29.307347704560243</v>
      </c>
      <c r="L8" s="3">
        <f t="shared" si="0"/>
        <v>21.560000000000002</v>
      </c>
      <c r="M8" s="3">
        <f t="shared" si="0"/>
        <v>11.080000000000002</v>
      </c>
      <c r="N8" s="3">
        <f t="shared" si="0"/>
        <v>66.255252563054938</v>
      </c>
      <c r="O8" s="3">
        <f t="shared" si="0"/>
        <v>33.744747436945055</v>
      </c>
      <c r="P8" s="3">
        <f t="shared" si="0"/>
        <v>0.95199999999999996</v>
      </c>
      <c r="Q8" s="3">
        <f t="shared" si="0"/>
        <v>0.90200000000000014</v>
      </c>
    </row>
    <row r="10" spans="1:38" x14ac:dyDescent="0.25">
      <c r="A10" s="3">
        <v>50</v>
      </c>
      <c r="B10" s="3">
        <v>33</v>
      </c>
      <c r="C10" s="3">
        <v>14.72</v>
      </c>
      <c r="D10" s="3">
        <v>0.68700000000000006</v>
      </c>
      <c r="E10" s="3">
        <v>0.254</v>
      </c>
      <c r="F10" s="3">
        <v>200</v>
      </c>
      <c r="H10" s="3">
        <v>54</v>
      </c>
      <c r="I10" s="3">
        <v>11</v>
      </c>
      <c r="J10" s="3">
        <f>(H10/(H10+I10))*100</f>
        <v>83.07692307692308</v>
      </c>
      <c r="K10" s="3">
        <f>(I10/(I10+H10))*100</f>
        <v>16.923076923076923</v>
      </c>
      <c r="L10" s="3">
        <v>35</v>
      </c>
      <c r="M10" s="3">
        <v>5</v>
      </c>
      <c r="N10" s="3">
        <f>(L10/(L10+M10))*100</f>
        <v>87.5</v>
      </c>
      <c r="O10" s="3">
        <f>(M10/(M10+L10))*100</f>
        <v>12.5</v>
      </c>
      <c r="P10" s="3">
        <v>0.95</v>
      </c>
      <c r="Q10" s="3">
        <v>0.68</v>
      </c>
    </row>
    <row r="11" spans="1:38" x14ac:dyDescent="0.25">
      <c r="A11" s="3">
        <v>50</v>
      </c>
      <c r="B11" s="3">
        <v>40</v>
      </c>
      <c r="C11" s="3">
        <v>15.2</v>
      </c>
      <c r="D11" s="3">
        <v>0.69</v>
      </c>
      <c r="E11" s="3">
        <v>0.255</v>
      </c>
      <c r="F11" s="3">
        <v>200</v>
      </c>
      <c r="H11" s="3">
        <v>58</v>
      </c>
      <c r="I11" s="3">
        <v>14</v>
      </c>
      <c r="J11" s="3">
        <f>(H11/(H11+I11))*100</f>
        <v>80.555555555555557</v>
      </c>
      <c r="K11" s="3">
        <f>(I11/(I11+H11))*100</f>
        <v>19.444444444444446</v>
      </c>
      <c r="L11" s="3">
        <v>36</v>
      </c>
      <c r="M11" s="3">
        <v>5</v>
      </c>
      <c r="N11" s="3">
        <f>(L11/(L11+M11))*100</f>
        <v>87.804878048780495</v>
      </c>
      <c r="O11" s="3">
        <f>(M11/(M11+L11))*100</f>
        <v>12.195121951219512</v>
      </c>
      <c r="P11" s="3">
        <v>0.95</v>
      </c>
      <c r="Q11" s="3">
        <v>0.7</v>
      </c>
    </row>
    <row r="12" spans="1:38" x14ac:dyDescent="0.25">
      <c r="A12" s="3">
        <v>50</v>
      </c>
      <c r="B12" s="3">
        <v>56</v>
      </c>
      <c r="C12" s="3">
        <v>14.7</v>
      </c>
      <c r="D12" s="3">
        <v>0.68</v>
      </c>
      <c r="E12" s="3">
        <v>0.25700000000000001</v>
      </c>
      <c r="F12" s="3">
        <v>200</v>
      </c>
      <c r="H12" s="3">
        <v>51</v>
      </c>
      <c r="I12" s="3">
        <v>15</v>
      </c>
      <c r="J12" s="3">
        <f>(H12/(H12+I12))*100</f>
        <v>77.272727272727266</v>
      </c>
      <c r="K12" s="3">
        <f>(I12/(I12+H12))*100</f>
        <v>22.727272727272727</v>
      </c>
      <c r="L12" s="3">
        <v>33</v>
      </c>
      <c r="M12" s="3">
        <v>7</v>
      </c>
      <c r="N12" s="3">
        <f>(L12/(L12+M12))*100</f>
        <v>82.5</v>
      </c>
      <c r="O12" s="3">
        <f>(M12/(M12+L12))*100</f>
        <v>17.5</v>
      </c>
      <c r="P12" s="3">
        <v>0.95</v>
      </c>
      <c r="Q12" s="3">
        <v>0.78</v>
      </c>
    </row>
    <row r="13" spans="1:38" x14ac:dyDescent="0.25">
      <c r="A13" s="3">
        <v>50</v>
      </c>
      <c r="B13" s="3">
        <v>59</v>
      </c>
      <c r="C13" s="3">
        <v>14.8</v>
      </c>
      <c r="D13" s="3">
        <v>0.68</v>
      </c>
      <c r="E13" s="3">
        <v>0.26</v>
      </c>
      <c r="F13" s="3">
        <v>200</v>
      </c>
      <c r="H13" s="3">
        <v>50</v>
      </c>
      <c r="I13" s="3">
        <v>9</v>
      </c>
      <c r="J13" s="3">
        <f>(H13/(H13+I13))*100</f>
        <v>84.745762711864401</v>
      </c>
      <c r="K13" s="3">
        <f>(I13/(I13+H13))*100</f>
        <v>15.254237288135593</v>
      </c>
      <c r="L13" s="3">
        <v>34</v>
      </c>
      <c r="M13" s="3">
        <v>7</v>
      </c>
      <c r="N13" s="3">
        <f>(L13/(L13+M13))*100</f>
        <v>82.926829268292678</v>
      </c>
      <c r="O13" s="3">
        <f>(M13/(M13+L13))*100</f>
        <v>17.073170731707318</v>
      </c>
      <c r="P13" s="3">
        <v>0.95</v>
      </c>
      <c r="Q13" s="3">
        <v>0.83</v>
      </c>
    </row>
    <row r="14" spans="1:38" x14ac:dyDescent="0.25">
      <c r="A14" s="3">
        <v>50</v>
      </c>
      <c r="B14" s="3">
        <v>46</v>
      </c>
      <c r="C14" s="3">
        <v>14.9</v>
      </c>
      <c r="D14" s="3">
        <v>0.69</v>
      </c>
      <c r="E14" s="3">
        <v>0.255</v>
      </c>
      <c r="F14" s="3">
        <v>200</v>
      </c>
      <c r="H14" s="3">
        <v>49</v>
      </c>
      <c r="I14" s="3">
        <v>17</v>
      </c>
      <c r="J14" s="3">
        <f>(H14/(H14+I14))*100</f>
        <v>74.242424242424249</v>
      </c>
      <c r="K14" s="3">
        <f>(I14/(I14+H14))*100</f>
        <v>25.757575757575758</v>
      </c>
      <c r="L14" s="3">
        <v>34</v>
      </c>
      <c r="M14" s="3">
        <v>5.4</v>
      </c>
      <c r="N14" s="3">
        <f>(L14/(L14+M14))*100</f>
        <v>86.294416243654823</v>
      </c>
      <c r="O14" s="3">
        <f>(M14/(M14+L14))*100</f>
        <v>13.705583756345179</v>
      </c>
      <c r="P14" s="3">
        <v>0.96</v>
      </c>
      <c r="Q14" s="3">
        <v>0.68</v>
      </c>
    </row>
    <row r="15" spans="1:38" x14ac:dyDescent="0.25">
      <c r="A15" s="3" t="s">
        <v>2</v>
      </c>
      <c r="C15" s="3">
        <f>AVERAGE(C10:C14)</f>
        <v>14.864000000000001</v>
      </c>
      <c r="D15" s="3">
        <f>AVERAGE(D10:D14)</f>
        <v>0.68540000000000001</v>
      </c>
      <c r="E15" s="3">
        <f>AVERAGE(E10:E14)</f>
        <v>0.25620000000000004</v>
      </c>
      <c r="H15" s="3">
        <f t="shared" ref="H15:Q15" si="1">AVERAGE(H10:H14)</f>
        <v>52.4</v>
      </c>
      <c r="I15" s="3">
        <f t="shared" si="1"/>
        <v>13.2</v>
      </c>
      <c r="J15" s="3">
        <f t="shared" si="1"/>
        <v>79.978678571898911</v>
      </c>
      <c r="K15" s="3">
        <f t="shared" si="1"/>
        <v>20.021321428101089</v>
      </c>
      <c r="L15" s="3">
        <f t="shared" si="1"/>
        <v>34.4</v>
      </c>
      <c r="M15" s="3">
        <f t="shared" si="1"/>
        <v>5.88</v>
      </c>
      <c r="N15" s="3">
        <f t="shared" si="1"/>
        <v>85.405224712145611</v>
      </c>
      <c r="O15" s="3">
        <f t="shared" si="1"/>
        <v>14.5947752878544</v>
      </c>
      <c r="P15" s="3">
        <f t="shared" si="1"/>
        <v>0.95199999999999996</v>
      </c>
      <c r="Q15" s="3">
        <f t="shared" si="1"/>
        <v>0.7340000000000001</v>
      </c>
    </row>
    <row r="17" spans="1:17" x14ac:dyDescent="0.25">
      <c r="A17" s="3">
        <v>100</v>
      </c>
      <c r="B17" s="3">
        <v>1</v>
      </c>
      <c r="C17" s="3">
        <v>23.3</v>
      </c>
      <c r="D17" s="3">
        <f>LN(C17)/LN(A17)</f>
        <v>0.68367796051300933</v>
      </c>
      <c r="E17" s="3">
        <v>0.24199999999999999</v>
      </c>
      <c r="F17" s="3">
        <v>200</v>
      </c>
      <c r="H17" s="3">
        <v>91</v>
      </c>
      <c r="I17" s="3">
        <v>10</v>
      </c>
      <c r="J17" s="3">
        <f>(H17/(H17+I17))*100</f>
        <v>90.099009900990097</v>
      </c>
      <c r="K17" s="3">
        <f>(I17/(I17+H17))*100</f>
        <v>9.9009900990099009</v>
      </c>
      <c r="L17" s="3">
        <v>52</v>
      </c>
      <c r="M17" s="3">
        <v>3.5</v>
      </c>
      <c r="N17" s="3">
        <f>(L17/(L17+M17))*100</f>
        <v>93.693693693693689</v>
      </c>
      <c r="O17" s="3">
        <f>(M17/(M17+L17))*100</f>
        <v>6.3063063063063058</v>
      </c>
      <c r="P17" s="3">
        <v>0.94</v>
      </c>
      <c r="Q17" s="3">
        <v>0.62</v>
      </c>
    </row>
    <row r="18" spans="1:17" x14ac:dyDescent="0.25">
      <c r="A18" s="3">
        <v>100</v>
      </c>
      <c r="B18" s="3">
        <v>2</v>
      </c>
      <c r="C18" s="3">
        <v>23.3</v>
      </c>
      <c r="D18" s="3">
        <f>LN(C18)/LN(A18)</f>
        <v>0.68367796051300933</v>
      </c>
      <c r="E18" s="3">
        <v>0.24199999999999999</v>
      </c>
      <c r="F18" s="3">
        <v>200</v>
      </c>
      <c r="H18" s="3">
        <v>99</v>
      </c>
      <c r="I18" s="3">
        <v>13</v>
      </c>
      <c r="J18" s="3">
        <f>(H18/(H18+I18))*100</f>
        <v>88.392857142857139</v>
      </c>
      <c r="K18" s="3">
        <f>(I18/(I18+H18))*100</f>
        <v>11.607142857142858</v>
      </c>
      <c r="L18" s="3">
        <v>55</v>
      </c>
      <c r="M18" s="3">
        <v>4</v>
      </c>
      <c r="N18" s="3">
        <f>(L18/(L18+M18))*100</f>
        <v>93.220338983050837</v>
      </c>
      <c r="O18" s="3">
        <f>(M18/(M18+L18))*100</f>
        <v>6.7796610169491522</v>
      </c>
      <c r="P18" s="3">
        <v>0.93</v>
      </c>
      <c r="Q18" s="3">
        <v>0.55000000000000004</v>
      </c>
    </row>
    <row r="19" spans="1:17" x14ac:dyDescent="0.25">
      <c r="A19" s="3">
        <v>100</v>
      </c>
      <c r="B19" s="3">
        <v>3</v>
      </c>
      <c r="C19" s="3">
        <v>23.3</v>
      </c>
      <c r="D19" s="3">
        <f>LN(C19)/LN(A19)</f>
        <v>0.68367796051300933</v>
      </c>
      <c r="E19" s="3">
        <v>0.24199999999999999</v>
      </c>
      <c r="F19" s="3">
        <v>200</v>
      </c>
      <c r="H19" s="3">
        <v>101</v>
      </c>
      <c r="I19" s="3">
        <v>11</v>
      </c>
      <c r="J19" s="3">
        <f>(H19/(H19+I19))*100</f>
        <v>90.178571428571431</v>
      </c>
      <c r="K19" s="3">
        <f>(I19/(I19+H19))*100</f>
        <v>9.8214285714285712</v>
      </c>
      <c r="L19" s="3">
        <v>53</v>
      </c>
      <c r="M19" s="3">
        <v>3.3</v>
      </c>
      <c r="N19" s="3">
        <f>(L19/(L19+M19))*100</f>
        <v>94.138543516873895</v>
      </c>
      <c r="O19" s="3">
        <f>(M19/(M19+L19))*100</f>
        <v>5.8614564831261102</v>
      </c>
      <c r="P19" s="3">
        <v>0.93</v>
      </c>
      <c r="Q19" s="3">
        <v>0.48</v>
      </c>
    </row>
    <row r="20" spans="1:17" x14ac:dyDescent="0.25">
      <c r="A20" s="3">
        <v>100</v>
      </c>
      <c r="B20" s="3">
        <v>4</v>
      </c>
      <c r="C20" s="3">
        <v>23.4</v>
      </c>
      <c r="D20" s="3">
        <f>LN(C20)/LN(A20)</f>
        <v>0.68460792870507137</v>
      </c>
      <c r="E20" s="3">
        <v>0.24299999999999999</v>
      </c>
      <c r="F20" s="3">
        <v>200</v>
      </c>
      <c r="H20" s="3">
        <v>98</v>
      </c>
      <c r="I20" s="3">
        <v>12</v>
      </c>
      <c r="J20" s="3">
        <f>(H20/(H20+I20))*100</f>
        <v>89.090909090909093</v>
      </c>
      <c r="K20" s="3">
        <f>(I20/(I20+H20))*100</f>
        <v>10.909090909090908</v>
      </c>
      <c r="L20" s="3">
        <v>54</v>
      </c>
      <c r="M20" s="3">
        <v>4.8</v>
      </c>
      <c r="N20" s="3">
        <f>(L20/(L20+M20))*100</f>
        <v>91.83673469387756</v>
      </c>
      <c r="O20" s="3">
        <f>(M20/(M20+L20))*100</f>
        <v>8.1632653061224492</v>
      </c>
      <c r="P20" s="3">
        <v>0.93</v>
      </c>
      <c r="Q20" s="3">
        <v>0.63</v>
      </c>
    </row>
    <row r="21" spans="1:17" x14ac:dyDescent="0.25">
      <c r="A21" s="3">
        <v>100</v>
      </c>
      <c r="B21" s="3">
        <v>5</v>
      </c>
      <c r="C21" s="3">
        <v>23.5</v>
      </c>
      <c r="D21" s="3">
        <f>LN(C21)/LN(A21)</f>
        <v>0.68553393113586814</v>
      </c>
      <c r="E21" s="3">
        <v>0.24399999999999999</v>
      </c>
      <c r="F21" s="3">
        <v>200</v>
      </c>
      <c r="H21" s="3">
        <v>100</v>
      </c>
      <c r="I21" s="3">
        <v>7</v>
      </c>
      <c r="J21" s="3">
        <f>(H21/(H21+I21))*100</f>
        <v>93.45794392523365</v>
      </c>
      <c r="K21" s="3">
        <f>(I21/(I21+H21))*100</f>
        <v>6.5420560747663545</v>
      </c>
      <c r="L21" s="3">
        <v>52.4</v>
      </c>
      <c r="M21" s="3">
        <v>3.9</v>
      </c>
      <c r="N21" s="3">
        <f>(L21/(L21+M21))*100</f>
        <v>93.072824156305515</v>
      </c>
      <c r="O21" s="3">
        <f>(M21/(M21+L21))*100</f>
        <v>6.9271758436944939</v>
      </c>
      <c r="P21" s="3">
        <v>0.93</v>
      </c>
      <c r="Q21" s="3">
        <v>0.6</v>
      </c>
    </row>
    <row r="22" spans="1:17" x14ac:dyDescent="0.25">
      <c r="A22" s="3" t="s">
        <v>2</v>
      </c>
      <c r="C22" s="3">
        <f>AVERAGE(C17:C21)</f>
        <v>23.360000000000003</v>
      </c>
      <c r="D22" s="3">
        <f>AVERAGE(D17:D21)</f>
        <v>0.68423514827599341</v>
      </c>
      <c r="E22" s="3">
        <f>AVERAGE(E17:E21)</f>
        <v>0.24260000000000001</v>
      </c>
      <c r="H22" s="3">
        <f t="shared" ref="H22:Q22" si="2">AVERAGE(H17:H21)</f>
        <v>97.8</v>
      </c>
      <c r="I22" s="3">
        <f t="shared" si="2"/>
        <v>10.6</v>
      </c>
      <c r="J22" s="3">
        <f t="shared" si="2"/>
        <v>90.243858297712265</v>
      </c>
      <c r="K22" s="3">
        <f t="shared" si="2"/>
        <v>9.7561417022877173</v>
      </c>
      <c r="L22" s="3">
        <f t="shared" si="2"/>
        <v>53.279999999999994</v>
      </c>
      <c r="M22" s="3">
        <f t="shared" si="2"/>
        <v>3.9</v>
      </c>
      <c r="N22" s="3">
        <f t="shared" si="2"/>
        <v>93.192427008760291</v>
      </c>
      <c r="O22" s="3">
        <f t="shared" si="2"/>
        <v>6.8075729912397023</v>
      </c>
      <c r="P22" s="3">
        <f t="shared" si="2"/>
        <v>0.93200000000000005</v>
      </c>
      <c r="Q22" s="3">
        <f t="shared" si="2"/>
        <v>0.57599999999999996</v>
      </c>
    </row>
    <row r="24" spans="1:17" x14ac:dyDescent="0.25">
      <c r="A24" s="3">
        <v>200</v>
      </c>
      <c r="B24" s="3">
        <v>12</v>
      </c>
      <c r="C24" s="3">
        <v>35.630000000000003</v>
      </c>
      <c r="D24" s="3">
        <f>LN(C24)/LN(A24)</f>
        <v>0.67440051858308192</v>
      </c>
      <c r="E24" s="3">
        <v>0.252</v>
      </c>
      <c r="F24" s="3">
        <v>200</v>
      </c>
      <c r="H24" s="3">
        <v>189</v>
      </c>
      <c r="I24" s="3">
        <v>1</v>
      </c>
      <c r="J24" s="3">
        <f>(H24/(H24+I24))*100</f>
        <v>99.473684210526315</v>
      </c>
      <c r="K24" s="3">
        <f>(I24/(I24+H24))*100</f>
        <v>0.52631578947368418</v>
      </c>
      <c r="L24" s="3">
        <v>83.1</v>
      </c>
      <c r="M24" s="3">
        <v>0.96</v>
      </c>
      <c r="N24" s="3">
        <f>(L24/(L24+M24))*100</f>
        <v>98.857958600999297</v>
      </c>
      <c r="O24" s="3">
        <f>(M24/(M24+L24))*100</f>
        <v>1.1420413990007139</v>
      </c>
      <c r="P24" s="3">
        <v>0.91</v>
      </c>
      <c r="Q24" s="3">
        <v>0.24</v>
      </c>
    </row>
    <row r="25" spans="1:17" x14ac:dyDescent="0.25">
      <c r="A25" s="3">
        <v>200</v>
      </c>
      <c r="B25" s="3">
        <v>13</v>
      </c>
      <c r="C25" s="3">
        <v>36.369999999999997</v>
      </c>
      <c r="D25" s="3">
        <f>LN(C25)/LN(A25)</f>
        <v>0.67828029360579745</v>
      </c>
      <c r="E25" s="3">
        <v>0.251</v>
      </c>
      <c r="F25" s="3">
        <v>200</v>
      </c>
      <c r="H25" s="3">
        <v>166</v>
      </c>
      <c r="I25" s="3">
        <v>0</v>
      </c>
      <c r="J25" s="3">
        <f>(H25/(H25+I25))*100</f>
        <v>100</v>
      </c>
      <c r="K25" s="3">
        <f>(I25/(I25+H25))*100</f>
        <v>0</v>
      </c>
      <c r="L25" s="3">
        <v>79</v>
      </c>
      <c r="M25" s="3">
        <v>0.8</v>
      </c>
      <c r="N25" s="3">
        <f>(L25/(L25+M25))*100</f>
        <v>98.997493734335833</v>
      </c>
      <c r="O25" s="3">
        <f>(M25/(M25+L25))*100</f>
        <v>1.0025062656641606</v>
      </c>
      <c r="P25" s="3">
        <v>0.91</v>
      </c>
      <c r="Q25" s="3">
        <v>0.17</v>
      </c>
    </row>
    <row r="26" spans="1:17" x14ac:dyDescent="0.25">
      <c r="A26" s="3">
        <v>200</v>
      </c>
      <c r="B26" s="3">
        <v>14</v>
      </c>
      <c r="C26" s="3">
        <v>37</v>
      </c>
      <c r="D26" s="3">
        <f>LN(C26)/LN(A26)</f>
        <v>0.68152163466885951</v>
      </c>
      <c r="E26" s="3">
        <v>0.25</v>
      </c>
      <c r="F26" s="3">
        <v>200</v>
      </c>
      <c r="H26" s="3">
        <v>169</v>
      </c>
      <c r="I26" s="3">
        <v>1</v>
      </c>
      <c r="J26" s="3">
        <f>(H26/(H26+I26))*100</f>
        <v>99.411764705882348</v>
      </c>
      <c r="K26" s="3">
        <f>(I26/(I26+H26))*100</f>
        <v>0.58823529411764708</v>
      </c>
      <c r="L26" s="3">
        <v>77</v>
      </c>
      <c r="M26" s="3">
        <v>0.85</v>
      </c>
      <c r="N26" s="3">
        <f>(L26/(L26+M26))*100</f>
        <v>98.908156711624926</v>
      </c>
      <c r="O26" s="3">
        <f>(M26/(M26+L26))*100</f>
        <v>1.0918432883750804</v>
      </c>
      <c r="P26" s="3">
        <v>0.91</v>
      </c>
      <c r="Q26" s="3">
        <v>0.18</v>
      </c>
    </row>
    <row r="27" spans="1:17" x14ac:dyDescent="0.25">
      <c r="A27" s="3">
        <v>200</v>
      </c>
      <c r="B27" s="3">
        <v>15</v>
      </c>
      <c r="C27" s="3">
        <v>37.5</v>
      </c>
      <c r="D27" s="3">
        <f>LN(C27)/LN(A27)</f>
        <v>0.68405508432910245</v>
      </c>
      <c r="E27" s="3">
        <v>0.248</v>
      </c>
      <c r="F27" s="3">
        <v>200</v>
      </c>
      <c r="H27" s="3">
        <v>161</v>
      </c>
      <c r="I27" s="3">
        <v>1</v>
      </c>
      <c r="J27" s="3">
        <f>(H27/(H27+I27))*100</f>
        <v>99.382716049382708</v>
      </c>
      <c r="K27" s="3">
        <f>(I27/(I27+H27))*100</f>
        <v>0.61728395061728392</v>
      </c>
      <c r="L27" s="3">
        <v>76</v>
      </c>
      <c r="M27" s="3">
        <v>0.8</v>
      </c>
      <c r="N27" s="3">
        <f>(L27/(L27+M27))*100</f>
        <v>98.958333333333343</v>
      </c>
      <c r="O27" s="3">
        <f>(M27/(M27+L27))*100</f>
        <v>1.0416666666666667</v>
      </c>
      <c r="P27" s="3">
        <v>0.9</v>
      </c>
      <c r="Q27" s="3">
        <v>0.18</v>
      </c>
    </row>
    <row r="28" spans="1:17" x14ac:dyDescent="0.25">
      <c r="A28" s="3">
        <v>200</v>
      </c>
      <c r="B28" s="3">
        <v>16</v>
      </c>
      <c r="C28" s="3">
        <v>38.06</v>
      </c>
      <c r="D28" s="3">
        <f>LN(C28)/LN(A28)</f>
        <v>0.68685275156308623</v>
      </c>
      <c r="E28" s="3">
        <v>0.248</v>
      </c>
      <c r="F28" s="3">
        <v>200</v>
      </c>
      <c r="H28" s="3">
        <v>174</v>
      </c>
      <c r="I28" s="3">
        <v>1</v>
      </c>
      <c r="J28" s="3">
        <f>(H28/(H28+I28))*100</f>
        <v>99.428571428571431</v>
      </c>
      <c r="K28" s="3">
        <f>(I28/(I28+H28))*100</f>
        <v>0.5714285714285714</v>
      </c>
      <c r="L28" s="3">
        <v>79.5</v>
      </c>
      <c r="M28" s="3">
        <v>0.8</v>
      </c>
      <c r="N28" s="3">
        <f>(L28/(L28+M28))*100</f>
        <v>99.00373599003737</v>
      </c>
      <c r="O28" s="3">
        <f>(M28/(M28+L28))*100</f>
        <v>0.99626400996264031</v>
      </c>
      <c r="P28" s="3">
        <v>0.9</v>
      </c>
      <c r="Q28" s="3">
        <v>0.18</v>
      </c>
    </row>
    <row r="29" spans="1:17" x14ac:dyDescent="0.25">
      <c r="A29" s="3" t="s">
        <v>2</v>
      </c>
      <c r="C29" s="3">
        <f>AVERAGE(C24:C28)</f>
        <v>36.911999999999999</v>
      </c>
      <c r="D29" s="3">
        <f>AVERAGE(D24:D28)</f>
        <v>0.6810220565499856</v>
      </c>
      <c r="E29" s="3">
        <f>AVERAGE(E24:E28)</f>
        <v>0.24979999999999997</v>
      </c>
      <c r="H29" s="3">
        <f t="shared" ref="H29:Q29" si="3">AVERAGE(H24:H28)</f>
        <v>171.8</v>
      </c>
      <c r="I29" s="3">
        <f t="shared" si="3"/>
        <v>0.8</v>
      </c>
      <c r="J29" s="3">
        <f t="shared" si="3"/>
        <v>99.539347278872555</v>
      </c>
      <c r="K29" s="3">
        <f t="shared" si="3"/>
        <v>0.46065272112743738</v>
      </c>
      <c r="L29" s="3">
        <f t="shared" si="3"/>
        <v>78.92</v>
      </c>
      <c r="M29" s="3">
        <f t="shared" si="3"/>
        <v>0.84199999999999997</v>
      </c>
      <c r="N29" s="3">
        <f t="shared" si="3"/>
        <v>98.945135674066165</v>
      </c>
      <c r="O29" s="3">
        <f t="shared" si="3"/>
        <v>1.0548643259338524</v>
      </c>
      <c r="P29" s="3">
        <f t="shared" si="3"/>
        <v>0.90600000000000003</v>
      </c>
      <c r="Q29" s="3">
        <f t="shared" si="3"/>
        <v>0.19</v>
      </c>
    </row>
    <row r="31" spans="1:17" x14ac:dyDescent="0.25">
      <c r="A31" s="3">
        <v>500</v>
      </c>
      <c r="B31" s="3">
        <v>40</v>
      </c>
      <c r="C31" s="3">
        <v>64.8</v>
      </c>
      <c r="D31" s="3">
        <f>LN(C31)/LN(500)</f>
        <v>0.67120975889328705</v>
      </c>
      <c r="E31" s="3">
        <v>0.23599999999999999</v>
      </c>
      <c r="F31" s="3">
        <v>200</v>
      </c>
      <c r="H31" s="3">
        <v>305</v>
      </c>
      <c r="I31" s="3">
        <v>0</v>
      </c>
      <c r="J31" s="3">
        <f>(H31/(H31+I31))*100</f>
        <v>100</v>
      </c>
      <c r="K31" s="3">
        <f>(I31/(I31+H31))*100</f>
        <v>0</v>
      </c>
      <c r="L31" s="3">
        <v>104</v>
      </c>
      <c r="M31" s="3">
        <v>0.3</v>
      </c>
      <c r="N31" s="3">
        <f>(L31/(L31+M31))*100</f>
        <v>99.712368168744021</v>
      </c>
      <c r="O31" s="3">
        <f>(M31/(M31+L31))*100</f>
        <v>0.28763183125599234</v>
      </c>
      <c r="P31" s="3">
        <v>0.83</v>
      </c>
      <c r="Q31" s="3">
        <v>0.03</v>
      </c>
    </row>
    <row r="32" spans="1:17" x14ac:dyDescent="0.25">
      <c r="A32" s="3">
        <v>500</v>
      </c>
      <c r="B32" s="3">
        <v>39</v>
      </c>
      <c r="C32" s="3">
        <v>64.3</v>
      </c>
      <c r="D32" s="3">
        <f t="shared" ref="D32:D35" si="4">LN(C32)/LN(500)</f>
        <v>0.66996334528329271</v>
      </c>
      <c r="E32" s="3">
        <v>0.23799999999999999</v>
      </c>
      <c r="F32" s="3">
        <v>200</v>
      </c>
      <c r="H32" s="3">
        <v>304</v>
      </c>
      <c r="I32" s="3">
        <v>0</v>
      </c>
      <c r="J32" s="3">
        <f>(H32/(H32+I32))*100</f>
        <v>100</v>
      </c>
      <c r="K32" s="3">
        <f>(I32/(I32+H32))*100</f>
        <v>0</v>
      </c>
      <c r="L32" s="3">
        <v>103</v>
      </c>
      <c r="M32" s="3">
        <v>0.26</v>
      </c>
      <c r="N32" s="3">
        <f>(L32/(L32+M32))*100</f>
        <v>99.748208405965528</v>
      </c>
      <c r="O32" s="3">
        <f>(M32/(M32+L32))*100</f>
        <v>0.2517915940344761</v>
      </c>
      <c r="P32" s="3">
        <v>0.83</v>
      </c>
      <c r="Q32" s="3">
        <v>0.05</v>
      </c>
    </row>
    <row r="33" spans="1:17" x14ac:dyDescent="0.25">
      <c r="A33" s="3">
        <v>500</v>
      </c>
      <c r="B33" s="3">
        <v>34</v>
      </c>
      <c r="C33" s="3">
        <v>61.2</v>
      </c>
      <c r="D33" s="3">
        <f t="shared" si="4"/>
        <v>0.6620123303612353</v>
      </c>
      <c r="E33" s="3">
        <v>0.25</v>
      </c>
      <c r="F33" s="3">
        <v>200</v>
      </c>
      <c r="H33" s="3">
        <v>300</v>
      </c>
      <c r="I33" s="3">
        <v>0</v>
      </c>
      <c r="J33" s="3">
        <f>(H33/(H33+I33))*100</f>
        <v>100</v>
      </c>
      <c r="K33" s="3">
        <f>(I33/(I33+H33))*100</f>
        <v>0</v>
      </c>
      <c r="L33" s="3">
        <v>103.5</v>
      </c>
      <c r="M33" s="3">
        <v>0.28999999999999998</v>
      </c>
      <c r="N33" s="3">
        <f>(L33/(L33+M33))*100</f>
        <v>99.720589652182284</v>
      </c>
      <c r="O33" s="3">
        <f>(M33/(M33+L33))*100</f>
        <v>0.27941034781770879</v>
      </c>
      <c r="P33" s="3">
        <v>0.82</v>
      </c>
      <c r="Q33" s="3">
        <v>0.04</v>
      </c>
    </row>
    <row r="34" spans="1:17" x14ac:dyDescent="0.25">
      <c r="A34" s="3">
        <v>500</v>
      </c>
      <c r="B34" s="3">
        <v>36</v>
      </c>
      <c r="C34" s="3">
        <v>62.2</v>
      </c>
      <c r="D34" s="3">
        <f t="shared" si="4"/>
        <v>0.6646203484325548</v>
      </c>
      <c r="E34" s="3">
        <v>0.247</v>
      </c>
      <c r="F34" s="3">
        <v>200</v>
      </c>
      <c r="H34" s="3">
        <v>333</v>
      </c>
      <c r="I34" s="3">
        <v>0</v>
      </c>
      <c r="J34" s="3">
        <f>(H34/(H34+I34))*100</f>
        <v>100</v>
      </c>
      <c r="K34" s="3">
        <f>(I34/(I34+H34))*100</f>
        <v>0</v>
      </c>
      <c r="L34" s="3">
        <v>106</v>
      </c>
      <c r="M34" s="3">
        <v>0.21</v>
      </c>
      <c r="N34" s="3">
        <f>(L34/(L34+M34))*100</f>
        <v>99.802278504848886</v>
      </c>
      <c r="O34" s="3">
        <f>(M34/(M34+L34))*100</f>
        <v>0.19772149515111573</v>
      </c>
      <c r="P34" s="3">
        <v>0.82</v>
      </c>
      <c r="Q34" s="3">
        <v>0.04</v>
      </c>
    </row>
    <row r="35" spans="1:17" x14ac:dyDescent="0.25">
      <c r="A35" s="3">
        <v>500</v>
      </c>
      <c r="B35" s="3">
        <v>31</v>
      </c>
      <c r="C35" s="3">
        <v>59.4</v>
      </c>
      <c r="D35" s="3">
        <f t="shared" si="4"/>
        <v>0.65720865446134069</v>
      </c>
      <c r="E35" s="3">
        <v>0.25800000000000001</v>
      </c>
      <c r="F35" s="3">
        <v>200</v>
      </c>
      <c r="H35" s="3">
        <v>305</v>
      </c>
      <c r="I35" s="3">
        <v>0</v>
      </c>
      <c r="J35" s="3">
        <f>(H35/(H35+I35))*100</f>
        <v>100</v>
      </c>
      <c r="K35" s="3">
        <f>(I35/(I35+H35))*100</f>
        <v>0</v>
      </c>
      <c r="L35" s="3">
        <v>104.5</v>
      </c>
      <c r="M35" s="3">
        <v>0.33</v>
      </c>
      <c r="N35" s="3">
        <f>(L35/(L35+M35))*100</f>
        <v>99.685204616998959</v>
      </c>
      <c r="O35" s="3">
        <f>(M35/(M35+L35))*100</f>
        <v>0.31479538300104931</v>
      </c>
      <c r="P35" s="3">
        <v>0.82</v>
      </c>
      <c r="Q35" s="3">
        <v>0.06</v>
      </c>
    </row>
    <row r="36" spans="1:17" x14ac:dyDescent="0.25">
      <c r="A36" s="3" t="s">
        <v>2</v>
      </c>
      <c r="C36" s="3">
        <f>AVERAGE(C31:C35)</f>
        <v>62.379999999999995</v>
      </c>
      <c r="D36" s="3">
        <f>AVERAGE(D31:D35)</f>
        <v>0.66500288748634218</v>
      </c>
      <c r="E36" s="3">
        <f>AVERAGE(E31:E35)</f>
        <v>0.24580000000000002</v>
      </c>
      <c r="H36" s="3">
        <f t="shared" ref="H36:O36" si="5">AVERAGE(H31:H35)</f>
        <v>309.39999999999998</v>
      </c>
      <c r="I36" s="3">
        <f t="shared" si="5"/>
        <v>0</v>
      </c>
      <c r="J36" s="3">
        <f t="shared" si="5"/>
        <v>100</v>
      </c>
      <c r="K36" s="3">
        <f t="shared" si="5"/>
        <v>0</v>
      </c>
      <c r="L36" s="3">
        <f t="shared" si="5"/>
        <v>104.2</v>
      </c>
      <c r="M36" s="3">
        <f t="shared" si="5"/>
        <v>0.27800000000000002</v>
      </c>
      <c r="N36" s="3">
        <f t="shared" si="5"/>
        <v>99.733729869747933</v>
      </c>
      <c r="O36" s="3">
        <f t="shared" si="5"/>
        <v>0.26627013025206842</v>
      </c>
      <c r="P36" s="3">
        <f>AVERAGE(P31:P35)</f>
        <v>0.82400000000000007</v>
      </c>
      <c r="Q36" s="3">
        <f>AVERAGE(Q31:Q35)</f>
        <v>4.3999999999999997E-2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7"/>
  <sheetViews>
    <sheetView workbookViewId="0">
      <selection activeCell="A2" sqref="A2:XFD2"/>
    </sheetView>
  </sheetViews>
  <sheetFormatPr baseColWidth="10" defaultRowHeight="15" x14ac:dyDescent="0.25"/>
  <cols>
    <col min="1" max="15" width="11.42578125" style="2"/>
    <col min="16" max="16" width="14.7109375" style="2" customWidth="1"/>
    <col min="17" max="28" width="11.42578125" style="2"/>
  </cols>
  <sheetData>
    <row r="2" spans="1:17" x14ac:dyDescent="0.25">
      <c r="A2" s="2" t="s">
        <v>0</v>
      </c>
      <c r="B2" s="2" t="s">
        <v>35</v>
      </c>
      <c r="C2" s="2" t="s">
        <v>34</v>
      </c>
      <c r="D2" s="2" t="s">
        <v>1</v>
      </c>
      <c r="E2" s="2" t="s">
        <v>14</v>
      </c>
      <c r="F2" s="2" t="s">
        <v>3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32</v>
      </c>
      <c r="Q2" s="2" t="s">
        <v>33</v>
      </c>
    </row>
    <row r="3" spans="1:17" x14ac:dyDescent="0.25">
      <c r="A3" s="2">
        <v>30</v>
      </c>
      <c r="B3" s="2">
        <v>1</v>
      </c>
      <c r="C3" s="2">
        <v>9.93</v>
      </c>
      <c r="D3" s="2">
        <f>LN(C3)/LN(A3)</f>
        <v>0.67492715666364744</v>
      </c>
      <c r="E3" s="2">
        <v>0.246</v>
      </c>
      <c r="F3" s="2">
        <v>500</v>
      </c>
      <c r="H3" s="2">
        <v>38</v>
      </c>
      <c r="I3" s="2">
        <v>33</v>
      </c>
      <c r="J3" s="2">
        <f>(H3/(H3+I3))*100</f>
        <v>53.521126760563376</v>
      </c>
      <c r="K3" s="2">
        <f>(I3/(I3+H3))*100</f>
        <v>46.478873239436616</v>
      </c>
      <c r="L3" s="2">
        <v>26.5</v>
      </c>
      <c r="M3" s="2">
        <v>20.2</v>
      </c>
      <c r="N3" s="2">
        <f>(L3/(L3+M3))*100</f>
        <v>56.745182012847962</v>
      </c>
      <c r="O3" s="2">
        <f>(M3/(M3+L3))*100</f>
        <v>43.25481798715203</v>
      </c>
      <c r="P3" s="2">
        <v>0.92</v>
      </c>
      <c r="Q3" s="2">
        <v>0.85</v>
      </c>
    </row>
    <row r="4" spans="1:17" x14ac:dyDescent="0.25">
      <c r="A4" s="2">
        <v>30</v>
      </c>
      <c r="B4" s="2">
        <v>3</v>
      </c>
      <c r="C4" s="2">
        <v>10.130000000000001</v>
      </c>
      <c r="D4" s="2">
        <f>LN(C4)/LN(A4)</f>
        <v>0.68079004492500605</v>
      </c>
      <c r="E4" s="2">
        <v>0.24690000000000001</v>
      </c>
      <c r="F4" s="2">
        <v>500</v>
      </c>
      <c r="H4" s="2">
        <v>33</v>
      </c>
      <c r="I4" s="2">
        <v>37</v>
      </c>
      <c r="J4" s="2">
        <f>(H4/(H4+I4))*100</f>
        <v>47.142857142857139</v>
      </c>
      <c r="K4" s="2">
        <f>(I4/(I4+H4))*100</f>
        <v>52.857142857142861</v>
      </c>
      <c r="L4" s="2">
        <v>23.5</v>
      </c>
      <c r="M4" s="2">
        <v>25</v>
      </c>
      <c r="N4" s="2">
        <f>(L4/(L4+M4))*100</f>
        <v>48.453608247422679</v>
      </c>
      <c r="O4" s="2">
        <f>(M4/(M4+L4))*100</f>
        <v>51.546391752577314</v>
      </c>
      <c r="P4" s="2">
        <v>0.93</v>
      </c>
      <c r="Q4" s="2">
        <v>0.87</v>
      </c>
    </row>
    <row r="5" spans="1:17" x14ac:dyDescent="0.25">
      <c r="A5" s="2">
        <v>30</v>
      </c>
      <c r="B5" s="2">
        <v>4</v>
      </c>
      <c r="C5" s="2">
        <v>10</v>
      </c>
      <c r="D5" s="2">
        <f>LN(C5)/LN(A5)</f>
        <v>0.67699249252884552</v>
      </c>
      <c r="E5" s="2">
        <v>0.26400000000000001</v>
      </c>
      <c r="F5" s="2">
        <v>500</v>
      </c>
      <c r="H5" s="2">
        <v>42</v>
      </c>
      <c r="I5" s="2">
        <v>27</v>
      </c>
      <c r="J5" s="2">
        <f>(H5/(H5+I5))*100</f>
        <v>60.869565217391312</v>
      </c>
      <c r="K5" s="2">
        <f>(I5/(I5+H5))*100</f>
        <v>39.130434782608695</v>
      </c>
      <c r="L5" s="2">
        <v>19.63</v>
      </c>
      <c r="M5" s="2">
        <v>18.03</v>
      </c>
      <c r="N5" s="2">
        <f>(L5/(L5+M5))*100</f>
        <v>52.124269782262346</v>
      </c>
      <c r="O5" s="2">
        <f>(M5/(M5+L5))*100</f>
        <v>47.875730217737662</v>
      </c>
      <c r="P5" s="2">
        <v>0.93</v>
      </c>
      <c r="Q5" s="2">
        <v>0.85</v>
      </c>
    </row>
    <row r="6" spans="1:17" x14ac:dyDescent="0.25">
      <c r="A6" s="2">
        <v>30</v>
      </c>
      <c r="B6" s="2">
        <v>8</v>
      </c>
      <c r="C6" s="2">
        <v>9.93</v>
      </c>
      <c r="D6" s="2">
        <f>LN(C6)/LN(A6)</f>
        <v>0.67492715666364744</v>
      </c>
      <c r="E6" s="2">
        <v>0.252</v>
      </c>
      <c r="F6" s="2">
        <v>500</v>
      </c>
      <c r="H6" s="2">
        <v>48</v>
      </c>
      <c r="I6" s="2">
        <v>32</v>
      </c>
      <c r="J6" s="2">
        <f>(H6/(H6+I6))*100</f>
        <v>60</v>
      </c>
      <c r="K6" s="2">
        <f>(I6/(I6+H6))*100</f>
        <v>40</v>
      </c>
      <c r="L6" s="2">
        <v>30.4</v>
      </c>
      <c r="M6" s="2">
        <v>19.2</v>
      </c>
      <c r="N6" s="2">
        <f>(L6/(L6+M6))*100</f>
        <v>61.29032258064516</v>
      </c>
      <c r="O6" s="2">
        <f>(M6/(M6+L6))*100</f>
        <v>38.70967741935484</v>
      </c>
      <c r="P6" s="2">
        <v>0.92</v>
      </c>
      <c r="Q6" s="2">
        <v>0.83</v>
      </c>
    </row>
    <row r="7" spans="1:17" x14ac:dyDescent="0.25">
      <c r="A7" s="2">
        <v>30</v>
      </c>
      <c r="B7" s="2">
        <v>9</v>
      </c>
      <c r="C7" s="2">
        <v>10</v>
      </c>
      <c r="D7" s="2">
        <f>LN(C7)/LN(A7)</f>
        <v>0.67699249252884552</v>
      </c>
      <c r="E7" s="2">
        <v>0.248</v>
      </c>
      <c r="F7" s="2">
        <v>500</v>
      </c>
      <c r="H7" s="2">
        <v>49</v>
      </c>
      <c r="I7" s="2">
        <v>29</v>
      </c>
      <c r="J7" s="2">
        <f>(H7/(H7+I7))*100</f>
        <v>62.820512820512818</v>
      </c>
      <c r="K7" s="2">
        <f>(I7/(I7+H7))*100</f>
        <v>37.179487179487182</v>
      </c>
      <c r="L7" s="2">
        <v>31.1</v>
      </c>
      <c r="M7" s="2">
        <v>15.7</v>
      </c>
      <c r="N7" s="2">
        <f>(L7/(L7+M7))*100</f>
        <v>66.452991452991455</v>
      </c>
      <c r="O7" s="2">
        <f>(M7/(M7+L7))*100</f>
        <v>33.547008547008552</v>
      </c>
      <c r="P7" s="2">
        <v>0.9</v>
      </c>
      <c r="Q7" s="2">
        <v>0.79</v>
      </c>
    </row>
    <row r="8" spans="1:17" x14ac:dyDescent="0.25">
      <c r="A8" s="2" t="s">
        <v>2</v>
      </c>
      <c r="C8" s="2">
        <f>AVERAGE(C3:C7)</f>
        <v>9.9980000000000011</v>
      </c>
      <c r="D8" s="2">
        <f>AVERAGE(D3:D7)</f>
        <v>0.67692586866199844</v>
      </c>
      <c r="E8" s="2">
        <f>AVERAGE(E3:E7)</f>
        <v>0.25138000000000005</v>
      </c>
      <c r="H8" s="2">
        <f t="shared" ref="H8:Q8" si="0">AVERAGE(H3:H7)</f>
        <v>42</v>
      </c>
      <c r="I8" s="2">
        <f t="shared" si="0"/>
        <v>31.6</v>
      </c>
      <c r="J8" s="2">
        <f t="shared" si="0"/>
        <v>56.870812388264923</v>
      </c>
      <c r="K8" s="2">
        <f t="shared" si="0"/>
        <v>43.12918761173507</v>
      </c>
      <c r="L8" s="2">
        <f t="shared" si="0"/>
        <v>26.225999999999999</v>
      </c>
      <c r="M8" s="2">
        <f t="shared" si="0"/>
        <v>19.626000000000001</v>
      </c>
      <c r="N8" s="2">
        <f t="shared" si="0"/>
        <v>57.01327481523392</v>
      </c>
      <c r="O8" s="2">
        <f t="shared" si="0"/>
        <v>42.98672518476608</v>
      </c>
      <c r="P8" s="2">
        <f t="shared" si="0"/>
        <v>0.92000000000000015</v>
      </c>
      <c r="Q8" s="2">
        <f t="shared" si="0"/>
        <v>0.83799999999999986</v>
      </c>
    </row>
    <row r="10" spans="1:17" x14ac:dyDescent="0.25">
      <c r="A10" s="2">
        <v>50</v>
      </c>
      <c r="B10" s="2">
        <v>33</v>
      </c>
      <c r="C10" s="2">
        <v>14.72</v>
      </c>
      <c r="D10" s="2">
        <v>0.68700000000000006</v>
      </c>
      <c r="E10" s="2">
        <v>0.254</v>
      </c>
      <c r="F10" s="2">
        <v>500</v>
      </c>
      <c r="H10" s="2">
        <v>68</v>
      </c>
      <c r="I10" s="2">
        <v>34</v>
      </c>
      <c r="J10" s="2">
        <f>(H10/(H10+I10))*100</f>
        <v>66.666666666666657</v>
      </c>
      <c r="K10" s="2">
        <f>(I10/(I10+H10))*100</f>
        <v>33.333333333333329</v>
      </c>
      <c r="L10" s="2">
        <v>44.5</v>
      </c>
      <c r="M10" s="2">
        <v>16.100000000000001</v>
      </c>
      <c r="N10" s="2">
        <f>(L10/(L10+M10))*100</f>
        <v>73.432343234323426</v>
      </c>
      <c r="O10" s="2">
        <f>(M10/(M10+L10))*100</f>
        <v>26.567656765676567</v>
      </c>
      <c r="P10" s="2">
        <v>0.9</v>
      </c>
      <c r="Q10" s="2">
        <v>0.71</v>
      </c>
    </row>
    <row r="11" spans="1:17" x14ac:dyDescent="0.25">
      <c r="A11" s="2">
        <v>50</v>
      </c>
      <c r="B11" s="2">
        <v>40</v>
      </c>
      <c r="C11" s="2">
        <v>15.2</v>
      </c>
      <c r="D11" s="2">
        <v>0.69</v>
      </c>
      <c r="E11" s="2">
        <v>0.255</v>
      </c>
      <c r="F11" s="2">
        <v>500</v>
      </c>
      <c r="H11" s="2">
        <v>59</v>
      </c>
      <c r="I11" s="2">
        <v>35</v>
      </c>
      <c r="J11" s="2">
        <f>(H11/(H11+I11))*100</f>
        <v>62.765957446808507</v>
      </c>
      <c r="K11" s="2">
        <f>(I11/(I11+H11))*100</f>
        <v>37.234042553191486</v>
      </c>
      <c r="L11" s="2">
        <v>42.2</v>
      </c>
      <c r="M11" s="2">
        <v>18.100000000000001</v>
      </c>
      <c r="N11" s="2">
        <f>(L11/(L11+M11))*100</f>
        <v>69.983416252072971</v>
      </c>
      <c r="O11" s="2">
        <f>(M11/(M11+L11))*100</f>
        <v>30.016583747927033</v>
      </c>
      <c r="P11" s="2">
        <v>0.94</v>
      </c>
      <c r="Q11" s="2">
        <v>0.76</v>
      </c>
    </row>
    <row r="12" spans="1:17" x14ac:dyDescent="0.25">
      <c r="A12" s="2">
        <v>50</v>
      </c>
      <c r="B12" s="2">
        <v>56</v>
      </c>
      <c r="C12" s="2">
        <v>14.7</v>
      </c>
      <c r="D12" s="2">
        <v>0.68</v>
      </c>
      <c r="E12" s="2">
        <v>0.25700000000000001</v>
      </c>
      <c r="F12" s="2">
        <v>500</v>
      </c>
      <c r="H12" s="2">
        <v>76</v>
      </c>
      <c r="I12" s="2">
        <v>32</v>
      </c>
      <c r="J12" s="2">
        <f>(H12/(H12+I12))*100</f>
        <v>70.370370370370367</v>
      </c>
      <c r="K12" s="2">
        <f>(I12/(I12+H12))*100</f>
        <v>29.629629629629626</v>
      </c>
      <c r="L12" s="2">
        <v>48.8</v>
      </c>
      <c r="M12" s="2">
        <v>15.1</v>
      </c>
      <c r="N12" s="2">
        <f>(L12/(L12+M12))*100</f>
        <v>76.369327073552412</v>
      </c>
      <c r="O12" s="2">
        <f>(M12/(M12+L12))*100</f>
        <v>23.630672926447573</v>
      </c>
      <c r="P12" s="2">
        <v>0.91</v>
      </c>
      <c r="Q12" s="2">
        <v>0.71</v>
      </c>
    </row>
    <row r="13" spans="1:17" x14ac:dyDescent="0.25">
      <c r="A13" s="2">
        <v>50</v>
      </c>
      <c r="B13" s="2">
        <v>59</v>
      </c>
      <c r="C13" s="2">
        <v>14.8</v>
      </c>
      <c r="D13" s="2">
        <v>0.68</v>
      </c>
      <c r="E13" s="2">
        <v>0.26</v>
      </c>
      <c r="F13" s="2">
        <v>500</v>
      </c>
      <c r="H13" s="2">
        <v>72</v>
      </c>
      <c r="I13" s="2">
        <v>35</v>
      </c>
      <c r="J13" s="2">
        <f>(H13/(H13+I13))*100</f>
        <v>67.289719626168221</v>
      </c>
      <c r="K13" s="2">
        <f>(I13/(I13+H13))*100</f>
        <v>32.710280373831772</v>
      </c>
      <c r="L13" s="2">
        <v>51.8</v>
      </c>
      <c r="M13" s="2">
        <v>17.739999999999998</v>
      </c>
      <c r="N13" s="2">
        <f>(L13/(L13+M13))*100</f>
        <v>74.489502444636173</v>
      </c>
      <c r="O13" s="2">
        <f>(M13/(M13+L13))*100</f>
        <v>25.51049755536382</v>
      </c>
      <c r="P13" s="2">
        <v>0.94</v>
      </c>
      <c r="Q13" s="2">
        <v>0.71</v>
      </c>
    </row>
    <row r="14" spans="1:17" x14ac:dyDescent="0.25">
      <c r="A14" s="2">
        <v>50</v>
      </c>
      <c r="B14" s="2">
        <v>46</v>
      </c>
      <c r="C14" s="2">
        <v>14.9</v>
      </c>
      <c r="D14" s="2">
        <v>0.69</v>
      </c>
      <c r="E14" s="2">
        <v>0.255</v>
      </c>
      <c r="F14" s="2">
        <v>500</v>
      </c>
      <c r="H14" s="2">
        <v>57</v>
      </c>
      <c r="I14" s="2">
        <v>29</v>
      </c>
      <c r="J14" s="2">
        <f>(H14/(H14+I14))*100</f>
        <v>66.279069767441854</v>
      </c>
      <c r="K14" s="2">
        <f>(I14/(I14+H14))*100</f>
        <v>33.720930232558139</v>
      </c>
      <c r="L14" s="2">
        <v>37.880000000000003</v>
      </c>
      <c r="M14" s="2">
        <v>15.78</v>
      </c>
      <c r="N14" s="2">
        <f>(L14/(L14+M14))*100</f>
        <v>70.592620201267238</v>
      </c>
      <c r="O14" s="2">
        <f>(M14/(M14+L14))*100</f>
        <v>29.407379798732759</v>
      </c>
      <c r="P14" s="2">
        <v>0.91</v>
      </c>
      <c r="Q14" s="2">
        <v>0.75</v>
      </c>
    </row>
    <row r="15" spans="1:17" x14ac:dyDescent="0.25">
      <c r="A15" s="2" t="s">
        <v>2</v>
      </c>
      <c r="C15" s="2">
        <f>AVERAGE(C10:C14)</f>
        <v>14.864000000000001</v>
      </c>
      <c r="D15" s="2">
        <f>AVERAGE(D10:D14)</f>
        <v>0.68540000000000001</v>
      </c>
      <c r="E15" s="2">
        <f>AVERAGE(E10:E14)</f>
        <v>0.25620000000000004</v>
      </c>
      <c r="H15" s="2">
        <f t="shared" ref="H15:Q15" si="1">AVERAGE(H10:H14)</f>
        <v>66.400000000000006</v>
      </c>
      <c r="I15" s="2">
        <f t="shared" si="1"/>
        <v>33</v>
      </c>
      <c r="J15" s="2">
        <f t="shared" si="1"/>
        <v>66.67435677549112</v>
      </c>
      <c r="K15" s="2">
        <f t="shared" si="1"/>
        <v>33.325643224508873</v>
      </c>
      <c r="L15" s="2">
        <f t="shared" si="1"/>
        <v>45.036000000000001</v>
      </c>
      <c r="M15" s="2">
        <f t="shared" si="1"/>
        <v>16.564</v>
      </c>
      <c r="N15" s="2">
        <f t="shared" si="1"/>
        <v>72.973441841170441</v>
      </c>
      <c r="O15" s="2">
        <f t="shared" si="1"/>
        <v>27.026558158829552</v>
      </c>
      <c r="P15" s="2">
        <f t="shared" si="1"/>
        <v>0.91999999999999993</v>
      </c>
      <c r="Q15" s="2">
        <f t="shared" si="1"/>
        <v>0.72799999999999998</v>
      </c>
    </row>
    <row r="17" spans="1:28" x14ac:dyDescent="0.25">
      <c r="A17" s="2">
        <v>100</v>
      </c>
      <c r="B17" s="2">
        <v>1</v>
      </c>
      <c r="C17" s="2">
        <v>23.3</v>
      </c>
      <c r="D17" s="2">
        <f>LN(C17)/LN(A17)</f>
        <v>0.68367796051300933</v>
      </c>
      <c r="E17" s="2">
        <v>0.24199999999999999</v>
      </c>
      <c r="F17" s="2">
        <v>500</v>
      </c>
      <c r="H17" s="2">
        <v>125</v>
      </c>
      <c r="I17" s="2">
        <v>27</v>
      </c>
      <c r="J17" s="2">
        <f>(H17/(H17+I17))*100</f>
        <v>82.23684210526315</v>
      </c>
      <c r="K17" s="2">
        <f>(I17/(I17+H17))*100</f>
        <v>17.763157894736842</v>
      </c>
      <c r="L17" s="2">
        <v>81</v>
      </c>
      <c r="M17" s="2">
        <v>11.5</v>
      </c>
      <c r="N17" s="2">
        <f>(L17/(L17+M17))*100</f>
        <v>87.567567567567579</v>
      </c>
      <c r="O17" s="2">
        <f>(M17/(M17+L17))*100</f>
        <v>12.432432432432433</v>
      </c>
      <c r="P17" s="2">
        <v>0.91</v>
      </c>
      <c r="Q17" s="2">
        <v>0.52</v>
      </c>
    </row>
    <row r="18" spans="1:28" x14ac:dyDescent="0.25">
      <c r="A18" s="2">
        <v>100</v>
      </c>
      <c r="B18" s="2">
        <v>2</v>
      </c>
      <c r="C18" s="2">
        <v>23.3</v>
      </c>
      <c r="D18" s="2">
        <f>LN(C18)/LN(A18)</f>
        <v>0.68367796051300933</v>
      </c>
      <c r="E18" s="2">
        <v>0.24199999999999999</v>
      </c>
      <c r="F18" s="2">
        <v>500</v>
      </c>
      <c r="H18" s="2">
        <v>134</v>
      </c>
      <c r="I18" s="2">
        <v>31</v>
      </c>
      <c r="J18" s="2">
        <f>(H18/(H18+I18))*100</f>
        <v>81.212121212121218</v>
      </c>
      <c r="K18" s="2">
        <f>(I18/(I18+H18))*100</f>
        <v>18.787878787878785</v>
      </c>
      <c r="L18" s="2">
        <v>81</v>
      </c>
      <c r="M18" s="2">
        <v>13</v>
      </c>
      <c r="N18" s="2">
        <f>(L18/(L18+M18))*100</f>
        <v>86.170212765957444</v>
      </c>
      <c r="O18" s="2">
        <f>(M18/(M18+L18))*100</f>
        <v>13.829787234042554</v>
      </c>
      <c r="P18" s="2">
        <v>0.89</v>
      </c>
      <c r="Q18" s="2">
        <v>0.53</v>
      </c>
    </row>
    <row r="19" spans="1:28" x14ac:dyDescent="0.25">
      <c r="A19" s="2">
        <v>100</v>
      </c>
      <c r="B19" s="2">
        <v>3</v>
      </c>
      <c r="C19" s="2">
        <v>23.3</v>
      </c>
      <c r="D19" s="2">
        <f>LN(C19)/LN(A19)</f>
        <v>0.68367796051300933</v>
      </c>
      <c r="E19" s="2">
        <v>0.24199999999999999</v>
      </c>
      <c r="F19" s="2">
        <v>500</v>
      </c>
      <c r="H19" s="2">
        <v>140</v>
      </c>
      <c r="I19" s="2">
        <v>32</v>
      </c>
      <c r="J19" s="2">
        <f>(H19/(H19+I19))*100</f>
        <v>81.395348837209298</v>
      </c>
      <c r="K19" s="2">
        <f>(I19/(I19+H19))*100</f>
        <v>18.604651162790699</v>
      </c>
      <c r="L19" s="2">
        <v>79.5</v>
      </c>
      <c r="M19" s="2">
        <v>13.5</v>
      </c>
      <c r="N19" s="2">
        <f>(L19/(L19+M19))*100</f>
        <v>85.483870967741936</v>
      </c>
      <c r="O19" s="2">
        <f>(M19/(M19+L19))*100</f>
        <v>14.516129032258066</v>
      </c>
      <c r="P19" s="2">
        <v>0.88</v>
      </c>
      <c r="Q19" s="2">
        <v>0.5</v>
      </c>
    </row>
    <row r="20" spans="1:28" x14ac:dyDescent="0.25">
      <c r="A20" s="2">
        <v>100</v>
      </c>
      <c r="B20" s="2">
        <v>4</v>
      </c>
      <c r="C20" s="2">
        <v>23.4</v>
      </c>
      <c r="D20" s="2">
        <f>LN(C20)/LN(A20)</f>
        <v>0.68460792870507137</v>
      </c>
      <c r="E20" s="2">
        <v>0.24299999999999999</v>
      </c>
      <c r="F20" s="2">
        <v>500</v>
      </c>
      <c r="H20" s="2">
        <v>139</v>
      </c>
      <c r="I20" s="2">
        <v>26</v>
      </c>
      <c r="J20" s="2">
        <f>(H20/(H20+I20))*100</f>
        <v>84.242424242424235</v>
      </c>
      <c r="K20" s="2">
        <f>(I20/(I20+H20))*100</f>
        <v>15.757575757575756</v>
      </c>
      <c r="L20" s="2">
        <v>83.7</v>
      </c>
      <c r="M20" s="2">
        <v>10.11</v>
      </c>
      <c r="N20" s="2">
        <f>(L20/(L20+M20))*100</f>
        <v>89.222897345698755</v>
      </c>
      <c r="O20" s="2">
        <f>(M20/(M20+L20))*100</f>
        <v>10.777102654301245</v>
      </c>
      <c r="P20" s="2">
        <v>0.9</v>
      </c>
      <c r="Q20" s="2">
        <v>0.48</v>
      </c>
    </row>
    <row r="21" spans="1:28" x14ac:dyDescent="0.25">
      <c r="A21" s="2">
        <v>100</v>
      </c>
      <c r="B21" s="2">
        <v>5</v>
      </c>
      <c r="C21" s="2">
        <v>23.5</v>
      </c>
      <c r="D21" s="2">
        <f>LN(C21)/LN(A21)</f>
        <v>0.68553393113586814</v>
      </c>
      <c r="E21" s="2">
        <v>0.24399999999999999</v>
      </c>
      <c r="F21" s="2">
        <v>500</v>
      </c>
      <c r="H21" s="2">
        <v>134</v>
      </c>
      <c r="I21" s="2">
        <v>38</v>
      </c>
      <c r="J21" s="2">
        <f>(H21/(H21+I21))*100</f>
        <v>77.906976744186053</v>
      </c>
      <c r="K21" s="2">
        <f>(I21/(I21+H21))*100</f>
        <v>22.093023255813954</v>
      </c>
      <c r="L21" s="2">
        <v>78.3</v>
      </c>
      <c r="M21" s="2">
        <v>18.100000000000001</v>
      </c>
      <c r="N21" s="2">
        <f>(L21/(L21+M21))*100</f>
        <v>81.224066390041486</v>
      </c>
      <c r="O21" s="2">
        <f>(M21/(M21+L21))*100</f>
        <v>18.775933609958507</v>
      </c>
      <c r="P21" s="2">
        <v>0.9</v>
      </c>
      <c r="Q21" s="2">
        <v>0.63</v>
      </c>
    </row>
    <row r="22" spans="1:28" x14ac:dyDescent="0.25">
      <c r="A22" s="2" t="s">
        <v>2</v>
      </c>
      <c r="C22" s="2">
        <f>AVERAGE(C17:C21)</f>
        <v>23.360000000000003</v>
      </c>
      <c r="D22" s="2">
        <f>AVERAGE(D17:D21)</f>
        <v>0.68423514827599341</v>
      </c>
      <c r="E22" s="2">
        <f>AVERAGE(E17:E21)</f>
        <v>0.24260000000000001</v>
      </c>
      <c r="H22" s="2">
        <f t="shared" ref="H22:Q22" si="2">AVERAGE(H17:H21)</f>
        <v>134.4</v>
      </c>
      <c r="I22" s="2">
        <f t="shared" si="2"/>
        <v>30.8</v>
      </c>
      <c r="J22" s="2">
        <f t="shared" si="2"/>
        <v>81.398742628240797</v>
      </c>
      <c r="K22" s="2">
        <f t="shared" si="2"/>
        <v>18.60125737175921</v>
      </c>
      <c r="L22" s="2">
        <f t="shared" si="2"/>
        <v>80.7</v>
      </c>
      <c r="M22" s="2">
        <f t="shared" si="2"/>
        <v>13.242000000000001</v>
      </c>
      <c r="N22" s="2">
        <f t="shared" si="2"/>
        <v>85.933723007401426</v>
      </c>
      <c r="O22" s="2">
        <f t="shared" si="2"/>
        <v>14.066276992598564</v>
      </c>
      <c r="P22" s="2">
        <f t="shared" si="2"/>
        <v>0.89600000000000013</v>
      </c>
      <c r="Q22" s="2">
        <f t="shared" si="2"/>
        <v>0.53200000000000003</v>
      </c>
    </row>
    <row r="24" spans="1:28" s="5" customForma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5" customFormat="1" x14ac:dyDescent="0.25">
      <c r="A25" s="3">
        <v>200</v>
      </c>
      <c r="B25" s="3">
        <v>12</v>
      </c>
      <c r="C25" s="3">
        <v>35.630000000000003</v>
      </c>
      <c r="D25" s="3">
        <f>LN(C25)/LN(A25)</f>
        <v>0.67440051858308192</v>
      </c>
      <c r="E25" s="3">
        <v>0.252</v>
      </c>
      <c r="F25" s="3">
        <v>500</v>
      </c>
      <c r="G25" s="3"/>
      <c r="H25" s="3">
        <v>202</v>
      </c>
      <c r="I25" s="3">
        <v>29</v>
      </c>
      <c r="J25" s="3">
        <f>(H25/(H25+I25))*100</f>
        <v>87.44588744588745</v>
      </c>
      <c r="K25" s="3">
        <f>(I25/(I25+H25))*100</f>
        <v>12.554112554112553</v>
      </c>
      <c r="L25" s="3">
        <v>118</v>
      </c>
      <c r="M25" s="3">
        <v>10</v>
      </c>
      <c r="N25" s="3">
        <f>(L25/(L25+M25))*100</f>
        <v>92.1875</v>
      </c>
      <c r="O25" s="3">
        <f>(M25/(M25+L25))*100</f>
        <v>7.8125</v>
      </c>
      <c r="P25" s="3">
        <v>0.87</v>
      </c>
      <c r="Q25" s="3">
        <v>0.32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5" customFormat="1" x14ac:dyDescent="0.25">
      <c r="A26" s="3">
        <v>200</v>
      </c>
      <c r="B26" s="3">
        <v>13</v>
      </c>
      <c r="C26" s="3">
        <v>36.369999999999997</v>
      </c>
      <c r="D26" s="3">
        <f>LN(C26)/LN(A26)</f>
        <v>0.67828029360579745</v>
      </c>
      <c r="E26" s="3">
        <v>0.251</v>
      </c>
      <c r="F26" s="3">
        <v>500</v>
      </c>
      <c r="G26" s="3"/>
      <c r="H26" s="3">
        <v>207</v>
      </c>
      <c r="I26" s="3">
        <v>23</v>
      </c>
      <c r="J26" s="3">
        <f>(H26/(H26+I26))*100</f>
        <v>90</v>
      </c>
      <c r="K26" s="3">
        <f>(I26/(I26+H26))*100</f>
        <v>10</v>
      </c>
      <c r="L26" s="3">
        <v>116</v>
      </c>
      <c r="M26" s="3">
        <v>8.1</v>
      </c>
      <c r="N26" s="3">
        <f>(L26/(L26+M26))*100</f>
        <v>93.473005640612413</v>
      </c>
      <c r="O26" s="3">
        <f>(M26/(M26+L26))*100</f>
        <v>6.5269943593875901</v>
      </c>
      <c r="P26" s="3">
        <v>0.87</v>
      </c>
      <c r="Q26" s="3">
        <v>0.3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5" customFormat="1" x14ac:dyDescent="0.25">
      <c r="A27" s="3">
        <v>200</v>
      </c>
      <c r="B27" s="3">
        <v>14</v>
      </c>
      <c r="C27" s="3">
        <v>37</v>
      </c>
      <c r="D27" s="3">
        <f>LN(C27)/LN(A27)</f>
        <v>0.68152163466885951</v>
      </c>
      <c r="E27" s="3">
        <v>0.25</v>
      </c>
      <c r="F27" s="3">
        <v>500</v>
      </c>
      <c r="G27" s="3"/>
      <c r="H27" s="3">
        <v>214</v>
      </c>
      <c r="I27" s="3">
        <v>23</v>
      </c>
      <c r="J27" s="3">
        <f>(H27/(H27+I27))*100</f>
        <v>90.295358649789023</v>
      </c>
      <c r="K27" s="3">
        <f>(I27/(I27+H27))*100</f>
        <v>9.7046413502109701</v>
      </c>
      <c r="L27" s="3">
        <v>120</v>
      </c>
      <c r="M27" s="3">
        <v>9</v>
      </c>
      <c r="N27" s="3">
        <f>(L27/(L27+M27))*100</f>
        <v>93.023255813953483</v>
      </c>
      <c r="O27" s="3">
        <f>(M27/(M27+L27))*100</f>
        <v>6.9767441860465116</v>
      </c>
      <c r="P27" s="3">
        <v>0.87</v>
      </c>
      <c r="Q27" s="3">
        <v>0.33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5" customFormat="1" x14ac:dyDescent="0.25">
      <c r="A28" s="3">
        <v>200</v>
      </c>
      <c r="B28" s="3">
        <v>15</v>
      </c>
      <c r="C28" s="3">
        <v>37.5</v>
      </c>
      <c r="D28" s="3">
        <f>LN(C28)/LN(A28)</f>
        <v>0.68405508432910245</v>
      </c>
      <c r="E28" s="3">
        <v>0.248</v>
      </c>
      <c r="F28" s="3">
        <v>500</v>
      </c>
      <c r="G28" s="3"/>
      <c r="H28" s="3">
        <v>222</v>
      </c>
      <c r="I28" s="3">
        <v>31</v>
      </c>
      <c r="J28" s="3">
        <f>(H28/(H28+I28))*100</f>
        <v>87.747035573122531</v>
      </c>
      <c r="K28" s="3">
        <f>(I28/(I28+H28))*100</f>
        <v>12.252964426877471</v>
      </c>
      <c r="L28" s="3">
        <v>125</v>
      </c>
      <c r="M28" s="3">
        <v>9.9499999999999993</v>
      </c>
      <c r="N28" s="3">
        <f>(L28/(L28+M28))*100</f>
        <v>92.626898851426461</v>
      </c>
      <c r="O28" s="3">
        <f>(M28/(M28+L28))*100</f>
        <v>7.3731011485735465</v>
      </c>
      <c r="P28" s="3">
        <v>0.86</v>
      </c>
      <c r="Q28" s="3">
        <v>0.28999999999999998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5" customFormat="1" x14ac:dyDescent="0.25">
      <c r="A29" s="3">
        <v>200</v>
      </c>
      <c r="B29" s="3">
        <v>16</v>
      </c>
      <c r="C29" s="3">
        <v>38.06</v>
      </c>
      <c r="D29" s="3">
        <f>LN(C29)/LN(A29)</f>
        <v>0.68685275156308623</v>
      </c>
      <c r="E29" s="3">
        <v>0.248</v>
      </c>
      <c r="F29" s="3">
        <v>500</v>
      </c>
      <c r="G29" s="3"/>
      <c r="H29" s="3">
        <v>216</v>
      </c>
      <c r="I29" s="3">
        <v>15</v>
      </c>
      <c r="J29" s="3">
        <f>(H29/(H29+I29))*100</f>
        <v>93.506493506493499</v>
      </c>
      <c r="K29" s="3">
        <f>(I29/(I29+H29))*100</f>
        <v>6.4935064935064926</v>
      </c>
      <c r="L29" s="3">
        <v>123</v>
      </c>
      <c r="M29" s="3">
        <v>6.45</v>
      </c>
      <c r="N29" s="3">
        <f>(L29/(L29+M29))*100</f>
        <v>95.017381228273464</v>
      </c>
      <c r="O29" s="3">
        <f>(M29/(M29+L29))*100</f>
        <v>4.9826187717265356</v>
      </c>
      <c r="P29" s="3">
        <v>0.88</v>
      </c>
      <c r="Q29" s="3">
        <v>0.23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5" customFormat="1" x14ac:dyDescent="0.25">
      <c r="A30" s="3" t="s">
        <v>2</v>
      </c>
      <c r="B30" s="3"/>
      <c r="C30" s="3">
        <f>AVERAGE(C25:C29)</f>
        <v>36.911999999999999</v>
      </c>
      <c r="D30" s="3">
        <f>AVERAGE(D25:D29)</f>
        <v>0.6810220565499856</v>
      </c>
      <c r="E30" s="3">
        <f>AVERAGE(E25:E29)</f>
        <v>0.24979999999999997</v>
      </c>
      <c r="F30" s="3"/>
      <c r="G30" s="3"/>
      <c r="H30" s="3">
        <f t="shared" ref="H30:Q30" si="3">AVERAGE(H25:H29)</f>
        <v>212.2</v>
      </c>
      <c r="I30" s="3">
        <f t="shared" si="3"/>
        <v>24.2</v>
      </c>
      <c r="J30" s="3">
        <f t="shared" si="3"/>
        <v>89.798955035058498</v>
      </c>
      <c r="K30" s="3">
        <f t="shared" si="3"/>
        <v>10.201044964941499</v>
      </c>
      <c r="L30" s="3">
        <f t="shared" si="3"/>
        <v>120.4</v>
      </c>
      <c r="M30" s="3">
        <f t="shared" si="3"/>
        <v>8.6999999999999993</v>
      </c>
      <c r="N30" s="3">
        <f t="shared" si="3"/>
        <v>93.265608306853167</v>
      </c>
      <c r="O30" s="3">
        <f t="shared" si="3"/>
        <v>6.7343916931468373</v>
      </c>
      <c r="P30" s="3">
        <f t="shared" si="3"/>
        <v>0.86999999999999988</v>
      </c>
      <c r="Q30" s="3">
        <f t="shared" si="3"/>
        <v>0.29399999999999998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5" customForma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A32" s="2">
        <v>500</v>
      </c>
      <c r="B32" s="2">
        <v>40</v>
      </c>
      <c r="C32" s="2">
        <v>64.8</v>
      </c>
      <c r="D32" s="2">
        <f>LN(C32)/LN(500)</f>
        <v>0.67120975889328705</v>
      </c>
      <c r="E32" s="2">
        <v>0.23599999999999999</v>
      </c>
      <c r="F32" s="2">
        <v>500</v>
      </c>
      <c r="H32" s="2">
        <v>424</v>
      </c>
      <c r="I32" s="2">
        <v>0</v>
      </c>
      <c r="J32" s="2">
        <f>(H32/(H32+I32))*100</f>
        <v>100</v>
      </c>
      <c r="K32" s="2">
        <f>(I32/(I32+H32))*100</f>
        <v>0</v>
      </c>
      <c r="L32" s="2">
        <v>188</v>
      </c>
      <c r="M32" s="2">
        <v>3.7</v>
      </c>
      <c r="N32" s="2">
        <f>(L32/(L32+M32))*100</f>
        <v>98.069900886802301</v>
      </c>
      <c r="O32" s="2">
        <f>(M32/(M32+L32))*100</f>
        <v>1.930099113197705</v>
      </c>
      <c r="P32" s="2">
        <v>0.79</v>
      </c>
      <c r="Q32" s="2">
        <v>0.09</v>
      </c>
    </row>
    <row r="33" spans="1:17" x14ac:dyDescent="0.25">
      <c r="A33" s="2">
        <v>500</v>
      </c>
      <c r="B33" s="2">
        <v>39</v>
      </c>
      <c r="C33" s="2">
        <v>64.3</v>
      </c>
      <c r="D33" s="2">
        <f t="shared" ref="D33:D36" si="4">LN(C33)/LN(500)</f>
        <v>0.66996334528329271</v>
      </c>
      <c r="E33" s="2">
        <v>0.23799999999999999</v>
      </c>
      <c r="F33" s="2">
        <v>500</v>
      </c>
      <c r="H33" s="2">
        <v>422</v>
      </c>
      <c r="I33" s="2">
        <v>1</v>
      </c>
      <c r="J33" s="2">
        <f>(H33/(H33+I33))*100</f>
        <v>99.763593380614651</v>
      </c>
      <c r="K33" s="2">
        <f>(I33/(I33+H33))*100</f>
        <v>0.2364066193853428</v>
      </c>
      <c r="L33" s="2">
        <v>187</v>
      </c>
      <c r="M33" s="2">
        <v>4</v>
      </c>
      <c r="N33" s="2">
        <f>(L33/(L33+M33))*100</f>
        <v>97.905759162303667</v>
      </c>
      <c r="O33" s="2">
        <f>(M33/(M33+L33))*100</f>
        <v>2.0942408376963351</v>
      </c>
      <c r="P33" s="2">
        <v>0.78</v>
      </c>
      <c r="Q33" s="2">
        <v>0.09</v>
      </c>
    </row>
    <row r="34" spans="1:17" x14ac:dyDescent="0.25">
      <c r="A34" s="2">
        <v>500</v>
      </c>
      <c r="B34" s="2">
        <v>34</v>
      </c>
      <c r="C34" s="2">
        <v>61.2</v>
      </c>
      <c r="D34" s="2">
        <f t="shared" si="4"/>
        <v>0.6620123303612353</v>
      </c>
      <c r="E34" s="2">
        <v>0.25</v>
      </c>
      <c r="F34" s="2">
        <v>500</v>
      </c>
      <c r="H34" s="2">
        <v>420</v>
      </c>
      <c r="I34" s="2">
        <v>1</v>
      </c>
      <c r="J34" s="2">
        <f>(H34/(H34+I34))*100</f>
        <v>99.762470308788593</v>
      </c>
      <c r="K34" s="2">
        <f>(I34/(I34+H34))*100</f>
        <v>0.23752969121140144</v>
      </c>
      <c r="L34" s="2">
        <v>184</v>
      </c>
      <c r="M34" s="2">
        <v>5</v>
      </c>
      <c r="N34" s="2">
        <f>(L34/(L34+M34))*100</f>
        <v>97.354497354497354</v>
      </c>
      <c r="O34" s="2">
        <f>(M34/(M34+L34))*100</f>
        <v>2.6455026455026456</v>
      </c>
      <c r="P34" s="2">
        <v>0.78</v>
      </c>
      <c r="Q34" s="2">
        <v>0.12</v>
      </c>
    </row>
    <row r="35" spans="1:17" x14ac:dyDescent="0.25">
      <c r="A35" s="2">
        <v>500</v>
      </c>
      <c r="B35" s="2">
        <v>36</v>
      </c>
      <c r="C35" s="2">
        <v>62.2</v>
      </c>
      <c r="D35" s="2">
        <f t="shared" si="4"/>
        <v>0.6646203484325548</v>
      </c>
      <c r="E35" s="2">
        <v>0.247</v>
      </c>
      <c r="F35" s="2">
        <v>500</v>
      </c>
      <c r="H35" s="2">
        <v>433</v>
      </c>
      <c r="I35" s="2">
        <v>0</v>
      </c>
      <c r="J35" s="2">
        <f>(H35/(H35+I35))*100</f>
        <v>100</v>
      </c>
      <c r="K35" s="2">
        <f>(I35/(I35+H35))*100</f>
        <v>0</v>
      </c>
      <c r="L35" s="2">
        <v>192</v>
      </c>
      <c r="M35" s="2">
        <v>3.5</v>
      </c>
      <c r="N35" s="2">
        <f>(L35/(L35+M35))*100</f>
        <v>98.209718670076725</v>
      </c>
      <c r="O35" s="2">
        <f>(M35/(M35+L35))*100</f>
        <v>1.7902813299232736</v>
      </c>
      <c r="P35" s="2">
        <v>0.79</v>
      </c>
      <c r="Q35" s="2">
        <v>0.09</v>
      </c>
    </row>
    <row r="36" spans="1:17" x14ac:dyDescent="0.25">
      <c r="A36" s="2">
        <v>500</v>
      </c>
      <c r="B36" s="2">
        <v>31</v>
      </c>
      <c r="C36" s="2">
        <v>59.4</v>
      </c>
      <c r="D36" s="2">
        <f t="shared" si="4"/>
        <v>0.65720865446134069</v>
      </c>
      <c r="E36" s="2">
        <v>0.25800000000000001</v>
      </c>
      <c r="F36" s="2">
        <v>500</v>
      </c>
      <c r="H36" s="2">
        <v>411</v>
      </c>
      <c r="I36" s="2">
        <v>3</v>
      </c>
      <c r="J36" s="2">
        <f>(H36/(H36+I36))*100</f>
        <v>99.275362318840578</v>
      </c>
      <c r="K36" s="2">
        <f>(I36/(I36+H36))*100</f>
        <v>0.72463768115942029</v>
      </c>
      <c r="L36" s="2">
        <v>185</v>
      </c>
      <c r="M36" s="2">
        <v>4.8</v>
      </c>
      <c r="N36" s="2">
        <f>(L36/(L36+M36))*100</f>
        <v>97.47102212855637</v>
      </c>
      <c r="O36" s="2">
        <f>(M36/(M36+L36))*100</f>
        <v>2.5289778714436246</v>
      </c>
      <c r="P36" s="2">
        <v>0.79</v>
      </c>
      <c r="Q36" s="2">
        <v>0.13</v>
      </c>
    </row>
    <row r="37" spans="1:17" x14ac:dyDescent="0.25">
      <c r="A37" s="2" t="s">
        <v>2</v>
      </c>
      <c r="C37" s="2">
        <f>AVERAGE(C32:C36)</f>
        <v>62.379999999999995</v>
      </c>
      <c r="D37" s="2">
        <f>AVERAGE(D32:D36)</f>
        <v>0.66500288748634218</v>
      </c>
      <c r="E37" s="2">
        <f>AVERAGE(E32:E36)</f>
        <v>0.24580000000000002</v>
      </c>
      <c r="H37" s="2">
        <f t="shared" ref="H37:Q37" si="5">AVERAGE(H32:H36)</f>
        <v>422</v>
      </c>
      <c r="I37" s="2">
        <f t="shared" si="5"/>
        <v>1</v>
      </c>
      <c r="J37" s="2">
        <f t="shared" si="5"/>
        <v>99.76028520164877</v>
      </c>
      <c r="K37" s="2">
        <f t="shared" si="5"/>
        <v>0.23971479835123288</v>
      </c>
      <c r="L37" s="2">
        <f t="shared" si="5"/>
        <v>187.2</v>
      </c>
      <c r="M37" s="2">
        <f t="shared" si="5"/>
        <v>4.2</v>
      </c>
      <c r="N37" s="2">
        <f t="shared" si="5"/>
        <v>97.802179640447278</v>
      </c>
      <c r="O37" s="2">
        <f t="shared" si="5"/>
        <v>2.1978203595527166</v>
      </c>
      <c r="P37" s="2">
        <f t="shared" si="5"/>
        <v>0.78600000000000003</v>
      </c>
      <c r="Q37" s="2">
        <f t="shared" si="5"/>
        <v>0.10400000000000001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9" x14ac:dyDescent="0.25">
      <c r="A1">
        <v>9.93</v>
      </c>
      <c r="C1">
        <v>14.72</v>
      </c>
      <c r="E1">
        <v>23.3</v>
      </c>
      <c r="G1" s="1">
        <v>35.630000000000003</v>
      </c>
      <c r="I1">
        <v>64.8</v>
      </c>
    </row>
    <row r="2" spans="1:9" x14ac:dyDescent="0.25">
      <c r="A2">
        <v>10.130000000000001</v>
      </c>
      <c r="C2">
        <v>15.2</v>
      </c>
      <c r="E2">
        <v>23.3</v>
      </c>
      <c r="G2" s="1">
        <v>36.369999999999997</v>
      </c>
      <c r="I2">
        <v>64.3</v>
      </c>
    </row>
    <row r="3" spans="1:9" x14ac:dyDescent="0.25">
      <c r="A3">
        <v>10</v>
      </c>
      <c r="C3">
        <v>14.7</v>
      </c>
      <c r="E3">
        <v>23.3</v>
      </c>
      <c r="G3" s="1">
        <v>37</v>
      </c>
      <c r="I3">
        <v>61.2</v>
      </c>
    </row>
    <row r="4" spans="1:9" x14ac:dyDescent="0.25">
      <c r="A4">
        <v>9.93</v>
      </c>
      <c r="C4">
        <v>14.8</v>
      </c>
      <c r="E4">
        <v>23.4</v>
      </c>
      <c r="G4" s="1">
        <v>37.5</v>
      </c>
      <c r="I4">
        <v>62.2</v>
      </c>
    </row>
    <row r="5" spans="1:9" x14ac:dyDescent="0.25">
      <c r="A5">
        <v>10</v>
      </c>
      <c r="C5">
        <v>14.9</v>
      </c>
      <c r="E5">
        <v>23.5</v>
      </c>
      <c r="G5" s="1">
        <v>38.06</v>
      </c>
      <c r="I5">
        <v>59.4</v>
      </c>
    </row>
    <row r="6" spans="1:9" x14ac:dyDescent="0.25">
      <c r="A6">
        <f xml:space="preserve"> STDEVA(A1:A5)</f>
        <v>8.1670067956382111E-2</v>
      </c>
      <c r="C6">
        <f xml:space="preserve"> STDEVA(C1:C5)</f>
        <v>0.20366639388961519</v>
      </c>
      <c r="E6">
        <f xml:space="preserve"> STDEVA(E1:E5)</f>
        <v>8.9442719099991061E-2</v>
      </c>
      <c r="G6">
        <f xml:space="preserve"> STDEVA(G1:G5)</f>
        <v>0.94982629990962053</v>
      </c>
      <c r="I6">
        <f xml:space="preserve"> STDEVA(I1:I5)</f>
        <v>2.2275547131327649</v>
      </c>
    </row>
    <row r="7" spans="1:9" x14ac:dyDescent="0.25">
      <c r="A7">
        <v>0.246</v>
      </c>
      <c r="C7">
        <v>0.254</v>
      </c>
      <c r="E7">
        <v>0.24199999999999999</v>
      </c>
      <c r="G7" s="1">
        <v>0.252</v>
      </c>
      <c r="I7">
        <v>0.23599999999999999</v>
      </c>
    </row>
    <row r="8" spans="1:9" x14ac:dyDescent="0.25">
      <c r="A8">
        <v>0.24690000000000001</v>
      </c>
      <c r="C8">
        <v>0.255</v>
      </c>
      <c r="E8">
        <v>0.24199999999999999</v>
      </c>
      <c r="G8" s="1">
        <v>0.251</v>
      </c>
      <c r="I8">
        <v>0.23799999999999999</v>
      </c>
    </row>
    <row r="9" spans="1:9" x14ac:dyDescent="0.25">
      <c r="A9">
        <v>0.26400000000000001</v>
      </c>
      <c r="C9">
        <v>0.25700000000000001</v>
      </c>
      <c r="E9">
        <v>0.24199999999999999</v>
      </c>
      <c r="G9" s="1">
        <v>0.25</v>
      </c>
      <c r="I9">
        <v>0.25</v>
      </c>
    </row>
    <row r="10" spans="1:9" x14ac:dyDescent="0.25">
      <c r="A10">
        <v>0.252</v>
      </c>
      <c r="C10">
        <v>0.26</v>
      </c>
      <c r="E10">
        <v>0.24299999999999999</v>
      </c>
      <c r="G10" s="1">
        <v>0.248</v>
      </c>
      <c r="I10">
        <v>0.247</v>
      </c>
    </row>
    <row r="11" spans="1:9" x14ac:dyDescent="0.25">
      <c r="A11">
        <v>0.248</v>
      </c>
      <c r="C11">
        <v>0.255</v>
      </c>
      <c r="E11">
        <v>0.24399999999999999</v>
      </c>
      <c r="G11" s="1">
        <v>0.248</v>
      </c>
      <c r="I11">
        <v>0.25800000000000001</v>
      </c>
    </row>
    <row r="12" spans="1:9" x14ac:dyDescent="0.25">
      <c r="A12">
        <f>STDEVA(A7:A11)</f>
        <v>7.4176815784987747E-3</v>
      </c>
      <c r="C12">
        <f>STDEVA(C7:C11)</f>
        <v>2.3874672772626663E-3</v>
      </c>
      <c r="E12">
        <f>STDEVA(E7:E11)</f>
        <v>8.9442719099991667E-4</v>
      </c>
      <c r="G12">
        <f>STDEVA(G7:G11)</f>
        <v>1.7888543819998333E-3</v>
      </c>
      <c r="I12">
        <f>STDEVA(I7:I11)</f>
        <v>9.0111042608550553E-3</v>
      </c>
    </row>
    <row r="18" ht="3.9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README</vt:lpstr>
      <vt:lpstr>Vert_f200</vt:lpstr>
      <vt:lpstr>Vert_f500</vt:lpstr>
      <vt:lpstr>Horiz_f200</vt:lpstr>
      <vt:lpstr>Horiz_f500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Reali</dc:creator>
  <cp:lastModifiedBy>Florencia Reali</cp:lastModifiedBy>
  <dcterms:created xsi:type="dcterms:W3CDTF">2014-09-12T19:01:40Z</dcterms:created>
  <dcterms:modified xsi:type="dcterms:W3CDTF">2017-05-23T16:17:33Z</dcterms:modified>
</cp:coreProperties>
</file>