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\Downloads\"/>
    </mc:Choice>
  </mc:AlternateContent>
  <xr:revisionPtr revIDLastSave="0" documentId="13_ncr:1_{C7E246B6-F576-4599-86AD-E1F92AFE794A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W2" i="1"/>
  <c r="V2" i="1"/>
  <c r="U2" i="1"/>
  <c r="T2" i="1"/>
  <c r="S2" i="1"/>
  <c r="R2" i="1"/>
  <c r="Q2" i="1"/>
  <c r="P2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C19" i="1"/>
  <c r="D32" i="1"/>
  <c r="D30" i="1"/>
  <c r="D27" i="1"/>
  <c r="D16" i="1"/>
  <c r="K30" i="1" s="1"/>
  <c r="D6" i="1"/>
  <c r="K18" i="1"/>
  <c r="K13" i="1"/>
  <c r="K4" i="1"/>
  <c r="K3" i="1"/>
  <c r="K5" i="1"/>
  <c r="K6" i="1"/>
  <c r="K7" i="1"/>
  <c r="K8" i="1"/>
  <c r="K9" i="1"/>
  <c r="K10" i="1"/>
  <c r="K11" i="1"/>
  <c r="K12" i="1"/>
  <c r="K15" i="1"/>
  <c r="K16" i="1"/>
  <c r="K17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2" i="1"/>
  <c r="B26" i="1"/>
  <c r="B14" i="1"/>
  <c r="K14" i="1" s="1"/>
  <c r="B7" i="1"/>
</calcChain>
</file>

<file path=xl/sharedStrings.xml><?xml version="1.0" encoding="utf-8"?>
<sst xmlns="http://schemas.openxmlformats.org/spreadsheetml/2006/main" count="22" uniqueCount="21">
  <si>
    <t>Date</t>
  </si>
  <si>
    <t>Net Sales</t>
  </si>
  <si>
    <t>Cash</t>
  </si>
  <si>
    <t>Online</t>
  </si>
  <si>
    <t>Jahez</t>
  </si>
  <si>
    <t>Koinz</t>
  </si>
  <si>
    <t>Hunger</t>
  </si>
  <si>
    <t>Alinma</t>
  </si>
  <si>
    <t>Gross Sales</t>
  </si>
  <si>
    <t>FODICS PAY</t>
  </si>
  <si>
    <t>Hunger cash</t>
  </si>
  <si>
    <t>total cash</t>
  </si>
  <si>
    <t>total fodics</t>
  </si>
  <si>
    <t>total alinma</t>
  </si>
  <si>
    <t xml:space="preserve">total hunger </t>
  </si>
  <si>
    <t>total jahez</t>
  </si>
  <si>
    <t>total koinz</t>
  </si>
  <si>
    <t>total online</t>
  </si>
  <si>
    <t>total gross</t>
  </si>
  <si>
    <t>total net</t>
  </si>
  <si>
    <t>total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</si>
</sst>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2" fontId="0" fillId="0" borderId="2" xfId="1" applyNumberFormat="1" applyFont="1" applyBorder="1" applyAlignment="1">
      <alignment horizontal="center"/>
    </xf>
    <xf numFmtId="2" fontId="0" fillId="0" borderId="2" xfId="1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top"/>
    </xf>
    <xf numFmtId="2" fontId="0" fillId="0" borderId="5" xfId="1" applyNumberFormat="1" applyFont="1" applyBorder="1" applyAlignment="1">
      <alignment horizontal="center"/>
    </xf>
    <xf numFmtId="2" fontId="0" fillId="0" borderId="0" xfId="0" applyNumberFormat="1"/>
    <xf numFmtId="2" fontId="0" fillId="0" borderId="0" xfId="1" applyNumberFormat="1" applyFont="1" applyFill="1" applyBorder="1" applyAlignment="1">
      <alignment horizontal="center" vertical="center"/>
    </xf>
    <xf numFmtId="9" fontId="1" fillId="0" borderId="6" xfId="0" applyNumberFormat="1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2"/>
  <sheetViews>
    <sheetView tabSelected="1" workbookViewId="0">
      <selection activeCell="L38" sqref="L38"/>
    </sheetView>
  </sheetViews>
  <sheetFormatPr defaultRowHeight="15" x14ac:dyDescent="0.25"/>
  <cols>
    <col min="1" max="1" width="17" customWidth="1"/>
    <col min="3" max="3" width="9.5703125" bestFit="1" customWidth="1"/>
    <col min="5" max="6" width="24" customWidth="1"/>
    <col min="11" max="12" width="18.85546875" customWidth="1"/>
    <col min="14" max="14" width="14" customWidth="1"/>
    <col min="15" max="15" width="13.140625" customWidth="1"/>
    <col min="17" max="17" width="9.5703125" bestFit="1" customWidth="1"/>
    <col min="22" max="22" width="9.5703125" bestFit="1" customWidth="1"/>
  </cols>
  <sheetData>
    <row r="1" spans="1:24" ht="15" customHeight="1" x14ac:dyDescent="0.25">
      <c r="A1" s="1" t="s">
        <v>0</v>
      </c>
      <c r="B1" s="1" t="s">
        <v>2</v>
      </c>
      <c r="C1" s="9" t="s">
        <v>9</v>
      </c>
      <c r="D1" s="1" t="s">
        <v>7</v>
      </c>
      <c r="E1" s="1" t="s">
        <v>10</v>
      </c>
      <c r="F1" s="1" t="s">
        <v>6</v>
      </c>
      <c r="G1" s="1" t="s">
        <v>4</v>
      </c>
      <c r="H1" s="1" t="s">
        <v>5</v>
      </c>
      <c r="I1" s="1" t="s">
        <v>5</v>
      </c>
      <c r="J1" s="1" t="s">
        <v>3</v>
      </c>
      <c r="K1" s="1" t="s">
        <v>8</v>
      </c>
      <c r="L1" s="1" t="s">
        <v>1</v>
      </c>
      <c r="M1" s="13">
        <v>0.15</v>
      </c>
      <c r="N1" s="15"/>
      <c r="O1" s="14" t="s">
        <v>11</v>
      </c>
      <c r="P1" s="16" t="s">
        <v>12</v>
      </c>
      <c r="Q1" s="16" t="s">
        <v>13</v>
      </c>
      <c r="R1" s="16" t="s">
        <v>14</v>
      </c>
      <c r="S1" s="16" t="s">
        <v>15</v>
      </c>
      <c r="T1" s="16" t="s">
        <v>16</v>
      </c>
      <c r="U1" s="16" t="s">
        <v>17</v>
      </c>
      <c r="V1" s="16" t="s">
        <v>18</v>
      </c>
      <c r="W1" s="16" t="s">
        <v>19</v>
      </c>
      <c r="X1" s="16" t="s">
        <v>20</v>
      </c>
    </row>
    <row r="2" spans="1:24" ht="15" customHeight="1" x14ac:dyDescent="0.25">
      <c r="A2" s="2">
        <v>45658</v>
      </c>
      <c r="B2" s="3">
        <v>878</v>
      </c>
      <c r="C2" s="4"/>
      <c r="D2" s="3">
        <v>6456</v>
      </c>
      <c r="K2" s="11">
        <f>SUM(B2:J2)</f>
        <v>7334</v>
      </c>
      <c r="L2">
        <f>K2*100/115</f>
        <v>6377.391304347826</v>
      </c>
      <c r="M2" s="11">
        <f>K2-L2</f>
        <v>956.60869565217399</v>
      </c>
      <c r="O2" s="11">
        <f>SUM(B2:B32)</f>
        <v>17375.66</v>
      </c>
      <c r="P2" s="11">
        <f>SUM(C2:C32)</f>
        <v>19266.5</v>
      </c>
      <c r="Q2" s="11">
        <f>SUM(D2:D32)</f>
        <v>134148.84</v>
      </c>
      <c r="R2">
        <f>SUM(E2:F32)</f>
        <v>0</v>
      </c>
      <c r="S2">
        <f>SUM(G2:G32)</f>
        <v>0</v>
      </c>
      <c r="T2">
        <f>SUM(H2:I32)</f>
        <v>0</v>
      </c>
      <c r="U2">
        <f>SUM(J2:J32)</f>
        <v>0</v>
      </c>
      <c r="V2" s="11">
        <f>SUM(K2:K32)</f>
        <v>170791</v>
      </c>
      <c r="W2">
        <f>SUM(L2:L32)</f>
        <v>148513.91304347827</v>
      </c>
      <c r="X2" s="11">
        <f>SUM(M2:M32)</f>
        <v>22277.08695652174</v>
      </c>
    </row>
    <row r="3" spans="1:24" x14ac:dyDescent="0.25">
      <c r="A3" s="2">
        <v>45659</v>
      </c>
      <c r="B3" s="3">
        <v>561.5</v>
      </c>
      <c r="C3" s="4"/>
      <c r="D3" s="3">
        <v>6043.5</v>
      </c>
      <c r="K3" s="11">
        <f t="shared" ref="K3:K32" si="0">SUM(B3:J3)</f>
        <v>6605</v>
      </c>
      <c r="L3">
        <f t="shared" ref="L3:L32" si="1">K3*100/115</f>
        <v>5743.478260869565</v>
      </c>
      <c r="M3" s="11">
        <f t="shared" ref="M3:M32" si="2">K3-L3</f>
        <v>861.52173913043498</v>
      </c>
    </row>
    <row r="4" spans="1:24" x14ac:dyDescent="0.25">
      <c r="A4" s="2">
        <v>45660</v>
      </c>
      <c r="B4" s="3">
        <v>517</v>
      </c>
      <c r="C4" s="8"/>
      <c r="D4" s="3">
        <v>6904</v>
      </c>
      <c r="K4" s="11">
        <f>SUM(B4:J4)</f>
        <v>7421</v>
      </c>
      <c r="L4">
        <f t="shared" si="1"/>
        <v>6453.04347826087</v>
      </c>
      <c r="M4" s="11">
        <f t="shared" si="2"/>
        <v>967.95652173913004</v>
      </c>
    </row>
    <row r="5" spans="1:24" x14ac:dyDescent="0.25">
      <c r="A5" s="2">
        <v>45661</v>
      </c>
      <c r="B5" s="3">
        <v>923.5</v>
      </c>
      <c r="C5" s="4"/>
      <c r="D5" s="3">
        <v>5561.5</v>
      </c>
      <c r="K5" s="11">
        <f t="shared" si="0"/>
        <v>6485</v>
      </c>
      <c r="L5">
        <f t="shared" si="1"/>
        <v>5639.130434782609</v>
      </c>
      <c r="M5" s="11">
        <f t="shared" si="2"/>
        <v>845.86956521739103</v>
      </c>
    </row>
    <row r="6" spans="1:24" x14ac:dyDescent="0.25">
      <c r="A6" s="2">
        <v>45662</v>
      </c>
      <c r="B6" s="3">
        <v>570.5</v>
      </c>
      <c r="C6" s="4"/>
      <c r="D6" s="3">
        <f>4967.5-51</f>
        <v>4916.5</v>
      </c>
      <c r="K6" s="11">
        <f t="shared" si="0"/>
        <v>5487</v>
      </c>
      <c r="L6">
        <f t="shared" si="1"/>
        <v>4771.304347826087</v>
      </c>
      <c r="M6" s="11">
        <f t="shared" si="2"/>
        <v>715.695652173913</v>
      </c>
    </row>
    <row r="7" spans="1:24" x14ac:dyDescent="0.25">
      <c r="A7" s="2">
        <v>45663</v>
      </c>
      <c r="B7" s="3">
        <f>698-8</f>
        <v>690</v>
      </c>
      <c r="C7" s="4">
        <v>129</v>
      </c>
      <c r="D7" s="3">
        <v>6331</v>
      </c>
      <c r="K7" s="11">
        <f t="shared" si="0"/>
        <v>7150</v>
      </c>
      <c r="L7">
        <f t="shared" si="1"/>
        <v>6217.391304347826</v>
      </c>
      <c r="M7" s="11">
        <f t="shared" si="2"/>
        <v>932.60869565217399</v>
      </c>
    </row>
    <row r="8" spans="1:24" x14ac:dyDescent="0.25">
      <c r="A8" s="2">
        <v>45664</v>
      </c>
      <c r="B8" s="3">
        <v>414</v>
      </c>
      <c r="C8" s="3"/>
      <c r="D8" s="3">
        <v>4947</v>
      </c>
      <c r="K8" s="11">
        <f t="shared" si="0"/>
        <v>5361</v>
      </c>
      <c r="L8">
        <f t="shared" si="1"/>
        <v>4661.739130434783</v>
      </c>
      <c r="M8" s="11">
        <f t="shared" si="2"/>
        <v>699.26086956521704</v>
      </c>
    </row>
    <row r="9" spans="1:24" x14ac:dyDescent="0.25">
      <c r="A9" s="2">
        <v>45665</v>
      </c>
      <c r="B9" s="3">
        <v>672</v>
      </c>
      <c r="C9" s="3"/>
      <c r="D9" s="3">
        <v>6357</v>
      </c>
      <c r="K9" s="11">
        <f t="shared" si="0"/>
        <v>7029</v>
      </c>
      <c r="L9">
        <f t="shared" si="1"/>
        <v>6112.173913043478</v>
      </c>
      <c r="M9" s="11">
        <f t="shared" si="2"/>
        <v>916.82608695652198</v>
      </c>
    </row>
    <row r="10" spans="1:24" x14ac:dyDescent="0.25">
      <c r="A10" s="2">
        <v>45666</v>
      </c>
      <c r="B10" s="3">
        <v>236</v>
      </c>
      <c r="C10" s="4"/>
      <c r="D10" s="7">
        <v>6389</v>
      </c>
      <c r="K10" s="11">
        <f t="shared" si="0"/>
        <v>6625</v>
      </c>
      <c r="L10">
        <f t="shared" si="1"/>
        <v>5760.869565217391</v>
      </c>
      <c r="M10" s="11">
        <f t="shared" si="2"/>
        <v>864.13043478260897</v>
      </c>
    </row>
    <row r="11" spans="1:24" x14ac:dyDescent="0.25">
      <c r="A11" s="2">
        <v>45667</v>
      </c>
      <c r="B11" s="3">
        <v>651.66</v>
      </c>
      <c r="D11" s="3">
        <v>6949.34</v>
      </c>
      <c r="K11" s="11">
        <f t="shared" si="0"/>
        <v>7601</v>
      </c>
      <c r="L11">
        <f t="shared" si="1"/>
        <v>6609.565217391304</v>
      </c>
      <c r="M11" s="11">
        <f t="shared" si="2"/>
        <v>991.43478260869597</v>
      </c>
    </row>
    <row r="12" spans="1:24" x14ac:dyDescent="0.25">
      <c r="A12" s="2">
        <v>45668</v>
      </c>
      <c r="B12" s="3">
        <v>583</v>
      </c>
      <c r="D12" s="3">
        <v>4128</v>
      </c>
      <c r="K12" s="11">
        <f t="shared" si="0"/>
        <v>4711</v>
      </c>
      <c r="L12">
        <f t="shared" si="1"/>
        <v>4096.521739130435</v>
      </c>
      <c r="M12" s="11">
        <f t="shared" si="2"/>
        <v>614.47826086956502</v>
      </c>
    </row>
    <row r="13" spans="1:24" x14ac:dyDescent="0.25">
      <c r="A13" s="2">
        <v>45669</v>
      </c>
      <c r="B13" s="4">
        <v>687</v>
      </c>
      <c r="D13" s="4">
        <v>3123</v>
      </c>
      <c r="K13" s="11">
        <f>SUM(B13:J13)</f>
        <v>3810</v>
      </c>
      <c r="L13">
        <f t="shared" si="1"/>
        <v>3313.0434782608695</v>
      </c>
      <c r="M13" s="11">
        <f t="shared" si="2"/>
        <v>496.95652173913049</v>
      </c>
    </row>
    <row r="14" spans="1:24" x14ac:dyDescent="0.25">
      <c r="A14" s="2">
        <v>45670</v>
      </c>
      <c r="B14" s="3">
        <f>621-10</f>
        <v>611</v>
      </c>
      <c r="D14" s="3">
        <v>4244</v>
      </c>
      <c r="K14" s="11">
        <f t="shared" si="0"/>
        <v>4855</v>
      </c>
      <c r="L14">
        <f t="shared" si="1"/>
        <v>4221.739130434783</v>
      </c>
      <c r="M14" s="11">
        <f t="shared" si="2"/>
        <v>633.26086956521704</v>
      </c>
    </row>
    <row r="15" spans="1:24" x14ac:dyDescent="0.25">
      <c r="A15" s="2">
        <v>45671</v>
      </c>
      <c r="B15" s="3">
        <v>602</v>
      </c>
      <c r="D15" s="3">
        <v>4006</v>
      </c>
      <c r="K15" s="11">
        <f t="shared" si="0"/>
        <v>4608</v>
      </c>
      <c r="L15">
        <f t="shared" si="1"/>
        <v>4006.9565217391305</v>
      </c>
      <c r="M15" s="11">
        <f t="shared" si="2"/>
        <v>601.04347826086951</v>
      </c>
    </row>
    <row r="16" spans="1:24" x14ac:dyDescent="0.25">
      <c r="A16" s="2">
        <v>45672</v>
      </c>
      <c r="B16" s="3">
        <v>654</v>
      </c>
      <c r="D16" s="3">
        <f>4893-26</f>
        <v>4867</v>
      </c>
      <c r="K16" s="11">
        <f t="shared" si="0"/>
        <v>5521</v>
      </c>
      <c r="L16">
        <f t="shared" si="1"/>
        <v>4800.869565217391</v>
      </c>
      <c r="M16" s="11">
        <f t="shared" si="2"/>
        <v>720.13043478260897</v>
      </c>
    </row>
    <row r="17" spans="1:13" x14ac:dyDescent="0.25">
      <c r="A17" s="2">
        <v>45673</v>
      </c>
      <c r="B17" s="3">
        <v>513.33000000000004</v>
      </c>
      <c r="D17" s="3">
        <v>5876.67</v>
      </c>
      <c r="K17" s="11">
        <f t="shared" si="0"/>
        <v>6390</v>
      </c>
      <c r="L17">
        <f t="shared" si="1"/>
        <v>5556.521739130435</v>
      </c>
      <c r="M17" s="11">
        <f t="shared" si="2"/>
        <v>833.47826086956502</v>
      </c>
    </row>
    <row r="18" spans="1:13" x14ac:dyDescent="0.25">
      <c r="A18" s="2">
        <v>45674</v>
      </c>
      <c r="B18" s="5">
        <v>571</v>
      </c>
      <c r="D18" s="3">
        <v>5242</v>
      </c>
      <c r="K18" s="11">
        <f>SUM(B18:J18)</f>
        <v>5813</v>
      </c>
      <c r="L18">
        <f t="shared" si="1"/>
        <v>5054.782608695652</v>
      </c>
      <c r="M18" s="11">
        <f t="shared" si="2"/>
        <v>758.21739130434798</v>
      </c>
    </row>
    <row r="19" spans="1:13" x14ac:dyDescent="0.25">
      <c r="A19" s="2">
        <v>45675</v>
      </c>
      <c r="B19" s="3">
        <v>645.33000000000004</v>
      </c>
      <c r="C19" s="4">
        <f>1450-18</f>
        <v>1432</v>
      </c>
      <c r="D19" s="3">
        <v>1554.67</v>
      </c>
      <c r="K19" s="11">
        <f t="shared" si="0"/>
        <v>3632</v>
      </c>
      <c r="L19">
        <f t="shared" si="1"/>
        <v>3158.2608695652175</v>
      </c>
      <c r="M19" s="11">
        <f t="shared" si="2"/>
        <v>473.73913043478251</v>
      </c>
    </row>
    <row r="20" spans="1:13" x14ac:dyDescent="0.25">
      <c r="A20" s="2">
        <v>45676</v>
      </c>
      <c r="B20" s="6">
        <v>425</v>
      </c>
      <c r="C20" s="8">
        <v>2936</v>
      </c>
      <c r="D20" s="10">
        <v>508</v>
      </c>
      <c r="K20" s="11">
        <f t="shared" si="0"/>
        <v>3869</v>
      </c>
      <c r="L20">
        <f t="shared" si="1"/>
        <v>3364.3478260869565</v>
      </c>
      <c r="M20" s="11">
        <f t="shared" si="2"/>
        <v>504.6521739130435</v>
      </c>
    </row>
    <row r="21" spans="1:13" x14ac:dyDescent="0.25">
      <c r="A21" s="2">
        <v>45677</v>
      </c>
      <c r="B21" s="3">
        <v>414</v>
      </c>
      <c r="C21" s="4">
        <v>1862.5</v>
      </c>
      <c r="D21" s="3">
        <v>626.5</v>
      </c>
      <c r="K21" s="11">
        <f t="shared" si="0"/>
        <v>2903</v>
      </c>
      <c r="L21">
        <f t="shared" si="1"/>
        <v>2524.3478260869565</v>
      </c>
      <c r="M21" s="11">
        <f t="shared" si="2"/>
        <v>378.6521739130435</v>
      </c>
    </row>
    <row r="22" spans="1:13" x14ac:dyDescent="0.25">
      <c r="A22" s="2">
        <v>45678</v>
      </c>
      <c r="B22" s="3">
        <v>389</v>
      </c>
      <c r="C22" s="4">
        <v>3427</v>
      </c>
      <c r="D22" s="4">
        <v>27</v>
      </c>
      <c r="K22" s="11">
        <f t="shared" si="0"/>
        <v>3843</v>
      </c>
      <c r="L22">
        <f t="shared" si="1"/>
        <v>3341.7391304347825</v>
      </c>
      <c r="M22" s="11">
        <f t="shared" si="2"/>
        <v>501.26086956521749</v>
      </c>
    </row>
    <row r="23" spans="1:13" x14ac:dyDescent="0.25">
      <c r="A23" s="2">
        <v>45679</v>
      </c>
      <c r="B23" s="3">
        <v>409</v>
      </c>
      <c r="C23" s="12">
        <v>3621</v>
      </c>
      <c r="D23" s="4">
        <v>73</v>
      </c>
      <c r="K23" s="11">
        <f t="shared" si="0"/>
        <v>4103</v>
      </c>
      <c r="L23">
        <f t="shared" si="1"/>
        <v>3567.8260869565215</v>
      </c>
      <c r="M23" s="11">
        <f t="shared" si="2"/>
        <v>535.17391304347848</v>
      </c>
    </row>
    <row r="24" spans="1:13" x14ac:dyDescent="0.25">
      <c r="A24" s="2">
        <v>45680</v>
      </c>
      <c r="B24" s="3">
        <v>860</v>
      </c>
      <c r="C24" s="3">
        <v>5182</v>
      </c>
      <c r="D24" s="3">
        <v>299</v>
      </c>
      <c r="K24" s="11">
        <f t="shared" si="0"/>
        <v>6341</v>
      </c>
      <c r="L24">
        <f t="shared" si="1"/>
        <v>5513.913043478261</v>
      </c>
      <c r="M24" s="11">
        <f t="shared" si="2"/>
        <v>827.08695652173901</v>
      </c>
    </row>
    <row r="25" spans="1:13" x14ac:dyDescent="0.25">
      <c r="A25" s="2">
        <v>45681</v>
      </c>
      <c r="B25" s="3">
        <v>756</v>
      </c>
      <c r="C25" s="3">
        <v>540</v>
      </c>
      <c r="D25" s="3">
        <v>4472</v>
      </c>
      <c r="K25" s="11">
        <f t="shared" si="0"/>
        <v>5768</v>
      </c>
      <c r="L25">
        <f t="shared" si="1"/>
        <v>5015.652173913043</v>
      </c>
      <c r="M25" s="11">
        <f t="shared" si="2"/>
        <v>752.34782608695696</v>
      </c>
    </row>
    <row r="26" spans="1:13" x14ac:dyDescent="0.25">
      <c r="A26" s="2">
        <v>45682</v>
      </c>
      <c r="B26" s="3">
        <f>502.5-18</f>
        <v>484.5</v>
      </c>
      <c r="C26" s="4">
        <v>137</v>
      </c>
      <c r="D26" s="3">
        <v>3609.5</v>
      </c>
      <c r="K26" s="11">
        <f t="shared" si="0"/>
        <v>4231</v>
      </c>
      <c r="L26">
        <f t="shared" si="1"/>
        <v>3679.1304347826085</v>
      </c>
      <c r="M26" s="11">
        <f t="shared" si="2"/>
        <v>551.86956521739148</v>
      </c>
    </row>
    <row r="27" spans="1:13" x14ac:dyDescent="0.25">
      <c r="A27" s="2">
        <v>45683</v>
      </c>
      <c r="B27" s="3">
        <v>506</v>
      </c>
      <c r="D27" s="3">
        <f>3250-10</f>
        <v>3240</v>
      </c>
      <c r="K27" s="11">
        <f t="shared" si="0"/>
        <v>3746</v>
      </c>
      <c r="L27">
        <f t="shared" si="1"/>
        <v>3257.391304347826</v>
      </c>
      <c r="M27" s="11">
        <f t="shared" si="2"/>
        <v>488.60869565217399</v>
      </c>
    </row>
    <row r="28" spans="1:13" x14ac:dyDescent="0.25">
      <c r="A28" s="2">
        <v>45684</v>
      </c>
      <c r="B28" s="3">
        <v>359</v>
      </c>
      <c r="D28" s="3">
        <v>5133</v>
      </c>
      <c r="K28" s="11">
        <f t="shared" si="0"/>
        <v>5492</v>
      </c>
      <c r="L28">
        <f t="shared" si="1"/>
        <v>4775.652173913043</v>
      </c>
      <c r="M28" s="11">
        <f t="shared" si="2"/>
        <v>716.34782608695696</v>
      </c>
    </row>
    <row r="29" spans="1:13" x14ac:dyDescent="0.25">
      <c r="A29" s="2">
        <v>45685</v>
      </c>
      <c r="B29" s="5">
        <v>304</v>
      </c>
      <c r="D29" s="4">
        <v>5407</v>
      </c>
      <c r="K29" s="11">
        <f t="shared" si="0"/>
        <v>5711</v>
      </c>
      <c r="L29">
        <f t="shared" si="1"/>
        <v>4966.086956521739</v>
      </c>
      <c r="M29" s="11">
        <f t="shared" si="2"/>
        <v>744.91304347826099</v>
      </c>
    </row>
    <row r="30" spans="1:13" x14ac:dyDescent="0.25">
      <c r="A30" s="2">
        <v>45686</v>
      </c>
      <c r="B30" s="4">
        <v>493</v>
      </c>
      <c r="D30" s="4">
        <f>5540-10</f>
        <v>5530</v>
      </c>
      <c r="K30" s="11">
        <f t="shared" si="0"/>
        <v>6023</v>
      </c>
      <c r="L30">
        <f t="shared" si="1"/>
        <v>5237.391304347826</v>
      </c>
      <c r="M30" s="11">
        <f t="shared" si="2"/>
        <v>785.60869565217399</v>
      </c>
    </row>
    <row r="31" spans="1:13" x14ac:dyDescent="0.25">
      <c r="A31" s="2">
        <v>45687</v>
      </c>
      <c r="B31" s="4">
        <v>560.34</v>
      </c>
      <c r="D31" s="4">
        <v>5901.66</v>
      </c>
      <c r="K31" s="11">
        <f t="shared" si="0"/>
        <v>6462</v>
      </c>
      <c r="L31">
        <f t="shared" si="1"/>
        <v>5619.130434782609</v>
      </c>
      <c r="M31" s="11">
        <f t="shared" si="2"/>
        <v>842.86956521739103</v>
      </c>
    </row>
    <row r="32" spans="1:13" x14ac:dyDescent="0.25">
      <c r="A32" s="2">
        <v>45688</v>
      </c>
      <c r="B32" s="4">
        <v>435</v>
      </c>
      <c r="D32" s="4">
        <f>5470-44</f>
        <v>5426</v>
      </c>
      <c r="K32" s="11">
        <f t="shared" si="0"/>
        <v>5861</v>
      </c>
      <c r="L32">
        <f t="shared" si="1"/>
        <v>5096.521739130435</v>
      </c>
      <c r="M32" s="11">
        <f t="shared" si="2"/>
        <v>764.47826086956502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</cp:lastModifiedBy>
  <dcterms:created xsi:type="dcterms:W3CDTF">2025-09-21T11:45:49Z</dcterms:created>
  <dcterms:modified xsi:type="dcterms:W3CDTF">2025-09-21T16:25:46Z</dcterms:modified>
</cp:coreProperties>
</file>