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l banken 2015" sheetId="1" r:id="rId3"/>
  </sheets>
  <definedNames/>
  <calcPr/>
</workbook>
</file>

<file path=xl/sharedStrings.xml><?xml version="1.0" encoding="utf-8"?>
<sst xmlns="http://schemas.openxmlformats.org/spreadsheetml/2006/main" count="71" uniqueCount="39">
  <si>
    <t>Fælles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</si>
  <si>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</si>
  <si>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</si>
  <si>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</si>
  <si>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</si>
  <si>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</si>
  <si>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</si>
  <si>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</si>
  <si>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</si>
  <si>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</si>
  <si>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</si>
  <si>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</si>
  <si>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December</t>
  </si>
  <si>
    <t>Pr måned</t>
  </si>
  <si>
    <t>Pr år</t>
  </si>
  <si>
    <t>Husleje</t>
  </si>
  <si>
    <t>Gas</t>
  </si>
  <si>
    <t>Internet</t>
  </si>
  <si>
    <t>Mad</t>
  </si>
  <si>
    <t>El</t>
  </si>
  <si>
    <t>Licens</t>
  </si>
  <si>
    <t>Tv</t>
  </si>
  <si>
    <t>Indbo forsikring</t>
  </si>
  <si>
    <t>I alt</t>
  </si>
  <si>
    <t>Morten</t>
  </si>
  <si>
    <t>Ulykkes forsikring</t>
  </si>
  <si>
    <t>Mobil</t>
  </si>
  <si>
    <t>Benzin til Anja</t>
  </si>
  <si>
    <t>Akasse</t>
  </si>
  <si>
    <t>Fagforening IDA</t>
  </si>
  <si>
    <t>Anja</t>
  </si>
  <si>
    <t>DSA - A-kasse</t>
  </si>
  <si>
    <t>Fitness</t>
  </si>
  <si>
    <t>Unicef</t>
  </si>
  <si>
    <t>Ergoterapeutforeningen</t>
  </si>
  <si>
    <t>Kørsel</t>
  </si>
  <si>
    <t>Grøn afgift</t>
  </si>
  <si>
    <t>if-forsikring og service</t>
  </si>
  <si>
    <t>Samlet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</si>
</sst>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2">
    <font>
      <sz val="10.0"/>
      <color rgb="FF00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wrapText="1"/>
    </xf>
    <xf borderId="1" fillId="3" fontId="1" numFmtId="164" xfId="0" applyAlignment="1" applyBorder="1" applyFill="1" applyFont="1" applyNumberFormat="1">
      <alignment wrapText="1"/>
    </xf>
    <xf borderId="1" fillId="0" fontId="1" numFmtId="164" xfId="0" applyAlignment="1" applyBorder="1" applyFont="1" applyNumberFormat="1">
      <alignment wrapText="1"/>
    </xf>
    <xf borderId="1" fillId="0" fontId="1" numFmtId="164" xfId="0" applyAlignment="1" applyBorder="1" applyFont="1" applyNumberFormat="1">
      <alignment wrapText="1"/>
    </xf>
    <xf borderId="1" fillId="4" fontId="1" numFmtId="164" xfId="0" applyAlignment="1" applyBorder="1" applyFill="1" applyFont="1" applyNumberFormat="1">
      <alignment wrapText="1"/>
    </xf>
    <xf borderId="1" fillId="2" fontId="1" numFmtId="164" xfId="0" applyAlignment="1" applyBorder="1" applyFont="1" applyNumberFormat="1">
      <alignment wrapText="1"/>
    </xf>
    <xf borderId="1" fillId="5" fontId="1" numFmtId="164" xfId="0" applyAlignment="1" applyBorder="1" applyFill="1" applyFont="1" applyNumberFormat="1">
      <alignment wrapText="1"/>
    </xf>
    <xf borderId="1" fillId="5" fontId="1" numFmtId="164" xfId="0" applyAlignment="1" applyBorder="1" applyFont="1" applyNumberFormat="1">
      <alignment wrapText="1"/>
    </xf>
    <xf borderId="1" fillId="6" fontId="1" numFmtId="164" xfId="0" applyAlignment="1" applyBorder="1" applyFill="1" applyFont="1" applyNumberFormat="1">
      <alignment wrapText="1"/>
    </xf>
    <xf borderId="1" fillId="4" fontId="1" numFmtId="164" xfId="0" applyAlignment="1" applyBorder="1" applyFont="1" applyNumberFormat="1">
      <alignment wrapText="1"/>
    </xf>
    <xf borderId="2" fillId="2" fontId="1" numFmtId="164" xfId="0" applyAlignment="1" applyBorder="1" applyFont="1" applyNumberFormat="1">
      <alignment wrapText="1"/>
    </xf>
    <xf borderId="2" fillId="5" fontId="1" numFmtId="164" xfId="0" applyAlignment="1" applyBorder="1" applyFont="1" applyNumberFormat="1">
      <alignment wrapText="1"/>
    </xf>
    <xf borderId="2" fillId="5" fontId="1" numFmtId="164" xfId="0" applyAlignment="1" applyBorder="1" applyFont="1" applyNumberFormat="1">
      <alignment wrapText="1"/>
    </xf>
    <xf borderId="1" fillId="7" fontId="1" numFmtId="164" xfId="0" applyAlignment="1" applyBorder="1" applyFill="1" applyFont="1" applyNumberFormat="1">
      <alignment wrapText="1"/>
    </xf>
    <xf borderId="1" fillId="7" fontId="1" numFmtId="164" xfId="0" applyAlignment="1" applyBorder="1" applyFont="1" applyNumberFormat="1">
      <alignment wrapText="1"/>
    </xf>
    <xf borderId="1" fillId="3" fontId="1" numFmtId="0" xfId="0" applyAlignment="1" applyBorder="1" applyFont="1">
      <alignment wrapText="1"/>
    </xf>
    <xf borderId="1" fillId="5" fontId="1" numFmtId="0" xfId="0" applyAlignment="1" applyBorder="1" applyFont="1">
      <alignment wrapText="1"/>
    </xf>
    <xf borderId="1" fillId="5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1" fillId="4" fontId="1" numFmtId="0" xfId="0" applyAlignment="1" applyBorder="1" applyFont="1">
      <alignment wrapText="1"/>
    </xf>
    <xf borderId="1" fillId="5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1" fillId="3" fontId="1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6" fontId="1" numFmtId="0" xfId="0" applyAlignment="1" applyBorder="1" applyFont="1">
      <alignment wrapText="1"/>
    </xf>
    <xf borderId="1" fillId="6" fontId="1" numFmtId="0" xfId="0" applyAlignment="1" applyBorder="1" applyFont="1">
      <alignment wrapText="1"/>
    </xf>
    <xf borderId="1" fillId="6" fontId="1" numFmtId="0" xfId="0" applyAlignment="1" applyBorder="1" applyFont="1">
      <alignment wrapText="1"/>
    </xf>
    <xf borderId="1" fillId="6" fontId="1" numFmtId="0" xfId="0" applyAlignment="1" applyBorder="1" applyFont="1">
      <alignment wrapText="1"/>
    </xf>
    <xf borderId="1" fillId="8" fontId="1" numFmtId="164" xfId="0" applyAlignment="1" applyBorder="1" applyFill="1" applyFont="1" applyNumberFormat="1">
      <alignment wrapText="1"/>
    </xf>
    <xf borderId="1" fillId="8" fontId="1" numFmtId="164" xfId="0" applyAlignment="1" applyBorder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0.14"/>
    <col customWidth="1" min="2" max="2" width="8.14"/>
    <col customWidth="1" min="3" max="7" width="9.14"/>
    <col customWidth="1" min="8" max="8" width="8.14"/>
    <col customWidth="1" min="9" max="9" width="9.14"/>
    <col customWidth="1" min="10" max="10" width="10.0"/>
    <col customWidth="1" min="11" max="11" width="9.14"/>
    <col customWidth="1" min="12" max="13" width="9.43"/>
    <col customWidth="1" min="14" max="14" width="9.14"/>
    <col customWidth="1" min="15" max="15" width="10.14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>
      <c r="A3" s="2" t="s">
        <v>15</v>
      </c>
      <c r="B3" s="3">
        <v>7300.0</v>
      </c>
      <c r="C3" s="4" t="str">
        <f t="shared" ref="C3:M3" si="1">B3</f>
        <v>7,300.00</v>
      </c>
      <c r="D3" s="4" t="str">
        <f t="shared" si="1"/>
        <v>7,300.00</v>
      </c>
      <c r="E3" s="4" t="str">
        <f t="shared" si="1"/>
        <v>7,300.00</v>
      </c>
      <c r="F3" s="4" t="str">
        <f t="shared" si="1"/>
        <v>7,300.00</v>
      </c>
      <c r="G3" s="4" t="str">
        <f t="shared" si="1"/>
        <v>7,300.00</v>
      </c>
      <c r="H3" s="4" t="str">
        <f t="shared" si="1"/>
        <v>7,300.00</v>
      </c>
      <c r="I3" s="4" t="str">
        <f t="shared" si="1"/>
        <v>7,300.00</v>
      </c>
      <c r="J3" s="4" t="str">
        <f t="shared" si="1"/>
        <v>7,300.00</v>
      </c>
      <c r="K3" s="4" t="str">
        <f t="shared" si="1"/>
        <v>7,300.00</v>
      </c>
      <c r="L3" s="4" t="str">
        <f t="shared" si="1"/>
        <v>7,300.00</v>
      </c>
      <c r="M3" s="4" t="str">
        <f t="shared" si="1"/>
        <v>7,300.00</v>
      </c>
      <c r="N3" s="5" t="str">
        <f t="shared" ref="N3:N10" si="4">O3/12</f>
        <v>7,300.00</v>
      </c>
      <c r="O3" s="4" t="str">
        <f>SUM(B3:M3)</f>
        <v>87,600.00</v>
      </c>
    </row>
    <row r="4">
      <c r="A4" s="6" t="s">
        <v>16</v>
      </c>
      <c r="B4" s="7">
        <v>0.0</v>
      </c>
      <c r="C4" s="8" t="str">
        <f t="shared" ref="C4:E4" si="2">B4</f>
        <v>0.00</v>
      </c>
      <c r="D4" s="8" t="str">
        <f t="shared" si="2"/>
        <v>0.00</v>
      </c>
      <c r="E4" s="8" t="str">
        <f t="shared" si="2"/>
        <v>0.00</v>
      </c>
      <c r="F4" s="7">
        <v>1600.0</v>
      </c>
      <c r="G4" s="7">
        <v>0.0</v>
      </c>
      <c r="H4" s="7">
        <v>0.0</v>
      </c>
      <c r="I4" s="8" t="str">
        <f t="shared" ref="I4:M4" si="3">H4</f>
        <v>0.00</v>
      </c>
      <c r="J4" s="8" t="str">
        <f t="shared" si="3"/>
        <v>0.00</v>
      </c>
      <c r="K4" s="8" t="str">
        <f t="shared" si="3"/>
        <v>0.00</v>
      </c>
      <c r="L4" s="8" t="str">
        <f t="shared" si="3"/>
        <v>0.00</v>
      </c>
      <c r="M4" s="8" t="str">
        <f t="shared" si="3"/>
        <v>0.00</v>
      </c>
      <c r="N4" s="9" t="str">
        <f t="shared" si="4"/>
        <v>133.33</v>
      </c>
      <c r="O4" s="8" t="str">
        <f t="shared" ref="O4:O5" si="6">sum(B4:M4)</f>
        <v>1,600.00</v>
      </c>
    </row>
    <row r="5">
      <c r="A5" s="2" t="s">
        <v>17</v>
      </c>
      <c r="B5" s="3">
        <v>283.0</v>
      </c>
      <c r="C5" s="4" t="str">
        <f t="shared" ref="C5:M5" si="5">B5</f>
        <v>283.00</v>
      </c>
      <c r="D5" s="4" t="str">
        <f t="shared" si="5"/>
        <v>283.00</v>
      </c>
      <c r="E5" s="4" t="str">
        <f t="shared" si="5"/>
        <v>283.00</v>
      </c>
      <c r="F5" s="4" t="str">
        <f t="shared" si="5"/>
        <v>283.00</v>
      </c>
      <c r="G5" s="4" t="str">
        <f t="shared" si="5"/>
        <v>283.00</v>
      </c>
      <c r="H5" s="4" t="str">
        <f t="shared" si="5"/>
        <v>283.00</v>
      </c>
      <c r="I5" s="4" t="str">
        <f t="shared" si="5"/>
        <v>283.00</v>
      </c>
      <c r="J5" s="4" t="str">
        <f t="shared" si="5"/>
        <v>283.00</v>
      </c>
      <c r="K5" s="4" t="str">
        <f t="shared" si="5"/>
        <v>283.00</v>
      </c>
      <c r="L5" s="4" t="str">
        <f t="shared" si="5"/>
        <v>283.00</v>
      </c>
      <c r="M5" s="4" t="str">
        <f t="shared" si="5"/>
        <v>283.00</v>
      </c>
      <c r="N5" s="5" t="str">
        <f t="shared" si="4"/>
        <v>283.00</v>
      </c>
      <c r="O5" s="5" t="str">
        <f t="shared" si="6"/>
        <v>3,396.00</v>
      </c>
    </row>
    <row r="6">
      <c r="A6" s="6" t="s">
        <v>18</v>
      </c>
      <c r="B6" s="7">
        <v>2000.0</v>
      </c>
      <c r="C6" s="8" t="str">
        <f t="shared" ref="C6:M6" si="7">B6</f>
        <v>2,000.00</v>
      </c>
      <c r="D6" s="8" t="str">
        <f t="shared" si="7"/>
        <v>2,000.00</v>
      </c>
      <c r="E6" s="8" t="str">
        <f t="shared" si="7"/>
        <v>2,000.00</v>
      </c>
      <c r="F6" s="8" t="str">
        <f t="shared" si="7"/>
        <v>2,000.00</v>
      </c>
      <c r="G6" s="8" t="str">
        <f t="shared" si="7"/>
        <v>2,000.00</v>
      </c>
      <c r="H6" s="8" t="str">
        <f t="shared" si="7"/>
        <v>2,000.00</v>
      </c>
      <c r="I6" s="8" t="str">
        <f t="shared" si="7"/>
        <v>2,000.00</v>
      </c>
      <c r="J6" s="8" t="str">
        <f t="shared" si="7"/>
        <v>2,000.00</v>
      </c>
      <c r="K6" s="8" t="str">
        <f t="shared" si="7"/>
        <v>2,000.00</v>
      </c>
      <c r="L6" s="8" t="str">
        <f t="shared" si="7"/>
        <v>2,000.00</v>
      </c>
      <c r="M6" s="8" t="str">
        <f t="shared" si="7"/>
        <v>2,000.00</v>
      </c>
      <c r="N6" s="9" t="str">
        <f t="shared" si="4"/>
        <v>2,000.00</v>
      </c>
      <c r="O6" s="8" t="str">
        <f t="shared" ref="O6:O10" si="8">SUM(B6:M6)</f>
        <v>24,000.00</v>
      </c>
    </row>
    <row r="7">
      <c r="A7" s="2" t="s">
        <v>19</v>
      </c>
      <c r="B7" s="5"/>
      <c r="C7" s="10">
        <v>650.0</v>
      </c>
      <c r="D7" s="10"/>
      <c r="E7" s="5"/>
      <c r="F7" s="10">
        <v>2227.0</v>
      </c>
      <c r="G7" s="5"/>
      <c r="H7" s="5"/>
      <c r="I7" s="10">
        <v>1003.0</v>
      </c>
      <c r="J7" s="5"/>
      <c r="K7" s="5"/>
      <c r="L7" s="5" t="str">
        <f>I7</f>
        <v>1,003.00</v>
      </c>
      <c r="M7" s="5"/>
      <c r="N7" s="5" t="str">
        <f t="shared" si="4"/>
        <v>406.92</v>
      </c>
      <c r="O7" s="5" t="str">
        <f t="shared" si="8"/>
        <v>4,883.00</v>
      </c>
    </row>
    <row r="8">
      <c r="A8" s="6" t="s">
        <v>20</v>
      </c>
      <c r="B8" s="8"/>
      <c r="C8" s="8"/>
      <c r="D8" s="8"/>
      <c r="E8" s="7">
        <v>1230.0</v>
      </c>
      <c r="F8" s="8"/>
      <c r="G8" s="8"/>
      <c r="H8" s="8"/>
      <c r="I8" s="8"/>
      <c r="J8" s="8"/>
      <c r="K8" s="8" t="str">
        <f>E8</f>
        <v>1,230.00</v>
      </c>
      <c r="L8" s="8"/>
      <c r="M8" s="8"/>
      <c r="N8" s="8" t="str">
        <f t="shared" si="4"/>
        <v>205.00</v>
      </c>
      <c r="O8" s="8" t="str">
        <f t="shared" si="8"/>
        <v>2,460.00</v>
      </c>
    </row>
    <row r="9">
      <c r="A9" s="2" t="s">
        <v>21</v>
      </c>
      <c r="B9" s="10">
        <v>75.0</v>
      </c>
      <c r="C9" s="5" t="str">
        <f t="shared" ref="C9:M9" si="9">B9</f>
        <v>75.00</v>
      </c>
      <c r="D9" s="5" t="str">
        <f t="shared" si="9"/>
        <v>75.00</v>
      </c>
      <c r="E9" s="5" t="str">
        <f t="shared" si="9"/>
        <v>75.00</v>
      </c>
      <c r="F9" s="5" t="str">
        <f t="shared" si="9"/>
        <v>75.00</v>
      </c>
      <c r="G9" s="5" t="str">
        <f t="shared" si="9"/>
        <v>75.00</v>
      </c>
      <c r="H9" s="5" t="str">
        <f t="shared" si="9"/>
        <v>75.00</v>
      </c>
      <c r="I9" s="5" t="str">
        <f t="shared" si="9"/>
        <v>75.00</v>
      </c>
      <c r="J9" s="5" t="str">
        <f t="shared" si="9"/>
        <v>75.00</v>
      </c>
      <c r="K9" s="5" t="str">
        <f t="shared" si="9"/>
        <v>75.00</v>
      </c>
      <c r="L9" s="5" t="str">
        <f t="shared" si="9"/>
        <v>75.00</v>
      </c>
      <c r="M9" s="5" t="str">
        <f t="shared" si="9"/>
        <v>75.00</v>
      </c>
      <c r="N9" s="5" t="str">
        <f t="shared" si="4"/>
        <v>75.00</v>
      </c>
      <c r="O9" s="5" t="str">
        <f t="shared" si="8"/>
        <v>900.00</v>
      </c>
    </row>
    <row r="10">
      <c r="A10" s="11" t="s">
        <v>22</v>
      </c>
      <c r="B10" s="12"/>
      <c r="C10" s="12"/>
      <c r="D10" s="13">
        <v>389.0</v>
      </c>
      <c r="E10" s="12"/>
      <c r="F10" s="12"/>
      <c r="G10" s="12" t="str">
        <f>D10</f>
        <v>389.00</v>
      </c>
      <c r="H10" s="12"/>
      <c r="I10" s="12"/>
      <c r="J10" s="12" t="str">
        <f>G10</f>
        <v>389.00</v>
      </c>
      <c r="K10" s="12"/>
      <c r="L10" s="12"/>
      <c r="M10" s="12" t="str">
        <f>J10</f>
        <v>389.00</v>
      </c>
      <c r="N10" s="12" t="str">
        <f t="shared" si="4"/>
        <v>129.67</v>
      </c>
      <c r="O10" s="12" t="str">
        <f t="shared" si="8"/>
        <v>1,556.00</v>
      </c>
    </row>
    <row r="11">
      <c r="A11" s="14" t="s">
        <v>23</v>
      </c>
      <c r="B11" s="15" t="str">
        <f t="shared" ref="B11:M11" si="10">SUM(B3:B10)</f>
        <v>9,658.00</v>
      </c>
      <c r="C11" s="15" t="str">
        <f t="shared" si="10"/>
        <v>10,308.00</v>
      </c>
      <c r="D11" s="15" t="str">
        <f t="shared" si="10"/>
        <v>10,047.00</v>
      </c>
      <c r="E11" s="15" t="str">
        <f t="shared" si="10"/>
        <v>10,888.00</v>
      </c>
      <c r="F11" s="15" t="str">
        <f t="shared" si="10"/>
        <v>13,485.00</v>
      </c>
      <c r="G11" s="15" t="str">
        <f t="shared" si="10"/>
        <v>10,047.00</v>
      </c>
      <c r="H11" s="15" t="str">
        <f t="shared" si="10"/>
        <v>9,658.00</v>
      </c>
      <c r="I11" s="15" t="str">
        <f t="shared" si="10"/>
        <v>10,661.00</v>
      </c>
      <c r="J11" s="15" t="str">
        <f t="shared" si="10"/>
        <v>10,047.00</v>
      </c>
      <c r="K11" s="15" t="str">
        <f t="shared" si="10"/>
        <v>10,888.00</v>
      </c>
      <c r="L11" s="15" t="str">
        <f t="shared" si="10"/>
        <v>10,661.00</v>
      </c>
      <c r="M11" s="15" t="str">
        <f t="shared" si="10"/>
        <v>10,047.00</v>
      </c>
      <c r="N11" s="15" t="str">
        <f>SUM(B11:M11)/12</f>
        <v>10,532.92</v>
      </c>
      <c r="O11" s="15" t="str">
        <f>N11*12</f>
        <v>126,395.00</v>
      </c>
    </row>
    <row r="13">
      <c r="A13" s="16" t="s">
        <v>24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16" t="s">
        <v>6</v>
      </c>
      <c r="H13" s="16" t="s">
        <v>7</v>
      </c>
      <c r="I13" s="16" t="s">
        <v>8</v>
      </c>
      <c r="J13" s="16" t="s">
        <v>9</v>
      </c>
      <c r="K13" s="16" t="s">
        <v>10</v>
      </c>
      <c r="L13" s="16" t="s">
        <v>11</v>
      </c>
      <c r="M13" s="16" t="s">
        <v>12</v>
      </c>
      <c r="N13" s="16" t="s">
        <v>13</v>
      </c>
      <c r="O13" s="16" t="s">
        <v>14</v>
      </c>
    </row>
    <row r="14">
      <c r="A14" s="6" t="s">
        <v>25</v>
      </c>
      <c r="B14" s="8"/>
      <c r="C14" s="8"/>
      <c r="D14" s="7">
        <v>107.0</v>
      </c>
      <c r="E14" s="8"/>
      <c r="F14" s="8"/>
      <c r="G14" s="8" t="str">
        <f>D14</f>
        <v>107.00</v>
      </c>
      <c r="H14" s="8"/>
      <c r="I14" s="8"/>
      <c r="J14" s="8" t="str">
        <f>G14</f>
        <v>107.00</v>
      </c>
      <c r="K14" s="8"/>
      <c r="L14" s="8"/>
      <c r="M14" s="8" t="str">
        <f>J14</f>
        <v>107.00</v>
      </c>
      <c r="N14" s="8" t="str">
        <f t="shared" ref="N14:N18" si="12">O14/12</f>
        <v>35.67</v>
      </c>
      <c r="O14" s="8" t="str">
        <f t="shared" ref="O14:O18" si="13">SUM(B14:M14)</f>
        <v>428.00</v>
      </c>
    </row>
    <row r="15">
      <c r="A15" s="2" t="s">
        <v>26</v>
      </c>
      <c r="B15" s="3">
        <v>310.0</v>
      </c>
      <c r="C15" s="4" t="str">
        <f t="shared" ref="C15:M15" si="11">B15</f>
        <v>310.00</v>
      </c>
      <c r="D15" s="4" t="str">
        <f t="shared" si="11"/>
        <v>310.00</v>
      </c>
      <c r="E15" s="4" t="str">
        <f t="shared" si="11"/>
        <v>310.00</v>
      </c>
      <c r="F15" s="4" t="str">
        <f t="shared" si="11"/>
        <v>310.00</v>
      </c>
      <c r="G15" s="4" t="str">
        <f t="shared" si="11"/>
        <v>310.00</v>
      </c>
      <c r="H15" s="4" t="str">
        <f t="shared" si="11"/>
        <v>310.00</v>
      </c>
      <c r="I15" s="4" t="str">
        <f t="shared" si="11"/>
        <v>310.00</v>
      </c>
      <c r="J15" s="4" t="str">
        <f t="shared" si="11"/>
        <v>310.00</v>
      </c>
      <c r="K15" s="4" t="str">
        <f t="shared" si="11"/>
        <v>310.00</v>
      </c>
      <c r="L15" s="4" t="str">
        <f t="shared" si="11"/>
        <v>310.00</v>
      </c>
      <c r="M15" s="4" t="str">
        <f t="shared" si="11"/>
        <v>310.00</v>
      </c>
      <c r="N15" s="5" t="str">
        <f t="shared" si="12"/>
        <v>310.00</v>
      </c>
      <c r="O15" s="5" t="str">
        <f t="shared" si="13"/>
        <v>3,720.00</v>
      </c>
    </row>
    <row r="16">
      <c r="A16" s="6" t="s">
        <v>27</v>
      </c>
      <c r="B16" s="7">
        <v>366.46</v>
      </c>
      <c r="C16" s="8" t="str">
        <f t="shared" ref="C16:M16" si="14">B16</f>
        <v>366.46</v>
      </c>
      <c r="D16" s="8" t="str">
        <f t="shared" si="14"/>
        <v>366.46</v>
      </c>
      <c r="E16" s="8" t="str">
        <f t="shared" si="14"/>
        <v>366.46</v>
      </c>
      <c r="F16" s="8" t="str">
        <f t="shared" si="14"/>
        <v>366.46</v>
      </c>
      <c r="G16" s="8" t="str">
        <f t="shared" si="14"/>
        <v>366.46</v>
      </c>
      <c r="H16" s="8" t="str">
        <f t="shared" si="14"/>
        <v>366.46</v>
      </c>
      <c r="I16" s="8" t="str">
        <f t="shared" si="14"/>
        <v>366.46</v>
      </c>
      <c r="J16" s="8" t="str">
        <f t="shared" si="14"/>
        <v>366.46</v>
      </c>
      <c r="K16" s="8" t="str">
        <f t="shared" si="14"/>
        <v>366.46</v>
      </c>
      <c r="L16" s="8" t="str">
        <f t="shared" si="14"/>
        <v>366.46</v>
      </c>
      <c r="M16" s="8" t="str">
        <f t="shared" si="14"/>
        <v>366.46</v>
      </c>
      <c r="N16" s="8" t="str">
        <f t="shared" si="12"/>
        <v>366.46</v>
      </c>
      <c r="O16" s="8" t="str">
        <f t="shared" si="13"/>
        <v>4,397.52</v>
      </c>
    </row>
    <row r="17">
      <c r="A17" s="2" t="s">
        <v>28</v>
      </c>
      <c r="B17" s="3"/>
      <c r="C17" s="3"/>
      <c r="D17" s="3">
        <v>1236.0</v>
      </c>
      <c r="E17" s="3"/>
      <c r="F17" s="3"/>
      <c r="G17" s="4" t="str">
        <f t="shared" ref="G17:G18" si="15">D17</f>
        <v>1,236.00</v>
      </c>
      <c r="H17" s="4"/>
      <c r="I17" s="4"/>
      <c r="J17" s="4" t="str">
        <f t="shared" ref="J17:J18" si="16">G17</f>
        <v>1,236.00</v>
      </c>
      <c r="K17" s="4"/>
      <c r="L17" s="4"/>
      <c r="M17" s="4" t="str">
        <f>J17</f>
        <v>1,236.00</v>
      </c>
      <c r="N17" s="5" t="str">
        <f t="shared" si="12"/>
        <v>412.00</v>
      </c>
      <c r="O17" s="5" t="str">
        <f t="shared" si="13"/>
        <v>4,944.00</v>
      </c>
    </row>
    <row r="18">
      <c r="A18" s="6" t="s">
        <v>29</v>
      </c>
      <c r="B18" s="8"/>
      <c r="C18" s="8"/>
      <c r="D18" s="7">
        <v>880.0</v>
      </c>
      <c r="E18" s="8"/>
      <c r="F18" s="7"/>
      <c r="G18" s="8" t="str">
        <f t="shared" si="15"/>
        <v>880.00</v>
      </c>
      <c r="H18" s="8"/>
      <c r="I18" s="8"/>
      <c r="J18" s="8" t="str">
        <f t="shared" si="16"/>
        <v>880.00</v>
      </c>
      <c r="K18" s="8" t="str">
        <f t="shared" ref="K18:M18" si="17">H18</f>
        <v/>
      </c>
      <c r="L18" s="8" t="str">
        <f t="shared" si="17"/>
        <v/>
      </c>
      <c r="M18" s="8" t="str">
        <f t="shared" si="17"/>
        <v>880.00</v>
      </c>
      <c r="N18" s="8" t="str">
        <f t="shared" si="12"/>
        <v>293.33</v>
      </c>
      <c r="O18" s="8" t="str">
        <f t="shared" si="13"/>
        <v>3,520.00</v>
      </c>
    </row>
    <row r="19">
      <c r="A19" s="14" t="s">
        <v>23</v>
      </c>
      <c r="B19" s="15" t="str">
        <f t="shared" ref="B19:M19" si="18">SUM(B14:B18)</f>
        <v>676.46</v>
      </c>
      <c r="C19" s="15" t="str">
        <f t="shared" si="18"/>
        <v>676.46</v>
      </c>
      <c r="D19" s="15" t="str">
        <f t="shared" si="18"/>
        <v>2,899.46</v>
      </c>
      <c r="E19" s="15" t="str">
        <f t="shared" si="18"/>
        <v>676.46</v>
      </c>
      <c r="F19" s="15" t="str">
        <f t="shared" si="18"/>
        <v>676.46</v>
      </c>
      <c r="G19" s="15" t="str">
        <f t="shared" si="18"/>
        <v>2,899.46</v>
      </c>
      <c r="H19" s="15" t="str">
        <f t="shared" si="18"/>
        <v>676.46</v>
      </c>
      <c r="I19" s="15" t="str">
        <f t="shared" si="18"/>
        <v>676.46</v>
      </c>
      <c r="J19" s="15" t="str">
        <f t="shared" si="18"/>
        <v>2,899.46</v>
      </c>
      <c r="K19" s="15" t="str">
        <f t="shared" si="18"/>
        <v>676.46</v>
      </c>
      <c r="L19" s="15" t="str">
        <f t="shared" si="18"/>
        <v>676.46</v>
      </c>
      <c r="M19" s="15" t="str">
        <f t="shared" si="18"/>
        <v>2,899.46</v>
      </c>
      <c r="N19" s="15" t="str">
        <f>SUM(B19:M19)/12</f>
        <v>1,417.46</v>
      </c>
      <c r="O19" s="15" t="str">
        <f>N19*12</f>
        <v>17,009.52</v>
      </c>
    </row>
    <row r="21">
      <c r="A21" s="16" t="s">
        <v>30</v>
      </c>
      <c r="B21" s="16" t="s">
        <v>1</v>
      </c>
      <c r="C21" s="16" t="s">
        <v>2</v>
      </c>
      <c r="D21" s="16" t="s">
        <v>3</v>
      </c>
      <c r="E21" s="16" t="s">
        <v>4</v>
      </c>
      <c r="F21" s="16" t="s">
        <v>5</v>
      </c>
      <c r="G21" s="16" t="s">
        <v>6</v>
      </c>
      <c r="H21" s="16" t="s">
        <v>7</v>
      </c>
      <c r="I21" s="16" t="s">
        <v>8</v>
      </c>
      <c r="J21" s="16" t="s">
        <v>9</v>
      </c>
      <c r="K21" s="16" t="s">
        <v>10</v>
      </c>
      <c r="L21" s="16" t="s">
        <v>11</v>
      </c>
      <c r="M21" s="16" t="s">
        <v>12</v>
      </c>
      <c r="N21" s="16" t="s">
        <v>13</v>
      </c>
      <c r="O21" s="16" t="s">
        <v>14</v>
      </c>
    </row>
    <row r="22">
      <c r="A22" s="1" t="s">
        <v>25</v>
      </c>
      <c r="B22" s="17">
        <v>250.0</v>
      </c>
      <c r="C22" s="17">
        <v>250.0</v>
      </c>
      <c r="D22" s="17">
        <v>250.0</v>
      </c>
      <c r="E22" s="17">
        <v>250.0</v>
      </c>
      <c r="F22" s="17">
        <v>250.0</v>
      </c>
      <c r="G22" s="18" t="str">
        <f>D22</f>
        <v>250</v>
      </c>
      <c r="H22" s="17">
        <v>250.0</v>
      </c>
      <c r="I22" s="17">
        <v>250.0</v>
      </c>
      <c r="J22" s="18" t="str">
        <f>G22</f>
        <v>250</v>
      </c>
      <c r="K22" s="17">
        <v>250.0</v>
      </c>
      <c r="L22" s="17">
        <v>250.0</v>
      </c>
      <c r="M22" s="18" t="str">
        <f>J22</f>
        <v>250</v>
      </c>
      <c r="N22" s="18" t="str">
        <f t="shared" ref="N22:N30" si="20">O22/12</f>
        <v>250</v>
      </c>
      <c r="O22" s="18" t="str">
        <f t="shared" ref="O22:O30" si="21">SUM(B22:M22)</f>
        <v>3000</v>
      </c>
    </row>
    <row r="23">
      <c r="A23" s="16" t="s">
        <v>26</v>
      </c>
      <c r="B23" s="19">
        <v>340.0</v>
      </c>
      <c r="C23" s="20" t="str">
        <f t="shared" ref="C23:M23" si="19">B23</f>
        <v>340</v>
      </c>
      <c r="D23" s="20" t="str">
        <f t="shared" si="19"/>
        <v>340</v>
      </c>
      <c r="E23" s="20" t="str">
        <f t="shared" si="19"/>
        <v>340</v>
      </c>
      <c r="F23" s="20" t="str">
        <f t="shared" si="19"/>
        <v>340</v>
      </c>
      <c r="G23" s="20" t="str">
        <f t="shared" si="19"/>
        <v>340</v>
      </c>
      <c r="H23" s="20" t="str">
        <f t="shared" si="19"/>
        <v>340</v>
      </c>
      <c r="I23" s="20" t="str">
        <f t="shared" si="19"/>
        <v>340</v>
      </c>
      <c r="J23" s="20" t="str">
        <f t="shared" si="19"/>
        <v>340</v>
      </c>
      <c r="K23" s="20" t="str">
        <f t="shared" si="19"/>
        <v>340</v>
      </c>
      <c r="L23" s="20" t="str">
        <f t="shared" si="19"/>
        <v>340</v>
      </c>
      <c r="M23" s="20" t="str">
        <f t="shared" si="19"/>
        <v>340</v>
      </c>
      <c r="N23" s="21" t="str">
        <f t="shared" si="20"/>
        <v>340</v>
      </c>
      <c r="O23" s="21" t="str">
        <f t="shared" si="21"/>
        <v>4080</v>
      </c>
    </row>
    <row r="24">
      <c r="A24" s="1" t="s">
        <v>31</v>
      </c>
      <c r="B24" s="17">
        <v>1197.0</v>
      </c>
      <c r="C24" s="22"/>
      <c r="D24" s="22"/>
      <c r="E24" s="17">
        <v>1197.0</v>
      </c>
      <c r="F24" s="22"/>
      <c r="G24" s="22"/>
      <c r="H24" s="17">
        <v>1197.0</v>
      </c>
      <c r="I24" s="22"/>
      <c r="J24" s="22"/>
      <c r="K24" s="17">
        <v>1197.0</v>
      </c>
      <c r="L24" s="22"/>
      <c r="M24" s="22"/>
      <c r="N24" s="18" t="str">
        <f t="shared" si="20"/>
        <v>399</v>
      </c>
      <c r="O24" s="18" t="str">
        <f t="shared" si="21"/>
        <v>4788</v>
      </c>
    </row>
    <row r="25">
      <c r="A25" s="16" t="s">
        <v>32</v>
      </c>
      <c r="B25" s="23">
        <v>249.0</v>
      </c>
      <c r="C25" s="23">
        <v>249.0</v>
      </c>
      <c r="D25" s="23">
        <v>249.0</v>
      </c>
      <c r="E25" s="23">
        <v>249.0</v>
      </c>
      <c r="F25" s="23">
        <v>249.0</v>
      </c>
      <c r="G25" s="23">
        <v>249.0</v>
      </c>
      <c r="H25" s="23">
        <v>249.0</v>
      </c>
      <c r="I25" s="23">
        <v>249.0</v>
      </c>
      <c r="J25" s="23">
        <v>249.0</v>
      </c>
      <c r="K25" s="23">
        <v>249.0</v>
      </c>
      <c r="L25" s="23">
        <v>249.0</v>
      </c>
      <c r="M25" s="23">
        <v>249.0</v>
      </c>
      <c r="N25" s="21" t="str">
        <f t="shared" si="20"/>
        <v>249</v>
      </c>
      <c r="O25" s="21" t="str">
        <f t="shared" si="21"/>
        <v>2988</v>
      </c>
    </row>
    <row r="26">
      <c r="A26" s="1" t="s">
        <v>33</v>
      </c>
      <c r="B26" s="17">
        <v>65.0</v>
      </c>
      <c r="C26" s="17">
        <v>65.0</v>
      </c>
      <c r="D26" s="17">
        <v>65.0</v>
      </c>
      <c r="E26" s="17">
        <v>65.0</v>
      </c>
      <c r="F26" s="17">
        <v>65.0</v>
      </c>
      <c r="G26" s="17">
        <v>65.0</v>
      </c>
      <c r="H26" s="17">
        <v>65.0</v>
      </c>
      <c r="I26" s="17">
        <v>65.0</v>
      </c>
      <c r="J26" s="17">
        <v>65.0</v>
      </c>
      <c r="K26" s="17">
        <v>65.0</v>
      </c>
      <c r="L26" s="17">
        <v>65.0</v>
      </c>
      <c r="M26" s="17">
        <v>65.0</v>
      </c>
      <c r="N26" s="18" t="str">
        <f t="shared" si="20"/>
        <v>65</v>
      </c>
      <c r="O26" s="18" t="str">
        <f t="shared" si="21"/>
        <v>780</v>
      </c>
    </row>
    <row r="27">
      <c r="A27" s="16" t="s">
        <v>34</v>
      </c>
      <c r="B27" s="24"/>
      <c r="C27" s="23">
        <v>1620.0</v>
      </c>
      <c r="D27" s="24"/>
      <c r="E27" s="24"/>
      <c r="F27" s="23">
        <v>1620.0</v>
      </c>
      <c r="G27" s="24"/>
      <c r="H27" s="24"/>
      <c r="I27" s="23">
        <v>1620.0</v>
      </c>
      <c r="J27" s="24"/>
      <c r="K27" s="24"/>
      <c r="L27" s="23">
        <v>1620.0</v>
      </c>
      <c r="M27" s="24"/>
      <c r="N27" s="21" t="str">
        <f t="shared" si="20"/>
        <v>540</v>
      </c>
      <c r="O27" s="21" t="str">
        <f t="shared" si="21"/>
        <v>6480</v>
      </c>
    </row>
    <row r="28">
      <c r="A28" s="1" t="s">
        <v>35</v>
      </c>
      <c r="B28" s="17">
        <v>2200.0</v>
      </c>
      <c r="C28" s="18" t="str">
        <f t="shared" ref="C28:M28" si="22">B28</f>
        <v>2200</v>
      </c>
      <c r="D28" s="18" t="str">
        <f t="shared" si="22"/>
        <v>2200</v>
      </c>
      <c r="E28" s="18" t="str">
        <f t="shared" si="22"/>
        <v>2200</v>
      </c>
      <c r="F28" s="18" t="str">
        <f t="shared" si="22"/>
        <v>2200</v>
      </c>
      <c r="G28" s="18" t="str">
        <f t="shared" si="22"/>
        <v>2200</v>
      </c>
      <c r="H28" s="18" t="str">
        <f t="shared" si="22"/>
        <v>2200</v>
      </c>
      <c r="I28" s="18" t="str">
        <f t="shared" si="22"/>
        <v>2200</v>
      </c>
      <c r="J28" s="18" t="str">
        <f t="shared" si="22"/>
        <v>2200</v>
      </c>
      <c r="K28" s="18" t="str">
        <f t="shared" si="22"/>
        <v>2200</v>
      </c>
      <c r="L28" s="18" t="str">
        <f t="shared" si="22"/>
        <v>2200</v>
      </c>
      <c r="M28" s="18" t="str">
        <f t="shared" si="22"/>
        <v>2200</v>
      </c>
      <c r="N28" s="18" t="str">
        <f t="shared" si="20"/>
        <v>2200</v>
      </c>
      <c r="O28" s="18" t="str">
        <f t="shared" si="21"/>
        <v>26400</v>
      </c>
    </row>
    <row r="29">
      <c r="A29" s="25" t="s">
        <v>36</v>
      </c>
      <c r="B29" s="23"/>
      <c r="C29" s="19">
        <v>290.0</v>
      </c>
      <c r="D29" s="23"/>
      <c r="E29" s="23"/>
      <c r="F29" s="23"/>
      <c r="G29" s="23"/>
      <c r="H29" s="23"/>
      <c r="I29" s="19">
        <v>290.0</v>
      </c>
      <c r="J29" s="23"/>
      <c r="K29" s="23"/>
      <c r="L29" s="23"/>
      <c r="M29" s="23"/>
      <c r="N29" s="21" t="str">
        <f t="shared" si="20"/>
        <v>48.33333333</v>
      </c>
      <c r="O29" s="21" t="str">
        <f t="shared" si="21"/>
        <v>580</v>
      </c>
    </row>
    <row r="30">
      <c r="A30" s="26" t="s">
        <v>37</v>
      </c>
      <c r="B30" s="27"/>
      <c r="C30" s="28">
        <v>4792.0</v>
      </c>
      <c r="D30" s="29"/>
      <c r="E30" s="28">
        <v>3500.0</v>
      </c>
      <c r="F30" s="27"/>
      <c r="G30" s="27"/>
      <c r="H30" s="27"/>
      <c r="I30" s="28">
        <v>4792.0</v>
      </c>
      <c r="J30" s="28">
        <v>3500.0</v>
      </c>
      <c r="K30" s="27"/>
      <c r="L30" s="27"/>
      <c r="M30" s="27"/>
      <c r="N30" s="30" t="str">
        <f t="shared" si="20"/>
        <v>1382</v>
      </c>
      <c r="O30" s="30" t="str">
        <f t="shared" si="21"/>
        <v>16584</v>
      </c>
    </row>
    <row r="31">
      <c r="A31" s="14" t="s">
        <v>23</v>
      </c>
      <c r="B31" s="15" t="str">
        <f t="shared" ref="B31:M31" si="23">SUM(B22:B30)</f>
        <v>4,301.00</v>
      </c>
      <c r="C31" s="15" t="str">
        <f t="shared" si="23"/>
        <v>9,806.00</v>
      </c>
      <c r="D31" s="15" t="str">
        <f t="shared" si="23"/>
        <v>3,104.00</v>
      </c>
      <c r="E31" s="15" t="str">
        <f t="shared" si="23"/>
        <v>7,801.00</v>
      </c>
      <c r="F31" s="15" t="str">
        <f t="shared" si="23"/>
        <v>4,724.00</v>
      </c>
      <c r="G31" s="15" t="str">
        <f t="shared" si="23"/>
        <v>3,104.00</v>
      </c>
      <c r="H31" s="15" t="str">
        <f t="shared" si="23"/>
        <v>4,301.00</v>
      </c>
      <c r="I31" s="15" t="str">
        <f t="shared" si="23"/>
        <v>9,806.00</v>
      </c>
      <c r="J31" s="15" t="str">
        <f t="shared" si="23"/>
        <v>6,604.00</v>
      </c>
      <c r="K31" s="15" t="str">
        <f t="shared" si="23"/>
        <v>4,301.00</v>
      </c>
      <c r="L31" s="15" t="str">
        <f t="shared" si="23"/>
        <v>4,724.00</v>
      </c>
      <c r="M31" s="15" t="str">
        <f t="shared" si="23"/>
        <v>3,104.00</v>
      </c>
      <c r="N31" s="15" t="str">
        <f>SUM(B31:M31)/12</f>
        <v>5,473.33</v>
      </c>
      <c r="O31" s="15" t="str">
        <f>N31*12</f>
        <v>65,680.00</v>
      </c>
    </row>
    <row r="33">
      <c r="A33" s="31" t="s">
        <v>38</v>
      </c>
      <c r="B33" s="32" t="str">
        <f t="shared" ref="B33:M33" si="24">SUM(B11+B19+B31)</f>
        <v>14,635.46</v>
      </c>
      <c r="C33" s="32" t="str">
        <f t="shared" si="24"/>
        <v>20,790.46</v>
      </c>
      <c r="D33" s="32" t="str">
        <f t="shared" si="24"/>
        <v>16,050.46</v>
      </c>
      <c r="E33" s="32" t="str">
        <f t="shared" si="24"/>
        <v>19,365.46</v>
      </c>
      <c r="F33" s="32" t="str">
        <f t="shared" si="24"/>
        <v>18,885.46</v>
      </c>
      <c r="G33" s="32" t="str">
        <f t="shared" si="24"/>
        <v>16,050.46</v>
      </c>
      <c r="H33" s="32" t="str">
        <f t="shared" si="24"/>
        <v>14,635.46</v>
      </c>
      <c r="I33" s="32" t="str">
        <f t="shared" si="24"/>
        <v>21,143.46</v>
      </c>
      <c r="J33" s="32" t="str">
        <f t="shared" si="24"/>
        <v>19,550.46</v>
      </c>
      <c r="K33" s="32" t="str">
        <f t="shared" si="24"/>
        <v>15,865.46</v>
      </c>
      <c r="L33" s="32" t="str">
        <f t="shared" si="24"/>
        <v>16,061.46</v>
      </c>
      <c r="M33" s="32" t="str">
        <f t="shared" si="24"/>
        <v>16,050.46</v>
      </c>
      <c r="N33" s="32" t="str">
        <f>SUM(B33:M33)/12</f>
        <v>17,423.71</v>
      </c>
      <c r="O33" s="32" t="str">
        <f>N33*12</f>
        <v>209,084.52</v>
      </c>
    </row>
  </sheetData>
  <drawing r:id="rId1"/>
</worksheet>
</file>