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6" sheetId="1" r:id="rId4"/>
  </sheets>
</workbook>
</file>

<file path=xl/sharedStrings.xml><?xml version="1.0" encoding="utf-8"?>
<sst xmlns="http://schemas.openxmlformats.org/spreadsheetml/2006/main" uniqueCount="43">
  <si>
    <t>Fælles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</si>
  <si>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</si>
  <si>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</si>
  <si>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</si>
  <si>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</si>
  <si>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</si>
  <si>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</si>
  <si>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</si>
  <si>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</si>
  <si>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</si>
  <si>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</si>
  <si>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</si>
  <si>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December</t>
  </si>
  <si>
    <t>Pr måned</t>
  </si>
  <si>
    <t>Pr år</t>
  </si>
  <si>
    <t>Realkredit lån</t>
  </si>
  <si>
    <t>Bank Lån (renter)</t>
  </si>
  <si>
    <t>Ejendomsskat</t>
  </si>
  <si>
    <t>Kolonihave</t>
  </si>
  <si>
    <t>Fællesudgifter</t>
  </si>
  <si>
    <t>Grundskyld</t>
  </si>
  <si>
    <t>Internet</t>
  </si>
  <si>
    <t>Mad</t>
  </si>
  <si>
    <t>El</t>
  </si>
  <si>
    <t>Licens</t>
  </si>
  <si>
    <t>Netflix</t>
  </si>
  <si>
    <t>Indbo forsikring</t>
  </si>
  <si>
    <t>Rejseforsikring</t>
  </si>
  <si>
    <t>I alt</t>
  </si>
  <si>
    <t>Morten</t>
  </si>
  <si>
    <t>Ulykkes forsikring</t>
  </si>
  <si>
    <t>Mobil</t>
  </si>
  <si>
    <t>Akasse</t>
  </si>
  <si>
    <t>Fagforening IDA</t>
  </si>
  <si>
    <t>Briller</t>
  </si>
  <si>
    <t>Anja</t>
  </si>
  <si>
    <t>DSA - A-kasse</t>
  </si>
  <si>
    <t>Unicef</t>
  </si>
  <si>
    <t>Ergoterapeutforeningen</t>
  </si>
  <si>
    <t>Kørsel</t>
  </si>
  <si>
    <t>Grøn afgift</t>
  </si>
  <si>
    <t>if-forsikring og service</t>
  </si>
  <si>
    <t>Sygesikring danmark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</si>
</sst>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;(#,##0.00)"/>
  </numFmts>
  <fonts count="3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 wrapText="1"/>
    </xf>
  </cellStyleXfs>
  <cellXfs count="36">
    <xf numFmtId="0" fontId="0" applyNumberFormat="0" applyFont="1" applyFill="0" applyBorder="0" applyAlignment="1" applyProtection="0">
      <alignment vertical="bottom" wrapText="1"/>
    </xf>
    <xf numFmtId="0" fontId="0" applyNumberFormat="1" applyFont="1" applyFill="0" applyBorder="0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vertical="bottom" wrapText="1"/>
    </xf>
    <xf numFmtId="0" fontId="0" fillId="2" borderId="2" applyNumberFormat="1" applyFont="1" applyFill="1" applyBorder="1" applyAlignment="1" applyProtection="0">
      <alignment vertical="bottom" wrapText="1"/>
    </xf>
    <xf numFmtId="0" fontId="0" fillId="2" borderId="3" applyNumberFormat="1" applyFont="1" applyFill="1" applyBorder="1" applyAlignment="1" applyProtection="0">
      <alignment vertical="bottom" wrapText="1"/>
    </xf>
    <xf numFmtId="0" fontId="0" fillId="2" borderId="4" applyNumberFormat="1" applyFont="1" applyFill="1" applyBorder="1" applyAlignment="1" applyProtection="0">
      <alignment vertical="bottom" wrapText="1"/>
    </xf>
    <xf numFmtId="49" fontId="0" fillId="3" borderId="5" applyNumberFormat="1" applyFont="1" applyFill="1" applyBorder="1" applyAlignment="1" applyProtection="0">
      <alignment vertical="bottom" wrapText="1"/>
    </xf>
    <xf numFmtId="0" fontId="0" fillId="2" borderId="6" applyNumberFormat="1" applyFont="1" applyFill="1" applyBorder="1" applyAlignment="1" applyProtection="0">
      <alignment vertical="bottom" wrapText="1"/>
    </xf>
    <xf numFmtId="0" fontId="0" fillId="2" borderId="7" applyNumberFormat="1" applyFont="1" applyFill="1" applyBorder="1" applyAlignment="1" applyProtection="0">
      <alignment vertical="bottom" wrapText="1"/>
    </xf>
    <xf numFmtId="0" fontId="0" fillId="2" borderId="8" applyNumberFormat="1" applyFont="1" applyFill="1" applyBorder="1" applyAlignment="1" applyProtection="0">
      <alignment vertical="bottom" wrapText="1"/>
    </xf>
    <xf numFmtId="49" fontId="0" fillId="4" borderId="5" applyNumberFormat="1" applyFont="1" applyFill="1" applyBorder="1" applyAlignment="1" applyProtection="0">
      <alignment vertical="bottom" wrapText="1"/>
    </xf>
    <xf numFmtId="59" fontId="0" fillId="2" borderId="5" applyNumberFormat="1" applyFont="1" applyFill="1" applyBorder="1" applyAlignment="1" applyProtection="0">
      <alignment vertical="bottom" wrapText="1"/>
    </xf>
    <xf numFmtId="59" fontId="0" fillId="5" borderId="5" applyNumberFormat="1" applyFont="1" applyFill="1" applyBorder="1" applyAlignment="1" applyProtection="0">
      <alignment vertical="bottom" wrapText="1"/>
    </xf>
    <xf numFmtId="59" fontId="0" fillId="5" borderId="9" applyNumberFormat="1" applyFont="1" applyFill="1" applyBorder="1" applyAlignment="1" applyProtection="0">
      <alignment vertical="bottom" wrapText="1"/>
    </xf>
    <xf numFmtId="59" fontId="0" fillId="2" borderId="5" applyNumberFormat="1" applyFont="1" applyFill="1" applyBorder="1" applyAlignment="1" applyProtection="0">
      <alignment horizontal="right" vertical="bottom" wrapText="1"/>
    </xf>
    <xf numFmtId="59" fontId="0" fillId="2" borderId="10" applyNumberFormat="1" applyFont="1" applyFill="1" applyBorder="1" applyAlignment="1" applyProtection="0">
      <alignment vertical="bottom" wrapText="1"/>
    </xf>
    <xf numFmtId="59" fontId="0" fillId="2" borderId="11" applyNumberFormat="1" applyFont="1" applyFill="1" applyBorder="1" applyAlignment="1" applyProtection="0">
      <alignment vertical="bottom" wrapText="1"/>
    </xf>
    <xf numFmtId="59" fontId="0" fillId="2" borderId="12" applyNumberFormat="1" applyFont="1" applyFill="1" applyBorder="1" applyAlignment="1" applyProtection="0">
      <alignment vertical="bottom" wrapText="1"/>
    </xf>
    <xf numFmtId="0" fontId="0" fillId="2" borderId="13" applyNumberFormat="1" applyFont="1" applyFill="1" applyBorder="1" applyAlignment="1" applyProtection="0">
      <alignment vertical="bottom" wrapText="1"/>
    </xf>
    <xf numFmtId="59" fontId="0" fillId="5" borderId="5" applyNumberFormat="1" applyFont="1" applyFill="1" applyBorder="1" applyAlignment="1" applyProtection="0">
      <alignment horizontal="right" vertical="bottom" wrapText="1"/>
    </xf>
    <xf numFmtId="59" fontId="0" fillId="5" borderId="14" applyNumberFormat="1" applyFont="1" applyFill="1" applyBorder="1" applyAlignment="1" applyProtection="0">
      <alignment vertical="bottom" wrapText="1"/>
    </xf>
    <xf numFmtId="49" fontId="0" fillId="6" borderId="5" applyNumberFormat="1" applyFont="1" applyFill="1" applyBorder="1" applyAlignment="1" applyProtection="0">
      <alignment vertical="bottom" wrapText="1"/>
    </xf>
    <xf numFmtId="59" fontId="0" fillId="6" borderId="5" applyNumberFormat="1" applyFont="1" applyFill="1" applyBorder="1" applyAlignment="1" applyProtection="0">
      <alignment vertical="bottom" wrapText="1"/>
    </xf>
    <xf numFmtId="0" fontId="0" fillId="2" borderId="15" applyNumberFormat="1" applyFont="1" applyFill="1" applyBorder="1" applyAlignment="1" applyProtection="0">
      <alignment vertical="bottom" wrapText="1"/>
    </xf>
    <xf numFmtId="0" fontId="0" fillId="2" borderId="16" applyNumberFormat="1" applyFont="1" applyFill="1" applyBorder="1" applyAlignment="1" applyProtection="0">
      <alignment vertical="bottom" wrapText="1"/>
    </xf>
    <xf numFmtId="0" fontId="0" fillId="2" borderId="17" applyNumberFormat="1" applyFont="1" applyFill="1" applyBorder="1" applyAlignment="1" applyProtection="0">
      <alignment vertical="bottom" wrapText="1"/>
    </xf>
    <xf numFmtId="59" fontId="0" fillId="3" borderId="5" applyNumberFormat="1" applyFont="1" applyFill="1" applyBorder="1" applyAlignment="1" applyProtection="0">
      <alignment vertical="bottom" wrapText="1"/>
    </xf>
    <xf numFmtId="59" fontId="0" fillId="4" borderId="5" applyNumberFormat="1" applyFont="1" applyFill="1" applyBorder="1" applyAlignment="1" applyProtection="0">
      <alignment vertical="bottom" wrapText="1"/>
    </xf>
    <xf numFmtId="49" fontId="0" fillId="7" borderId="5" applyNumberFormat="1" applyFont="1" applyFill="1" applyBorder="1" applyAlignment="1" applyProtection="0">
      <alignment vertical="bottom" wrapText="1"/>
    </xf>
    <xf numFmtId="59" fontId="0" fillId="7" borderId="5" applyNumberFormat="1" applyFont="1" applyFill="1" applyBorder="1" applyAlignment="1" applyProtection="0">
      <alignment vertical="bottom" wrapText="1"/>
    </xf>
    <xf numFmtId="0" fontId="0" borderId="18" applyNumberFormat="0" applyFont="1" applyFill="0" applyBorder="1" applyAlignment="1" applyProtection="0">
      <alignment vertical="bottom" wrapText="1"/>
    </xf>
    <xf numFmtId="0" fontId="0" fillId="2" borderId="19" applyNumberFormat="1" applyFont="1" applyFill="1" applyBorder="1" applyAlignment="1" applyProtection="0">
      <alignment vertical="bottom" wrapText="1"/>
    </xf>
    <xf numFmtId="0" fontId="0" borderId="20" applyNumberFormat="0" applyFont="1" applyFill="0" applyBorder="1" applyAlignment="1" applyProtection="0">
      <alignment vertical="bottom" wrapText="1"/>
    </xf>
    <xf numFmtId="0" fontId="0" fillId="2" borderId="5" applyNumberFormat="1" applyFont="1" applyFill="1" applyBorder="1" applyAlignment="1" applyProtection="0">
      <alignment vertical="bottom" wrapText="1"/>
    </xf>
    <xf numFmtId="0" fontId="0" fillId="5" borderId="5" applyNumberFormat="1" applyFont="1" applyFill="1" applyBorder="1" applyAlignment="1" applyProtection="0">
      <alignment vertical="bottom" wrapText="1"/>
    </xf>
    <xf numFmtId="0" fontId="0" fillId="7" borderId="5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6666"/>
      <rgbColor rgb="ffea9999"/>
      <rgbColor rgb="ff9fc5e8"/>
      <rgbColor rgb="ffffe599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37"/>
  <sheetViews>
    <sheetView workbookViewId="0" showGridLines="0" defaultGridColor="1"/>
  </sheetViews>
  <sheetFormatPr defaultColWidth="17.3333" defaultRowHeight="15.75" customHeight="1" outlineLevelRow="0" outlineLevelCol="0"/>
  <cols>
    <col min="1" max="1" width="20.5" style="1" customWidth="1"/>
    <col min="2" max="2" width="8.67188" style="1" customWidth="1"/>
    <col min="3" max="3" width="8.67188" style="1" customWidth="1"/>
    <col min="4" max="4" width="8.67188" style="1" customWidth="1"/>
    <col min="5" max="5" width="8.67188" style="1" customWidth="1"/>
    <col min="6" max="6" width="8.67188" style="1" customWidth="1"/>
    <col min="7" max="7" width="8.67188" style="1" customWidth="1"/>
    <col min="8" max="8" width="8.67188" style="1" customWidth="1"/>
    <col min="9" max="9" width="8.67188" style="1" customWidth="1"/>
    <col min="10" max="10" width="8.67188" style="1" customWidth="1"/>
    <col min="11" max="11" width="8.67188" style="1" customWidth="1"/>
    <col min="12" max="12" width="8.67188" style="1" customWidth="1"/>
    <col min="13" max="13" width="9.5" style="1" customWidth="1"/>
    <col min="14" max="14" width="11.5" style="1" customWidth="1"/>
    <col min="15" max="15" width="11.5" style="1" customWidth="1"/>
    <col min="16" max="16" width="17.3516" style="1" customWidth="1"/>
    <col min="17" max="17" width="17.3516" style="1" customWidth="1"/>
    <col min="18" max="18" width="17.3516" style="1" customWidth="1"/>
    <col min="19" max="19" width="17.3516" style="1" customWidth="1"/>
    <col min="20" max="20" width="17.3516" style="1" customWidth="1"/>
    <col min="21" max="256" width="17.3516" style="1" customWidth="1"/>
  </cols>
  <sheetData>
    <row r="1" ht="13.6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5"/>
    </row>
    <row r="2" ht="24.65" customHeight="1">
      <c r="A2" t="s" s="6">
        <v>0</v>
      </c>
      <c r="B2" t="s" s="6">
        <v>1</v>
      </c>
      <c r="C2" t="s" s="6">
        <v>2</v>
      </c>
      <c r="D2" t="s" s="6">
        <v>3</v>
      </c>
      <c r="E2" t="s" s="6">
        <v>4</v>
      </c>
      <c r="F2" t="s" s="6">
        <v>5</v>
      </c>
      <c r="G2" t="s" s="6">
        <v>6</v>
      </c>
      <c r="H2" t="s" s="6">
        <v>7</v>
      </c>
      <c r="I2" t="s" s="6">
        <v>8</v>
      </c>
      <c r="J2" t="s" s="6">
        <v>9</v>
      </c>
      <c r="K2" t="s" s="6">
        <v>10</v>
      </c>
      <c r="L2" t="s" s="6">
        <v>11</v>
      </c>
      <c r="M2" t="s" s="6">
        <v>12</v>
      </c>
      <c r="N2" t="s" s="6">
        <v>13</v>
      </c>
      <c r="O2" t="s" s="6">
        <v>14</v>
      </c>
      <c r="P2" s="7"/>
      <c r="Q2" s="8"/>
      <c r="R2" s="8"/>
      <c r="S2" s="8"/>
      <c r="T2" s="9"/>
    </row>
    <row r="3" ht="13.65" customHeight="1">
      <c r="A3" t="s" s="10">
        <v>15</v>
      </c>
      <c r="B3" s="11"/>
      <c r="C3" s="11"/>
      <c r="D3" s="11">
        <v>6807</v>
      </c>
      <c r="E3" s="11"/>
      <c r="F3" s="11">
        <f>E3</f>
        <v>0</v>
      </c>
      <c r="G3" s="11">
        <v>6807</v>
      </c>
      <c r="H3" s="11"/>
      <c r="I3" s="11">
        <f>H3</f>
        <v>0</v>
      </c>
      <c r="J3" s="11">
        <v>6807</v>
      </c>
      <c r="K3" s="11"/>
      <c r="L3" s="11">
        <f>K3</f>
        <v>0</v>
      </c>
      <c r="M3" s="11">
        <v>6807</v>
      </c>
      <c r="N3" s="11">
        <f>O3/11</f>
        <v>2475.272727272727</v>
      </c>
      <c r="O3" s="11">
        <f>SUM(B3:M3)</f>
        <v>27228</v>
      </c>
      <c r="P3" s="7"/>
      <c r="Q3" s="8"/>
      <c r="R3" s="8"/>
      <c r="S3" s="8"/>
      <c r="T3" s="9"/>
    </row>
    <row r="4" ht="13.65" customHeight="1">
      <c r="A4" t="s" s="6">
        <v>16</v>
      </c>
      <c r="B4" s="12"/>
      <c r="C4" s="12"/>
      <c r="D4" s="12">
        <v>3600</v>
      </c>
      <c r="E4" s="12"/>
      <c r="F4" s="12"/>
      <c r="G4" s="12">
        <v>3600</v>
      </c>
      <c r="H4" s="12"/>
      <c r="I4" s="12"/>
      <c r="J4" s="12">
        <v>3000</v>
      </c>
      <c r="K4" s="12"/>
      <c r="L4" s="12"/>
      <c r="M4" s="12">
        <v>2700</v>
      </c>
      <c r="N4" s="13">
        <f>O4/11</f>
        <v>1172.727272727273</v>
      </c>
      <c r="O4" s="13">
        <f>SUM(B4:M4)</f>
        <v>12900</v>
      </c>
      <c r="P4" s="7"/>
      <c r="Q4" s="8"/>
      <c r="R4" s="8"/>
      <c r="S4" s="8"/>
      <c r="T4" s="9"/>
    </row>
    <row r="5" ht="13.65" customHeight="1">
      <c r="A5" t="s" s="10">
        <v>17</v>
      </c>
      <c r="B5" s="11"/>
      <c r="C5" s="14">
        <v>1900</v>
      </c>
      <c r="D5" s="11"/>
      <c r="E5" s="11"/>
      <c r="F5" s="14"/>
      <c r="G5" s="11"/>
      <c r="H5" s="11"/>
      <c r="I5" s="12">
        <v>1900</v>
      </c>
      <c r="J5" s="11"/>
      <c r="K5" s="11"/>
      <c r="L5" s="14"/>
      <c r="M5" s="15"/>
      <c r="N5" s="16">
        <f>O5/12</f>
        <v>316.6666666666667</v>
      </c>
      <c r="O5" s="17">
        <f>SUM(B5:M5)</f>
        <v>3800</v>
      </c>
      <c r="P5" s="18"/>
      <c r="Q5" s="8"/>
      <c r="R5" s="8"/>
      <c r="S5" s="8"/>
      <c r="T5" s="9"/>
    </row>
    <row r="6" ht="13.65" customHeight="1">
      <c r="A6" t="s" s="6">
        <v>18</v>
      </c>
      <c r="B6" s="12"/>
      <c r="C6" s="19"/>
      <c r="D6" s="12"/>
      <c r="E6" s="12"/>
      <c r="F6" s="12"/>
      <c r="G6" s="12"/>
      <c r="H6" s="12"/>
      <c r="I6" s="12"/>
      <c r="J6" s="12">
        <v>532</v>
      </c>
      <c r="K6" s="12"/>
      <c r="L6" s="12"/>
      <c r="M6" s="12"/>
      <c r="N6" s="20">
        <f>O6/12</f>
        <v>44.33333333333334</v>
      </c>
      <c r="O6" s="20">
        <f>SUM(B6:M6)</f>
        <v>532</v>
      </c>
      <c r="P6" s="7"/>
      <c r="Q6" s="8"/>
      <c r="R6" s="8"/>
      <c r="S6" s="8"/>
      <c r="T6" s="9"/>
    </row>
    <row r="7" ht="13.65" customHeight="1">
      <c r="A7" t="s" s="10">
        <v>19</v>
      </c>
      <c r="B7" s="11"/>
      <c r="C7" s="11">
        <f>6639+1500</f>
        <v>8139</v>
      </c>
      <c r="D7" s="11"/>
      <c r="E7" s="11"/>
      <c r="F7" s="11">
        <v>6942</v>
      </c>
      <c r="G7" s="11"/>
      <c r="H7" s="11"/>
      <c r="I7" s="11">
        <v>6942</v>
      </c>
      <c r="J7" s="11"/>
      <c r="K7" s="11"/>
      <c r="L7" s="11">
        <v>6942</v>
      </c>
      <c r="M7" s="11"/>
      <c r="N7" s="11">
        <f>O7/12</f>
        <v>2413.75</v>
      </c>
      <c r="O7" s="11">
        <f>SUM(B7:M7)</f>
        <v>28965</v>
      </c>
      <c r="P7" s="7"/>
      <c r="Q7" s="8"/>
      <c r="R7" s="8"/>
      <c r="S7" s="8"/>
      <c r="T7" s="9"/>
    </row>
    <row r="8" ht="13.65" customHeight="1">
      <c r="A8" t="s" s="6">
        <v>20</v>
      </c>
      <c r="B8" s="12"/>
      <c r="C8" s="12">
        <f>6300+3777</f>
        <v>10077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>
        <f>O8/12</f>
        <v>839.75</v>
      </c>
      <c r="O8" s="12">
        <f>SUM(B8:M8)</f>
        <v>10077</v>
      </c>
      <c r="P8" s="7"/>
      <c r="Q8" s="8"/>
      <c r="R8" s="8"/>
      <c r="S8" s="8"/>
      <c r="T8" s="9"/>
    </row>
    <row r="9" ht="13.65" customHeight="1">
      <c r="A9" t="s" s="10">
        <v>21</v>
      </c>
      <c r="B9" s="11"/>
      <c r="C9" s="11">
        <v>199</v>
      </c>
      <c r="D9" s="11">
        <v>199</v>
      </c>
      <c r="E9" s="11">
        <f>D9</f>
        <v>199</v>
      </c>
      <c r="F9" s="11">
        <v>299</v>
      </c>
      <c r="G9" s="11">
        <f>F9</f>
        <v>299</v>
      </c>
      <c r="H9" s="11">
        <f>G9</f>
        <v>299</v>
      </c>
      <c r="I9" s="11">
        <f>H9</f>
        <v>299</v>
      </c>
      <c r="J9" s="11">
        <f>I9</f>
        <v>299</v>
      </c>
      <c r="K9" s="11">
        <f>J9</f>
        <v>299</v>
      </c>
      <c r="L9" s="11">
        <f>K9</f>
        <v>299</v>
      </c>
      <c r="M9" s="11">
        <f>L9</f>
        <v>299</v>
      </c>
      <c r="N9" s="11">
        <f>O9/11</f>
        <v>271.7272727272727</v>
      </c>
      <c r="O9" s="11">
        <f>SUM(B9:M9)</f>
        <v>2989</v>
      </c>
      <c r="P9" s="7"/>
      <c r="Q9" s="8"/>
      <c r="R9" s="8"/>
      <c r="S9" s="8"/>
      <c r="T9" s="9"/>
    </row>
    <row r="10" ht="13.65" customHeight="1">
      <c r="A10" t="s" s="6">
        <v>22</v>
      </c>
      <c r="B10" s="12"/>
      <c r="C10" s="12">
        <v>2000</v>
      </c>
      <c r="D10" s="12">
        <f>C10</f>
        <v>2000</v>
      </c>
      <c r="E10" s="12">
        <f>D10</f>
        <v>2000</v>
      </c>
      <c r="F10" s="12">
        <f>E10</f>
        <v>2000</v>
      </c>
      <c r="G10" s="12">
        <f>F10</f>
        <v>2000</v>
      </c>
      <c r="H10" s="12">
        <f>G10</f>
        <v>2000</v>
      </c>
      <c r="I10" s="12">
        <f>H10</f>
        <v>2000</v>
      </c>
      <c r="J10" s="12">
        <f>I10</f>
        <v>2000</v>
      </c>
      <c r="K10" s="12">
        <f>J10</f>
        <v>2000</v>
      </c>
      <c r="L10" s="12">
        <f>K10</f>
        <v>2000</v>
      </c>
      <c r="M10" s="12">
        <f>L10</f>
        <v>2000</v>
      </c>
      <c r="N10" s="12">
        <f>O10/11</f>
        <v>2000</v>
      </c>
      <c r="O10" s="12">
        <f>SUM(B10:M10)</f>
        <v>22000</v>
      </c>
      <c r="P10" s="7"/>
      <c r="Q10" s="8"/>
      <c r="R10" s="8"/>
      <c r="S10" s="8"/>
      <c r="T10" s="9"/>
    </row>
    <row r="11" ht="13.65" customHeight="1">
      <c r="A11" t="s" s="10">
        <v>23</v>
      </c>
      <c r="B11" s="11"/>
      <c r="C11" s="11">
        <v>1000</v>
      </c>
      <c r="D11" s="11"/>
      <c r="E11" s="11"/>
      <c r="F11" s="11">
        <v>1000</v>
      </c>
      <c r="G11" s="11"/>
      <c r="H11" s="11"/>
      <c r="I11" s="11">
        <v>1003</v>
      </c>
      <c r="J11" s="11"/>
      <c r="K11" s="11"/>
      <c r="L11" s="11">
        <f>I11</f>
        <v>1003</v>
      </c>
      <c r="M11" s="11"/>
      <c r="N11" s="11">
        <f>O11/12</f>
        <v>333.8333333333333</v>
      </c>
      <c r="O11" s="11">
        <f>SUM(B11:M11)</f>
        <v>4006</v>
      </c>
      <c r="P11" s="7"/>
      <c r="Q11" s="8"/>
      <c r="R11" s="8"/>
      <c r="S11" s="8"/>
      <c r="T11" s="9"/>
    </row>
    <row r="12" ht="13.65" customHeight="1">
      <c r="A12" t="s" s="6">
        <v>24</v>
      </c>
      <c r="B12" s="12"/>
      <c r="C12" s="12"/>
      <c r="D12" s="12"/>
      <c r="E12" s="12">
        <v>1230</v>
      </c>
      <c r="F12" s="12"/>
      <c r="G12" s="12"/>
      <c r="H12" s="12"/>
      <c r="I12" s="12"/>
      <c r="J12" s="12"/>
      <c r="K12" s="12">
        <f>E12</f>
        <v>1230</v>
      </c>
      <c r="L12" s="12"/>
      <c r="M12" s="12"/>
      <c r="N12" s="12">
        <f>O12/12</f>
        <v>205</v>
      </c>
      <c r="O12" s="12">
        <f>SUM(B12:M12)</f>
        <v>2460</v>
      </c>
      <c r="P12" s="7"/>
      <c r="Q12" s="8"/>
      <c r="R12" s="8"/>
      <c r="S12" s="8"/>
      <c r="T12" s="9"/>
    </row>
    <row r="13" ht="13.65" customHeight="1">
      <c r="A13" t="s" s="10">
        <v>25</v>
      </c>
      <c r="B13" s="11"/>
      <c r="C13" s="11">
        <v>75</v>
      </c>
      <c r="D13" s="11">
        <f>C13</f>
        <v>75</v>
      </c>
      <c r="E13" s="11">
        <f>D13</f>
        <v>75</v>
      </c>
      <c r="F13" s="11">
        <f>E13</f>
        <v>75</v>
      </c>
      <c r="G13" s="11">
        <f>F13</f>
        <v>75</v>
      </c>
      <c r="H13" s="11">
        <f>G13</f>
        <v>75</v>
      </c>
      <c r="I13" s="11">
        <f>H13</f>
        <v>75</v>
      </c>
      <c r="J13" s="11">
        <f>I13</f>
        <v>75</v>
      </c>
      <c r="K13" s="11">
        <f>J13</f>
        <v>75</v>
      </c>
      <c r="L13" s="11">
        <f>K13</f>
        <v>75</v>
      </c>
      <c r="M13" s="11">
        <f>L13</f>
        <v>75</v>
      </c>
      <c r="N13" s="11">
        <f>O13/11</f>
        <v>75</v>
      </c>
      <c r="O13" s="11">
        <f>SUM(B13:M13)</f>
        <v>825</v>
      </c>
      <c r="P13" s="7"/>
      <c r="Q13" s="8"/>
      <c r="R13" s="8"/>
      <c r="S13" s="8"/>
      <c r="T13" s="9"/>
    </row>
    <row r="14" ht="13.65" customHeight="1">
      <c r="A14" t="s" s="6">
        <v>26</v>
      </c>
      <c r="B14" s="12"/>
      <c r="C14" s="12"/>
      <c r="D14" s="12">
        <v>330</v>
      </c>
      <c r="E14" s="12"/>
      <c r="F14" s="12"/>
      <c r="G14" s="12">
        <f>D14</f>
        <v>330</v>
      </c>
      <c r="H14" s="12"/>
      <c r="I14" s="12"/>
      <c r="J14" s="12">
        <f>G14</f>
        <v>330</v>
      </c>
      <c r="K14" s="12"/>
      <c r="L14" s="12"/>
      <c r="M14" s="12">
        <f>J14</f>
        <v>330</v>
      </c>
      <c r="N14" s="12">
        <f>O14/12</f>
        <v>110</v>
      </c>
      <c r="O14" s="12">
        <f>SUM(B14:M14)</f>
        <v>1320</v>
      </c>
      <c r="P14" s="7"/>
      <c r="Q14" s="8"/>
      <c r="R14" s="8"/>
      <c r="S14" s="8"/>
      <c r="T14" s="9"/>
    </row>
    <row r="15" ht="13.65" customHeight="1">
      <c r="A15" t="s" s="10">
        <v>27</v>
      </c>
      <c r="B15" s="11"/>
      <c r="C15" s="11"/>
      <c r="D15" s="11"/>
      <c r="E15" s="11"/>
      <c r="F15" s="11"/>
      <c r="G15" s="11">
        <v>743</v>
      </c>
      <c r="H15" s="11"/>
      <c r="I15" s="11"/>
      <c r="J15" s="11"/>
      <c r="K15" s="11"/>
      <c r="L15" s="11"/>
      <c r="M15" s="11"/>
      <c r="N15" s="11">
        <f>O15/12</f>
        <v>61.91666666666666</v>
      </c>
      <c r="O15" s="11">
        <f>SUM(C15:M15)</f>
        <v>743</v>
      </c>
      <c r="P15" s="7"/>
      <c r="Q15" s="8"/>
      <c r="R15" s="8"/>
      <c r="S15" s="8"/>
      <c r="T15" s="9"/>
    </row>
    <row r="16" ht="13.65" customHeight="1">
      <c r="A16" t="s" s="21">
        <v>28</v>
      </c>
      <c r="B16" s="22">
        <f>SUM(B3:B15)</f>
        <v>0</v>
      </c>
      <c r="C16" s="22">
        <f>SUM(C3:C15)</f>
        <v>23390</v>
      </c>
      <c r="D16" s="22">
        <f>SUM(D3:D15)</f>
        <v>13011</v>
      </c>
      <c r="E16" s="22">
        <f>SUM(E3:E15)</f>
        <v>3504</v>
      </c>
      <c r="F16" s="22">
        <f>SUM(F3:F15)</f>
        <v>10316</v>
      </c>
      <c r="G16" s="22">
        <f>SUM(G3:G15)</f>
        <v>13854</v>
      </c>
      <c r="H16" s="22">
        <f>SUM(H3:H15)</f>
        <v>2374</v>
      </c>
      <c r="I16" s="22">
        <f>SUM(I3:I15)</f>
        <v>12219</v>
      </c>
      <c r="J16" s="22">
        <f>SUM(J3:J15)</f>
        <v>13043</v>
      </c>
      <c r="K16" s="22">
        <f>SUM(K3:K15)</f>
        <v>3604</v>
      </c>
      <c r="L16" s="22">
        <f>SUM(L3:L15)</f>
        <v>10319</v>
      </c>
      <c r="M16" s="22">
        <f>SUM(M3:M15)</f>
        <v>12211</v>
      </c>
      <c r="N16" s="22">
        <f>SUM(B16:M16)/12</f>
        <v>9820.416666666666</v>
      </c>
      <c r="O16" s="22">
        <f>N16*12</f>
        <v>117845</v>
      </c>
      <c r="P16" s="7"/>
      <c r="Q16" s="8"/>
      <c r="R16" s="8"/>
      <c r="S16" s="8"/>
      <c r="T16" s="9"/>
    </row>
    <row r="17" ht="13.65" customHeigh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/>
      <c r="P17" s="8"/>
      <c r="Q17" s="8"/>
      <c r="R17" s="8"/>
      <c r="S17" s="8"/>
      <c r="T17" s="9"/>
    </row>
    <row r="18" ht="24.65" customHeight="1">
      <c r="A18" t="s" s="10">
        <v>29</v>
      </c>
      <c r="B18" t="s" s="10">
        <v>1</v>
      </c>
      <c r="C18" t="s" s="10">
        <v>2</v>
      </c>
      <c r="D18" t="s" s="10">
        <v>3</v>
      </c>
      <c r="E18" t="s" s="10">
        <v>4</v>
      </c>
      <c r="F18" t="s" s="10">
        <v>5</v>
      </c>
      <c r="G18" t="s" s="10">
        <v>6</v>
      </c>
      <c r="H18" t="s" s="10">
        <v>7</v>
      </c>
      <c r="I18" t="s" s="10">
        <v>8</v>
      </c>
      <c r="J18" t="s" s="10">
        <v>9</v>
      </c>
      <c r="K18" t="s" s="10">
        <v>10</v>
      </c>
      <c r="L18" t="s" s="10">
        <v>11</v>
      </c>
      <c r="M18" t="s" s="10">
        <v>12</v>
      </c>
      <c r="N18" t="s" s="10">
        <v>13</v>
      </c>
      <c r="O18" t="s" s="10">
        <v>14</v>
      </c>
      <c r="P18" s="7"/>
      <c r="Q18" s="8"/>
      <c r="R18" s="8"/>
      <c r="S18" s="8"/>
      <c r="T18" s="9"/>
    </row>
    <row r="19" ht="13.65" customHeight="1">
      <c r="A19" t="s" s="6">
        <v>30</v>
      </c>
      <c r="B19" s="12"/>
      <c r="C19" s="12"/>
      <c r="D19" s="12">
        <v>107</v>
      </c>
      <c r="E19" s="12"/>
      <c r="F19" s="12"/>
      <c r="G19" s="12">
        <f>D19</f>
        <v>107</v>
      </c>
      <c r="H19" s="12"/>
      <c r="I19" s="12"/>
      <c r="J19" s="12">
        <f>G19</f>
        <v>107</v>
      </c>
      <c r="K19" s="12"/>
      <c r="L19" s="12"/>
      <c r="M19" s="12">
        <f>J19</f>
        <v>107</v>
      </c>
      <c r="N19" s="12">
        <f>O19/12</f>
        <v>35.66666666666666</v>
      </c>
      <c r="O19" s="12">
        <f>SUM(B19:M19)</f>
        <v>428</v>
      </c>
      <c r="P19" s="7"/>
      <c r="Q19" s="8"/>
      <c r="R19" s="8"/>
      <c r="S19" s="8"/>
      <c r="T19" s="9"/>
    </row>
    <row r="20" ht="13.65" customHeight="1">
      <c r="A20" t="s" s="10">
        <v>31</v>
      </c>
      <c r="B20" s="11"/>
      <c r="C20" s="11">
        <v>345</v>
      </c>
      <c r="D20" s="11">
        <f>C20</f>
        <v>345</v>
      </c>
      <c r="E20" s="11">
        <f>D20</f>
        <v>345</v>
      </c>
      <c r="F20" s="11">
        <v>265</v>
      </c>
      <c r="G20" s="11">
        <f>F20</f>
        <v>265</v>
      </c>
      <c r="H20" s="11">
        <f>G20</f>
        <v>265</v>
      </c>
      <c r="I20" s="11">
        <f>H20</f>
        <v>265</v>
      </c>
      <c r="J20" s="11">
        <f>I20</f>
        <v>265</v>
      </c>
      <c r="K20" s="11">
        <f>J20</f>
        <v>265</v>
      </c>
      <c r="L20" s="11">
        <f>K20</f>
        <v>265</v>
      </c>
      <c r="M20" s="11">
        <f>L20</f>
        <v>265</v>
      </c>
      <c r="N20" s="11">
        <f>O20/11</f>
        <v>286.8181818181818</v>
      </c>
      <c r="O20" s="11">
        <f>SUM(B20:M20)</f>
        <v>3155</v>
      </c>
      <c r="P20" s="7"/>
      <c r="Q20" s="8"/>
      <c r="R20" s="8"/>
      <c r="S20" s="8"/>
      <c r="T20" s="9"/>
    </row>
    <row r="21" ht="13.65" customHeight="1">
      <c r="A21" t="s" s="10">
        <v>32</v>
      </c>
      <c r="B21" s="11"/>
      <c r="C21" s="11"/>
      <c r="D21" s="11">
        <v>1236</v>
      </c>
      <c r="E21" s="11"/>
      <c r="F21" s="11"/>
      <c r="G21" s="11">
        <f>D21</f>
        <v>1236</v>
      </c>
      <c r="H21" s="11"/>
      <c r="I21" s="11"/>
      <c r="J21" s="11">
        <f>G21</f>
        <v>1236</v>
      </c>
      <c r="K21" s="11"/>
      <c r="L21" s="11"/>
      <c r="M21" s="11">
        <f>J21</f>
        <v>1236</v>
      </c>
      <c r="N21" s="11">
        <f>O21/12</f>
        <v>412</v>
      </c>
      <c r="O21" s="11">
        <f>SUM(B21:M21)</f>
        <v>4944</v>
      </c>
      <c r="P21" s="7"/>
      <c r="Q21" s="8"/>
      <c r="R21" s="8"/>
      <c r="S21" s="8"/>
      <c r="T21" s="9"/>
    </row>
    <row r="22" ht="13.65" customHeight="1">
      <c r="A22" t="s" s="6">
        <v>33</v>
      </c>
      <c r="B22" s="12"/>
      <c r="C22" s="12"/>
      <c r="D22" s="12">
        <v>880</v>
      </c>
      <c r="E22" s="12"/>
      <c r="F22" s="12"/>
      <c r="G22" s="12">
        <f>D22</f>
        <v>880</v>
      </c>
      <c r="H22" s="12"/>
      <c r="I22" s="12"/>
      <c r="J22" s="12">
        <f>G22</f>
        <v>880</v>
      </c>
      <c r="K22" s="12">
        <f>H22</f>
        <v>0</v>
      </c>
      <c r="L22" s="12">
        <f>I22</f>
        <v>0</v>
      </c>
      <c r="M22" s="12">
        <f>J22</f>
        <v>880</v>
      </c>
      <c r="N22" s="12">
        <f>O22/12</f>
        <v>293.3333333333333</v>
      </c>
      <c r="O22" s="12">
        <f>SUM(B22:M22)</f>
        <v>3520</v>
      </c>
      <c r="P22" s="7"/>
      <c r="Q22" s="8"/>
      <c r="R22" s="8"/>
      <c r="S22" s="8"/>
      <c r="T22" s="9"/>
    </row>
    <row r="23" ht="13.65" customHeight="1">
      <c r="A23" t="s" s="10">
        <v>34</v>
      </c>
      <c r="B23" s="11"/>
      <c r="C23" s="11">
        <v>207</v>
      </c>
      <c r="D23" s="11">
        <f>C23</f>
        <v>207</v>
      </c>
      <c r="E23" s="11">
        <f>D23</f>
        <v>207</v>
      </c>
      <c r="F23" s="11">
        <f>E23</f>
        <v>207</v>
      </c>
      <c r="G23" s="11">
        <f>F23</f>
        <v>207</v>
      </c>
      <c r="H23" s="11">
        <f>G23</f>
        <v>207</v>
      </c>
      <c r="I23" s="11">
        <f>H23</f>
        <v>207</v>
      </c>
      <c r="J23" s="11">
        <f>I23</f>
        <v>207</v>
      </c>
      <c r="K23" s="11">
        <f>J23</f>
        <v>207</v>
      </c>
      <c r="L23" s="11">
        <f>K23</f>
        <v>207</v>
      </c>
      <c r="M23" s="11">
        <f>L23</f>
        <v>207</v>
      </c>
      <c r="N23" s="11">
        <f>O23/12</f>
        <v>189.75</v>
      </c>
      <c r="O23" s="11">
        <f>SUM(B23:M23)</f>
        <v>2277</v>
      </c>
      <c r="P23" s="7"/>
      <c r="Q23" s="8"/>
      <c r="R23" s="8"/>
      <c r="S23" s="8"/>
      <c r="T23" s="9"/>
    </row>
    <row r="24" ht="13.65" customHeight="1">
      <c r="A24" s="26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>
        <f>O24/12</f>
        <v>0</v>
      </c>
      <c r="O24" s="12">
        <f>SUM(B24:M24)</f>
        <v>0</v>
      </c>
      <c r="P24" s="7"/>
      <c r="Q24" s="8"/>
      <c r="R24" s="8"/>
      <c r="S24" s="8"/>
      <c r="T24" s="9"/>
    </row>
    <row r="25" ht="13.65" customHeight="1">
      <c r="A25" s="27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f>O25/12</f>
        <v>0</v>
      </c>
      <c r="O25" s="11">
        <f>SUM(B25:M25)</f>
        <v>0</v>
      </c>
      <c r="P25" s="7"/>
      <c r="Q25" s="8"/>
      <c r="R25" s="8"/>
      <c r="S25" s="8"/>
      <c r="T25" s="9"/>
    </row>
    <row r="26" ht="13.65" customHeight="1">
      <c r="A26" t="s" s="28">
        <v>28</v>
      </c>
      <c r="B26" s="29">
        <f>SUM(B19:B24)</f>
        <v>0</v>
      </c>
      <c r="C26" s="29">
        <f>SUM(C19:C24)</f>
        <v>552</v>
      </c>
      <c r="D26" s="29">
        <f>SUM(D19:D24)</f>
        <v>2775</v>
      </c>
      <c r="E26" s="29">
        <f>SUM(E19:E24)</f>
        <v>552</v>
      </c>
      <c r="F26" s="29">
        <f>SUM(F19:F24)</f>
        <v>472</v>
      </c>
      <c r="G26" s="29">
        <f>SUM(G19:G24)</f>
        <v>2695</v>
      </c>
      <c r="H26" s="29">
        <f>SUM(H19:H24)</f>
        <v>472</v>
      </c>
      <c r="I26" s="29">
        <f>SUM(I19:I24)</f>
        <v>472</v>
      </c>
      <c r="J26" s="29">
        <f>SUM(J19:J24)</f>
        <v>2695</v>
      </c>
      <c r="K26" s="29">
        <f>SUM(K19:K24)</f>
        <v>472</v>
      </c>
      <c r="L26" s="29">
        <f>SUM(L19:L24)</f>
        <v>472</v>
      </c>
      <c r="M26" s="29">
        <f>SUM(M19:M24)</f>
        <v>2695</v>
      </c>
      <c r="N26" s="29">
        <f>SUM(B26:M26)/12</f>
        <v>1193.666666666667</v>
      </c>
      <c r="O26" s="29">
        <f>N26*12</f>
        <v>14324</v>
      </c>
      <c r="P26" s="7"/>
      <c r="Q26" s="8"/>
      <c r="R26" s="8"/>
      <c r="S26" s="8"/>
      <c r="T26" s="9"/>
    </row>
    <row r="27" ht="13.6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30"/>
      <c r="Q27" s="30"/>
      <c r="R27" s="30"/>
      <c r="S27" s="30"/>
      <c r="T27" s="30"/>
    </row>
    <row r="28" ht="24.65" customHeight="1">
      <c r="A28" t="s" s="10">
        <v>35</v>
      </c>
      <c r="B28" t="s" s="10">
        <v>1</v>
      </c>
      <c r="C28" t="s" s="10">
        <v>2</v>
      </c>
      <c r="D28" t="s" s="10">
        <v>3</v>
      </c>
      <c r="E28" t="s" s="10">
        <v>4</v>
      </c>
      <c r="F28" t="s" s="10">
        <v>5</v>
      </c>
      <c r="G28" t="s" s="10">
        <v>6</v>
      </c>
      <c r="H28" t="s" s="10">
        <v>7</v>
      </c>
      <c r="I28" t="s" s="10">
        <v>8</v>
      </c>
      <c r="J28" t="s" s="10">
        <v>9</v>
      </c>
      <c r="K28" t="s" s="10">
        <v>10</v>
      </c>
      <c r="L28" t="s" s="10">
        <v>11</v>
      </c>
      <c r="M28" t="s" s="10">
        <v>12</v>
      </c>
      <c r="N28" t="s" s="10">
        <v>13</v>
      </c>
      <c r="O28" t="s" s="10">
        <v>14</v>
      </c>
      <c r="P28" s="31"/>
      <c r="Q28" s="32"/>
      <c r="R28" s="32"/>
      <c r="S28" s="32"/>
      <c r="T28" s="32"/>
    </row>
    <row r="29" ht="13.65" customHeight="1">
      <c r="A29" t="s" s="10">
        <v>31</v>
      </c>
      <c r="B29" s="33"/>
      <c r="C29" s="33">
        <v>310</v>
      </c>
      <c r="D29" s="33">
        <f>C29</f>
        <v>310</v>
      </c>
      <c r="E29" s="33">
        <f>D29</f>
        <v>310</v>
      </c>
      <c r="F29" s="33">
        <f>E29</f>
        <v>310</v>
      </c>
      <c r="G29" s="33">
        <f>F29</f>
        <v>310</v>
      </c>
      <c r="H29" s="33">
        <f>G29</f>
        <v>310</v>
      </c>
      <c r="I29" s="33">
        <f>H29</f>
        <v>310</v>
      </c>
      <c r="J29" s="33">
        <f>I29</f>
        <v>310</v>
      </c>
      <c r="K29" s="33">
        <f>J29</f>
        <v>310</v>
      </c>
      <c r="L29" s="33">
        <f>K29</f>
        <v>310</v>
      </c>
      <c r="M29" s="33">
        <f>L29</f>
        <v>310</v>
      </c>
      <c r="N29" s="33">
        <f>O29/12</f>
        <v>284.1666666666667</v>
      </c>
      <c r="O29" s="33">
        <f>SUM(B29:M29)</f>
        <v>3410</v>
      </c>
      <c r="P29" s="31"/>
      <c r="Q29" s="32"/>
      <c r="R29" s="32"/>
      <c r="S29" s="32"/>
      <c r="T29" s="32"/>
    </row>
    <row r="30" ht="13.65" customHeight="1">
      <c r="A30" t="s" s="6">
        <v>36</v>
      </c>
      <c r="B30" s="34"/>
      <c r="C30" s="34"/>
      <c r="D30" s="34"/>
      <c r="E30" s="34">
        <v>1197</v>
      </c>
      <c r="F30" s="34"/>
      <c r="G30" s="34"/>
      <c r="H30" s="34">
        <v>1197</v>
      </c>
      <c r="I30" s="34"/>
      <c r="J30" s="34"/>
      <c r="K30" s="34">
        <v>1197</v>
      </c>
      <c r="L30" s="34"/>
      <c r="M30" s="34"/>
      <c r="N30" s="34">
        <f>O30/11</f>
        <v>326.4545454545454</v>
      </c>
      <c r="O30" s="34">
        <f>SUM(B30:M30)</f>
        <v>3591</v>
      </c>
      <c r="P30" s="31"/>
      <c r="Q30" s="32"/>
      <c r="R30" s="32"/>
      <c r="S30" s="32"/>
      <c r="T30" s="32"/>
    </row>
    <row r="31" ht="13.65" customHeight="1">
      <c r="A31" t="s" s="6">
        <v>37</v>
      </c>
      <c r="B31" s="34"/>
      <c r="C31" s="34">
        <v>100</v>
      </c>
      <c r="D31" s="34">
        <f>C31</f>
        <v>100</v>
      </c>
      <c r="E31" s="34">
        <f>D31</f>
        <v>100</v>
      </c>
      <c r="F31" s="34">
        <f>E31</f>
        <v>100</v>
      </c>
      <c r="G31" s="34">
        <f>F31</f>
        <v>100</v>
      </c>
      <c r="H31" s="34">
        <f>G31</f>
        <v>100</v>
      </c>
      <c r="I31" s="34">
        <f>H31</f>
        <v>100</v>
      </c>
      <c r="J31" s="34">
        <f>I31</f>
        <v>100</v>
      </c>
      <c r="K31" s="34">
        <f>J31</f>
        <v>100</v>
      </c>
      <c r="L31" s="34">
        <f>K31</f>
        <v>100</v>
      </c>
      <c r="M31" s="34">
        <f>L31</f>
        <v>100</v>
      </c>
      <c r="N31" s="34">
        <f>O31/12</f>
        <v>91.66666666666667</v>
      </c>
      <c r="O31" s="34">
        <f>SUM(B31:M31)</f>
        <v>1100</v>
      </c>
      <c r="P31" s="31"/>
      <c r="Q31" s="32"/>
      <c r="R31" s="32"/>
      <c r="S31" s="32"/>
      <c r="T31" s="32"/>
    </row>
    <row r="32" ht="13.65" customHeight="1">
      <c r="A32" t="s" s="10">
        <v>38</v>
      </c>
      <c r="B32" s="33"/>
      <c r="C32" s="33">
        <v>1620</v>
      </c>
      <c r="D32" s="33"/>
      <c r="E32" s="33"/>
      <c r="F32" s="33">
        <v>1620</v>
      </c>
      <c r="G32" s="33"/>
      <c r="H32" s="33"/>
      <c r="I32" s="33">
        <v>1620</v>
      </c>
      <c r="J32" s="33"/>
      <c r="K32" s="33"/>
      <c r="L32" s="33">
        <v>1620</v>
      </c>
      <c r="M32" s="33"/>
      <c r="N32" s="33">
        <f>O32/12</f>
        <v>540</v>
      </c>
      <c r="O32" s="33">
        <f>SUM(B32:M32)</f>
        <v>6480</v>
      </c>
      <c r="P32" s="31"/>
      <c r="Q32" s="32"/>
      <c r="R32" s="32"/>
      <c r="S32" s="32"/>
      <c r="T32" s="32"/>
    </row>
    <row r="33" ht="13.65" customHeight="1">
      <c r="A33" t="s" s="6">
        <v>39</v>
      </c>
      <c r="B33" s="34"/>
      <c r="C33" s="34">
        <v>2000</v>
      </c>
      <c r="D33" s="34">
        <f>C33</f>
        <v>2000</v>
      </c>
      <c r="E33" s="34">
        <f>D33</f>
        <v>2000</v>
      </c>
      <c r="F33" s="34">
        <f>E33</f>
        <v>2000</v>
      </c>
      <c r="G33" s="34">
        <f>F33</f>
        <v>2000</v>
      </c>
      <c r="H33" s="34">
        <f>G33</f>
        <v>2000</v>
      </c>
      <c r="I33" s="34">
        <f>H33</f>
        <v>2000</v>
      </c>
      <c r="J33" s="34">
        <f>I33</f>
        <v>2000</v>
      </c>
      <c r="K33" s="34">
        <f>J33</f>
        <v>2000</v>
      </c>
      <c r="L33" s="34">
        <f>K33</f>
        <v>2000</v>
      </c>
      <c r="M33" s="34">
        <f>L33</f>
        <v>2000</v>
      </c>
      <c r="N33" s="34">
        <f>O33/11</f>
        <v>2000</v>
      </c>
      <c r="O33" s="34">
        <f>SUM(B33:M33)</f>
        <v>22000</v>
      </c>
      <c r="P33" s="31"/>
      <c r="Q33" s="32"/>
      <c r="R33" s="32"/>
      <c r="S33" s="32"/>
      <c r="T33" s="32"/>
    </row>
    <row r="34" ht="13.65" customHeight="1">
      <c r="A34" t="s" s="10">
        <v>40</v>
      </c>
      <c r="B34" s="33"/>
      <c r="C34" s="33">
        <v>310</v>
      </c>
      <c r="D34" s="33"/>
      <c r="E34" s="33"/>
      <c r="F34" s="33"/>
      <c r="G34" s="33"/>
      <c r="H34" s="33"/>
      <c r="I34" s="33">
        <v>310</v>
      </c>
      <c r="J34" s="33"/>
      <c r="K34" s="33"/>
      <c r="L34" s="33"/>
      <c r="M34" s="33"/>
      <c r="N34" s="33">
        <f>O34/12</f>
        <v>51.66666666666666</v>
      </c>
      <c r="O34" s="33">
        <f>SUM(B34:M34)</f>
        <v>620</v>
      </c>
      <c r="P34" s="31"/>
      <c r="Q34" s="32"/>
      <c r="R34" s="32"/>
      <c r="S34" s="32"/>
      <c r="T34" s="32"/>
    </row>
    <row r="35" ht="13.65" customHeight="1">
      <c r="A35" t="s" s="6">
        <v>41</v>
      </c>
      <c r="B35" s="34"/>
      <c r="C35" s="34"/>
      <c r="D35" s="34"/>
      <c r="E35" s="34"/>
      <c r="F35" s="34"/>
      <c r="G35" s="34"/>
      <c r="H35" s="34"/>
      <c r="I35" s="34">
        <v>4900</v>
      </c>
      <c r="J35" s="34"/>
      <c r="K35" s="34"/>
      <c r="L35" s="34"/>
      <c r="M35" s="34"/>
      <c r="N35" s="34">
        <f>O35/12</f>
        <v>408.3333333333333</v>
      </c>
      <c r="O35" s="34">
        <f>SUM(B35:M35)</f>
        <v>4900</v>
      </c>
      <c r="P35" s="31"/>
      <c r="Q35" s="32"/>
      <c r="R35" s="32"/>
      <c r="S35" s="32"/>
      <c r="T35" s="32"/>
    </row>
    <row r="36" ht="13.65" customHeight="1">
      <c r="A36" t="s" s="6">
        <v>42</v>
      </c>
      <c r="B36" s="34"/>
      <c r="C36" s="34"/>
      <c r="D36" s="34"/>
      <c r="E36" s="34">
        <v>353</v>
      </c>
      <c r="F36" s="34"/>
      <c r="G36" s="34"/>
      <c r="H36" s="34">
        <v>353</v>
      </c>
      <c r="I36" s="34"/>
      <c r="J36" s="34"/>
      <c r="K36" s="34">
        <v>353</v>
      </c>
      <c r="L36" s="34"/>
      <c r="M36" s="34"/>
      <c r="N36" s="34">
        <f>O36/12</f>
        <v>88.25</v>
      </c>
      <c r="O36" s="34">
        <f>SUM(B36:M36)</f>
        <v>1059</v>
      </c>
      <c r="P36" s="31"/>
      <c r="Q36" s="32"/>
      <c r="R36" s="32"/>
      <c r="S36" s="32"/>
      <c r="T36" s="32"/>
    </row>
    <row r="37" ht="13.65" customHeight="1">
      <c r="A37" t="s" s="28">
        <v>28</v>
      </c>
      <c r="B37" s="35">
        <f>SUM(B29:B36)</f>
        <v>0</v>
      </c>
      <c r="C37" s="35">
        <f>SUM(C29:C36)</f>
        <v>4340</v>
      </c>
      <c r="D37" s="35">
        <f>SUM(D29:D36)</f>
        <v>2410</v>
      </c>
      <c r="E37" s="35">
        <f>SUM(E29:E36)</f>
        <v>3960</v>
      </c>
      <c r="F37" s="35">
        <f>SUM(F29:F36)</f>
        <v>4030</v>
      </c>
      <c r="G37" s="35">
        <f>SUM(G29:G36)</f>
        <v>2410</v>
      </c>
      <c r="H37" s="35">
        <f>SUM(H29:H36)</f>
        <v>3960</v>
      </c>
      <c r="I37" s="35">
        <f>SUM(I29:I36)</f>
        <v>9240</v>
      </c>
      <c r="J37" s="35">
        <f>SUM(J29:J36)</f>
        <v>2410</v>
      </c>
      <c r="K37" s="35">
        <f>SUM(K29:K36)</f>
        <v>3960</v>
      </c>
      <c r="L37" s="35">
        <f>SUM(L29:L36)</f>
        <v>4030</v>
      </c>
      <c r="M37" s="35">
        <f>SUM(M29:M36)</f>
        <v>2410</v>
      </c>
      <c r="N37" s="35">
        <f>SUM(B37:M37)/12</f>
        <v>3596.666666666667</v>
      </c>
      <c r="O37" s="35">
        <f>SUM(B37:M37)</f>
        <v>43160</v>
      </c>
      <c r="P37" s="31"/>
      <c r="Q37" s="32"/>
      <c r="R37" s="32"/>
      <c r="S37" s="32"/>
      <c r="T37" s="3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