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rgaretHegwood/Desktop/CU Boulder/Food Waste/"/>
    </mc:Choice>
  </mc:AlternateContent>
  <xr:revisionPtr revIDLastSave="0" documentId="13_ncr:1_{A4C45864-7C37-5344-8016-B616C6C700FC}" xr6:coauthVersionLast="47" xr6:coauthVersionMax="47" xr10:uidLastSave="{00000000-0000-0000-0000-000000000000}"/>
  <bookViews>
    <workbookView xWindow="29420" yWindow="3180" windowWidth="25600" windowHeight="13860" xr2:uid="{52358510-C517-FD4C-ACE6-E59B52EBA54D}"/>
  </bookViews>
  <sheets>
    <sheet name="README" sheetId="14" r:id="rId1"/>
    <sheet name="Figure 5b" sheetId="3" r:id="rId2"/>
    <sheet name="Food Security Calcula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 i="3" l="1"/>
  <c r="C21" i="3"/>
  <c r="D21" i="3"/>
  <c r="E21" i="3"/>
  <c r="F21" i="3"/>
  <c r="G21" i="3"/>
  <c r="H21" i="3"/>
  <c r="I21" i="3"/>
  <c r="P5" i="4" l="1" a="1"/>
  <c r="P5" i="4" s="1"/>
  <c r="P4" i="4" a="1"/>
  <c r="P4" i="4" s="1"/>
  <c r="Q5" i="4" a="1"/>
  <c r="Q5" i="4" s="1"/>
  <c r="R5" i="4" a="1"/>
  <c r="R5" i="4" s="1"/>
  <c r="S5" i="4" a="1"/>
  <c r="S5" i="4" s="1"/>
  <c r="T5" i="4" a="1"/>
  <c r="T5" i="4" s="1"/>
  <c r="U5" i="4" a="1"/>
  <c r="U5" i="4" s="1"/>
  <c r="V5" i="4" a="1"/>
  <c r="V5" i="4" s="1"/>
  <c r="W5" i="4" a="1"/>
  <c r="W5" i="4" s="1"/>
  <c r="AF5" i="4" s="1"/>
  <c r="P6" i="4" a="1"/>
  <c r="P6" i="4" s="1"/>
  <c r="Q6" i="4" a="1"/>
  <c r="Q6" i="4" s="1"/>
  <c r="R6" i="4" a="1"/>
  <c r="R6" i="4" s="1"/>
  <c r="S6" i="4" a="1"/>
  <c r="S6" i="4" s="1"/>
  <c r="AB6" i="4" s="1"/>
  <c r="T6" i="4" a="1"/>
  <c r="T6" i="4" s="1"/>
  <c r="U6" i="4" a="1"/>
  <c r="U6" i="4" s="1"/>
  <c r="AM6" i="4" s="1"/>
  <c r="V6" i="4" a="1"/>
  <c r="V6" i="4" s="1"/>
  <c r="W6" i="4" a="1"/>
  <c r="W6" i="4" s="1"/>
  <c r="P7" i="4" a="1"/>
  <c r="P7" i="4" s="1"/>
  <c r="Q7" i="4" a="1"/>
  <c r="Q7" i="4" s="1"/>
  <c r="R7" i="4" a="1"/>
  <c r="R7" i="4" s="1"/>
  <c r="S7" i="4" a="1"/>
  <c r="S7" i="4" s="1"/>
  <c r="T7" i="4" a="1"/>
  <c r="T7" i="4" s="1"/>
  <c r="U7" i="4" a="1"/>
  <c r="U7" i="4" s="1"/>
  <c r="V7" i="4" a="1"/>
  <c r="V7" i="4" s="1"/>
  <c r="W7" i="4" a="1"/>
  <c r="W7" i="4" s="1"/>
  <c r="AF7" i="4" s="1"/>
  <c r="P8" i="4" a="1"/>
  <c r="P8" i="4" s="1"/>
  <c r="Q8" i="4" a="1"/>
  <c r="Q8" i="4" s="1"/>
  <c r="R8" i="4" a="1"/>
  <c r="R8" i="4" s="1"/>
  <c r="S8" i="4" a="1"/>
  <c r="S8" i="4" s="1"/>
  <c r="AB8" i="4" s="1"/>
  <c r="T8" i="4" a="1"/>
  <c r="T8" i="4" s="1"/>
  <c r="U8" i="4" a="1"/>
  <c r="U8" i="4" s="1"/>
  <c r="V8" i="4" a="1"/>
  <c r="V8" i="4" s="1"/>
  <c r="W8" i="4" a="1"/>
  <c r="W8" i="4" s="1"/>
  <c r="P9" i="4" a="1"/>
  <c r="P9" i="4" s="1"/>
  <c r="Q9" i="4" a="1"/>
  <c r="Q9" i="4" s="1"/>
  <c r="R9" i="4" a="1"/>
  <c r="R9" i="4" s="1"/>
  <c r="AS9" i="4" s="1"/>
  <c r="S9" i="4" a="1"/>
  <c r="S9" i="4" s="1"/>
  <c r="AB9" i="4" s="1"/>
  <c r="T9" i="4" a="1"/>
  <c r="T9" i="4" s="1"/>
  <c r="U9" i="4" a="1"/>
  <c r="U9" i="4" s="1"/>
  <c r="AD9" i="4" s="1"/>
  <c r="V9" i="4" a="1"/>
  <c r="V9" i="4" s="1"/>
  <c r="W9" i="4" a="1"/>
  <c r="W9" i="4" s="1"/>
  <c r="P10" i="4" a="1"/>
  <c r="P10" i="4" s="1"/>
  <c r="Q10" i="4" a="1"/>
  <c r="Q10" i="4" s="1"/>
  <c r="Z10" i="4" s="1"/>
  <c r="R10" i="4" a="1"/>
  <c r="R10" i="4" s="1"/>
  <c r="AA10" i="4" s="1"/>
  <c r="S10" i="4" a="1"/>
  <c r="S10" i="4" s="1"/>
  <c r="T10" i="4" a="1"/>
  <c r="T10" i="4" s="1"/>
  <c r="U10" i="4" a="1"/>
  <c r="U10" i="4" s="1"/>
  <c r="AD10" i="4" s="1"/>
  <c r="V10" i="4" a="1"/>
  <c r="V10" i="4" s="1"/>
  <c r="AE10" i="4" s="1"/>
  <c r="W10" i="4" a="1"/>
  <c r="W10" i="4" s="1"/>
  <c r="AF10" i="4" s="1"/>
  <c r="P11" i="4" a="1"/>
  <c r="P11" i="4" s="1"/>
  <c r="Q11" i="4" a="1"/>
  <c r="Q11" i="4" s="1"/>
  <c r="R11" i="4" a="1"/>
  <c r="R11" i="4" s="1"/>
  <c r="S11" i="4" a="1"/>
  <c r="S11" i="4" s="1"/>
  <c r="T11" i="4" a="1"/>
  <c r="T11" i="4" s="1"/>
  <c r="U11" i="4" a="1"/>
  <c r="U11" i="4" s="1"/>
  <c r="AD11" i="4" s="1"/>
  <c r="V11" i="4" a="1"/>
  <c r="V11" i="4" s="1"/>
  <c r="W11" i="4" a="1"/>
  <c r="W11" i="4" s="1"/>
  <c r="AF11" i="4" s="1"/>
  <c r="P12" i="4" a="1"/>
  <c r="P12" i="4" s="1"/>
  <c r="Q12" i="4" a="1"/>
  <c r="Q12" i="4" s="1"/>
  <c r="Z12" i="4" s="1"/>
  <c r="R12" i="4" a="1"/>
  <c r="R12" i="4" s="1"/>
  <c r="AA12" i="4" s="1"/>
  <c r="S12" i="4" a="1"/>
  <c r="S12" i="4" s="1"/>
  <c r="T12" i="4" a="1"/>
  <c r="T12" i="4" s="1"/>
  <c r="U12" i="4" a="1"/>
  <c r="U12" i="4" s="1"/>
  <c r="V12" i="4" a="1"/>
  <c r="V12" i="4" s="1"/>
  <c r="W12" i="4" a="1"/>
  <c r="W12" i="4" s="1"/>
  <c r="AF12" i="4" s="1"/>
  <c r="P13" i="4" a="1"/>
  <c r="P13" i="4" s="1"/>
  <c r="Q13" i="4" a="1"/>
  <c r="Q13" i="4" s="1"/>
  <c r="R13" i="4" a="1"/>
  <c r="R13" i="4" s="1"/>
  <c r="AA13" i="4" s="1"/>
  <c r="S13" i="4" a="1"/>
  <c r="S13" i="4" s="1"/>
  <c r="AB13" i="4" s="1"/>
  <c r="T13" i="4" a="1"/>
  <c r="T13" i="4" s="1"/>
  <c r="U13" i="4" a="1"/>
  <c r="U13" i="4" s="1"/>
  <c r="AD13" i="4" s="1"/>
  <c r="V13" i="4" a="1"/>
  <c r="V13" i="4" s="1"/>
  <c r="W13" i="4" a="1"/>
  <c r="W13" i="4" s="1"/>
  <c r="P14" i="4" a="1"/>
  <c r="P14" i="4" s="1"/>
  <c r="Q14" i="4" a="1"/>
  <c r="Q14" i="4" s="1"/>
  <c r="Z14" i="4" s="1"/>
  <c r="R14" i="4" a="1"/>
  <c r="R14" i="4" s="1"/>
  <c r="AA14" i="4" s="1"/>
  <c r="S14" i="4" a="1"/>
  <c r="S14" i="4" s="1"/>
  <c r="T14" i="4" a="1"/>
  <c r="T14" i="4" s="1"/>
  <c r="U14" i="4" a="1"/>
  <c r="U14" i="4" s="1"/>
  <c r="AV14" i="4" s="1"/>
  <c r="V14" i="4" a="1"/>
  <c r="V14" i="4" s="1"/>
  <c r="AE14" i="4" s="1"/>
  <c r="W14" i="4" a="1"/>
  <c r="W14" i="4" s="1"/>
  <c r="AF14" i="4" s="1"/>
  <c r="P15" i="4" a="1"/>
  <c r="P15" i="4" s="1"/>
  <c r="Q15" i="4" a="1"/>
  <c r="Q15" i="4" s="1"/>
  <c r="R15" i="4" a="1"/>
  <c r="R15" i="4" s="1"/>
  <c r="S15" i="4" a="1"/>
  <c r="S15" i="4" s="1"/>
  <c r="AB15" i="4" s="1"/>
  <c r="T15" i="4" a="1"/>
  <c r="T15" i="4" s="1"/>
  <c r="U15" i="4" a="1"/>
  <c r="U15" i="4" s="1"/>
  <c r="AD15" i="4" s="1"/>
  <c r="V15" i="4" a="1"/>
  <c r="V15" i="4" s="1"/>
  <c r="W15" i="4" a="1"/>
  <c r="W15" i="4" s="1"/>
  <c r="P16" i="4" a="1"/>
  <c r="P16" i="4" s="1"/>
  <c r="Q16" i="4" a="1"/>
  <c r="Q16" i="4" s="1"/>
  <c r="Z16" i="4" s="1"/>
  <c r="R16" i="4" a="1"/>
  <c r="R16" i="4" s="1"/>
  <c r="AA16" i="4" s="1"/>
  <c r="S16" i="4" a="1"/>
  <c r="S16" i="4" s="1"/>
  <c r="T16" i="4" a="1"/>
  <c r="T16" i="4" s="1"/>
  <c r="U16" i="4" a="1"/>
  <c r="U16" i="4" s="1"/>
  <c r="AD16" i="4" s="1"/>
  <c r="V16" i="4" a="1"/>
  <c r="V16" i="4" s="1"/>
  <c r="AE16" i="4" s="1"/>
  <c r="W16" i="4" a="1"/>
  <c r="W16" i="4" s="1"/>
  <c r="P17" i="4" a="1"/>
  <c r="P17" i="4" s="1"/>
  <c r="Q17" i="4" a="1"/>
  <c r="Q17" i="4" s="1"/>
  <c r="R17" i="4" a="1"/>
  <c r="R17" i="4" s="1"/>
  <c r="S17" i="4" a="1"/>
  <c r="S17" i="4" s="1"/>
  <c r="AB17" i="4" s="1"/>
  <c r="T17" i="4" a="1"/>
  <c r="T17" i="4" s="1"/>
  <c r="U17" i="4" a="1"/>
  <c r="U17" i="4" s="1"/>
  <c r="AD17" i="4" s="1"/>
  <c r="V17" i="4" a="1"/>
  <c r="V17" i="4" s="1"/>
  <c r="W17" i="4" a="1"/>
  <c r="W17" i="4" s="1"/>
  <c r="P18" i="4" a="1"/>
  <c r="P18" i="4" s="1"/>
  <c r="Q18" i="4" a="1"/>
  <c r="Q18" i="4" s="1"/>
  <c r="R18" i="4" a="1"/>
  <c r="R18" i="4" s="1"/>
  <c r="AA18" i="4" s="1"/>
  <c r="S18" i="4" a="1"/>
  <c r="S18" i="4" s="1"/>
  <c r="T18" i="4" a="1"/>
  <c r="T18" i="4" s="1"/>
  <c r="U18" i="4" a="1"/>
  <c r="U18" i="4" s="1"/>
  <c r="V18" i="4" a="1"/>
  <c r="V18" i="4" s="1"/>
  <c r="AE18" i="4" s="1"/>
  <c r="W18" i="4" a="1"/>
  <c r="W18" i="4" s="1"/>
  <c r="AF18" i="4" s="1"/>
  <c r="P19" i="4" a="1"/>
  <c r="P19" i="4" s="1"/>
  <c r="Q19" i="4" a="1"/>
  <c r="Q19" i="4" s="1"/>
  <c r="R19" i="4" a="1"/>
  <c r="R19" i="4" s="1"/>
  <c r="AA19" i="4" s="1"/>
  <c r="S19" i="4" a="1"/>
  <c r="S19" i="4" s="1"/>
  <c r="T19" i="4" a="1"/>
  <c r="T19" i="4" s="1"/>
  <c r="U19" i="4" a="1"/>
  <c r="U19" i="4" s="1"/>
  <c r="AD19" i="4" s="1"/>
  <c r="V19" i="4" a="1"/>
  <c r="V19" i="4" s="1"/>
  <c r="W19" i="4" a="1"/>
  <c r="W19" i="4" s="1"/>
  <c r="P20" i="4" a="1"/>
  <c r="P20" i="4" s="1"/>
  <c r="Q20" i="4" a="1"/>
  <c r="Q20" i="4" s="1"/>
  <c r="Z20" i="4" s="1"/>
  <c r="R20" i="4" a="1"/>
  <c r="R20" i="4" s="1"/>
  <c r="AA20" i="4" s="1"/>
  <c r="S20" i="4" a="1"/>
  <c r="S20" i="4" s="1"/>
  <c r="T20" i="4" a="1"/>
  <c r="T20" i="4" s="1"/>
  <c r="U20" i="4" a="1"/>
  <c r="U20" i="4" s="1"/>
  <c r="AD20" i="4" s="1"/>
  <c r="V20" i="4" a="1"/>
  <c r="V20" i="4" s="1"/>
  <c r="AE20" i="4" s="1"/>
  <c r="W20" i="4" a="1"/>
  <c r="W20" i="4" s="1"/>
  <c r="P21" i="4" a="1"/>
  <c r="P21" i="4" s="1"/>
  <c r="Q21" i="4" a="1"/>
  <c r="Q21" i="4" s="1"/>
  <c r="R21" i="4" a="1"/>
  <c r="R21" i="4" s="1"/>
  <c r="S21" i="4" a="1"/>
  <c r="S21" i="4" s="1"/>
  <c r="T21" i="4" a="1"/>
  <c r="T21" i="4" s="1"/>
  <c r="U21" i="4" a="1"/>
  <c r="U21" i="4" s="1"/>
  <c r="AD21" i="4" s="1"/>
  <c r="V21" i="4" a="1"/>
  <c r="V21" i="4" s="1"/>
  <c r="W21" i="4" a="1"/>
  <c r="W21" i="4" s="1"/>
  <c r="P22" i="4" a="1"/>
  <c r="P22" i="4" s="1"/>
  <c r="Q22" i="4" a="1"/>
  <c r="Q22" i="4" s="1"/>
  <c r="R22" i="4" a="1"/>
  <c r="R22" i="4" s="1"/>
  <c r="AA22" i="4" s="1"/>
  <c r="S22" i="4" a="1"/>
  <c r="S22" i="4" s="1"/>
  <c r="T22" i="4" a="1"/>
  <c r="T22" i="4" s="1"/>
  <c r="U22" i="4" a="1"/>
  <c r="U22" i="4" s="1"/>
  <c r="V22" i="4" a="1"/>
  <c r="V22" i="4" s="1"/>
  <c r="AE22" i="4" s="1"/>
  <c r="W22" i="4" a="1"/>
  <c r="W22" i="4" s="1"/>
  <c r="AF22" i="4" s="1"/>
  <c r="P23" i="4" a="1"/>
  <c r="P23" i="4" s="1"/>
  <c r="Q23" i="4" a="1"/>
  <c r="Q23" i="4" s="1"/>
  <c r="R23" i="4" a="1"/>
  <c r="R23" i="4" s="1"/>
  <c r="S23" i="4" a="1"/>
  <c r="S23" i="4" s="1"/>
  <c r="T23" i="4" a="1"/>
  <c r="T23" i="4" s="1"/>
  <c r="U23" i="4" a="1"/>
  <c r="U23" i="4" s="1"/>
  <c r="AD23" i="4" s="1"/>
  <c r="V23" i="4" a="1"/>
  <c r="V23" i="4" s="1"/>
  <c r="W23" i="4" a="1"/>
  <c r="W23" i="4" s="1"/>
  <c r="P24" i="4" a="1"/>
  <c r="P24" i="4" s="1"/>
  <c r="Q24" i="4" a="1"/>
  <c r="Q24" i="4" s="1"/>
  <c r="Z24" i="4" s="1"/>
  <c r="R24" i="4" a="1"/>
  <c r="R24" i="4" s="1"/>
  <c r="AA24" i="4" s="1"/>
  <c r="S24" i="4" a="1"/>
  <c r="S24" i="4" s="1"/>
  <c r="T24" i="4" a="1"/>
  <c r="T24" i="4" s="1"/>
  <c r="U24" i="4" a="1"/>
  <c r="U24" i="4" s="1"/>
  <c r="V24" i="4" a="1"/>
  <c r="V24" i="4" s="1"/>
  <c r="W24" i="4" a="1"/>
  <c r="W24" i="4" s="1"/>
  <c r="AF24" i="4" s="1"/>
  <c r="P25" i="4" a="1"/>
  <c r="P25" i="4" s="1"/>
  <c r="Q25" i="4" a="1"/>
  <c r="Q25" i="4" s="1"/>
  <c r="R25" i="4" a="1"/>
  <c r="R25" i="4" s="1"/>
  <c r="AS25" i="4" s="1"/>
  <c r="S25" i="4" a="1"/>
  <c r="S25" i="4" s="1"/>
  <c r="AB25" i="4" s="1"/>
  <c r="T25" i="4" a="1"/>
  <c r="T25" i="4" s="1"/>
  <c r="U25" i="4" a="1"/>
  <c r="U25" i="4" s="1"/>
  <c r="AD25" i="4" s="1"/>
  <c r="V25" i="4" a="1"/>
  <c r="V25" i="4" s="1"/>
  <c r="W25" i="4" a="1"/>
  <c r="W25" i="4" s="1"/>
  <c r="P26" i="4" a="1"/>
  <c r="P26" i="4" s="1"/>
  <c r="Q26" i="4" a="1"/>
  <c r="Q26" i="4" s="1"/>
  <c r="R26" i="4" a="1"/>
  <c r="R26" i="4" s="1"/>
  <c r="AA26" i="4" s="1"/>
  <c r="S26" i="4" a="1"/>
  <c r="S26" i="4" s="1"/>
  <c r="T26" i="4" a="1"/>
  <c r="T26" i="4" s="1"/>
  <c r="U26" i="4" a="1"/>
  <c r="U26" i="4" s="1"/>
  <c r="AD26" i="4" s="1"/>
  <c r="V26" i="4" a="1"/>
  <c r="V26" i="4" s="1"/>
  <c r="AE26" i="4" s="1"/>
  <c r="W26" i="4" a="1"/>
  <c r="W26" i="4" s="1"/>
  <c r="AF26" i="4" s="1"/>
  <c r="P27" i="4" a="1"/>
  <c r="P27" i="4" s="1"/>
  <c r="Q27" i="4" a="1"/>
  <c r="Q27" i="4" s="1"/>
  <c r="R27" i="4" a="1"/>
  <c r="R27" i="4" s="1"/>
  <c r="S27" i="4" a="1"/>
  <c r="S27" i="4" s="1"/>
  <c r="AB27" i="4" s="1"/>
  <c r="T27" i="4" a="1"/>
  <c r="T27" i="4" s="1"/>
  <c r="U27" i="4" a="1"/>
  <c r="U27" i="4" s="1"/>
  <c r="V27" i="4" a="1"/>
  <c r="V27" i="4" s="1"/>
  <c r="W27" i="4" a="1"/>
  <c r="W27" i="4" s="1"/>
  <c r="P28" i="4" a="1"/>
  <c r="P28" i="4" s="1"/>
  <c r="AH28" i="4" s="1"/>
  <c r="Q28" i="4" a="1"/>
  <c r="Q28" i="4" s="1"/>
  <c r="Z28" i="4" s="1"/>
  <c r="R28" i="4" a="1"/>
  <c r="R28" i="4" s="1"/>
  <c r="AA28" i="4" s="1"/>
  <c r="S28" i="4" a="1"/>
  <c r="S28" i="4" s="1"/>
  <c r="T28" i="4" a="1"/>
  <c r="T28" i="4" s="1"/>
  <c r="U28" i="4" a="1"/>
  <c r="U28" i="4" s="1"/>
  <c r="V28" i="4" a="1"/>
  <c r="V28" i="4" s="1"/>
  <c r="W28" i="4" a="1"/>
  <c r="W28" i="4" s="1"/>
  <c r="AF28" i="4" s="1"/>
  <c r="P29" i="4" a="1"/>
  <c r="P29" i="4" s="1"/>
  <c r="Q29" i="4" a="1"/>
  <c r="Q29" i="4" s="1"/>
  <c r="R29" i="4" a="1"/>
  <c r="R29" i="4" s="1"/>
  <c r="AA29" i="4" s="1"/>
  <c r="S29" i="4" a="1"/>
  <c r="S29" i="4" s="1"/>
  <c r="AB29" i="4" s="1"/>
  <c r="T29" i="4" a="1"/>
  <c r="T29" i="4" s="1"/>
  <c r="U29" i="4" a="1"/>
  <c r="U29" i="4" s="1"/>
  <c r="AD29" i="4" s="1"/>
  <c r="V29" i="4" a="1"/>
  <c r="V29" i="4" s="1"/>
  <c r="W29" i="4" a="1"/>
  <c r="W29" i="4" s="1"/>
  <c r="P30" i="4" a="1"/>
  <c r="P30" i="4" s="1"/>
  <c r="Q30" i="4" a="1"/>
  <c r="Q30" i="4" s="1"/>
  <c r="Z30" i="4" s="1"/>
  <c r="R30" i="4" a="1"/>
  <c r="R30" i="4" s="1"/>
  <c r="AA30" i="4" s="1"/>
  <c r="S30" i="4" a="1"/>
  <c r="S30" i="4" s="1"/>
  <c r="T30" i="4" a="1"/>
  <c r="T30" i="4" s="1"/>
  <c r="U30" i="4" a="1"/>
  <c r="U30" i="4" s="1"/>
  <c r="AV30" i="4" s="1"/>
  <c r="V30" i="4" a="1"/>
  <c r="V30" i="4" s="1"/>
  <c r="AE30" i="4" s="1"/>
  <c r="W30" i="4" a="1"/>
  <c r="W30" i="4" s="1"/>
  <c r="P31" i="4" a="1"/>
  <c r="P31" i="4" s="1"/>
  <c r="Q31" i="4" a="1"/>
  <c r="Q31" i="4" s="1"/>
  <c r="R31" i="4" a="1"/>
  <c r="R31" i="4" s="1"/>
  <c r="S31" i="4" a="1"/>
  <c r="S31" i="4" s="1"/>
  <c r="AB31" i="4" s="1"/>
  <c r="T31" i="4" a="1"/>
  <c r="T31" i="4" s="1"/>
  <c r="U31" i="4" a="1"/>
  <c r="U31" i="4" s="1"/>
  <c r="V31" i="4" a="1"/>
  <c r="V31" i="4" s="1"/>
  <c r="W31" i="4" a="1"/>
  <c r="W31" i="4" s="1"/>
  <c r="P32" i="4" a="1"/>
  <c r="P32" i="4" s="1"/>
  <c r="Q32" i="4" a="1"/>
  <c r="Q32" i="4" s="1"/>
  <c r="Z32" i="4" s="1"/>
  <c r="R32" i="4" a="1"/>
  <c r="R32" i="4" s="1"/>
  <c r="S32" i="4" a="1"/>
  <c r="S32" i="4" s="1"/>
  <c r="T32" i="4" a="1"/>
  <c r="T32" i="4" s="1"/>
  <c r="U32" i="4" a="1"/>
  <c r="U32" i="4" s="1"/>
  <c r="V32" i="4" a="1"/>
  <c r="V32" i="4" s="1"/>
  <c r="W32" i="4" a="1"/>
  <c r="W32" i="4" s="1"/>
  <c r="AF32" i="4" s="1"/>
  <c r="P33" i="4" a="1"/>
  <c r="P33" i="4" s="1"/>
  <c r="Q33" i="4" a="1"/>
  <c r="Q33" i="4" s="1"/>
  <c r="R33" i="4" a="1"/>
  <c r="R33" i="4" s="1"/>
  <c r="AS33" i="4" s="1"/>
  <c r="S33" i="4" a="1"/>
  <c r="S33" i="4" s="1"/>
  <c r="AB33" i="4" s="1"/>
  <c r="T33" i="4" a="1"/>
  <c r="T33" i="4" s="1"/>
  <c r="U33" i="4" a="1"/>
  <c r="U33" i="4" s="1"/>
  <c r="AD33" i="4" s="1"/>
  <c r="V33" i="4" a="1"/>
  <c r="V33" i="4" s="1"/>
  <c r="W33" i="4" a="1"/>
  <c r="W33" i="4" s="1"/>
  <c r="P34" i="4" a="1"/>
  <c r="P34" i="4" s="1"/>
  <c r="Q34" i="4" a="1"/>
  <c r="Q34" i="4" s="1"/>
  <c r="Z34" i="4" s="1"/>
  <c r="R34" i="4" a="1"/>
  <c r="R34" i="4" s="1"/>
  <c r="S34" i="4" a="1"/>
  <c r="S34" i="4" s="1"/>
  <c r="T34" i="4" a="1"/>
  <c r="T34" i="4" s="1"/>
  <c r="U34" i="4" a="1"/>
  <c r="U34" i="4" s="1"/>
  <c r="V34" i="4" a="1"/>
  <c r="V34" i="4" s="1"/>
  <c r="W34" i="4" a="1"/>
  <c r="W34" i="4" s="1"/>
  <c r="P35" i="4" a="1"/>
  <c r="P35" i="4" s="1"/>
  <c r="Q35" i="4" a="1"/>
  <c r="Q35" i="4" s="1"/>
  <c r="R35" i="4" a="1"/>
  <c r="R35" i="4" s="1"/>
  <c r="S35" i="4" a="1"/>
  <c r="S35" i="4" s="1"/>
  <c r="AB35" i="4" s="1"/>
  <c r="T35" i="4" a="1"/>
  <c r="T35" i="4" s="1"/>
  <c r="U35" i="4" a="1"/>
  <c r="U35" i="4" s="1"/>
  <c r="V35" i="4" a="1"/>
  <c r="V35" i="4" s="1"/>
  <c r="W35" i="4" a="1"/>
  <c r="W35" i="4" s="1"/>
  <c r="P36" i="4" a="1"/>
  <c r="P36" i="4" s="1"/>
  <c r="Q36" i="4" a="1"/>
  <c r="Q36" i="4" s="1"/>
  <c r="R36" i="4" a="1"/>
  <c r="R36" i="4" s="1"/>
  <c r="AA36" i="4" s="1"/>
  <c r="S36" i="4" a="1"/>
  <c r="S36" i="4" s="1"/>
  <c r="T36" i="4" a="1"/>
  <c r="T36" i="4" s="1"/>
  <c r="U36" i="4" a="1"/>
  <c r="U36" i="4" s="1"/>
  <c r="V36" i="4" a="1"/>
  <c r="V36" i="4" s="1"/>
  <c r="W36" i="4" a="1"/>
  <c r="W36" i="4" s="1"/>
  <c r="P37" i="4" a="1"/>
  <c r="P37" i="4" s="1"/>
  <c r="Q37" i="4" a="1"/>
  <c r="Q37" i="4" s="1"/>
  <c r="R37" i="4" a="1"/>
  <c r="R37" i="4" s="1"/>
  <c r="S37" i="4" a="1"/>
  <c r="S37" i="4" s="1"/>
  <c r="AB37" i="4" s="1"/>
  <c r="T37" i="4" a="1"/>
  <c r="T37" i="4" s="1"/>
  <c r="U37" i="4" a="1"/>
  <c r="U37" i="4" s="1"/>
  <c r="AD37" i="4" s="1"/>
  <c r="V37" i="4" a="1"/>
  <c r="V37" i="4" s="1"/>
  <c r="W37" i="4" a="1"/>
  <c r="W37" i="4" s="1"/>
  <c r="P38" i="4" a="1"/>
  <c r="P38" i="4" s="1"/>
  <c r="Q38" i="4" a="1"/>
  <c r="Q38" i="4" s="1"/>
  <c r="R38" i="4" a="1"/>
  <c r="R38" i="4" s="1"/>
  <c r="AA38" i="4" s="1"/>
  <c r="S38" i="4" a="1"/>
  <c r="S38" i="4" s="1"/>
  <c r="T38" i="4" a="1"/>
  <c r="T38" i="4" s="1"/>
  <c r="U38" i="4" a="1"/>
  <c r="U38" i="4" s="1"/>
  <c r="V38" i="4" a="1"/>
  <c r="V38" i="4" s="1"/>
  <c r="AE38" i="4" s="1"/>
  <c r="W38" i="4" a="1"/>
  <c r="W38" i="4" s="1"/>
  <c r="P39" i="4" a="1"/>
  <c r="P39" i="4" s="1"/>
  <c r="Q39" i="4" a="1"/>
  <c r="Q39" i="4" s="1"/>
  <c r="R39" i="4" a="1"/>
  <c r="R39" i="4" s="1"/>
  <c r="S39" i="4" a="1"/>
  <c r="S39" i="4" s="1"/>
  <c r="AB39" i="4" s="1"/>
  <c r="T39" i="4" a="1"/>
  <c r="T39" i="4" s="1"/>
  <c r="U39" i="4" a="1"/>
  <c r="U39" i="4" s="1"/>
  <c r="V39" i="4" a="1"/>
  <c r="V39" i="4" s="1"/>
  <c r="W39" i="4" a="1"/>
  <c r="W39" i="4" s="1"/>
  <c r="P40" i="4" a="1"/>
  <c r="P40" i="4" s="1"/>
  <c r="Q40" i="4" a="1"/>
  <c r="Q40" i="4" s="1"/>
  <c r="R40" i="4" a="1"/>
  <c r="R40" i="4" s="1"/>
  <c r="S40" i="4" a="1"/>
  <c r="S40" i="4" s="1"/>
  <c r="T40" i="4" a="1"/>
  <c r="T40" i="4" s="1"/>
  <c r="U40" i="4" a="1"/>
  <c r="U40" i="4" s="1"/>
  <c r="V40" i="4" a="1"/>
  <c r="V40" i="4" s="1"/>
  <c r="W40" i="4" a="1"/>
  <c r="W40" i="4" s="1"/>
  <c r="P41" i="4" a="1"/>
  <c r="P41" i="4" s="1"/>
  <c r="Q41" i="4" a="1"/>
  <c r="Q41" i="4" s="1"/>
  <c r="R41" i="4" a="1"/>
  <c r="R41" i="4" s="1"/>
  <c r="AS41" i="4" s="1"/>
  <c r="S41" i="4" a="1"/>
  <c r="S41" i="4" s="1"/>
  <c r="T41" i="4" a="1"/>
  <c r="T41" i="4" s="1"/>
  <c r="U41" i="4" a="1"/>
  <c r="U41" i="4" s="1"/>
  <c r="AD41" i="4" s="1"/>
  <c r="V41" i="4" a="1"/>
  <c r="V41" i="4" s="1"/>
  <c r="W41" i="4" a="1"/>
  <c r="W41" i="4" s="1"/>
  <c r="P42" i="4" a="1"/>
  <c r="P42" i="4" s="1"/>
  <c r="Q42" i="4" a="1"/>
  <c r="Q42" i="4" s="1"/>
  <c r="R42" i="4" a="1"/>
  <c r="R42" i="4" s="1"/>
  <c r="S42" i="4" a="1"/>
  <c r="S42" i="4" s="1"/>
  <c r="T42" i="4" a="1"/>
  <c r="T42" i="4" s="1"/>
  <c r="U42" i="4" a="1"/>
  <c r="U42" i="4" s="1"/>
  <c r="V42" i="4" a="1"/>
  <c r="V42" i="4" s="1"/>
  <c r="W42" i="4" a="1"/>
  <c r="W42" i="4" s="1"/>
  <c r="AF42" i="4" s="1"/>
  <c r="P43" i="4" a="1"/>
  <c r="P43" i="4" s="1"/>
  <c r="Q43" i="4" a="1"/>
  <c r="Q43" i="4" s="1"/>
  <c r="R43" i="4" a="1"/>
  <c r="R43" i="4" s="1"/>
  <c r="S43" i="4" a="1"/>
  <c r="S43" i="4" s="1"/>
  <c r="T43" i="4" a="1"/>
  <c r="T43" i="4" s="1"/>
  <c r="U43" i="4" a="1"/>
  <c r="U43" i="4" s="1"/>
  <c r="V43" i="4" a="1"/>
  <c r="V43" i="4" s="1"/>
  <c r="W43" i="4" a="1"/>
  <c r="W43" i="4" s="1"/>
  <c r="P44" i="4" a="1"/>
  <c r="P44" i="4" s="1"/>
  <c r="Q44" i="4" a="1"/>
  <c r="Q44" i="4" s="1"/>
  <c r="Z44" i="4" s="1"/>
  <c r="R44" i="4" a="1"/>
  <c r="R44" i="4" s="1"/>
  <c r="S44" i="4" a="1"/>
  <c r="S44" i="4" s="1"/>
  <c r="T44" i="4" a="1"/>
  <c r="T44" i="4" s="1"/>
  <c r="U44" i="4" a="1"/>
  <c r="U44" i="4" s="1"/>
  <c r="V44" i="4" a="1"/>
  <c r="V44" i="4" s="1"/>
  <c r="W44" i="4" a="1"/>
  <c r="W44" i="4" s="1"/>
  <c r="P45" i="4" a="1"/>
  <c r="P45" i="4" s="1"/>
  <c r="Q45" i="4" a="1"/>
  <c r="Q45" i="4" s="1"/>
  <c r="R45" i="4" a="1"/>
  <c r="R45" i="4" s="1"/>
  <c r="S45" i="4" a="1"/>
  <c r="S45" i="4" s="1"/>
  <c r="AB45" i="4" s="1"/>
  <c r="T45" i="4" a="1"/>
  <c r="T45" i="4" s="1"/>
  <c r="U45" i="4" a="1"/>
  <c r="U45" i="4" s="1"/>
  <c r="AD45" i="4" s="1"/>
  <c r="V45" i="4" a="1"/>
  <c r="V45" i="4" s="1"/>
  <c r="W45" i="4" a="1"/>
  <c r="W45" i="4" s="1"/>
  <c r="P46" i="4" a="1"/>
  <c r="P46" i="4" s="1"/>
  <c r="Q46" i="4" a="1"/>
  <c r="Q46" i="4" s="1"/>
  <c r="R46" i="4" a="1"/>
  <c r="R46" i="4" s="1"/>
  <c r="AA46" i="4" s="1"/>
  <c r="S46" i="4" a="1"/>
  <c r="S46" i="4" s="1"/>
  <c r="T46" i="4" a="1"/>
  <c r="T46" i="4" s="1"/>
  <c r="U46" i="4" a="1"/>
  <c r="U46" i="4" s="1"/>
  <c r="V46" i="4" a="1"/>
  <c r="V46" i="4" s="1"/>
  <c r="AE46" i="4" s="1"/>
  <c r="W46" i="4" a="1"/>
  <c r="W46" i="4" s="1"/>
  <c r="AF46" i="4" s="1"/>
  <c r="P47" i="4" a="1"/>
  <c r="P47" i="4" s="1"/>
  <c r="Q47" i="4" a="1"/>
  <c r="Q47" i="4" s="1"/>
  <c r="R47" i="4" a="1"/>
  <c r="R47" i="4" s="1"/>
  <c r="AA47" i="4" s="1"/>
  <c r="S47" i="4" a="1"/>
  <c r="S47" i="4" s="1"/>
  <c r="T47" i="4" a="1"/>
  <c r="T47" i="4" s="1"/>
  <c r="U47" i="4" a="1"/>
  <c r="U47" i="4" s="1"/>
  <c r="AD47" i="4" s="1"/>
  <c r="V47" i="4" a="1"/>
  <c r="V47" i="4" s="1"/>
  <c r="W47" i="4" a="1"/>
  <c r="W47" i="4" s="1"/>
  <c r="P48" i="4" a="1"/>
  <c r="P48" i="4" s="1"/>
  <c r="Q48" i="4" a="1"/>
  <c r="Q48" i="4" s="1"/>
  <c r="R48" i="4" a="1"/>
  <c r="R48" i="4" s="1"/>
  <c r="AA48" i="4" s="1"/>
  <c r="S48" i="4" a="1"/>
  <c r="S48" i="4" s="1"/>
  <c r="T48" i="4" a="1"/>
  <c r="T48" i="4" s="1"/>
  <c r="U48" i="4" a="1"/>
  <c r="U48" i="4" s="1"/>
  <c r="V48" i="4" a="1"/>
  <c r="V48" i="4" s="1"/>
  <c r="AE48" i="4" s="1"/>
  <c r="W48" i="4" a="1"/>
  <c r="W48" i="4" s="1"/>
  <c r="P49" i="4" a="1"/>
  <c r="P49" i="4" s="1"/>
  <c r="Q49" i="4" a="1"/>
  <c r="Q49" i="4" s="1"/>
  <c r="R49" i="4" a="1"/>
  <c r="R49" i="4" s="1"/>
  <c r="AJ49" i="4" s="1"/>
  <c r="S49" i="4" a="1"/>
  <c r="S49" i="4" s="1"/>
  <c r="AB49" i="4" s="1"/>
  <c r="T49" i="4" a="1"/>
  <c r="T49" i="4" s="1"/>
  <c r="U49" i="4" a="1"/>
  <c r="U49" i="4" s="1"/>
  <c r="AD49" i="4" s="1"/>
  <c r="V49" i="4" a="1"/>
  <c r="V49" i="4" s="1"/>
  <c r="W49" i="4" a="1"/>
  <c r="W49" i="4" s="1"/>
  <c r="P50" i="4" a="1"/>
  <c r="P50" i="4" s="1"/>
  <c r="Q50" i="4" a="1"/>
  <c r="Q50" i="4" s="1"/>
  <c r="R50" i="4" a="1"/>
  <c r="R50" i="4" s="1"/>
  <c r="S50" i="4" a="1"/>
  <c r="S50" i="4" s="1"/>
  <c r="T50" i="4" a="1"/>
  <c r="T50" i="4" s="1"/>
  <c r="U50" i="4" a="1"/>
  <c r="U50" i="4" s="1"/>
  <c r="AD50" i="4" s="1"/>
  <c r="V50" i="4" a="1"/>
  <c r="V50" i="4" s="1"/>
  <c r="AE50" i="4" s="1"/>
  <c r="W50" i="4" a="1"/>
  <c r="W50" i="4" s="1"/>
  <c r="AF50" i="4" s="1"/>
  <c r="P51" i="4" a="1"/>
  <c r="P51" i="4" s="1"/>
  <c r="Q51" i="4" a="1"/>
  <c r="Q51" i="4" s="1"/>
  <c r="R51" i="4" a="1"/>
  <c r="R51" i="4" s="1"/>
  <c r="S51" i="4" a="1"/>
  <c r="S51" i="4" s="1"/>
  <c r="T51" i="4" a="1"/>
  <c r="T51" i="4" s="1"/>
  <c r="U51" i="4" a="1"/>
  <c r="U51" i="4" s="1"/>
  <c r="AD51" i="4" s="1"/>
  <c r="V51" i="4" a="1"/>
  <c r="V51" i="4" s="1"/>
  <c r="W51" i="4" a="1"/>
  <c r="W51" i="4" s="1"/>
  <c r="P52" i="4" a="1"/>
  <c r="P52" i="4" s="1"/>
  <c r="AH52" i="4" s="1"/>
  <c r="Q52" i="4" a="1"/>
  <c r="Q52" i="4" s="1"/>
  <c r="R52" i="4" a="1"/>
  <c r="R52" i="4" s="1"/>
  <c r="AA52" i="4" s="1"/>
  <c r="S52" i="4" a="1"/>
  <c r="S52" i="4" s="1"/>
  <c r="T52" i="4" a="1"/>
  <c r="T52" i="4" s="1"/>
  <c r="U52" i="4" a="1"/>
  <c r="U52" i="4" s="1"/>
  <c r="V52" i="4" a="1"/>
  <c r="V52" i="4" s="1"/>
  <c r="W52" i="4" a="1"/>
  <c r="W52" i="4" s="1"/>
  <c r="AF52" i="4" s="1"/>
  <c r="P53" i="4" a="1"/>
  <c r="P53" i="4" s="1"/>
  <c r="Q53" i="4" a="1"/>
  <c r="Q53" i="4" s="1"/>
  <c r="R53" i="4" a="1"/>
  <c r="R53" i="4" s="1"/>
  <c r="S53" i="4" a="1"/>
  <c r="S53" i="4" s="1"/>
  <c r="AB53" i="4" s="1"/>
  <c r="T53" i="4" a="1"/>
  <c r="T53" i="4" s="1"/>
  <c r="U53" i="4" a="1"/>
  <c r="U53" i="4" s="1"/>
  <c r="AD53" i="4" s="1"/>
  <c r="V53" i="4" a="1"/>
  <c r="V53" i="4" s="1"/>
  <c r="W53" i="4" a="1"/>
  <c r="W53" i="4" s="1"/>
  <c r="AF53" i="4" s="1"/>
  <c r="P54" i="4" a="1"/>
  <c r="P54" i="4" s="1"/>
  <c r="Q54" i="4" a="1"/>
  <c r="Q54" i="4" s="1"/>
  <c r="R54" i="4" a="1"/>
  <c r="R54" i="4" s="1"/>
  <c r="AA54" i="4" s="1"/>
  <c r="S54" i="4" a="1"/>
  <c r="S54" i="4" s="1"/>
  <c r="T54" i="4" a="1"/>
  <c r="T54" i="4" s="1"/>
  <c r="U54" i="4" a="1"/>
  <c r="U54" i="4" s="1"/>
  <c r="AV54" i="4" s="1"/>
  <c r="V54" i="4" a="1"/>
  <c r="V54" i="4" s="1"/>
  <c r="W54" i="4" a="1"/>
  <c r="W54" i="4" s="1"/>
  <c r="AF54" i="4" s="1"/>
  <c r="P55" i="4" a="1"/>
  <c r="P55" i="4" s="1"/>
  <c r="Q55" i="4" a="1"/>
  <c r="Q55" i="4" s="1"/>
  <c r="R55" i="4" a="1"/>
  <c r="R55" i="4" s="1"/>
  <c r="S55" i="4" a="1"/>
  <c r="S55" i="4" s="1"/>
  <c r="T55" i="4" a="1"/>
  <c r="T55" i="4" s="1"/>
  <c r="U55" i="4" a="1"/>
  <c r="U55" i="4" s="1"/>
  <c r="AD55" i="4" s="1"/>
  <c r="V55" i="4" a="1"/>
  <c r="V55" i="4" s="1"/>
  <c r="W55" i="4" a="1"/>
  <c r="W55" i="4" s="1"/>
  <c r="AF55" i="4" s="1"/>
  <c r="P56" i="4" a="1"/>
  <c r="P56" i="4" s="1"/>
  <c r="Q56" i="4" a="1"/>
  <c r="Q56" i="4" s="1"/>
  <c r="Z56" i="4" s="1"/>
  <c r="R56" i="4" a="1"/>
  <c r="R56" i="4" s="1"/>
  <c r="AA56" i="4" s="1"/>
  <c r="S56" i="4" a="1"/>
  <c r="S56" i="4" s="1"/>
  <c r="T56" i="4" a="1"/>
  <c r="T56" i="4" s="1"/>
  <c r="U56" i="4" a="1"/>
  <c r="U56" i="4" s="1"/>
  <c r="V56" i="4" a="1"/>
  <c r="V56" i="4" s="1"/>
  <c r="AE56" i="4" s="1"/>
  <c r="W56" i="4" a="1"/>
  <c r="W56" i="4" s="1"/>
  <c r="P57" i="4" a="1"/>
  <c r="P57" i="4" s="1"/>
  <c r="Q57" i="4" a="1"/>
  <c r="Q57" i="4" s="1"/>
  <c r="R57" i="4" a="1"/>
  <c r="R57" i="4" s="1"/>
  <c r="S57" i="4" a="1"/>
  <c r="S57" i="4" s="1"/>
  <c r="AB57" i="4" s="1"/>
  <c r="T57" i="4" a="1"/>
  <c r="T57" i="4" s="1"/>
  <c r="U57" i="4" a="1"/>
  <c r="U57" i="4" s="1"/>
  <c r="AD57" i="4" s="1"/>
  <c r="V57" i="4" a="1"/>
  <c r="V57" i="4" s="1"/>
  <c r="W57" i="4" a="1"/>
  <c r="W57" i="4" s="1"/>
  <c r="P58" i="4" a="1"/>
  <c r="P58" i="4" s="1"/>
  <c r="Q58" i="4" a="1"/>
  <c r="Q58" i="4" s="1"/>
  <c r="R58" i="4" a="1"/>
  <c r="R58" i="4" s="1"/>
  <c r="AA58" i="4" s="1"/>
  <c r="S58" i="4" a="1"/>
  <c r="S58" i="4" s="1"/>
  <c r="T58" i="4" a="1"/>
  <c r="T58" i="4" s="1"/>
  <c r="U58" i="4" a="1"/>
  <c r="U58" i="4" s="1"/>
  <c r="V58" i="4" a="1"/>
  <c r="V58" i="4" s="1"/>
  <c r="AE58" i="4" s="1"/>
  <c r="W58" i="4" a="1"/>
  <c r="W58" i="4" s="1"/>
  <c r="AF58" i="4" s="1"/>
  <c r="P59" i="4" a="1"/>
  <c r="P59" i="4" s="1"/>
  <c r="Q59" i="4" a="1"/>
  <c r="Q59" i="4" s="1"/>
  <c r="R59" i="4" a="1"/>
  <c r="R59" i="4" s="1"/>
  <c r="S59" i="4" a="1"/>
  <c r="S59" i="4" s="1"/>
  <c r="T59" i="4" a="1"/>
  <c r="T59" i="4" s="1"/>
  <c r="U59" i="4" a="1"/>
  <c r="U59" i="4" s="1"/>
  <c r="V59" i="4" a="1"/>
  <c r="V59" i="4" s="1"/>
  <c r="W59" i="4" a="1"/>
  <c r="W59" i="4" s="1"/>
  <c r="AF59" i="4" s="1"/>
  <c r="P60" i="4" a="1"/>
  <c r="P60" i="4" s="1"/>
  <c r="Q60" i="4" a="1"/>
  <c r="Q60" i="4" s="1"/>
  <c r="R60" i="4" a="1"/>
  <c r="R60" i="4" s="1"/>
  <c r="AA60" i="4" s="1"/>
  <c r="S60" i="4" a="1"/>
  <c r="S60" i="4" s="1"/>
  <c r="T60" i="4" a="1"/>
  <c r="T60" i="4" s="1"/>
  <c r="U60" i="4" a="1"/>
  <c r="U60" i="4" s="1"/>
  <c r="AD60" i="4" s="1"/>
  <c r="V60" i="4" a="1"/>
  <c r="V60" i="4" s="1"/>
  <c r="W60" i="4" a="1"/>
  <c r="W60" i="4" s="1"/>
  <c r="P61" i="4" a="1"/>
  <c r="P61" i="4" s="1"/>
  <c r="Q61" i="4" a="1"/>
  <c r="Q61" i="4" s="1"/>
  <c r="R61" i="4" a="1"/>
  <c r="R61" i="4" s="1"/>
  <c r="S61" i="4" a="1"/>
  <c r="S61" i="4" s="1"/>
  <c r="AB61" i="4" s="1"/>
  <c r="T61" i="4" a="1"/>
  <c r="T61" i="4" s="1"/>
  <c r="U61" i="4" a="1"/>
  <c r="U61" i="4" s="1"/>
  <c r="AD61" i="4" s="1"/>
  <c r="V61" i="4" a="1"/>
  <c r="V61" i="4" s="1"/>
  <c r="W61" i="4" a="1"/>
  <c r="W61" i="4" s="1"/>
  <c r="P62" i="4" a="1"/>
  <c r="P62" i="4" s="1"/>
  <c r="Q62" i="4" a="1"/>
  <c r="Q62" i="4" s="1"/>
  <c r="Z62" i="4" s="1"/>
  <c r="R62" i="4" a="1"/>
  <c r="R62" i="4" s="1"/>
  <c r="AA62" i="4" s="1"/>
  <c r="S62" i="4" a="1"/>
  <c r="S62" i="4" s="1"/>
  <c r="T62" i="4" a="1"/>
  <c r="T62" i="4" s="1"/>
  <c r="U62" i="4" a="1"/>
  <c r="U62" i="4" s="1"/>
  <c r="V62" i="4" a="1"/>
  <c r="V62" i="4" s="1"/>
  <c r="AE62" i="4" s="1"/>
  <c r="W62" i="4" a="1"/>
  <c r="W62" i="4" s="1"/>
  <c r="AF62" i="4" s="1"/>
  <c r="P63" i="4" a="1"/>
  <c r="P63" i="4" s="1"/>
  <c r="Q63" i="4" a="1"/>
  <c r="Q63" i="4" s="1"/>
  <c r="R63" i="4" a="1"/>
  <c r="R63" i="4" s="1"/>
  <c r="S63" i="4" a="1"/>
  <c r="S63" i="4" s="1"/>
  <c r="AB63" i="4" s="1"/>
  <c r="T63" i="4" a="1"/>
  <c r="T63" i="4" s="1"/>
  <c r="U63" i="4" a="1"/>
  <c r="U63" i="4" s="1"/>
  <c r="V63" i="4" a="1"/>
  <c r="V63" i="4" s="1"/>
  <c r="W63" i="4" a="1"/>
  <c r="W63" i="4" s="1"/>
  <c r="P64" i="4" a="1"/>
  <c r="P64" i="4" s="1"/>
  <c r="Q64" i="4" a="1"/>
  <c r="Q64" i="4" s="1"/>
  <c r="Z64" i="4" s="1"/>
  <c r="R64" i="4" a="1"/>
  <c r="R64" i="4" s="1"/>
  <c r="S64" i="4" a="1"/>
  <c r="S64" i="4" s="1"/>
  <c r="T64" i="4" a="1"/>
  <c r="T64" i="4" s="1"/>
  <c r="U64" i="4" a="1"/>
  <c r="U64" i="4" s="1"/>
  <c r="V64" i="4" a="1"/>
  <c r="V64" i="4" s="1"/>
  <c r="W64" i="4" a="1"/>
  <c r="W64" i="4" s="1"/>
  <c r="AF64" i="4" s="1"/>
  <c r="P65" i="4" a="1"/>
  <c r="P65" i="4" s="1"/>
  <c r="Q65" i="4" a="1"/>
  <c r="Q65" i="4" s="1"/>
  <c r="R65" i="4" a="1"/>
  <c r="R65" i="4" s="1"/>
  <c r="S65" i="4" a="1"/>
  <c r="S65" i="4" s="1"/>
  <c r="AB65" i="4" s="1"/>
  <c r="T65" i="4" a="1"/>
  <c r="T65" i="4" s="1"/>
  <c r="U65" i="4" a="1"/>
  <c r="U65" i="4" s="1"/>
  <c r="AD65" i="4" s="1"/>
  <c r="V65" i="4" a="1"/>
  <c r="V65" i="4" s="1"/>
  <c r="W65" i="4" a="1"/>
  <c r="W65" i="4" s="1"/>
  <c r="P66" i="4" a="1"/>
  <c r="P66" i="4" s="1"/>
  <c r="Q66" i="4" a="1"/>
  <c r="Q66" i="4" s="1"/>
  <c r="R66" i="4" a="1"/>
  <c r="R66" i="4" s="1"/>
  <c r="AA66" i="4" s="1"/>
  <c r="S66" i="4" a="1"/>
  <c r="S66" i="4" s="1"/>
  <c r="T66" i="4" a="1"/>
  <c r="T66" i="4" s="1"/>
  <c r="U66" i="4" a="1"/>
  <c r="U66" i="4" s="1"/>
  <c r="V66" i="4" a="1"/>
  <c r="V66" i="4" s="1"/>
  <c r="AE66" i="4" s="1"/>
  <c r="W66" i="4" a="1"/>
  <c r="W66" i="4" s="1"/>
  <c r="AF66" i="4" s="1"/>
  <c r="P67" i="4" a="1"/>
  <c r="P67" i="4" s="1"/>
  <c r="Q67" i="4" a="1"/>
  <c r="Q67" i="4" s="1"/>
  <c r="R67" i="4" a="1"/>
  <c r="R67" i="4" s="1"/>
  <c r="S67" i="4" a="1"/>
  <c r="S67" i="4" s="1"/>
  <c r="T67" i="4" a="1"/>
  <c r="T67" i="4" s="1"/>
  <c r="U67" i="4" a="1"/>
  <c r="U67" i="4" s="1"/>
  <c r="V67" i="4" a="1"/>
  <c r="V67" i="4" s="1"/>
  <c r="W67" i="4" a="1"/>
  <c r="W67" i="4" s="1"/>
  <c r="AF67" i="4" s="1"/>
  <c r="P68" i="4" a="1"/>
  <c r="P68" i="4" s="1"/>
  <c r="Q68" i="4" a="1"/>
  <c r="Q68" i="4" s="1"/>
  <c r="Z68" i="4" s="1"/>
  <c r="R68" i="4" a="1"/>
  <c r="R68" i="4" s="1"/>
  <c r="AA68" i="4" s="1"/>
  <c r="S68" i="4" a="1"/>
  <c r="S68" i="4" s="1"/>
  <c r="T68" i="4" a="1"/>
  <c r="T68" i="4" s="1"/>
  <c r="U68" i="4" a="1"/>
  <c r="U68" i="4" s="1"/>
  <c r="AD68" i="4" s="1"/>
  <c r="V68" i="4" a="1"/>
  <c r="V68" i="4" s="1"/>
  <c r="W68" i="4" a="1"/>
  <c r="W68" i="4" s="1"/>
  <c r="P69" i="4" a="1"/>
  <c r="P69" i="4" s="1"/>
  <c r="Q69" i="4" a="1"/>
  <c r="Q69" i="4" s="1"/>
  <c r="R69" i="4" a="1"/>
  <c r="R69" i="4" s="1"/>
  <c r="S69" i="4" a="1"/>
  <c r="S69" i="4" s="1"/>
  <c r="AB69" i="4" s="1"/>
  <c r="T69" i="4" a="1"/>
  <c r="T69" i="4" s="1"/>
  <c r="U69" i="4" a="1"/>
  <c r="U69" i="4" s="1"/>
  <c r="V69" i="4" a="1"/>
  <c r="V69" i="4" s="1"/>
  <c r="W69" i="4" a="1"/>
  <c r="W69" i="4" s="1"/>
  <c r="P70" i="4" a="1"/>
  <c r="P70" i="4" s="1"/>
  <c r="Q70" i="4" a="1"/>
  <c r="Q70" i="4" s="1"/>
  <c r="R70" i="4" a="1"/>
  <c r="R70" i="4" s="1"/>
  <c r="S70" i="4" a="1"/>
  <c r="S70" i="4" s="1"/>
  <c r="T70" i="4" a="1"/>
  <c r="T70" i="4" s="1"/>
  <c r="U70" i="4" a="1"/>
  <c r="U70" i="4" s="1"/>
  <c r="V70" i="4" a="1"/>
  <c r="V70" i="4" s="1"/>
  <c r="W70" i="4" a="1"/>
  <c r="W70" i="4" s="1"/>
  <c r="P71" i="4" a="1"/>
  <c r="P71" i="4" s="1"/>
  <c r="Q71" i="4" a="1"/>
  <c r="Q71" i="4" s="1"/>
  <c r="R71" i="4" a="1"/>
  <c r="R71" i="4" s="1"/>
  <c r="S71" i="4" a="1"/>
  <c r="S71" i="4" s="1"/>
  <c r="T71" i="4" a="1"/>
  <c r="T71" i="4" s="1"/>
  <c r="U71" i="4" a="1"/>
  <c r="U71" i="4" s="1"/>
  <c r="V71" i="4" a="1"/>
  <c r="V71" i="4" s="1"/>
  <c r="W71" i="4" a="1"/>
  <c r="W71" i="4" s="1"/>
  <c r="P72" i="4" a="1"/>
  <c r="P72" i="4" s="1"/>
  <c r="Q72" i="4" a="1"/>
  <c r="Q72" i="4" s="1"/>
  <c r="Z72" i="4" s="1"/>
  <c r="R72" i="4" a="1"/>
  <c r="R72" i="4" s="1"/>
  <c r="AA72" i="4" s="1"/>
  <c r="S72" i="4" a="1"/>
  <c r="S72" i="4" s="1"/>
  <c r="T72" i="4" a="1"/>
  <c r="T72" i="4" s="1"/>
  <c r="U72" i="4" a="1"/>
  <c r="U72" i="4" s="1"/>
  <c r="V72" i="4" a="1"/>
  <c r="V72" i="4" s="1"/>
  <c r="W72" i="4" a="1"/>
  <c r="W72" i="4" s="1"/>
  <c r="P73" i="4" a="1"/>
  <c r="P73" i="4" s="1"/>
  <c r="Q73" i="4" a="1"/>
  <c r="Q73" i="4" s="1"/>
  <c r="R73" i="4" a="1"/>
  <c r="R73" i="4" s="1"/>
  <c r="S73" i="4" a="1"/>
  <c r="S73" i="4" s="1"/>
  <c r="AB73" i="4" s="1"/>
  <c r="T73" i="4" a="1"/>
  <c r="T73" i="4" s="1"/>
  <c r="U73" i="4" a="1"/>
  <c r="U73" i="4" s="1"/>
  <c r="V73" i="4" a="1"/>
  <c r="V73" i="4" s="1"/>
  <c r="W73" i="4" a="1"/>
  <c r="W73" i="4" s="1"/>
  <c r="P74" i="4" a="1"/>
  <c r="P74" i="4" s="1"/>
  <c r="Q74" i="4" a="1"/>
  <c r="Q74" i="4" s="1"/>
  <c r="R74" i="4" a="1"/>
  <c r="R74" i="4" s="1"/>
  <c r="S74" i="4" a="1"/>
  <c r="S74" i="4" s="1"/>
  <c r="T74" i="4" a="1"/>
  <c r="T74" i="4" s="1"/>
  <c r="U74" i="4" a="1"/>
  <c r="U74" i="4" s="1"/>
  <c r="V74" i="4" a="1"/>
  <c r="V74" i="4" s="1"/>
  <c r="W74" i="4" a="1"/>
  <c r="W74" i="4" s="1"/>
  <c r="P75" i="4" a="1"/>
  <c r="P75" i="4" s="1"/>
  <c r="Q75" i="4" a="1"/>
  <c r="Q75" i="4" s="1"/>
  <c r="R75" i="4" a="1"/>
  <c r="R75" i="4" s="1"/>
  <c r="S75" i="4" a="1"/>
  <c r="S75" i="4" s="1"/>
  <c r="T75" i="4" a="1"/>
  <c r="T75" i="4" s="1"/>
  <c r="U75" i="4" a="1"/>
  <c r="U75" i="4" s="1"/>
  <c r="V75" i="4" a="1"/>
  <c r="V75" i="4" s="1"/>
  <c r="W75" i="4" a="1"/>
  <c r="W75" i="4" s="1"/>
  <c r="P76" i="4" a="1"/>
  <c r="P76" i="4" s="1"/>
  <c r="Q76" i="4" a="1"/>
  <c r="Q76" i="4" s="1"/>
  <c r="Z76" i="4" s="1"/>
  <c r="R76" i="4" a="1"/>
  <c r="R76" i="4" s="1"/>
  <c r="AA76" i="4" s="1"/>
  <c r="S76" i="4" a="1"/>
  <c r="S76" i="4" s="1"/>
  <c r="T76" i="4" a="1"/>
  <c r="T76" i="4" s="1"/>
  <c r="U76" i="4" a="1"/>
  <c r="U76" i="4" s="1"/>
  <c r="V76" i="4" a="1"/>
  <c r="V76" i="4" s="1"/>
  <c r="W76" i="4" a="1"/>
  <c r="W76" i="4" s="1"/>
  <c r="P77" i="4" a="1"/>
  <c r="P77" i="4" s="1"/>
  <c r="Q77" i="4" a="1"/>
  <c r="Q77" i="4" s="1"/>
  <c r="R77" i="4" a="1"/>
  <c r="R77" i="4" s="1"/>
  <c r="S77" i="4" a="1"/>
  <c r="S77" i="4" s="1"/>
  <c r="AB77" i="4" s="1"/>
  <c r="T77" i="4" a="1"/>
  <c r="T77" i="4" s="1"/>
  <c r="U77" i="4" a="1"/>
  <c r="U77" i="4" s="1"/>
  <c r="V77" i="4" a="1"/>
  <c r="V77" i="4" s="1"/>
  <c r="W77" i="4" a="1"/>
  <c r="W77" i="4" s="1"/>
  <c r="P78" i="4" a="1"/>
  <c r="P78" i="4" s="1"/>
  <c r="Q78" i="4" a="1"/>
  <c r="Q78" i="4" s="1"/>
  <c r="R78" i="4" a="1"/>
  <c r="R78" i="4" s="1"/>
  <c r="S78" i="4" a="1"/>
  <c r="S78" i="4" s="1"/>
  <c r="T78" i="4" a="1"/>
  <c r="T78" i="4" s="1"/>
  <c r="U78" i="4" a="1"/>
  <c r="U78" i="4" s="1"/>
  <c r="V78" i="4" a="1"/>
  <c r="V78" i="4" s="1"/>
  <c r="W78" i="4" a="1"/>
  <c r="W78" i="4" s="1"/>
  <c r="P79" i="4" a="1"/>
  <c r="P79" i="4" s="1"/>
  <c r="Q79" i="4" a="1"/>
  <c r="Q79" i="4" s="1"/>
  <c r="R79" i="4" a="1"/>
  <c r="R79" i="4" s="1"/>
  <c r="S79" i="4" a="1"/>
  <c r="S79" i="4" s="1"/>
  <c r="T79" i="4" a="1"/>
  <c r="T79" i="4" s="1"/>
  <c r="U79" i="4" a="1"/>
  <c r="U79" i="4" s="1"/>
  <c r="V79" i="4" a="1"/>
  <c r="V79" i="4" s="1"/>
  <c r="W79" i="4" a="1"/>
  <c r="W79" i="4" s="1"/>
  <c r="P80" i="4" a="1"/>
  <c r="P80" i="4" s="1"/>
  <c r="Q80" i="4" a="1"/>
  <c r="Q80" i="4" s="1"/>
  <c r="Z80" i="4" s="1"/>
  <c r="R80" i="4" a="1"/>
  <c r="R80" i="4" s="1"/>
  <c r="AA80" i="4" s="1"/>
  <c r="S80" i="4" a="1"/>
  <c r="S80" i="4" s="1"/>
  <c r="T80" i="4" a="1"/>
  <c r="T80" i="4" s="1"/>
  <c r="U80" i="4" a="1"/>
  <c r="U80" i="4" s="1"/>
  <c r="V80" i="4" a="1"/>
  <c r="V80" i="4" s="1"/>
  <c r="W80" i="4" a="1"/>
  <c r="W80" i="4" s="1"/>
  <c r="P81" i="4" a="1"/>
  <c r="P81" i="4" s="1"/>
  <c r="Q81" i="4" a="1"/>
  <c r="Q81" i="4" s="1"/>
  <c r="R81" i="4" a="1"/>
  <c r="R81" i="4" s="1"/>
  <c r="S81" i="4" a="1"/>
  <c r="S81" i="4" s="1"/>
  <c r="AB81" i="4" s="1"/>
  <c r="T81" i="4" a="1"/>
  <c r="T81" i="4" s="1"/>
  <c r="U81" i="4" a="1"/>
  <c r="U81" i="4" s="1"/>
  <c r="V81" i="4" a="1"/>
  <c r="V81" i="4" s="1"/>
  <c r="W81" i="4" a="1"/>
  <c r="W81" i="4" s="1"/>
  <c r="P82" i="4" a="1"/>
  <c r="P82" i="4" s="1"/>
  <c r="Q82" i="4" a="1"/>
  <c r="Q82" i="4" s="1"/>
  <c r="R82" i="4" a="1"/>
  <c r="R82" i="4" s="1"/>
  <c r="S82" i="4" a="1"/>
  <c r="S82" i="4" s="1"/>
  <c r="T82" i="4" a="1"/>
  <c r="T82" i="4" s="1"/>
  <c r="U82" i="4" a="1"/>
  <c r="U82" i="4" s="1"/>
  <c r="V82" i="4" a="1"/>
  <c r="V82" i="4" s="1"/>
  <c r="W82" i="4" a="1"/>
  <c r="W82" i="4" s="1"/>
  <c r="P83" i="4" a="1"/>
  <c r="P83" i="4" s="1"/>
  <c r="Q83" i="4" a="1"/>
  <c r="Q83" i="4" s="1"/>
  <c r="R83" i="4" a="1"/>
  <c r="R83" i="4" s="1"/>
  <c r="S83" i="4" a="1"/>
  <c r="S83" i="4" s="1"/>
  <c r="T83" i="4" a="1"/>
  <c r="T83" i="4" s="1"/>
  <c r="U83" i="4" a="1"/>
  <c r="U83" i="4" s="1"/>
  <c r="V83" i="4" a="1"/>
  <c r="V83" i="4" s="1"/>
  <c r="W83" i="4" a="1"/>
  <c r="W83" i="4" s="1"/>
  <c r="P84" i="4" a="1"/>
  <c r="P84" i="4" s="1"/>
  <c r="Q84" i="4" a="1"/>
  <c r="Q84" i="4" s="1"/>
  <c r="Z84" i="4" s="1"/>
  <c r="R84" i="4" a="1"/>
  <c r="R84" i="4" s="1"/>
  <c r="AA84" i="4" s="1"/>
  <c r="S84" i="4" a="1"/>
  <c r="S84" i="4" s="1"/>
  <c r="T84" i="4" a="1"/>
  <c r="T84" i="4" s="1"/>
  <c r="U84" i="4" a="1"/>
  <c r="U84" i="4" s="1"/>
  <c r="V84" i="4" a="1"/>
  <c r="V84" i="4" s="1"/>
  <c r="W84" i="4" a="1"/>
  <c r="W84" i="4" s="1"/>
  <c r="AF84" i="4" s="1"/>
  <c r="P85" i="4" a="1"/>
  <c r="P85" i="4" s="1"/>
  <c r="Q85" i="4" a="1"/>
  <c r="Q85" i="4" s="1"/>
  <c r="R85" i="4" a="1"/>
  <c r="R85" i="4" s="1"/>
  <c r="AJ85" i="4" s="1"/>
  <c r="S85" i="4" a="1"/>
  <c r="S85" i="4" s="1"/>
  <c r="AB85" i="4" s="1"/>
  <c r="T85" i="4" a="1"/>
  <c r="T85" i="4" s="1"/>
  <c r="U85" i="4" a="1"/>
  <c r="U85" i="4" s="1"/>
  <c r="AD85" i="4" s="1"/>
  <c r="V85" i="4" a="1"/>
  <c r="V85" i="4" s="1"/>
  <c r="W85" i="4" a="1"/>
  <c r="W85" i="4" s="1"/>
  <c r="P86" i="4" a="1"/>
  <c r="P86" i="4" s="1"/>
  <c r="Q86" i="4" a="1"/>
  <c r="Q86" i="4" s="1"/>
  <c r="R86" i="4" a="1"/>
  <c r="R86" i="4" s="1"/>
  <c r="S86" i="4" a="1"/>
  <c r="S86" i="4" s="1"/>
  <c r="T86" i="4" a="1"/>
  <c r="T86" i="4" s="1"/>
  <c r="U86" i="4" a="1"/>
  <c r="U86" i="4" s="1"/>
  <c r="V86" i="4" a="1"/>
  <c r="V86" i="4" s="1"/>
  <c r="W86" i="4" a="1"/>
  <c r="W86" i="4" s="1"/>
  <c r="AF86" i="4" s="1"/>
  <c r="P87" i="4" a="1"/>
  <c r="P87" i="4" s="1"/>
  <c r="Q87" i="4" a="1"/>
  <c r="Q87" i="4" s="1"/>
  <c r="R87" i="4" a="1"/>
  <c r="R87" i="4" s="1"/>
  <c r="S87" i="4" a="1"/>
  <c r="S87" i="4" s="1"/>
  <c r="T87" i="4" a="1"/>
  <c r="T87" i="4" s="1"/>
  <c r="U87" i="4" a="1"/>
  <c r="U87" i="4" s="1"/>
  <c r="AD87" i="4" s="1"/>
  <c r="V87" i="4" a="1"/>
  <c r="V87" i="4" s="1"/>
  <c r="W87" i="4" a="1"/>
  <c r="W87" i="4" s="1"/>
  <c r="P88" i="4" a="1"/>
  <c r="P88" i="4" s="1"/>
  <c r="Q88" i="4" a="1"/>
  <c r="Q88" i="4" s="1"/>
  <c r="Z88" i="4" s="1"/>
  <c r="R88" i="4" a="1"/>
  <c r="R88" i="4" s="1"/>
  <c r="AA88" i="4" s="1"/>
  <c r="S88" i="4" a="1"/>
  <c r="S88" i="4" s="1"/>
  <c r="T88" i="4" a="1"/>
  <c r="T88" i="4" s="1"/>
  <c r="U88" i="4" a="1"/>
  <c r="U88" i="4" s="1"/>
  <c r="V88" i="4" a="1"/>
  <c r="V88" i="4" s="1"/>
  <c r="W88" i="4" a="1"/>
  <c r="W88" i="4" s="1"/>
  <c r="AF88" i="4" s="1"/>
  <c r="P89" i="4" a="1"/>
  <c r="P89" i="4" s="1"/>
  <c r="Q89" i="4" a="1"/>
  <c r="Q89" i="4" s="1"/>
  <c r="R89" i="4" a="1"/>
  <c r="R89" i="4" s="1"/>
  <c r="S89" i="4" a="1"/>
  <c r="S89" i="4" s="1"/>
  <c r="AB89" i="4" s="1"/>
  <c r="T89" i="4" a="1"/>
  <c r="T89" i="4" s="1"/>
  <c r="U89" i="4" a="1"/>
  <c r="U89" i="4" s="1"/>
  <c r="AD89" i="4" s="1"/>
  <c r="V89" i="4" a="1"/>
  <c r="V89" i="4" s="1"/>
  <c r="W89" i="4" a="1"/>
  <c r="W89" i="4" s="1"/>
  <c r="P90" i="4" a="1"/>
  <c r="P90" i="4" s="1"/>
  <c r="Q90" i="4" a="1"/>
  <c r="Q90" i="4" s="1"/>
  <c r="R90" i="4" a="1"/>
  <c r="R90" i="4" s="1"/>
  <c r="S90" i="4" a="1"/>
  <c r="S90" i="4" s="1"/>
  <c r="T90" i="4" a="1"/>
  <c r="T90" i="4" s="1"/>
  <c r="U90" i="4" a="1"/>
  <c r="U90" i="4" s="1"/>
  <c r="V90" i="4" a="1"/>
  <c r="V90" i="4" s="1"/>
  <c r="W90" i="4" a="1"/>
  <c r="W90" i="4" s="1"/>
  <c r="AF90" i="4" s="1"/>
  <c r="P91" i="4" a="1"/>
  <c r="P91" i="4" s="1"/>
  <c r="Q91" i="4" a="1"/>
  <c r="Q91" i="4" s="1"/>
  <c r="R91" i="4" a="1"/>
  <c r="R91" i="4" s="1"/>
  <c r="S91" i="4" a="1"/>
  <c r="S91" i="4" s="1"/>
  <c r="T91" i="4" a="1"/>
  <c r="T91" i="4" s="1"/>
  <c r="U91" i="4" a="1"/>
  <c r="U91" i="4" s="1"/>
  <c r="AD91" i="4" s="1"/>
  <c r="V91" i="4" a="1"/>
  <c r="V91" i="4" s="1"/>
  <c r="W91" i="4" a="1"/>
  <c r="W91" i="4" s="1"/>
  <c r="P92" i="4" a="1"/>
  <c r="P92" i="4" s="1"/>
  <c r="Q92" i="4" a="1"/>
  <c r="Q92" i="4" s="1"/>
  <c r="Z92" i="4" s="1"/>
  <c r="R92" i="4" a="1"/>
  <c r="R92" i="4" s="1"/>
  <c r="S92" i="4" a="1"/>
  <c r="S92" i="4" s="1"/>
  <c r="T92" i="4" a="1"/>
  <c r="T92" i="4" s="1"/>
  <c r="U92" i="4" a="1"/>
  <c r="U92" i="4" s="1"/>
  <c r="V92" i="4" a="1"/>
  <c r="V92" i="4" s="1"/>
  <c r="W92" i="4" a="1"/>
  <c r="W92" i="4" s="1"/>
  <c r="P93" i="4" a="1"/>
  <c r="P93" i="4" s="1"/>
  <c r="Q93" i="4" a="1"/>
  <c r="Q93" i="4" s="1"/>
  <c r="R93" i="4" a="1"/>
  <c r="R93" i="4" s="1"/>
  <c r="S93" i="4" a="1"/>
  <c r="S93" i="4" s="1"/>
  <c r="T93" i="4" a="1"/>
  <c r="T93" i="4" s="1"/>
  <c r="U93" i="4" a="1"/>
  <c r="U93" i="4" s="1"/>
  <c r="V93" i="4" a="1"/>
  <c r="V93" i="4" s="1"/>
  <c r="W93" i="4" a="1"/>
  <c r="W93" i="4" s="1"/>
  <c r="P94" i="4" a="1"/>
  <c r="P94" i="4" s="1"/>
  <c r="Q94" i="4" a="1"/>
  <c r="Q94" i="4" s="1"/>
  <c r="R94" i="4" a="1"/>
  <c r="R94" i="4" s="1"/>
  <c r="S94" i="4" a="1"/>
  <c r="S94" i="4" s="1"/>
  <c r="T94" i="4" a="1"/>
  <c r="T94" i="4" s="1"/>
  <c r="U94" i="4" a="1"/>
  <c r="U94" i="4" s="1"/>
  <c r="V94" i="4" a="1"/>
  <c r="V94" i="4" s="1"/>
  <c r="AE94" i="4" s="1"/>
  <c r="W94" i="4" a="1"/>
  <c r="W94" i="4" s="1"/>
  <c r="P95" i="4" a="1"/>
  <c r="P95" i="4" s="1"/>
  <c r="Q95" i="4" a="1"/>
  <c r="Q95" i="4" s="1"/>
  <c r="R95" i="4" a="1"/>
  <c r="R95" i="4" s="1"/>
  <c r="S95" i="4" a="1"/>
  <c r="S95" i="4" s="1"/>
  <c r="T95" i="4" a="1"/>
  <c r="T95" i="4" s="1"/>
  <c r="U95" i="4" a="1"/>
  <c r="U95" i="4" s="1"/>
  <c r="V95" i="4" a="1"/>
  <c r="V95" i="4" s="1"/>
  <c r="W95" i="4" a="1"/>
  <c r="W95" i="4" s="1"/>
  <c r="P96" i="4" a="1"/>
  <c r="P96" i="4" s="1"/>
  <c r="Q96" i="4" a="1"/>
  <c r="Q96" i="4" s="1"/>
  <c r="R96" i="4" a="1"/>
  <c r="R96" i="4" s="1"/>
  <c r="AA96" i="4" s="1"/>
  <c r="S96" i="4" a="1"/>
  <c r="S96" i="4" s="1"/>
  <c r="T96" i="4" a="1"/>
  <c r="T96" i="4" s="1"/>
  <c r="U96" i="4" a="1"/>
  <c r="U96" i="4" s="1"/>
  <c r="V96" i="4" a="1"/>
  <c r="V96" i="4" s="1"/>
  <c r="W96" i="4" a="1"/>
  <c r="W96" i="4" s="1"/>
  <c r="P97" i="4" a="1"/>
  <c r="P97" i="4" s="1"/>
  <c r="Q97" i="4" a="1"/>
  <c r="Q97" i="4" s="1"/>
  <c r="R97" i="4" a="1"/>
  <c r="R97" i="4" s="1"/>
  <c r="S97" i="4" a="1"/>
  <c r="S97" i="4" s="1"/>
  <c r="T97" i="4" a="1"/>
  <c r="T97" i="4" s="1"/>
  <c r="U97" i="4" a="1"/>
  <c r="U97" i="4" s="1"/>
  <c r="V97" i="4" a="1"/>
  <c r="V97" i="4" s="1"/>
  <c r="W97" i="4" a="1"/>
  <c r="W97" i="4" s="1"/>
  <c r="P98" i="4" a="1"/>
  <c r="P98" i="4" s="1"/>
  <c r="Q98" i="4" a="1"/>
  <c r="Q98" i="4" s="1"/>
  <c r="R98" i="4" a="1"/>
  <c r="R98" i="4" s="1"/>
  <c r="S98" i="4" a="1"/>
  <c r="S98" i="4" s="1"/>
  <c r="T98" i="4" a="1"/>
  <c r="T98" i="4" s="1"/>
  <c r="U98" i="4" a="1"/>
  <c r="U98" i="4" s="1"/>
  <c r="V98" i="4" a="1"/>
  <c r="V98" i="4" s="1"/>
  <c r="AE98" i="4" s="1"/>
  <c r="W98" i="4" a="1"/>
  <c r="W98" i="4" s="1"/>
  <c r="P99" i="4" a="1"/>
  <c r="P99" i="4" s="1"/>
  <c r="Q99" i="4" a="1"/>
  <c r="Q99" i="4" s="1"/>
  <c r="R99" i="4" a="1"/>
  <c r="R99" i="4" s="1"/>
  <c r="AJ99" i="4" s="1"/>
  <c r="S99" i="4" a="1"/>
  <c r="S99" i="4" s="1"/>
  <c r="T99" i="4" a="1"/>
  <c r="T99" i="4" s="1"/>
  <c r="U99" i="4" a="1"/>
  <c r="U99" i="4" s="1"/>
  <c r="V99" i="4" a="1"/>
  <c r="V99" i="4" s="1"/>
  <c r="W99" i="4" a="1"/>
  <c r="W99" i="4" s="1"/>
  <c r="P100" i="4" a="1"/>
  <c r="P100" i="4" s="1"/>
  <c r="Q100" i="4" a="1"/>
  <c r="Q100" i="4" s="1"/>
  <c r="R100" i="4" a="1"/>
  <c r="R100" i="4" s="1"/>
  <c r="AA100" i="4" s="1"/>
  <c r="S100" i="4" a="1"/>
  <c r="S100" i="4" s="1"/>
  <c r="T100" i="4" a="1"/>
  <c r="T100" i="4" s="1"/>
  <c r="U100" i="4" a="1"/>
  <c r="U100" i="4" s="1"/>
  <c r="V100" i="4" a="1"/>
  <c r="V100" i="4" s="1"/>
  <c r="W100" i="4" a="1"/>
  <c r="W100" i="4" s="1"/>
  <c r="P101" i="4" a="1"/>
  <c r="P101" i="4" s="1"/>
  <c r="Q101" i="4" a="1"/>
  <c r="Q101" i="4" s="1"/>
  <c r="R101" i="4" a="1"/>
  <c r="R101" i="4" s="1"/>
  <c r="S101" i="4" a="1"/>
  <c r="S101" i="4" s="1"/>
  <c r="T101" i="4" a="1"/>
  <c r="T101" i="4" s="1"/>
  <c r="U101" i="4" a="1"/>
  <c r="U101" i="4" s="1"/>
  <c r="V101" i="4" a="1"/>
  <c r="V101" i="4" s="1"/>
  <c r="W101" i="4" a="1"/>
  <c r="W101" i="4" s="1"/>
  <c r="P102" i="4" a="1"/>
  <c r="P102" i="4" s="1"/>
  <c r="Q102" i="4" a="1"/>
  <c r="Q102" i="4" s="1"/>
  <c r="R102" i="4" a="1"/>
  <c r="R102" i="4" s="1"/>
  <c r="S102" i="4" a="1"/>
  <c r="S102" i="4" s="1"/>
  <c r="T102" i="4" a="1"/>
  <c r="T102" i="4" s="1"/>
  <c r="U102" i="4" a="1"/>
  <c r="U102" i="4" s="1"/>
  <c r="V102" i="4" a="1"/>
  <c r="V102" i="4" s="1"/>
  <c r="W102" i="4" a="1"/>
  <c r="W102" i="4" s="1"/>
  <c r="AF102" i="4" s="1"/>
  <c r="P103" i="4" a="1"/>
  <c r="P103" i="4" s="1"/>
  <c r="Q103" i="4" a="1"/>
  <c r="Q103" i="4" s="1"/>
  <c r="R103" i="4" a="1"/>
  <c r="R103" i="4" s="1"/>
  <c r="S103" i="4" a="1"/>
  <c r="S103" i="4" s="1"/>
  <c r="T103" i="4" a="1"/>
  <c r="T103" i="4" s="1"/>
  <c r="U103" i="4" a="1"/>
  <c r="U103" i="4" s="1"/>
  <c r="V103" i="4" a="1"/>
  <c r="V103" i="4" s="1"/>
  <c r="W103" i="4" a="1"/>
  <c r="W103" i="4" s="1"/>
  <c r="P104" i="4" a="1"/>
  <c r="P104" i="4" s="1"/>
  <c r="Q104" i="4" a="1"/>
  <c r="Q104" i="4" s="1"/>
  <c r="Z104" i="4" s="1"/>
  <c r="R104" i="4" a="1"/>
  <c r="R104" i="4" s="1"/>
  <c r="S104" i="4" a="1"/>
  <c r="S104" i="4" s="1"/>
  <c r="T104" i="4" a="1"/>
  <c r="T104" i="4" s="1"/>
  <c r="U104" i="4" a="1"/>
  <c r="U104" i="4" s="1"/>
  <c r="V104" i="4" a="1"/>
  <c r="V104" i="4" s="1"/>
  <c r="W104" i="4" a="1"/>
  <c r="W104" i="4" s="1"/>
  <c r="P105" i="4" a="1"/>
  <c r="P105" i="4" s="1"/>
  <c r="Q105" i="4" a="1"/>
  <c r="Q105" i="4" s="1"/>
  <c r="R105" i="4" a="1"/>
  <c r="R105" i="4" s="1"/>
  <c r="S105" i="4" a="1"/>
  <c r="S105" i="4" s="1"/>
  <c r="T105" i="4" a="1"/>
  <c r="T105" i="4" s="1"/>
  <c r="U105" i="4" a="1"/>
  <c r="U105" i="4" s="1"/>
  <c r="V105" i="4" a="1"/>
  <c r="V105" i="4" s="1"/>
  <c r="W105" i="4" a="1"/>
  <c r="W105" i="4" s="1"/>
  <c r="P106" i="4" a="1"/>
  <c r="P106" i="4" s="1"/>
  <c r="Q106" i="4" a="1"/>
  <c r="Q106" i="4" s="1"/>
  <c r="R106" i="4" a="1"/>
  <c r="R106" i="4" s="1"/>
  <c r="S106" i="4" a="1"/>
  <c r="S106" i="4" s="1"/>
  <c r="T106" i="4" a="1"/>
  <c r="T106" i="4" s="1"/>
  <c r="U106" i="4" a="1"/>
  <c r="U106" i="4" s="1"/>
  <c r="V106" i="4" a="1"/>
  <c r="V106" i="4" s="1"/>
  <c r="W106" i="4" a="1"/>
  <c r="W106" i="4" s="1"/>
  <c r="AF106" i="4" s="1"/>
  <c r="P107" i="4" a="1"/>
  <c r="P107" i="4" s="1"/>
  <c r="Q107" i="4" a="1"/>
  <c r="Q107" i="4" s="1"/>
  <c r="R107" i="4" a="1"/>
  <c r="R107" i="4" s="1"/>
  <c r="S107" i="4" a="1"/>
  <c r="S107" i="4" s="1"/>
  <c r="T107" i="4" a="1"/>
  <c r="T107" i="4" s="1"/>
  <c r="U107" i="4" a="1"/>
  <c r="U107" i="4" s="1"/>
  <c r="V107" i="4" a="1"/>
  <c r="V107" i="4" s="1"/>
  <c r="W107" i="4" a="1"/>
  <c r="W107" i="4" s="1"/>
  <c r="P108" i="4" a="1"/>
  <c r="P108" i="4" s="1"/>
  <c r="Q108" i="4" a="1"/>
  <c r="Q108" i="4" s="1"/>
  <c r="Z108" i="4" s="1"/>
  <c r="R108" i="4" a="1"/>
  <c r="R108" i="4" s="1"/>
  <c r="S108" i="4" a="1"/>
  <c r="S108" i="4" s="1"/>
  <c r="T108" i="4" a="1"/>
  <c r="T108" i="4" s="1"/>
  <c r="U108" i="4" a="1"/>
  <c r="U108" i="4" s="1"/>
  <c r="V108" i="4" a="1"/>
  <c r="V108" i="4" s="1"/>
  <c r="W108" i="4" a="1"/>
  <c r="W108" i="4" s="1"/>
  <c r="P109" i="4" a="1"/>
  <c r="P109" i="4" s="1"/>
  <c r="Q109" i="4" a="1"/>
  <c r="Q109" i="4" s="1"/>
  <c r="R109" i="4" a="1"/>
  <c r="R109" i="4" s="1"/>
  <c r="S109" i="4" a="1"/>
  <c r="S109" i="4" s="1"/>
  <c r="T109" i="4" a="1"/>
  <c r="T109" i="4" s="1"/>
  <c r="U109" i="4" a="1"/>
  <c r="U109" i="4" s="1"/>
  <c r="V109" i="4" a="1"/>
  <c r="V109" i="4" s="1"/>
  <c r="W109" i="4" a="1"/>
  <c r="W109" i="4" s="1"/>
  <c r="P110" i="4" a="1"/>
  <c r="P110" i="4" s="1"/>
  <c r="Q110" i="4" a="1"/>
  <c r="Q110" i="4" s="1"/>
  <c r="Z110" i="4" s="1"/>
  <c r="R110" i="4" a="1"/>
  <c r="R110" i="4" s="1"/>
  <c r="S110" i="4" a="1"/>
  <c r="S110" i="4" s="1"/>
  <c r="T110" i="4" a="1"/>
  <c r="T110" i="4" s="1"/>
  <c r="AC110" i="4" s="1"/>
  <c r="U110" i="4" a="1"/>
  <c r="U110" i="4" s="1"/>
  <c r="V110" i="4" a="1"/>
  <c r="V110" i="4" s="1"/>
  <c r="W110" i="4" a="1"/>
  <c r="W110" i="4" s="1"/>
  <c r="P111" i="4" a="1"/>
  <c r="P111" i="4" s="1"/>
  <c r="Q111" i="4" a="1"/>
  <c r="Q111" i="4" s="1"/>
  <c r="R111" i="4" a="1"/>
  <c r="R111" i="4" s="1"/>
  <c r="S111" i="4" a="1"/>
  <c r="S111" i="4" s="1"/>
  <c r="T111" i="4" a="1"/>
  <c r="T111" i="4" s="1"/>
  <c r="U111" i="4" a="1"/>
  <c r="U111" i="4" s="1"/>
  <c r="V111" i="4" a="1"/>
  <c r="V111" i="4" s="1"/>
  <c r="W111" i="4" a="1"/>
  <c r="W111" i="4" s="1"/>
  <c r="P112" i="4" a="1"/>
  <c r="P112" i="4" s="1"/>
  <c r="Q112" i="4" a="1"/>
  <c r="Q112" i="4" s="1"/>
  <c r="R112" i="4" a="1"/>
  <c r="R112" i="4" s="1"/>
  <c r="S112" i="4" a="1"/>
  <c r="S112" i="4" s="1"/>
  <c r="T112" i="4" a="1"/>
  <c r="T112" i="4" s="1"/>
  <c r="AC112" i="4" s="1"/>
  <c r="U112" i="4" a="1"/>
  <c r="U112" i="4" s="1"/>
  <c r="V112" i="4" a="1"/>
  <c r="V112" i="4" s="1"/>
  <c r="W112" i="4" a="1"/>
  <c r="W112" i="4" s="1"/>
  <c r="P113" i="4" a="1"/>
  <c r="P113" i="4" s="1"/>
  <c r="Q113" i="4" a="1"/>
  <c r="Q113" i="4" s="1"/>
  <c r="R113" i="4" a="1"/>
  <c r="R113" i="4" s="1"/>
  <c r="S113" i="4" a="1"/>
  <c r="S113" i="4" s="1"/>
  <c r="T113" i="4" a="1"/>
  <c r="T113" i="4" s="1"/>
  <c r="U113" i="4" a="1"/>
  <c r="U113" i="4" s="1"/>
  <c r="V113" i="4" a="1"/>
  <c r="V113" i="4" s="1"/>
  <c r="W113" i="4" a="1"/>
  <c r="W113" i="4" s="1"/>
  <c r="P114" i="4" a="1"/>
  <c r="P114" i="4" s="1"/>
  <c r="Q114" i="4" a="1"/>
  <c r="Q114" i="4" s="1"/>
  <c r="R114" i="4" a="1"/>
  <c r="R114" i="4" s="1"/>
  <c r="S114" i="4" a="1"/>
  <c r="S114" i="4" s="1"/>
  <c r="T114" i="4" a="1"/>
  <c r="T114" i="4" s="1"/>
  <c r="AC114" i="4" s="1"/>
  <c r="U114" i="4" a="1"/>
  <c r="U114" i="4" s="1"/>
  <c r="V114" i="4" a="1"/>
  <c r="V114" i="4" s="1"/>
  <c r="W114" i="4" a="1"/>
  <c r="W114" i="4" s="1"/>
  <c r="P115" i="4" a="1"/>
  <c r="P115" i="4" s="1"/>
  <c r="Q115" i="4" a="1"/>
  <c r="Q115" i="4" s="1"/>
  <c r="R115" i="4" a="1"/>
  <c r="R115" i="4" s="1"/>
  <c r="AJ115" i="4" s="1"/>
  <c r="S115" i="4" a="1"/>
  <c r="S115" i="4" s="1"/>
  <c r="T115" i="4" a="1"/>
  <c r="T115" i="4" s="1"/>
  <c r="U115" i="4" a="1"/>
  <c r="U115" i="4" s="1"/>
  <c r="V115" i="4" a="1"/>
  <c r="V115" i="4" s="1"/>
  <c r="W115" i="4" a="1"/>
  <c r="W115" i="4" s="1"/>
  <c r="P116" i="4" a="1"/>
  <c r="P116" i="4" s="1"/>
  <c r="Q116" i="4" a="1"/>
  <c r="Q116" i="4" s="1"/>
  <c r="R116" i="4" a="1"/>
  <c r="R116" i="4" s="1"/>
  <c r="S116" i="4" a="1"/>
  <c r="S116" i="4" s="1"/>
  <c r="T116" i="4" a="1"/>
  <c r="T116" i="4" s="1"/>
  <c r="AC116" i="4" s="1"/>
  <c r="U116" i="4" a="1"/>
  <c r="U116" i="4" s="1"/>
  <c r="V116" i="4" a="1"/>
  <c r="V116" i="4" s="1"/>
  <c r="W116" i="4" a="1"/>
  <c r="W116" i="4" s="1"/>
  <c r="P117" i="4" a="1"/>
  <c r="P117" i="4" s="1"/>
  <c r="Q117" i="4" a="1"/>
  <c r="Q117" i="4" s="1"/>
  <c r="R117" i="4" a="1"/>
  <c r="R117" i="4" s="1"/>
  <c r="AJ117" i="4" s="1"/>
  <c r="S117" i="4" a="1"/>
  <c r="S117" i="4" s="1"/>
  <c r="T117" i="4" a="1"/>
  <c r="T117" i="4" s="1"/>
  <c r="U117" i="4" a="1"/>
  <c r="U117" i="4" s="1"/>
  <c r="V117" i="4" a="1"/>
  <c r="V117" i="4" s="1"/>
  <c r="W117" i="4" a="1"/>
  <c r="W117" i="4" s="1"/>
  <c r="P118" i="4" a="1"/>
  <c r="P118" i="4" s="1"/>
  <c r="Q118" i="4" a="1"/>
  <c r="Q118" i="4" s="1"/>
  <c r="R118" i="4" a="1"/>
  <c r="R118" i="4" s="1"/>
  <c r="S118" i="4" a="1"/>
  <c r="S118" i="4" s="1"/>
  <c r="T118" i="4" a="1"/>
  <c r="T118" i="4" s="1"/>
  <c r="AC118" i="4" s="1"/>
  <c r="U118" i="4" a="1"/>
  <c r="U118" i="4" s="1"/>
  <c r="V118" i="4" a="1"/>
  <c r="V118" i="4" s="1"/>
  <c r="W118" i="4" a="1"/>
  <c r="W118" i="4" s="1"/>
  <c r="P119" i="4" a="1"/>
  <c r="P119" i="4" s="1"/>
  <c r="Q119" i="4" a="1"/>
  <c r="Q119" i="4" s="1"/>
  <c r="R119" i="4" a="1"/>
  <c r="R119" i="4" s="1"/>
  <c r="S119" i="4" a="1"/>
  <c r="S119" i="4" s="1"/>
  <c r="T119" i="4" a="1"/>
  <c r="T119" i="4" s="1"/>
  <c r="U119" i="4" a="1"/>
  <c r="U119" i="4" s="1"/>
  <c r="V119" i="4" a="1"/>
  <c r="V119" i="4" s="1"/>
  <c r="W119" i="4" a="1"/>
  <c r="W119" i="4" s="1"/>
  <c r="P120" i="4" a="1"/>
  <c r="P120" i="4" s="1"/>
  <c r="Q120" i="4" a="1"/>
  <c r="Q120" i="4" s="1"/>
  <c r="R120" i="4" a="1"/>
  <c r="R120" i="4" s="1"/>
  <c r="S120" i="4" a="1"/>
  <c r="S120" i="4" s="1"/>
  <c r="T120" i="4" a="1"/>
  <c r="T120" i="4" s="1"/>
  <c r="AC120" i="4" s="1"/>
  <c r="U120" i="4" a="1"/>
  <c r="U120" i="4" s="1"/>
  <c r="V120" i="4" a="1"/>
  <c r="V120" i="4" s="1"/>
  <c r="W120" i="4" a="1"/>
  <c r="W120" i="4" s="1"/>
  <c r="P121" i="4" a="1"/>
  <c r="P121" i="4" s="1"/>
  <c r="Q121" i="4" a="1"/>
  <c r="Q121" i="4" s="1"/>
  <c r="R121" i="4" a="1"/>
  <c r="R121" i="4" s="1"/>
  <c r="S121" i="4" a="1"/>
  <c r="S121" i="4" s="1"/>
  <c r="T121" i="4" a="1"/>
  <c r="T121" i="4" s="1"/>
  <c r="U121" i="4" a="1"/>
  <c r="U121" i="4" s="1"/>
  <c r="V121" i="4" a="1"/>
  <c r="V121" i="4" s="1"/>
  <c r="W121" i="4" a="1"/>
  <c r="W121" i="4" s="1"/>
  <c r="P122" i="4" a="1"/>
  <c r="P122" i="4" s="1"/>
  <c r="Q122" i="4" a="1"/>
  <c r="Q122" i="4" s="1"/>
  <c r="R122" i="4" a="1"/>
  <c r="R122" i="4" s="1"/>
  <c r="S122" i="4" a="1"/>
  <c r="S122" i="4" s="1"/>
  <c r="T122" i="4" a="1"/>
  <c r="T122" i="4" s="1"/>
  <c r="AC122" i="4" s="1"/>
  <c r="U122" i="4" a="1"/>
  <c r="U122" i="4" s="1"/>
  <c r="V122" i="4" a="1"/>
  <c r="V122" i="4" s="1"/>
  <c r="W122" i="4" a="1"/>
  <c r="W122" i="4" s="1"/>
  <c r="P123" i="4" a="1"/>
  <c r="P123" i="4" s="1"/>
  <c r="Q123" i="4" a="1"/>
  <c r="Q123" i="4" s="1"/>
  <c r="R123" i="4" a="1"/>
  <c r="R123" i="4" s="1"/>
  <c r="S123" i="4" a="1"/>
  <c r="S123" i="4" s="1"/>
  <c r="T123" i="4" a="1"/>
  <c r="T123" i="4" s="1"/>
  <c r="U123" i="4" a="1"/>
  <c r="U123" i="4" s="1"/>
  <c r="V123" i="4" a="1"/>
  <c r="V123" i="4" s="1"/>
  <c r="W123" i="4" a="1"/>
  <c r="W123" i="4" s="1"/>
  <c r="P124" i="4" a="1"/>
  <c r="P124" i="4" s="1"/>
  <c r="Q124" i="4" a="1"/>
  <c r="Q124" i="4" s="1"/>
  <c r="R124" i="4" a="1"/>
  <c r="R124" i="4" s="1"/>
  <c r="S124" i="4" a="1"/>
  <c r="S124" i="4" s="1"/>
  <c r="T124" i="4" a="1"/>
  <c r="T124" i="4" s="1"/>
  <c r="AC124" i="4" s="1"/>
  <c r="U124" i="4" a="1"/>
  <c r="U124" i="4" s="1"/>
  <c r="V124" i="4" a="1"/>
  <c r="V124" i="4" s="1"/>
  <c r="W124" i="4" a="1"/>
  <c r="W124" i="4" s="1"/>
  <c r="P125" i="4" a="1"/>
  <c r="P125" i="4" s="1"/>
  <c r="Q125" i="4" a="1"/>
  <c r="Q125" i="4" s="1"/>
  <c r="R125" i="4" a="1"/>
  <c r="R125" i="4" s="1"/>
  <c r="AJ125" i="4" s="1"/>
  <c r="S125" i="4" a="1"/>
  <c r="S125" i="4" s="1"/>
  <c r="T125" i="4" a="1"/>
  <c r="T125" i="4" s="1"/>
  <c r="U125" i="4" a="1"/>
  <c r="U125" i="4" s="1"/>
  <c r="V125" i="4" a="1"/>
  <c r="V125" i="4" s="1"/>
  <c r="W125" i="4" a="1"/>
  <c r="W125" i="4" s="1"/>
  <c r="P126" i="4" a="1"/>
  <c r="P126" i="4" s="1"/>
  <c r="Q126" i="4" a="1"/>
  <c r="Q126" i="4" s="1"/>
  <c r="R126" i="4" a="1"/>
  <c r="R126" i="4" s="1"/>
  <c r="S126" i="4" a="1"/>
  <c r="S126" i="4" s="1"/>
  <c r="T126" i="4" a="1"/>
  <c r="T126" i="4" s="1"/>
  <c r="AC126" i="4" s="1"/>
  <c r="U126" i="4" a="1"/>
  <c r="U126" i="4" s="1"/>
  <c r="V126" i="4" a="1"/>
  <c r="V126" i="4" s="1"/>
  <c r="W126" i="4" a="1"/>
  <c r="W126" i="4" s="1"/>
  <c r="P127" i="4" a="1"/>
  <c r="P127" i="4" s="1"/>
  <c r="Q127" i="4" a="1"/>
  <c r="Q127" i="4" s="1"/>
  <c r="R127" i="4" a="1"/>
  <c r="R127" i="4" s="1"/>
  <c r="S127" i="4" a="1"/>
  <c r="S127" i="4" s="1"/>
  <c r="T127" i="4" a="1"/>
  <c r="T127" i="4" s="1"/>
  <c r="U127" i="4" a="1"/>
  <c r="U127" i="4" s="1"/>
  <c r="V127" i="4" a="1"/>
  <c r="V127" i="4" s="1"/>
  <c r="W127" i="4" a="1"/>
  <c r="W127" i="4" s="1"/>
  <c r="P128" i="4" a="1"/>
  <c r="P128" i="4" s="1"/>
  <c r="Q128" i="4" a="1"/>
  <c r="Q128" i="4" s="1"/>
  <c r="R128" i="4" a="1"/>
  <c r="R128" i="4" s="1"/>
  <c r="S128" i="4" a="1"/>
  <c r="S128" i="4" s="1"/>
  <c r="T128" i="4" a="1"/>
  <c r="T128" i="4" s="1"/>
  <c r="AC128" i="4" s="1"/>
  <c r="U128" i="4" a="1"/>
  <c r="U128" i="4" s="1"/>
  <c r="V128" i="4" a="1"/>
  <c r="V128" i="4" s="1"/>
  <c r="W128" i="4" a="1"/>
  <c r="W128" i="4" s="1"/>
  <c r="P129" i="4" a="1"/>
  <c r="P129" i="4" s="1"/>
  <c r="Q129" i="4" a="1"/>
  <c r="Q129" i="4" s="1"/>
  <c r="R129" i="4" a="1"/>
  <c r="R129" i="4" s="1"/>
  <c r="S129" i="4" a="1"/>
  <c r="S129" i="4" s="1"/>
  <c r="T129" i="4" a="1"/>
  <c r="T129" i="4" s="1"/>
  <c r="U129" i="4" a="1"/>
  <c r="U129" i="4" s="1"/>
  <c r="V129" i="4" a="1"/>
  <c r="V129" i="4" s="1"/>
  <c r="W129" i="4" a="1"/>
  <c r="W129" i="4" s="1"/>
  <c r="P130" i="4" a="1"/>
  <c r="P130" i="4" s="1"/>
  <c r="Q130" i="4" a="1"/>
  <c r="Q130" i="4" s="1"/>
  <c r="R130" i="4" a="1"/>
  <c r="R130" i="4" s="1"/>
  <c r="S130" i="4" a="1"/>
  <c r="S130" i="4" s="1"/>
  <c r="T130" i="4" a="1"/>
  <c r="T130" i="4" s="1"/>
  <c r="AC130" i="4" s="1"/>
  <c r="U130" i="4" a="1"/>
  <c r="U130" i="4" s="1"/>
  <c r="V130" i="4" a="1"/>
  <c r="V130" i="4" s="1"/>
  <c r="W130" i="4" a="1"/>
  <c r="W130" i="4" s="1"/>
  <c r="P131" i="4" a="1"/>
  <c r="P131" i="4" s="1"/>
  <c r="Q131" i="4" a="1"/>
  <c r="Q131" i="4" s="1"/>
  <c r="R131" i="4" a="1"/>
  <c r="R131" i="4" s="1"/>
  <c r="AJ131" i="4" s="1"/>
  <c r="S131" i="4" a="1"/>
  <c r="S131" i="4" s="1"/>
  <c r="T131" i="4" a="1"/>
  <c r="T131" i="4" s="1"/>
  <c r="U131" i="4" a="1"/>
  <c r="U131" i="4" s="1"/>
  <c r="V131" i="4" a="1"/>
  <c r="V131" i="4" s="1"/>
  <c r="W131" i="4" a="1"/>
  <c r="W131" i="4" s="1"/>
  <c r="P132" i="4" a="1"/>
  <c r="P132" i="4" s="1"/>
  <c r="Q132" i="4" a="1"/>
  <c r="Q132" i="4" s="1"/>
  <c r="R132" i="4" a="1"/>
  <c r="R132" i="4" s="1"/>
  <c r="S132" i="4" a="1"/>
  <c r="S132" i="4" s="1"/>
  <c r="T132" i="4" a="1"/>
  <c r="T132" i="4" s="1"/>
  <c r="AC132" i="4" s="1"/>
  <c r="U132" i="4" a="1"/>
  <c r="U132" i="4" s="1"/>
  <c r="V132" i="4" a="1"/>
  <c r="V132" i="4" s="1"/>
  <c r="W132" i="4" a="1"/>
  <c r="W132" i="4" s="1"/>
  <c r="P133" i="4" a="1"/>
  <c r="P133" i="4" s="1"/>
  <c r="Q133" i="4" a="1"/>
  <c r="Q133" i="4" s="1"/>
  <c r="R133" i="4" a="1"/>
  <c r="R133" i="4" s="1"/>
  <c r="AJ133" i="4" s="1"/>
  <c r="S133" i="4" a="1"/>
  <c r="S133" i="4" s="1"/>
  <c r="T133" i="4" a="1"/>
  <c r="T133" i="4" s="1"/>
  <c r="U133" i="4" a="1"/>
  <c r="U133" i="4" s="1"/>
  <c r="V133" i="4" a="1"/>
  <c r="V133" i="4" s="1"/>
  <c r="W133" i="4" a="1"/>
  <c r="W133" i="4" s="1"/>
  <c r="P134" i="4" a="1"/>
  <c r="P134" i="4" s="1"/>
  <c r="Q134" i="4" a="1"/>
  <c r="Q134" i="4" s="1"/>
  <c r="R134" i="4" a="1"/>
  <c r="R134" i="4" s="1"/>
  <c r="S134" i="4" a="1"/>
  <c r="S134" i="4" s="1"/>
  <c r="T134" i="4" a="1"/>
  <c r="T134" i="4" s="1"/>
  <c r="AC134" i="4" s="1"/>
  <c r="U134" i="4" a="1"/>
  <c r="U134" i="4" s="1"/>
  <c r="V134" i="4" a="1"/>
  <c r="V134" i="4" s="1"/>
  <c r="W134" i="4" a="1"/>
  <c r="W134" i="4" s="1"/>
  <c r="P135" i="4" a="1"/>
  <c r="P135" i="4" s="1"/>
  <c r="Q135" i="4" a="1"/>
  <c r="Q135" i="4" s="1"/>
  <c r="R135" i="4" a="1"/>
  <c r="R135" i="4" s="1"/>
  <c r="S135" i="4" a="1"/>
  <c r="S135" i="4" s="1"/>
  <c r="T135" i="4" a="1"/>
  <c r="T135" i="4" s="1"/>
  <c r="U135" i="4" a="1"/>
  <c r="U135" i="4" s="1"/>
  <c r="V135" i="4" a="1"/>
  <c r="V135" i="4" s="1"/>
  <c r="W135" i="4" a="1"/>
  <c r="W135" i="4" s="1"/>
  <c r="P136" i="4" a="1"/>
  <c r="P136" i="4" s="1"/>
  <c r="Q136" i="4" a="1"/>
  <c r="Q136" i="4" s="1"/>
  <c r="R136" i="4" a="1"/>
  <c r="R136" i="4" s="1"/>
  <c r="S136" i="4" a="1"/>
  <c r="S136" i="4" s="1"/>
  <c r="T136" i="4" a="1"/>
  <c r="T136" i="4" s="1"/>
  <c r="AC136" i="4" s="1"/>
  <c r="U136" i="4" a="1"/>
  <c r="U136" i="4" s="1"/>
  <c r="V136" i="4" a="1"/>
  <c r="V136" i="4" s="1"/>
  <c r="W136" i="4" a="1"/>
  <c r="W136" i="4" s="1"/>
  <c r="P137" i="4" a="1"/>
  <c r="P137" i="4" s="1"/>
  <c r="Q137" i="4" a="1"/>
  <c r="Q137" i="4" s="1"/>
  <c r="R137" i="4" a="1"/>
  <c r="R137" i="4" s="1"/>
  <c r="S137" i="4" a="1"/>
  <c r="S137" i="4" s="1"/>
  <c r="T137" i="4" a="1"/>
  <c r="T137" i="4" s="1"/>
  <c r="U137" i="4" a="1"/>
  <c r="U137" i="4" s="1"/>
  <c r="V137" i="4" a="1"/>
  <c r="V137" i="4" s="1"/>
  <c r="W137" i="4" a="1"/>
  <c r="W137" i="4" s="1"/>
  <c r="P138" i="4" a="1"/>
  <c r="P138" i="4" s="1"/>
  <c r="Q138" i="4" a="1"/>
  <c r="Q138" i="4" s="1"/>
  <c r="R138" i="4" a="1"/>
  <c r="R138" i="4" s="1"/>
  <c r="S138" i="4" a="1"/>
  <c r="S138" i="4" s="1"/>
  <c r="T138" i="4" a="1"/>
  <c r="T138" i="4" s="1"/>
  <c r="AC138" i="4" s="1"/>
  <c r="U138" i="4" a="1"/>
  <c r="U138" i="4" s="1"/>
  <c r="V138" i="4" a="1"/>
  <c r="V138" i="4" s="1"/>
  <c r="W138" i="4" a="1"/>
  <c r="W138" i="4" s="1"/>
  <c r="P139" i="4" a="1"/>
  <c r="P139" i="4" s="1"/>
  <c r="Q139" i="4" a="1"/>
  <c r="Q139" i="4" s="1"/>
  <c r="R139" i="4" a="1"/>
  <c r="R139" i="4" s="1"/>
  <c r="S139" i="4" a="1"/>
  <c r="S139" i="4" s="1"/>
  <c r="T139" i="4" a="1"/>
  <c r="T139" i="4" s="1"/>
  <c r="U139" i="4" a="1"/>
  <c r="U139" i="4" s="1"/>
  <c r="V139" i="4" a="1"/>
  <c r="V139" i="4" s="1"/>
  <c r="W139" i="4" a="1"/>
  <c r="W139" i="4" s="1"/>
  <c r="P140" i="4" a="1"/>
  <c r="P140" i="4" s="1"/>
  <c r="Q140" i="4" a="1"/>
  <c r="Q140" i="4" s="1"/>
  <c r="R140" i="4" a="1"/>
  <c r="R140" i="4" s="1"/>
  <c r="S140" i="4" a="1"/>
  <c r="S140" i="4" s="1"/>
  <c r="T140" i="4" a="1"/>
  <c r="T140" i="4" s="1"/>
  <c r="AC140" i="4" s="1"/>
  <c r="U140" i="4" a="1"/>
  <c r="U140" i="4" s="1"/>
  <c r="AD140" i="4" s="1"/>
  <c r="V140" i="4" a="1"/>
  <c r="V140" i="4" s="1"/>
  <c r="W140" i="4" a="1"/>
  <c r="W140" i="4" s="1"/>
  <c r="P141" i="4" a="1"/>
  <c r="P141" i="4" s="1"/>
  <c r="Q141" i="4" a="1"/>
  <c r="Q141" i="4" s="1"/>
  <c r="R141" i="4" a="1"/>
  <c r="R141" i="4" s="1"/>
  <c r="AJ141" i="4" s="1"/>
  <c r="S141" i="4" a="1"/>
  <c r="S141" i="4" s="1"/>
  <c r="T141" i="4" a="1"/>
  <c r="T141" i="4" s="1"/>
  <c r="U141" i="4" a="1"/>
  <c r="U141" i="4" s="1"/>
  <c r="AD141" i="4" s="1"/>
  <c r="V141" i="4" a="1"/>
  <c r="V141" i="4" s="1"/>
  <c r="W141" i="4" a="1"/>
  <c r="W141" i="4" s="1"/>
  <c r="P142" i="4" a="1"/>
  <c r="P142" i="4" s="1"/>
  <c r="Q142" i="4" a="1"/>
  <c r="Q142" i="4" s="1"/>
  <c r="R142" i="4" a="1"/>
  <c r="R142" i="4" s="1"/>
  <c r="S142" i="4" a="1"/>
  <c r="S142" i="4" s="1"/>
  <c r="T142" i="4" a="1"/>
  <c r="T142" i="4" s="1"/>
  <c r="AC142" i="4" s="1"/>
  <c r="U142" i="4" a="1"/>
  <c r="U142" i="4" s="1"/>
  <c r="AD142" i="4" s="1"/>
  <c r="V142" i="4" a="1"/>
  <c r="V142" i="4" s="1"/>
  <c r="W142" i="4" a="1"/>
  <c r="W142" i="4" s="1"/>
  <c r="P143" i="4" a="1"/>
  <c r="P143" i="4" s="1"/>
  <c r="Q143" i="4" a="1"/>
  <c r="Q143" i="4" s="1"/>
  <c r="R143" i="4" a="1"/>
  <c r="R143" i="4" s="1"/>
  <c r="S143" i="4" a="1"/>
  <c r="S143" i="4" s="1"/>
  <c r="T143" i="4" a="1"/>
  <c r="T143" i="4" s="1"/>
  <c r="U143" i="4" a="1"/>
  <c r="U143" i="4" s="1"/>
  <c r="AD143" i="4" s="1"/>
  <c r="V143" i="4" a="1"/>
  <c r="V143" i="4" s="1"/>
  <c r="W143" i="4" a="1"/>
  <c r="W143" i="4" s="1"/>
  <c r="P144" i="4" a="1"/>
  <c r="P144" i="4" s="1"/>
  <c r="Q144" i="4" a="1"/>
  <c r="Q144" i="4" s="1"/>
  <c r="R144" i="4" a="1"/>
  <c r="R144" i="4" s="1"/>
  <c r="S144" i="4" a="1"/>
  <c r="S144" i="4" s="1"/>
  <c r="T144" i="4" a="1"/>
  <c r="T144" i="4" s="1"/>
  <c r="AC144" i="4" s="1"/>
  <c r="U144" i="4" a="1"/>
  <c r="U144" i="4" s="1"/>
  <c r="V144" i="4" a="1"/>
  <c r="V144" i="4" s="1"/>
  <c r="W144" i="4" a="1"/>
  <c r="W144" i="4" s="1"/>
  <c r="P145" i="4" a="1"/>
  <c r="P145" i="4" s="1"/>
  <c r="Q145" i="4" a="1"/>
  <c r="Q145" i="4" s="1"/>
  <c r="R145" i="4" a="1"/>
  <c r="R145" i="4" s="1"/>
  <c r="S145" i="4" a="1"/>
  <c r="S145" i="4" s="1"/>
  <c r="T145" i="4" a="1"/>
  <c r="T145" i="4" s="1"/>
  <c r="U145" i="4" a="1"/>
  <c r="U145" i="4" s="1"/>
  <c r="AD145" i="4" s="1"/>
  <c r="V145" i="4" a="1"/>
  <c r="V145" i="4" s="1"/>
  <c r="W145" i="4" a="1"/>
  <c r="W145" i="4" s="1"/>
  <c r="P146" i="4" a="1"/>
  <c r="P146" i="4" s="1"/>
  <c r="Q146" i="4" a="1"/>
  <c r="Q146" i="4" s="1"/>
  <c r="R146" i="4" a="1"/>
  <c r="R146" i="4" s="1"/>
  <c r="S146" i="4" a="1"/>
  <c r="S146" i="4" s="1"/>
  <c r="T146" i="4" a="1"/>
  <c r="T146" i="4" s="1"/>
  <c r="AC146" i="4" s="1"/>
  <c r="U146" i="4" a="1"/>
  <c r="U146" i="4" s="1"/>
  <c r="AD146" i="4" s="1"/>
  <c r="V146" i="4" a="1"/>
  <c r="V146" i="4" s="1"/>
  <c r="W146" i="4" a="1"/>
  <c r="W146" i="4" s="1"/>
  <c r="P147" i="4" a="1"/>
  <c r="P147" i="4" s="1"/>
  <c r="Q147" i="4" a="1"/>
  <c r="Q147" i="4" s="1"/>
  <c r="R147" i="4" a="1"/>
  <c r="R147" i="4" s="1"/>
  <c r="AJ147" i="4" s="1"/>
  <c r="S147" i="4" a="1"/>
  <c r="S147" i="4" s="1"/>
  <c r="T147" i="4" a="1"/>
  <c r="T147" i="4" s="1"/>
  <c r="U147" i="4" a="1"/>
  <c r="U147" i="4" s="1"/>
  <c r="V147" i="4" a="1"/>
  <c r="V147" i="4" s="1"/>
  <c r="W147" i="4" a="1"/>
  <c r="W147" i="4" s="1"/>
  <c r="P148" i="4" a="1"/>
  <c r="P148" i="4" s="1"/>
  <c r="Q148" i="4" a="1"/>
  <c r="Q148" i="4" s="1"/>
  <c r="R148" i="4" a="1"/>
  <c r="R148" i="4" s="1"/>
  <c r="S148" i="4" a="1"/>
  <c r="S148" i="4" s="1"/>
  <c r="T148" i="4" a="1"/>
  <c r="T148" i="4" s="1"/>
  <c r="AC148" i="4" s="1"/>
  <c r="U148" i="4" a="1"/>
  <c r="U148" i="4" s="1"/>
  <c r="AD148" i="4" s="1"/>
  <c r="V148" i="4" a="1"/>
  <c r="V148" i="4" s="1"/>
  <c r="W148" i="4" a="1"/>
  <c r="W148" i="4" s="1"/>
  <c r="P149" i="4" a="1"/>
  <c r="P149" i="4" s="1"/>
  <c r="Q149" i="4" a="1"/>
  <c r="Q149" i="4" s="1"/>
  <c r="R149" i="4" a="1"/>
  <c r="R149" i="4" s="1"/>
  <c r="AJ149" i="4" s="1"/>
  <c r="S149" i="4" a="1"/>
  <c r="S149" i="4" s="1"/>
  <c r="T149" i="4" a="1"/>
  <c r="T149" i="4" s="1"/>
  <c r="U149" i="4" a="1"/>
  <c r="U149" i="4" s="1"/>
  <c r="AD149" i="4" s="1"/>
  <c r="V149" i="4" a="1"/>
  <c r="V149" i="4" s="1"/>
  <c r="W149" i="4" a="1"/>
  <c r="W149" i="4" s="1"/>
  <c r="P150" i="4" a="1"/>
  <c r="P150" i="4" s="1"/>
  <c r="Q150" i="4" a="1"/>
  <c r="Q150" i="4" s="1"/>
  <c r="R150" i="4" a="1"/>
  <c r="R150" i="4" s="1"/>
  <c r="S150" i="4" a="1"/>
  <c r="S150" i="4" s="1"/>
  <c r="T150" i="4" a="1"/>
  <c r="T150" i="4" s="1"/>
  <c r="AC150" i="4" s="1"/>
  <c r="U150" i="4" a="1"/>
  <c r="U150" i="4" s="1"/>
  <c r="V150" i="4" a="1"/>
  <c r="V150" i="4" s="1"/>
  <c r="W150" i="4" a="1"/>
  <c r="W150" i="4" s="1"/>
  <c r="P151" i="4" a="1"/>
  <c r="P151" i="4" s="1"/>
  <c r="Q151" i="4" a="1"/>
  <c r="Q151" i="4" s="1"/>
  <c r="R151" i="4" a="1"/>
  <c r="R151" i="4" s="1"/>
  <c r="S151" i="4" a="1"/>
  <c r="S151" i="4" s="1"/>
  <c r="T151" i="4" a="1"/>
  <c r="T151" i="4" s="1"/>
  <c r="U151" i="4" a="1"/>
  <c r="U151" i="4" s="1"/>
  <c r="V151" i="4" a="1"/>
  <c r="V151" i="4" s="1"/>
  <c r="W151" i="4" a="1"/>
  <c r="W151" i="4" s="1"/>
  <c r="P152" i="4" a="1"/>
  <c r="P152" i="4" s="1"/>
  <c r="Q152" i="4" a="1"/>
  <c r="Q152" i="4" s="1"/>
  <c r="R152" i="4" a="1"/>
  <c r="R152" i="4" s="1"/>
  <c r="S152" i="4" a="1"/>
  <c r="S152" i="4" s="1"/>
  <c r="T152" i="4" a="1"/>
  <c r="T152" i="4" s="1"/>
  <c r="AC152" i="4" s="1"/>
  <c r="U152" i="4" a="1"/>
  <c r="U152" i="4" s="1"/>
  <c r="V152" i="4" a="1"/>
  <c r="V152" i="4" s="1"/>
  <c r="W152" i="4" a="1"/>
  <c r="W152" i="4" s="1"/>
  <c r="P153" i="4" a="1"/>
  <c r="P153" i="4" s="1"/>
  <c r="Q153" i="4" a="1"/>
  <c r="Q153" i="4" s="1"/>
  <c r="R153" i="4" a="1"/>
  <c r="R153" i="4" s="1"/>
  <c r="S153" i="4" a="1"/>
  <c r="S153" i="4" s="1"/>
  <c r="T153" i="4" a="1"/>
  <c r="T153" i="4" s="1"/>
  <c r="U153" i="4" a="1"/>
  <c r="U153" i="4" s="1"/>
  <c r="V153" i="4" a="1"/>
  <c r="V153" i="4" s="1"/>
  <c r="W153" i="4" a="1"/>
  <c r="W153" i="4" s="1"/>
  <c r="P154" i="4" a="1"/>
  <c r="P154" i="4" s="1"/>
  <c r="Q154" i="4" a="1"/>
  <c r="Q154" i="4" s="1"/>
  <c r="R154" i="4" a="1"/>
  <c r="R154" i="4" s="1"/>
  <c r="S154" i="4" a="1"/>
  <c r="S154" i="4" s="1"/>
  <c r="T154" i="4" a="1"/>
  <c r="T154" i="4" s="1"/>
  <c r="AC154" i="4" s="1"/>
  <c r="U154" i="4" a="1"/>
  <c r="U154" i="4" s="1"/>
  <c r="AD154" i="4" s="1"/>
  <c r="V154" i="4" a="1"/>
  <c r="V154" i="4" s="1"/>
  <c r="W154" i="4" a="1"/>
  <c r="W154" i="4" s="1"/>
  <c r="P155" i="4" a="1"/>
  <c r="P155" i="4" s="1"/>
  <c r="Q155" i="4" a="1"/>
  <c r="Q155" i="4" s="1"/>
  <c r="R155" i="4" a="1"/>
  <c r="R155" i="4" s="1"/>
  <c r="S155" i="4" a="1"/>
  <c r="S155" i="4" s="1"/>
  <c r="T155" i="4" a="1"/>
  <c r="T155" i="4" s="1"/>
  <c r="U155" i="4" a="1"/>
  <c r="U155" i="4" s="1"/>
  <c r="V155" i="4" a="1"/>
  <c r="V155" i="4" s="1"/>
  <c r="W155" i="4" a="1"/>
  <c r="W155" i="4" s="1"/>
  <c r="P156" i="4" a="1"/>
  <c r="P156" i="4" s="1"/>
  <c r="Q156" i="4" a="1"/>
  <c r="Q156" i="4" s="1"/>
  <c r="R156" i="4" a="1"/>
  <c r="R156" i="4" s="1"/>
  <c r="S156" i="4" a="1"/>
  <c r="S156" i="4" s="1"/>
  <c r="T156" i="4" a="1"/>
  <c r="T156" i="4" s="1"/>
  <c r="AC156" i="4" s="1"/>
  <c r="U156" i="4" a="1"/>
  <c r="U156" i="4" s="1"/>
  <c r="AD156" i="4" s="1"/>
  <c r="V156" i="4" a="1"/>
  <c r="V156" i="4" s="1"/>
  <c r="W156" i="4" a="1"/>
  <c r="W156" i="4" s="1"/>
  <c r="P157" i="4" a="1"/>
  <c r="P157" i="4" s="1"/>
  <c r="Q157" i="4" a="1"/>
  <c r="Q157" i="4" s="1"/>
  <c r="R157" i="4" a="1"/>
  <c r="R157" i="4" s="1"/>
  <c r="AJ157" i="4" s="1"/>
  <c r="S157" i="4" a="1"/>
  <c r="S157" i="4" s="1"/>
  <c r="T157" i="4" a="1"/>
  <c r="T157" i="4" s="1"/>
  <c r="U157" i="4" a="1"/>
  <c r="U157" i="4" s="1"/>
  <c r="AD157" i="4" s="1"/>
  <c r="V157" i="4" a="1"/>
  <c r="V157" i="4" s="1"/>
  <c r="W157" i="4" a="1"/>
  <c r="W157" i="4" s="1"/>
  <c r="P158" i="4" a="1"/>
  <c r="P158" i="4" s="1"/>
  <c r="Q158" i="4" a="1"/>
  <c r="Q158" i="4" s="1"/>
  <c r="R158" i="4" a="1"/>
  <c r="R158" i="4" s="1"/>
  <c r="S158" i="4" a="1"/>
  <c r="S158" i="4" s="1"/>
  <c r="T158" i="4" a="1"/>
  <c r="T158" i="4" s="1"/>
  <c r="AC158" i="4" s="1"/>
  <c r="U158" i="4" a="1"/>
  <c r="U158" i="4" s="1"/>
  <c r="V158" i="4" a="1"/>
  <c r="V158" i="4" s="1"/>
  <c r="W158" i="4" a="1"/>
  <c r="W158" i="4" s="1"/>
  <c r="P159" i="4" a="1"/>
  <c r="P159" i="4" s="1"/>
  <c r="Q159" i="4" a="1"/>
  <c r="Q159" i="4" s="1"/>
  <c r="R159" i="4" a="1"/>
  <c r="R159" i="4" s="1"/>
  <c r="S159" i="4" a="1"/>
  <c r="S159" i="4" s="1"/>
  <c r="T159" i="4" a="1"/>
  <c r="T159" i="4" s="1"/>
  <c r="U159" i="4" a="1"/>
  <c r="U159" i="4" s="1"/>
  <c r="V159" i="4" a="1"/>
  <c r="V159" i="4" s="1"/>
  <c r="W159" i="4" a="1"/>
  <c r="W159" i="4" s="1"/>
  <c r="P160" i="4" a="1"/>
  <c r="P160" i="4" s="1"/>
  <c r="Q160" i="4" a="1"/>
  <c r="Q160" i="4" s="1"/>
  <c r="R160" i="4" a="1"/>
  <c r="R160" i="4" s="1"/>
  <c r="S160" i="4" a="1"/>
  <c r="S160" i="4" s="1"/>
  <c r="T160" i="4" a="1"/>
  <c r="T160" i="4" s="1"/>
  <c r="AC160" i="4" s="1"/>
  <c r="U160" i="4" a="1"/>
  <c r="U160" i="4" s="1"/>
  <c r="V160" i="4" a="1"/>
  <c r="V160" i="4" s="1"/>
  <c r="W160" i="4" a="1"/>
  <c r="W160" i="4" s="1"/>
  <c r="P161" i="4" a="1"/>
  <c r="P161" i="4" s="1"/>
  <c r="Q161" i="4" a="1"/>
  <c r="Q161" i="4" s="1"/>
  <c r="R161" i="4" a="1"/>
  <c r="R161" i="4" s="1"/>
  <c r="S161" i="4" a="1"/>
  <c r="S161" i="4" s="1"/>
  <c r="T161" i="4" a="1"/>
  <c r="T161" i="4" s="1"/>
  <c r="U161" i="4" a="1"/>
  <c r="U161" i="4" s="1"/>
  <c r="V161" i="4" a="1"/>
  <c r="V161" i="4" s="1"/>
  <c r="W161" i="4" a="1"/>
  <c r="W161" i="4" s="1"/>
  <c r="P162" i="4" a="1"/>
  <c r="P162" i="4" s="1"/>
  <c r="Q162" i="4" a="1"/>
  <c r="Q162" i="4" s="1"/>
  <c r="R162" i="4" a="1"/>
  <c r="R162" i="4" s="1"/>
  <c r="S162" i="4" a="1"/>
  <c r="S162" i="4" s="1"/>
  <c r="T162" i="4" a="1"/>
  <c r="T162" i="4" s="1"/>
  <c r="AC162" i="4" s="1"/>
  <c r="U162" i="4" a="1"/>
  <c r="U162" i="4" s="1"/>
  <c r="AD162" i="4" s="1"/>
  <c r="V162" i="4" a="1"/>
  <c r="V162" i="4" s="1"/>
  <c r="W162" i="4" a="1"/>
  <c r="W162" i="4" s="1"/>
  <c r="P163" i="4" a="1"/>
  <c r="P163" i="4" s="1"/>
  <c r="Q163" i="4" a="1"/>
  <c r="Q163" i="4" s="1"/>
  <c r="R163" i="4" a="1"/>
  <c r="R163" i="4" s="1"/>
  <c r="S163" i="4" a="1"/>
  <c r="S163" i="4" s="1"/>
  <c r="T163" i="4" a="1"/>
  <c r="T163" i="4" s="1"/>
  <c r="U163" i="4" a="1"/>
  <c r="U163" i="4" s="1"/>
  <c r="V163" i="4" a="1"/>
  <c r="V163" i="4" s="1"/>
  <c r="W163" i="4" a="1"/>
  <c r="W163" i="4" s="1"/>
  <c r="P164" i="4" a="1"/>
  <c r="P164" i="4" s="1"/>
  <c r="Q164" i="4" a="1"/>
  <c r="Q164" i="4" s="1"/>
  <c r="R164" i="4" a="1"/>
  <c r="R164" i="4" s="1"/>
  <c r="S164" i="4" a="1"/>
  <c r="S164" i="4" s="1"/>
  <c r="T164" i="4" a="1"/>
  <c r="T164" i="4" s="1"/>
  <c r="AC164" i="4" s="1"/>
  <c r="U164" i="4" a="1"/>
  <c r="U164" i="4" s="1"/>
  <c r="AD164" i="4" s="1"/>
  <c r="V164" i="4" a="1"/>
  <c r="V164" i="4" s="1"/>
  <c r="W164" i="4" a="1"/>
  <c r="W164" i="4" s="1"/>
  <c r="P165" i="4" a="1"/>
  <c r="P165" i="4" s="1"/>
  <c r="Q165" i="4" a="1"/>
  <c r="Q165" i="4" s="1"/>
  <c r="R165" i="4" a="1"/>
  <c r="R165" i="4" s="1"/>
  <c r="S165" i="4" a="1"/>
  <c r="S165" i="4" s="1"/>
  <c r="T165" i="4" a="1"/>
  <c r="T165" i="4" s="1"/>
  <c r="U165" i="4" a="1"/>
  <c r="U165" i="4" s="1"/>
  <c r="AD165" i="4" s="1"/>
  <c r="V165" i="4" a="1"/>
  <c r="V165" i="4" s="1"/>
  <c r="W165" i="4" a="1"/>
  <c r="W165" i="4" s="1"/>
  <c r="P166" i="4" a="1"/>
  <c r="P166" i="4" s="1"/>
  <c r="Q166" i="4" a="1"/>
  <c r="Q166" i="4" s="1"/>
  <c r="R166" i="4" a="1"/>
  <c r="R166" i="4" s="1"/>
  <c r="S166" i="4" a="1"/>
  <c r="S166" i="4" s="1"/>
  <c r="T166" i="4" a="1"/>
  <c r="T166" i="4" s="1"/>
  <c r="AC166" i="4" s="1"/>
  <c r="U166" i="4" a="1"/>
  <c r="U166" i="4" s="1"/>
  <c r="V166" i="4" a="1"/>
  <c r="V166" i="4" s="1"/>
  <c r="W166" i="4" a="1"/>
  <c r="W166" i="4" s="1"/>
  <c r="P167" i="4" a="1"/>
  <c r="P167" i="4" s="1"/>
  <c r="Q167" i="4" a="1"/>
  <c r="Q167" i="4" s="1"/>
  <c r="R167" i="4" a="1"/>
  <c r="R167" i="4" s="1"/>
  <c r="S167" i="4" a="1"/>
  <c r="S167" i="4" s="1"/>
  <c r="T167" i="4" a="1"/>
  <c r="T167" i="4" s="1"/>
  <c r="U167" i="4" a="1"/>
  <c r="U167" i="4" s="1"/>
  <c r="V167" i="4" a="1"/>
  <c r="V167" i="4" s="1"/>
  <c r="W167" i="4" a="1"/>
  <c r="W167" i="4" s="1"/>
  <c r="P168" i="4" a="1"/>
  <c r="P168" i="4" s="1"/>
  <c r="Q168" i="4" a="1"/>
  <c r="Q168" i="4" s="1"/>
  <c r="R168" i="4" a="1"/>
  <c r="R168" i="4" s="1"/>
  <c r="S168" i="4" a="1"/>
  <c r="S168" i="4" s="1"/>
  <c r="T168" i="4" a="1"/>
  <c r="T168" i="4" s="1"/>
  <c r="AC168" i="4" s="1"/>
  <c r="U168" i="4" a="1"/>
  <c r="U168" i="4" s="1"/>
  <c r="AD168" i="4" s="1"/>
  <c r="V168" i="4" a="1"/>
  <c r="V168" i="4" s="1"/>
  <c r="W168" i="4" a="1"/>
  <c r="W168" i="4" s="1"/>
  <c r="P169" i="4" a="1"/>
  <c r="P169" i="4" s="1"/>
  <c r="Q169" i="4" a="1"/>
  <c r="Q169" i="4" s="1"/>
  <c r="R169" i="4" a="1"/>
  <c r="R169" i="4" s="1"/>
  <c r="S169" i="4" a="1"/>
  <c r="S169" i="4" s="1"/>
  <c r="T169" i="4" a="1"/>
  <c r="T169" i="4" s="1"/>
  <c r="U169" i="4" a="1"/>
  <c r="U169" i="4" s="1"/>
  <c r="AD169" i="4" s="1"/>
  <c r="V169" i="4" a="1"/>
  <c r="V169" i="4" s="1"/>
  <c r="W169" i="4" a="1"/>
  <c r="W169" i="4" s="1"/>
  <c r="P170" i="4" a="1"/>
  <c r="P170" i="4" s="1"/>
  <c r="Q170" i="4" a="1"/>
  <c r="Q170" i="4" s="1"/>
  <c r="R170" i="4" a="1"/>
  <c r="R170" i="4" s="1"/>
  <c r="S170" i="4" a="1"/>
  <c r="S170" i="4" s="1"/>
  <c r="T170" i="4" a="1"/>
  <c r="T170" i="4" s="1"/>
  <c r="AC170" i="4" s="1"/>
  <c r="U170" i="4" a="1"/>
  <c r="U170" i="4" s="1"/>
  <c r="V170" i="4" a="1"/>
  <c r="V170" i="4" s="1"/>
  <c r="W170" i="4" a="1"/>
  <c r="W170" i="4" s="1"/>
  <c r="P171" i="4" a="1"/>
  <c r="P171" i="4" s="1"/>
  <c r="Q171" i="4" a="1"/>
  <c r="Q171" i="4" s="1"/>
  <c r="R171" i="4" a="1"/>
  <c r="R171" i="4" s="1"/>
  <c r="S171" i="4" a="1"/>
  <c r="S171" i="4" s="1"/>
  <c r="T171" i="4" a="1"/>
  <c r="T171" i="4" s="1"/>
  <c r="U171" i="4" a="1"/>
  <c r="U171" i="4" s="1"/>
  <c r="V171" i="4" a="1"/>
  <c r="V171" i="4" s="1"/>
  <c r="W171" i="4" a="1"/>
  <c r="W171" i="4" s="1"/>
  <c r="P172" i="4" a="1"/>
  <c r="P172" i="4" s="1"/>
  <c r="Q172" i="4" a="1"/>
  <c r="Q172" i="4" s="1"/>
  <c r="R172" i="4" a="1"/>
  <c r="R172" i="4" s="1"/>
  <c r="S172" i="4" a="1"/>
  <c r="S172" i="4" s="1"/>
  <c r="T172" i="4" a="1"/>
  <c r="T172" i="4" s="1"/>
  <c r="AC172" i="4" s="1"/>
  <c r="U172" i="4" a="1"/>
  <c r="U172" i="4" s="1"/>
  <c r="AD172" i="4" s="1"/>
  <c r="V172" i="4" a="1"/>
  <c r="V172" i="4" s="1"/>
  <c r="W172" i="4" a="1"/>
  <c r="W172" i="4" s="1"/>
  <c r="P173" i="4" a="1"/>
  <c r="P173" i="4" s="1"/>
  <c r="Q173" i="4" a="1"/>
  <c r="Q173" i="4" s="1"/>
  <c r="R173" i="4" a="1"/>
  <c r="R173" i="4" s="1"/>
  <c r="S173" i="4" a="1"/>
  <c r="S173" i="4" s="1"/>
  <c r="T173" i="4" a="1"/>
  <c r="T173" i="4" s="1"/>
  <c r="U173" i="4" a="1"/>
  <c r="U173" i="4" s="1"/>
  <c r="AD173" i="4" s="1"/>
  <c r="V173" i="4" a="1"/>
  <c r="V173" i="4" s="1"/>
  <c r="W173" i="4" a="1"/>
  <c r="W173" i="4" s="1"/>
  <c r="P174" i="4" a="1"/>
  <c r="P174" i="4" s="1"/>
  <c r="Q174" i="4" a="1"/>
  <c r="Q174" i="4" s="1"/>
  <c r="R174" i="4" a="1"/>
  <c r="R174" i="4" s="1"/>
  <c r="S174" i="4" a="1"/>
  <c r="S174" i="4" s="1"/>
  <c r="T174" i="4" a="1"/>
  <c r="T174" i="4" s="1"/>
  <c r="AC174" i="4" s="1"/>
  <c r="U174" i="4" a="1"/>
  <c r="U174" i="4" s="1"/>
  <c r="V174" i="4" a="1"/>
  <c r="V174" i="4" s="1"/>
  <c r="W174" i="4" a="1"/>
  <c r="W174" i="4" s="1"/>
  <c r="P175" i="4" a="1"/>
  <c r="P175" i="4" s="1"/>
  <c r="Q175" i="4" a="1"/>
  <c r="Q175" i="4" s="1"/>
  <c r="R175" i="4" a="1"/>
  <c r="R175" i="4" s="1"/>
  <c r="S175" i="4" a="1"/>
  <c r="S175" i="4" s="1"/>
  <c r="T175" i="4" a="1"/>
  <c r="T175" i="4" s="1"/>
  <c r="U175" i="4" a="1"/>
  <c r="U175" i="4" s="1"/>
  <c r="V175" i="4" a="1"/>
  <c r="V175" i="4" s="1"/>
  <c r="W175" i="4" a="1"/>
  <c r="W175" i="4" s="1"/>
  <c r="P176" i="4" a="1"/>
  <c r="P176" i="4" s="1"/>
  <c r="Q176" i="4" a="1"/>
  <c r="Q176" i="4" s="1"/>
  <c r="R176" i="4" a="1"/>
  <c r="R176" i="4" s="1"/>
  <c r="S176" i="4" a="1"/>
  <c r="S176" i="4" s="1"/>
  <c r="T176" i="4" a="1"/>
  <c r="T176" i="4" s="1"/>
  <c r="AC176" i="4" s="1"/>
  <c r="U176" i="4" a="1"/>
  <c r="U176" i="4" s="1"/>
  <c r="AD176" i="4" s="1"/>
  <c r="V176" i="4" a="1"/>
  <c r="V176" i="4" s="1"/>
  <c r="W176" i="4" a="1"/>
  <c r="W176" i="4" s="1"/>
  <c r="P177" i="4" a="1"/>
  <c r="P177" i="4" s="1"/>
  <c r="Q177" i="4" a="1"/>
  <c r="Q177" i="4" s="1"/>
  <c r="R177" i="4" a="1"/>
  <c r="R177" i="4" s="1"/>
  <c r="S177" i="4" a="1"/>
  <c r="S177" i="4" s="1"/>
  <c r="T177" i="4" a="1"/>
  <c r="T177" i="4" s="1"/>
  <c r="U177" i="4" a="1"/>
  <c r="U177" i="4" s="1"/>
  <c r="AD177" i="4" s="1"/>
  <c r="V177" i="4" a="1"/>
  <c r="V177" i="4" s="1"/>
  <c r="W177" i="4" a="1"/>
  <c r="W177" i="4" s="1"/>
  <c r="P178" i="4" a="1"/>
  <c r="P178" i="4" s="1"/>
  <c r="Q178" i="4" a="1"/>
  <c r="Q178" i="4" s="1"/>
  <c r="R178" i="4" a="1"/>
  <c r="R178" i="4" s="1"/>
  <c r="S178" i="4" a="1"/>
  <c r="S178" i="4" s="1"/>
  <c r="T178" i="4" a="1"/>
  <c r="T178" i="4" s="1"/>
  <c r="AC178" i="4" s="1"/>
  <c r="U178" i="4" a="1"/>
  <c r="U178" i="4" s="1"/>
  <c r="V178" i="4" a="1"/>
  <c r="V178" i="4" s="1"/>
  <c r="W178" i="4" a="1"/>
  <c r="W178" i="4" s="1"/>
  <c r="P179" i="4" a="1"/>
  <c r="P179" i="4" s="1"/>
  <c r="Q179" i="4" a="1"/>
  <c r="Q179" i="4" s="1"/>
  <c r="R179" i="4" a="1"/>
  <c r="R179" i="4" s="1"/>
  <c r="S179" i="4" a="1"/>
  <c r="S179" i="4" s="1"/>
  <c r="T179" i="4" a="1"/>
  <c r="T179" i="4" s="1"/>
  <c r="U179" i="4" a="1"/>
  <c r="U179" i="4" s="1"/>
  <c r="V179" i="4" a="1"/>
  <c r="V179" i="4" s="1"/>
  <c r="W179" i="4" a="1"/>
  <c r="W179" i="4" s="1"/>
  <c r="P180" i="4" a="1"/>
  <c r="P180" i="4" s="1"/>
  <c r="Q180" i="4" a="1"/>
  <c r="Q180" i="4" s="1"/>
  <c r="R180" i="4" a="1"/>
  <c r="R180" i="4" s="1"/>
  <c r="S180" i="4" a="1"/>
  <c r="S180" i="4" s="1"/>
  <c r="T180" i="4" a="1"/>
  <c r="T180" i="4" s="1"/>
  <c r="AC180" i="4" s="1"/>
  <c r="U180" i="4" a="1"/>
  <c r="U180" i="4" s="1"/>
  <c r="AD180" i="4" s="1"/>
  <c r="V180" i="4" a="1"/>
  <c r="V180" i="4" s="1"/>
  <c r="W180" i="4" a="1"/>
  <c r="W180" i="4" s="1"/>
  <c r="P181" i="4" a="1"/>
  <c r="P181" i="4" s="1"/>
  <c r="Q181" i="4" a="1"/>
  <c r="Q181" i="4" s="1"/>
  <c r="R181" i="4" a="1"/>
  <c r="R181" i="4" s="1"/>
  <c r="S181" i="4" a="1"/>
  <c r="S181" i="4" s="1"/>
  <c r="T181" i="4" a="1"/>
  <c r="T181" i="4" s="1"/>
  <c r="U181" i="4" a="1"/>
  <c r="U181" i="4" s="1"/>
  <c r="AD181" i="4" s="1"/>
  <c r="V181" i="4" a="1"/>
  <c r="V181" i="4" s="1"/>
  <c r="W181" i="4" a="1"/>
  <c r="W181" i="4" s="1"/>
  <c r="P182" i="4" a="1"/>
  <c r="P182" i="4" s="1"/>
  <c r="Q182" i="4" a="1"/>
  <c r="Q182" i="4" s="1"/>
  <c r="R182" i="4" a="1"/>
  <c r="R182" i="4" s="1"/>
  <c r="S182" i="4" a="1"/>
  <c r="S182" i="4" s="1"/>
  <c r="T182" i="4" a="1"/>
  <c r="T182" i="4" s="1"/>
  <c r="AC182" i="4" s="1"/>
  <c r="U182" i="4" a="1"/>
  <c r="U182" i="4" s="1"/>
  <c r="V182" i="4" a="1"/>
  <c r="V182" i="4" s="1"/>
  <c r="W182" i="4" a="1"/>
  <c r="W182" i="4" s="1"/>
  <c r="P183" i="4" a="1"/>
  <c r="P183" i="4" s="1"/>
  <c r="Q183" i="4" a="1"/>
  <c r="Q183" i="4" s="1"/>
  <c r="R183" i="4" a="1"/>
  <c r="R183" i="4" s="1"/>
  <c r="S183" i="4" a="1"/>
  <c r="S183" i="4" s="1"/>
  <c r="T183" i="4" a="1"/>
  <c r="T183" i="4" s="1"/>
  <c r="U183" i="4" a="1"/>
  <c r="U183" i="4" s="1"/>
  <c r="V183" i="4" a="1"/>
  <c r="V183" i="4" s="1"/>
  <c r="W183" i="4" a="1"/>
  <c r="W183" i="4" s="1"/>
  <c r="P184" i="4" a="1"/>
  <c r="P184" i="4" s="1"/>
  <c r="Q184" i="4" a="1"/>
  <c r="Q184" i="4" s="1"/>
  <c r="R184" i="4" a="1"/>
  <c r="R184" i="4" s="1"/>
  <c r="S184" i="4" a="1"/>
  <c r="S184" i="4" s="1"/>
  <c r="T184" i="4" a="1"/>
  <c r="T184" i="4" s="1"/>
  <c r="AC184" i="4" s="1"/>
  <c r="U184" i="4" a="1"/>
  <c r="U184" i="4" s="1"/>
  <c r="AD184" i="4" s="1"/>
  <c r="V184" i="4" a="1"/>
  <c r="V184" i="4" s="1"/>
  <c r="W184" i="4" a="1"/>
  <c r="W184" i="4" s="1"/>
  <c r="P185" i="4" a="1"/>
  <c r="P185" i="4" s="1"/>
  <c r="Q185" i="4" a="1"/>
  <c r="Q185" i="4" s="1"/>
  <c r="R185" i="4" a="1"/>
  <c r="R185" i="4" s="1"/>
  <c r="S185" i="4" a="1"/>
  <c r="S185" i="4" s="1"/>
  <c r="T185" i="4" a="1"/>
  <c r="T185" i="4" s="1"/>
  <c r="U185" i="4" a="1"/>
  <c r="U185" i="4" s="1"/>
  <c r="AD185" i="4" s="1"/>
  <c r="V185" i="4" a="1"/>
  <c r="V185" i="4" s="1"/>
  <c r="W185" i="4" a="1"/>
  <c r="W185" i="4" s="1"/>
  <c r="P186" i="4" a="1"/>
  <c r="P186" i="4" s="1"/>
  <c r="Q186" i="4" a="1"/>
  <c r="Q186" i="4" s="1"/>
  <c r="R186" i="4" a="1"/>
  <c r="R186" i="4" s="1"/>
  <c r="S186" i="4" a="1"/>
  <c r="S186" i="4" s="1"/>
  <c r="T186" i="4" a="1"/>
  <c r="T186" i="4" s="1"/>
  <c r="AC186" i="4" s="1"/>
  <c r="U186" i="4" a="1"/>
  <c r="U186" i="4" s="1"/>
  <c r="V186" i="4" a="1"/>
  <c r="V186" i="4" s="1"/>
  <c r="W186" i="4" a="1"/>
  <c r="W186" i="4" s="1"/>
  <c r="P187" i="4" a="1"/>
  <c r="P187" i="4" s="1"/>
  <c r="Q187" i="4" a="1"/>
  <c r="Q187" i="4" s="1"/>
  <c r="R187" i="4" a="1"/>
  <c r="R187" i="4" s="1"/>
  <c r="S187" i="4" a="1"/>
  <c r="S187" i="4" s="1"/>
  <c r="T187" i="4" a="1"/>
  <c r="T187" i="4" s="1"/>
  <c r="U187" i="4" a="1"/>
  <c r="U187" i="4" s="1"/>
  <c r="V187" i="4" a="1"/>
  <c r="V187" i="4" s="1"/>
  <c r="W187" i="4" a="1"/>
  <c r="W187" i="4" s="1"/>
  <c r="P188" i="4" a="1"/>
  <c r="P188" i="4" s="1"/>
  <c r="Q188" i="4" a="1"/>
  <c r="Q188" i="4" s="1"/>
  <c r="R188" i="4" a="1"/>
  <c r="R188" i="4" s="1"/>
  <c r="S188" i="4" a="1"/>
  <c r="S188" i="4" s="1"/>
  <c r="T188" i="4" a="1"/>
  <c r="T188" i="4" s="1"/>
  <c r="AC188" i="4" s="1"/>
  <c r="U188" i="4" a="1"/>
  <c r="U188" i="4" s="1"/>
  <c r="AD188" i="4" s="1"/>
  <c r="V188" i="4" a="1"/>
  <c r="V188" i="4" s="1"/>
  <c r="W188" i="4" a="1"/>
  <c r="W188" i="4" s="1"/>
  <c r="P189" i="4" a="1"/>
  <c r="P189" i="4" s="1"/>
  <c r="Q189" i="4" a="1"/>
  <c r="Q189" i="4" s="1"/>
  <c r="R189" i="4" a="1"/>
  <c r="R189" i="4" s="1"/>
  <c r="S189" i="4" a="1"/>
  <c r="S189" i="4" s="1"/>
  <c r="T189" i="4" a="1"/>
  <c r="T189" i="4" s="1"/>
  <c r="U189" i="4" a="1"/>
  <c r="U189" i="4" s="1"/>
  <c r="AD189" i="4" s="1"/>
  <c r="V189" i="4" a="1"/>
  <c r="V189" i="4" s="1"/>
  <c r="W189" i="4" a="1"/>
  <c r="W189" i="4" s="1"/>
  <c r="P190" i="4" a="1"/>
  <c r="P190" i="4" s="1"/>
  <c r="Q190" i="4" a="1"/>
  <c r="Q190" i="4" s="1"/>
  <c r="R190" i="4" a="1"/>
  <c r="R190" i="4" s="1"/>
  <c r="S190" i="4" a="1"/>
  <c r="S190" i="4" s="1"/>
  <c r="T190" i="4" a="1"/>
  <c r="T190" i="4" s="1"/>
  <c r="AC190" i="4" s="1"/>
  <c r="U190" i="4" a="1"/>
  <c r="U190" i="4" s="1"/>
  <c r="V190" i="4" a="1"/>
  <c r="V190" i="4" s="1"/>
  <c r="W190" i="4" a="1"/>
  <c r="W190" i="4" s="1"/>
  <c r="P191" i="4" a="1"/>
  <c r="P191" i="4" s="1"/>
  <c r="Q191" i="4" a="1"/>
  <c r="Q191" i="4" s="1"/>
  <c r="R191" i="4" a="1"/>
  <c r="R191" i="4" s="1"/>
  <c r="S191" i="4" a="1"/>
  <c r="S191" i="4" s="1"/>
  <c r="T191" i="4" a="1"/>
  <c r="T191" i="4" s="1"/>
  <c r="U191" i="4" a="1"/>
  <c r="U191" i="4" s="1"/>
  <c r="V191" i="4" a="1"/>
  <c r="V191" i="4" s="1"/>
  <c r="W191" i="4" a="1"/>
  <c r="W191" i="4" s="1"/>
  <c r="P192" i="4" a="1"/>
  <c r="P192" i="4" s="1"/>
  <c r="Q192" i="4" a="1"/>
  <c r="Q192" i="4" s="1"/>
  <c r="R192" i="4" a="1"/>
  <c r="R192" i="4" s="1"/>
  <c r="S192" i="4" a="1"/>
  <c r="S192" i="4" s="1"/>
  <c r="T192" i="4" a="1"/>
  <c r="T192" i="4" s="1"/>
  <c r="AC192" i="4" s="1"/>
  <c r="U192" i="4" a="1"/>
  <c r="U192" i="4" s="1"/>
  <c r="AD192" i="4" s="1"/>
  <c r="V192" i="4" a="1"/>
  <c r="V192" i="4" s="1"/>
  <c r="W192" i="4" a="1"/>
  <c r="W192" i="4" s="1"/>
  <c r="P193" i="4" a="1"/>
  <c r="P193" i="4" s="1"/>
  <c r="Q193" i="4" a="1"/>
  <c r="Q193" i="4" s="1"/>
  <c r="R193" i="4" a="1"/>
  <c r="R193" i="4" s="1"/>
  <c r="S193" i="4" a="1"/>
  <c r="S193" i="4" s="1"/>
  <c r="T193" i="4" a="1"/>
  <c r="T193" i="4" s="1"/>
  <c r="U193" i="4" a="1"/>
  <c r="U193" i="4" s="1"/>
  <c r="AD193" i="4" s="1"/>
  <c r="V193" i="4" a="1"/>
  <c r="V193" i="4" s="1"/>
  <c r="W193" i="4" a="1"/>
  <c r="W193" i="4" s="1"/>
  <c r="P194" i="4" a="1"/>
  <c r="P194" i="4" s="1"/>
  <c r="Q194" i="4" a="1"/>
  <c r="Q194" i="4" s="1"/>
  <c r="R194" i="4" a="1"/>
  <c r="R194" i="4" s="1"/>
  <c r="S194" i="4" a="1"/>
  <c r="S194" i="4" s="1"/>
  <c r="T194" i="4" a="1"/>
  <c r="T194" i="4" s="1"/>
  <c r="AC194" i="4" s="1"/>
  <c r="U194" i="4" a="1"/>
  <c r="U194" i="4" s="1"/>
  <c r="V194" i="4" a="1"/>
  <c r="V194" i="4" s="1"/>
  <c r="W194" i="4" a="1"/>
  <c r="W194" i="4" s="1"/>
  <c r="P195" i="4" a="1"/>
  <c r="P195" i="4" s="1"/>
  <c r="Q195" i="4" a="1"/>
  <c r="Q195" i="4" s="1"/>
  <c r="R195" i="4" a="1"/>
  <c r="R195" i="4" s="1"/>
  <c r="S195" i="4" a="1"/>
  <c r="S195" i="4" s="1"/>
  <c r="T195" i="4" a="1"/>
  <c r="T195" i="4" s="1"/>
  <c r="U195" i="4" a="1"/>
  <c r="U195" i="4" s="1"/>
  <c r="V195" i="4" a="1"/>
  <c r="V195" i="4" s="1"/>
  <c r="W195" i="4" a="1"/>
  <c r="W195" i="4" s="1"/>
  <c r="P196" i="4" a="1"/>
  <c r="P196" i="4" s="1"/>
  <c r="Q196" i="4" a="1"/>
  <c r="Q196" i="4" s="1"/>
  <c r="AR196" i="4" s="1"/>
  <c r="R196" i="4" a="1"/>
  <c r="R196" i="4" s="1"/>
  <c r="S196" i="4" a="1"/>
  <c r="S196" i="4" s="1"/>
  <c r="T196" i="4" a="1"/>
  <c r="T196" i="4" s="1"/>
  <c r="U196" i="4" a="1"/>
  <c r="U196" i="4" s="1"/>
  <c r="AD196" i="4" s="1"/>
  <c r="V196" i="4" a="1"/>
  <c r="V196" i="4" s="1"/>
  <c r="W196" i="4" a="1"/>
  <c r="W196" i="4" s="1"/>
  <c r="P197" i="4" a="1"/>
  <c r="P197" i="4" s="1"/>
  <c r="Q197" i="4" a="1"/>
  <c r="Q197" i="4" s="1"/>
  <c r="R197" i="4" a="1"/>
  <c r="R197" i="4" s="1"/>
  <c r="S197" i="4" a="1"/>
  <c r="S197" i="4" s="1"/>
  <c r="T197" i="4" a="1"/>
  <c r="T197" i="4" s="1"/>
  <c r="U197" i="4" a="1"/>
  <c r="U197" i="4" s="1"/>
  <c r="V197" i="4" a="1"/>
  <c r="V197" i="4" s="1"/>
  <c r="W197" i="4" a="1"/>
  <c r="W197" i="4" s="1"/>
  <c r="P198" i="4" a="1"/>
  <c r="P198" i="4" s="1"/>
  <c r="Q198" i="4" a="1"/>
  <c r="Q198" i="4" s="1"/>
  <c r="AR198" i="4" s="1"/>
  <c r="R198" i="4" a="1"/>
  <c r="R198" i="4" s="1"/>
  <c r="S198" i="4" a="1"/>
  <c r="S198" i="4" s="1"/>
  <c r="T198" i="4" a="1"/>
  <c r="T198" i="4" s="1"/>
  <c r="U198" i="4" a="1"/>
  <c r="U198" i="4" s="1"/>
  <c r="V198" i="4" a="1"/>
  <c r="V198" i="4" s="1"/>
  <c r="W198" i="4" a="1"/>
  <c r="W198" i="4" s="1"/>
  <c r="P199" i="4" a="1"/>
  <c r="P199" i="4" s="1"/>
  <c r="Q199" i="4" a="1"/>
  <c r="Q199" i="4" s="1"/>
  <c r="R199" i="4" a="1"/>
  <c r="R199" i="4" s="1"/>
  <c r="S199" i="4" a="1"/>
  <c r="S199" i="4" s="1"/>
  <c r="T199" i="4" a="1"/>
  <c r="T199" i="4" s="1"/>
  <c r="U199" i="4" a="1"/>
  <c r="U199" i="4" s="1"/>
  <c r="V199" i="4" a="1"/>
  <c r="V199" i="4" s="1"/>
  <c r="W199" i="4" a="1"/>
  <c r="W199" i="4" s="1"/>
  <c r="P200" i="4" a="1"/>
  <c r="P200" i="4" s="1"/>
  <c r="Q200" i="4" a="1"/>
  <c r="Q200" i="4" s="1"/>
  <c r="R200" i="4" a="1"/>
  <c r="R200" i="4" s="1"/>
  <c r="S200" i="4" a="1"/>
  <c r="S200" i="4" s="1"/>
  <c r="T200" i="4" a="1"/>
  <c r="T200" i="4" s="1"/>
  <c r="U200" i="4" a="1"/>
  <c r="U200" i="4" s="1"/>
  <c r="AD200" i="4" s="1"/>
  <c r="V200" i="4" a="1"/>
  <c r="V200" i="4" s="1"/>
  <c r="W200" i="4" a="1"/>
  <c r="W200" i="4" s="1"/>
  <c r="P201" i="4" a="1"/>
  <c r="P201" i="4" s="1"/>
  <c r="Q201" i="4" a="1"/>
  <c r="Q201" i="4" s="1"/>
  <c r="R201" i="4" a="1"/>
  <c r="R201" i="4" s="1"/>
  <c r="S201" i="4" a="1"/>
  <c r="S201" i="4" s="1"/>
  <c r="T201" i="4" a="1"/>
  <c r="T201" i="4" s="1"/>
  <c r="U201" i="4" a="1"/>
  <c r="U201" i="4" s="1"/>
  <c r="V201" i="4" a="1"/>
  <c r="V201" i="4" s="1"/>
  <c r="W201" i="4" a="1"/>
  <c r="W201" i="4" s="1"/>
  <c r="P202" i="4" a="1"/>
  <c r="P202" i="4" s="1"/>
  <c r="Q202" i="4" a="1"/>
  <c r="Q202" i="4" s="1"/>
  <c r="R202" i="4" a="1"/>
  <c r="R202" i="4" s="1"/>
  <c r="S202" i="4" a="1"/>
  <c r="S202" i="4" s="1"/>
  <c r="T202" i="4" a="1"/>
  <c r="T202" i="4" s="1"/>
  <c r="U202" i="4" a="1"/>
  <c r="U202" i="4" s="1"/>
  <c r="V202" i="4" a="1"/>
  <c r="V202" i="4" s="1"/>
  <c r="W202" i="4" a="1"/>
  <c r="W202" i="4" s="1"/>
  <c r="P203" i="4" a="1"/>
  <c r="P203" i="4" s="1"/>
  <c r="Q203" i="4" a="1"/>
  <c r="Q203" i="4" s="1"/>
  <c r="R203" i="4" a="1"/>
  <c r="R203" i="4" s="1"/>
  <c r="S203" i="4" a="1"/>
  <c r="S203" i="4" s="1"/>
  <c r="T203" i="4" a="1"/>
  <c r="T203" i="4" s="1"/>
  <c r="U203" i="4" a="1"/>
  <c r="U203" i="4" s="1"/>
  <c r="V203" i="4" a="1"/>
  <c r="V203" i="4" s="1"/>
  <c r="W203" i="4" a="1"/>
  <c r="W203" i="4" s="1"/>
  <c r="P204" i="4" a="1"/>
  <c r="P204" i="4" s="1"/>
  <c r="Q204" i="4" a="1"/>
  <c r="Q204" i="4" s="1"/>
  <c r="R204" i="4" a="1"/>
  <c r="R204" i="4" s="1"/>
  <c r="S204" i="4" a="1"/>
  <c r="S204" i="4" s="1"/>
  <c r="T204" i="4" a="1"/>
  <c r="T204" i="4" s="1"/>
  <c r="U204" i="4" a="1"/>
  <c r="U204" i="4" s="1"/>
  <c r="AD204" i="4" s="1"/>
  <c r="V204" i="4" a="1"/>
  <c r="V204" i="4" s="1"/>
  <c r="W204" i="4" a="1"/>
  <c r="W204" i="4" s="1"/>
  <c r="P205" i="4" a="1"/>
  <c r="P205" i="4" s="1"/>
  <c r="Q205" i="4" a="1"/>
  <c r="Q205" i="4" s="1"/>
  <c r="R205" i="4" a="1"/>
  <c r="R205" i="4" s="1"/>
  <c r="S205" i="4" a="1"/>
  <c r="S205" i="4" s="1"/>
  <c r="T205" i="4" a="1"/>
  <c r="T205" i="4" s="1"/>
  <c r="U205" i="4" a="1"/>
  <c r="U205" i="4" s="1"/>
  <c r="V205" i="4" a="1"/>
  <c r="V205" i="4" s="1"/>
  <c r="W205" i="4" a="1"/>
  <c r="W205" i="4" s="1"/>
  <c r="P206" i="4" a="1"/>
  <c r="P206" i="4" s="1"/>
  <c r="Q206" i="4" a="1"/>
  <c r="Q206" i="4" s="1"/>
  <c r="AR206" i="4" s="1"/>
  <c r="R206" i="4" a="1"/>
  <c r="R206" i="4" s="1"/>
  <c r="S206" i="4" a="1"/>
  <c r="S206" i="4" s="1"/>
  <c r="T206" i="4" a="1"/>
  <c r="T206" i="4" s="1"/>
  <c r="U206" i="4" a="1"/>
  <c r="U206" i="4" s="1"/>
  <c r="V206" i="4" a="1"/>
  <c r="V206" i="4" s="1"/>
  <c r="W206" i="4" a="1"/>
  <c r="W206" i="4" s="1"/>
  <c r="P207" i="4" a="1"/>
  <c r="P207" i="4" s="1"/>
  <c r="Q207" i="4" a="1"/>
  <c r="Q207" i="4" s="1"/>
  <c r="R207" i="4" a="1"/>
  <c r="R207" i="4" s="1"/>
  <c r="S207" i="4" a="1"/>
  <c r="S207" i="4" s="1"/>
  <c r="T207" i="4" a="1"/>
  <c r="T207" i="4" s="1"/>
  <c r="U207" i="4" a="1"/>
  <c r="U207" i="4" s="1"/>
  <c r="V207" i="4" a="1"/>
  <c r="V207" i="4" s="1"/>
  <c r="W207" i="4" a="1"/>
  <c r="W207" i="4" s="1"/>
  <c r="P208" i="4" a="1"/>
  <c r="P208" i="4" s="1"/>
  <c r="Q208" i="4" a="1"/>
  <c r="Q208" i="4" s="1"/>
  <c r="R208" i="4" a="1"/>
  <c r="R208" i="4" s="1"/>
  <c r="S208" i="4" a="1"/>
  <c r="S208" i="4" s="1"/>
  <c r="T208" i="4" a="1"/>
  <c r="T208" i="4" s="1"/>
  <c r="U208" i="4" a="1"/>
  <c r="U208" i="4" s="1"/>
  <c r="AD208" i="4" s="1"/>
  <c r="V208" i="4" a="1"/>
  <c r="V208" i="4" s="1"/>
  <c r="W208" i="4" a="1"/>
  <c r="W208" i="4" s="1"/>
  <c r="P209" i="4" a="1"/>
  <c r="P209" i="4" s="1"/>
  <c r="Q209" i="4" a="1"/>
  <c r="Q209" i="4" s="1"/>
  <c r="R209" i="4" a="1"/>
  <c r="R209" i="4" s="1"/>
  <c r="S209" i="4" a="1"/>
  <c r="S209" i="4" s="1"/>
  <c r="T209" i="4" a="1"/>
  <c r="T209" i="4" s="1"/>
  <c r="U209" i="4" a="1"/>
  <c r="U209" i="4" s="1"/>
  <c r="V209" i="4" a="1"/>
  <c r="V209" i="4" s="1"/>
  <c r="W209" i="4" a="1"/>
  <c r="W209" i="4" s="1"/>
  <c r="P210" i="4" a="1"/>
  <c r="P210" i="4" s="1"/>
  <c r="Q210" i="4" a="1"/>
  <c r="Q210" i="4" s="1"/>
  <c r="R210" i="4" a="1"/>
  <c r="R210" i="4" s="1"/>
  <c r="S210" i="4" a="1"/>
  <c r="S210" i="4" s="1"/>
  <c r="T210" i="4" a="1"/>
  <c r="T210" i="4" s="1"/>
  <c r="U210" i="4" a="1"/>
  <c r="U210" i="4" s="1"/>
  <c r="V210" i="4" a="1"/>
  <c r="V210" i="4" s="1"/>
  <c r="W210" i="4" a="1"/>
  <c r="W210" i="4" s="1"/>
  <c r="P211" i="4" a="1"/>
  <c r="P211" i="4" s="1"/>
  <c r="Q211" i="4" a="1"/>
  <c r="Q211" i="4" s="1"/>
  <c r="R211" i="4" a="1"/>
  <c r="R211" i="4" s="1"/>
  <c r="S211" i="4" a="1"/>
  <c r="S211" i="4" s="1"/>
  <c r="T211" i="4" a="1"/>
  <c r="T211" i="4" s="1"/>
  <c r="U211" i="4" a="1"/>
  <c r="U211" i="4" s="1"/>
  <c r="V211" i="4" a="1"/>
  <c r="V211" i="4" s="1"/>
  <c r="W211" i="4" a="1"/>
  <c r="W211" i="4" s="1"/>
  <c r="P212" i="4" a="1"/>
  <c r="P212" i="4" s="1"/>
  <c r="Q212" i="4" a="1"/>
  <c r="Q212" i="4" s="1"/>
  <c r="AR212" i="4" s="1"/>
  <c r="R212" i="4" a="1"/>
  <c r="R212" i="4" s="1"/>
  <c r="S212" i="4" a="1"/>
  <c r="S212" i="4" s="1"/>
  <c r="T212" i="4" a="1"/>
  <c r="T212" i="4" s="1"/>
  <c r="U212" i="4" a="1"/>
  <c r="U212" i="4" s="1"/>
  <c r="AD212" i="4" s="1"/>
  <c r="V212" i="4" a="1"/>
  <c r="V212" i="4" s="1"/>
  <c r="W212" i="4" a="1"/>
  <c r="W212" i="4" s="1"/>
  <c r="P213" i="4" a="1"/>
  <c r="P213" i="4" s="1"/>
  <c r="Q213" i="4" a="1"/>
  <c r="Q213" i="4" s="1"/>
  <c r="R213" i="4" a="1"/>
  <c r="R213" i="4" s="1"/>
  <c r="S213" i="4" a="1"/>
  <c r="S213" i="4" s="1"/>
  <c r="T213" i="4" a="1"/>
  <c r="T213" i="4" s="1"/>
  <c r="U213" i="4" a="1"/>
  <c r="U213" i="4" s="1"/>
  <c r="V213" i="4" a="1"/>
  <c r="V213" i="4" s="1"/>
  <c r="W213" i="4" a="1"/>
  <c r="W213" i="4" s="1"/>
  <c r="P214" i="4" a="1"/>
  <c r="P214" i="4" s="1"/>
  <c r="Q214" i="4" a="1"/>
  <c r="Q214" i="4" s="1"/>
  <c r="AR214" i="4" s="1"/>
  <c r="R214" i="4" a="1"/>
  <c r="R214" i="4" s="1"/>
  <c r="S214" i="4" a="1"/>
  <c r="S214" i="4" s="1"/>
  <c r="T214" i="4" a="1"/>
  <c r="T214" i="4" s="1"/>
  <c r="U214" i="4" a="1"/>
  <c r="U214" i="4" s="1"/>
  <c r="V214" i="4" a="1"/>
  <c r="V214" i="4" s="1"/>
  <c r="W214" i="4" a="1"/>
  <c r="W214" i="4" s="1"/>
  <c r="P215" i="4" a="1"/>
  <c r="P215" i="4" s="1"/>
  <c r="Q215" i="4" a="1"/>
  <c r="Q215" i="4" s="1"/>
  <c r="R215" i="4" a="1"/>
  <c r="R215" i="4" s="1"/>
  <c r="S215" i="4" a="1"/>
  <c r="S215" i="4" s="1"/>
  <c r="T215" i="4" a="1"/>
  <c r="T215" i="4" s="1"/>
  <c r="U215" i="4" a="1"/>
  <c r="U215" i="4" s="1"/>
  <c r="V215" i="4" a="1"/>
  <c r="V215" i="4" s="1"/>
  <c r="W215" i="4" a="1"/>
  <c r="W215" i="4" s="1"/>
  <c r="P216" i="4" a="1"/>
  <c r="P216" i="4" s="1"/>
  <c r="Q216" i="4" a="1"/>
  <c r="Q216" i="4" s="1"/>
  <c r="R216" i="4" a="1"/>
  <c r="R216" i="4" s="1"/>
  <c r="S216" i="4" a="1"/>
  <c r="S216" i="4" s="1"/>
  <c r="T216" i="4" a="1"/>
  <c r="T216" i="4" s="1"/>
  <c r="U216" i="4" a="1"/>
  <c r="U216" i="4" s="1"/>
  <c r="AD216" i="4" s="1"/>
  <c r="V216" i="4" a="1"/>
  <c r="V216" i="4" s="1"/>
  <c r="W216" i="4" a="1"/>
  <c r="W216" i="4" s="1"/>
  <c r="P217" i="4" a="1"/>
  <c r="P217" i="4" s="1"/>
  <c r="Q217" i="4" a="1"/>
  <c r="Q217" i="4" s="1"/>
  <c r="R217" i="4" a="1"/>
  <c r="R217" i="4" s="1"/>
  <c r="S217" i="4" a="1"/>
  <c r="S217" i="4" s="1"/>
  <c r="T217" i="4" a="1"/>
  <c r="T217" i="4" s="1"/>
  <c r="U217" i="4" a="1"/>
  <c r="U217" i="4" s="1"/>
  <c r="V217" i="4" a="1"/>
  <c r="V217" i="4" s="1"/>
  <c r="W217" i="4" a="1"/>
  <c r="W217" i="4" s="1"/>
  <c r="P218" i="4" a="1"/>
  <c r="P218" i="4" s="1"/>
  <c r="Q218" i="4" a="1"/>
  <c r="Q218" i="4" s="1"/>
  <c r="R218" i="4" a="1"/>
  <c r="R218" i="4" s="1"/>
  <c r="S218" i="4" a="1"/>
  <c r="S218" i="4" s="1"/>
  <c r="T218" i="4" a="1"/>
  <c r="T218" i="4" s="1"/>
  <c r="U218" i="4" a="1"/>
  <c r="U218" i="4" s="1"/>
  <c r="V218" i="4" a="1"/>
  <c r="V218" i="4" s="1"/>
  <c r="W218" i="4" a="1"/>
  <c r="W218" i="4" s="1"/>
  <c r="P219" i="4" a="1"/>
  <c r="P219" i="4" s="1"/>
  <c r="Q219" i="4" a="1"/>
  <c r="Q219" i="4" s="1"/>
  <c r="R219" i="4" a="1"/>
  <c r="R219" i="4" s="1"/>
  <c r="S219" i="4" a="1"/>
  <c r="S219" i="4" s="1"/>
  <c r="T219" i="4" a="1"/>
  <c r="T219" i="4" s="1"/>
  <c r="U219" i="4" a="1"/>
  <c r="U219" i="4" s="1"/>
  <c r="V219" i="4" a="1"/>
  <c r="V219" i="4" s="1"/>
  <c r="W219" i="4" a="1"/>
  <c r="W219" i="4" s="1"/>
  <c r="P220" i="4" a="1"/>
  <c r="P220" i="4" s="1"/>
  <c r="Q220" i="4" a="1"/>
  <c r="Q220" i="4" s="1"/>
  <c r="R220" i="4" a="1"/>
  <c r="R220" i="4" s="1"/>
  <c r="S220" i="4" a="1"/>
  <c r="S220" i="4" s="1"/>
  <c r="T220" i="4" a="1"/>
  <c r="T220" i="4" s="1"/>
  <c r="U220" i="4" a="1"/>
  <c r="U220" i="4" s="1"/>
  <c r="AD220" i="4" s="1"/>
  <c r="V220" i="4" a="1"/>
  <c r="V220" i="4" s="1"/>
  <c r="W220" i="4" a="1"/>
  <c r="W220" i="4" s="1"/>
  <c r="P221" i="4" a="1"/>
  <c r="P221" i="4" s="1"/>
  <c r="Q221" i="4" a="1"/>
  <c r="Q221" i="4" s="1"/>
  <c r="R221" i="4" a="1"/>
  <c r="R221" i="4" s="1"/>
  <c r="S221" i="4" a="1"/>
  <c r="S221" i="4" s="1"/>
  <c r="T221" i="4" a="1"/>
  <c r="T221" i="4" s="1"/>
  <c r="U221" i="4" a="1"/>
  <c r="U221" i="4" s="1"/>
  <c r="AD221" i="4" s="1"/>
  <c r="V221" i="4" a="1"/>
  <c r="V221" i="4" s="1"/>
  <c r="W221" i="4" a="1"/>
  <c r="W221" i="4" s="1"/>
  <c r="P222" i="4" a="1"/>
  <c r="P222" i="4" s="1"/>
  <c r="Q222" i="4" a="1"/>
  <c r="Q222" i="4" s="1"/>
  <c r="AR222" i="4" s="1"/>
  <c r="R222" i="4" a="1"/>
  <c r="R222" i="4" s="1"/>
  <c r="S222" i="4" a="1"/>
  <c r="S222" i="4" s="1"/>
  <c r="T222" i="4" a="1"/>
  <c r="T222" i="4" s="1"/>
  <c r="U222" i="4" a="1"/>
  <c r="U222" i="4" s="1"/>
  <c r="V222" i="4" a="1"/>
  <c r="V222" i="4" s="1"/>
  <c r="W222" i="4" a="1"/>
  <c r="W222" i="4" s="1"/>
  <c r="P223" i="4" a="1"/>
  <c r="P223" i="4" s="1"/>
  <c r="Q223" i="4" a="1"/>
  <c r="Q223" i="4" s="1"/>
  <c r="R223" i="4" a="1"/>
  <c r="R223" i="4" s="1"/>
  <c r="S223" i="4" a="1"/>
  <c r="S223" i="4" s="1"/>
  <c r="T223" i="4" a="1"/>
  <c r="T223" i="4" s="1"/>
  <c r="U223" i="4" a="1"/>
  <c r="U223" i="4" s="1"/>
  <c r="V223" i="4" a="1"/>
  <c r="V223" i="4" s="1"/>
  <c r="W223" i="4" a="1"/>
  <c r="W223" i="4" s="1"/>
  <c r="P224" i="4" a="1"/>
  <c r="P224" i="4" s="1"/>
  <c r="Q224" i="4" a="1"/>
  <c r="Q224" i="4" s="1"/>
  <c r="R224" i="4" a="1"/>
  <c r="R224" i="4" s="1"/>
  <c r="S224" i="4" a="1"/>
  <c r="S224" i="4" s="1"/>
  <c r="T224" i="4" a="1"/>
  <c r="T224" i="4" s="1"/>
  <c r="U224" i="4" a="1"/>
  <c r="U224" i="4" s="1"/>
  <c r="AD224" i="4" s="1"/>
  <c r="V224" i="4" a="1"/>
  <c r="V224" i="4" s="1"/>
  <c r="W224" i="4" a="1"/>
  <c r="W224" i="4" s="1"/>
  <c r="P225" i="4" a="1"/>
  <c r="P225" i="4" s="1"/>
  <c r="Q225" i="4" a="1"/>
  <c r="Q225" i="4" s="1"/>
  <c r="R225" i="4" a="1"/>
  <c r="R225" i="4" s="1"/>
  <c r="S225" i="4" a="1"/>
  <c r="S225" i="4" s="1"/>
  <c r="T225" i="4" a="1"/>
  <c r="T225" i="4" s="1"/>
  <c r="U225" i="4" a="1"/>
  <c r="U225" i="4" s="1"/>
  <c r="AD225" i="4" s="1"/>
  <c r="V225" i="4" a="1"/>
  <c r="V225" i="4" s="1"/>
  <c r="W225" i="4" a="1"/>
  <c r="W225" i="4" s="1"/>
  <c r="P226" i="4" a="1"/>
  <c r="P226" i="4" s="1"/>
  <c r="Q226" i="4" a="1"/>
  <c r="Q226" i="4" s="1"/>
  <c r="R226" i="4" a="1"/>
  <c r="R226" i="4" s="1"/>
  <c r="S226" i="4" a="1"/>
  <c r="S226" i="4" s="1"/>
  <c r="T226" i="4" a="1"/>
  <c r="T226" i="4" s="1"/>
  <c r="U226" i="4" a="1"/>
  <c r="U226" i="4" s="1"/>
  <c r="V226" i="4" a="1"/>
  <c r="V226" i="4" s="1"/>
  <c r="W226" i="4" a="1"/>
  <c r="W226" i="4" s="1"/>
  <c r="P227" i="4" a="1"/>
  <c r="P227" i="4" s="1"/>
  <c r="Q227" i="4" a="1"/>
  <c r="Q227" i="4" s="1"/>
  <c r="R227" i="4" a="1"/>
  <c r="R227" i="4" s="1"/>
  <c r="S227" i="4" a="1"/>
  <c r="S227" i="4" s="1"/>
  <c r="T227" i="4" a="1"/>
  <c r="T227" i="4" s="1"/>
  <c r="U227" i="4" a="1"/>
  <c r="U227" i="4" s="1"/>
  <c r="V227" i="4" a="1"/>
  <c r="V227" i="4" s="1"/>
  <c r="W227" i="4" a="1"/>
  <c r="W227" i="4" s="1"/>
  <c r="P228" i="4" a="1"/>
  <c r="P228" i="4" s="1"/>
  <c r="Q228" i="4" a="1"/>
  <c r="Q228" i="4" s="1"/>
  <c r="AR228" i="4" s="1"/>
  <c r="R228" i="4" a="1"/>
  <c r="R228" i="4" s="1"/>
  <c r="S228" i="4" a="1"/>
  <c r="S228" i="4" s="1"/>
  <c r="T228" i="4" a="1"/>
  <c r="T228" i="4" s="1"/>
  <c r="U228" i="4" a="1"/>
  <c r="U228" i="4" s="1"/>
  <c r="AD228" i="4" s="1"/>
  <c r="V228" i="4" a="1"/>
  <c r="V228" i="4" s="1"/>
  <c r="W228" i="4" a="1"/>
  <c r="W228" i="4" s="1"/>
  <c r="P229" i="4" a="1"/>
  <c r="P229" i="4" s="1"/>
  <c r="Q229" i="4" a="1"/>
  <c r="Q229" i="4" s="1"/>
  <c r="R229" i="4" a="1"/>
  <c r="R229" i="4" s="1"/>
  <c r="S229" i="4" a="1"/>
  <c r="S229" i="4" s="1"/>
  <c r="T229" i="4" a="1"/>
  <c r="T229" i="4" s="1"/>
  <c r="U229" i="4" a="1"/>
  <c r="U229" i="4" s="1"/>
  <c r="AD229" i="4" s="1"/>
  <c r="V229" i="4" a="1"/>
  <c r="V229" i="4" s="1"/>
  <c r="W229" i="4" a="1"/>
  <c r="W229" i="4" s="1"/>
  <c r="P230" i="4" a="1"/>
  <c r="P230" i="4" s="1"/>
  <c r="Q230" i="4" a="1"/>
  <c r="Q230" i="4" s="1"/>
  <c r="AR230" i="4" s="1"/>
  <c r="R230" i="4" a="1"/>
  <c r="R230" i="4" s="1"/>
  <c r="S230" i="4" a="1"/>
  <c r="S230" i="4" s="1"/>
  <c r="T230" i="4" a="1"/>
  <c r="T230" i="4" s="1"/>
  <c r="U230" i="4" a="1"/>
  <c r="U230" i="4" s="1"/>
  <c r="V230" i="4" a="1"/>
  <c r="V230" i="4" s="1"/>
  <c r="W230" i="4" a="1"/>
  <c r="W230" i="4" s="1"/>
  <c r="P231" i="4" a="1"/>
  <c r="P231" i="4" s="1"/>
  <c r="Q231" i="4" a="1"/>
  <c r="Q231" i="4" s="1"/>
  <c r="R231" i="4" a="1"/>
  <c r="R231" i="4" s="1"/>
  <c r="S231" i="4" a="1"/>
  <c r="S231" i="4" s="1"/>
  <c r="T231" i="4" a="1"/>
  <c r="T231" i="4" s="1"/>
  <c r="U231" i="4" a="1"/>
  <c r="U231" i="4" s="1"/>
  <c r="V231" i="4" a="1"/>
  <c r="V231" i="4" s="1"/>
  <c r="W231" i="4" a="1"/>
  <c r="W231" i="4" s="1"/>
  <c r="P232" i="4" a="1"/>
  <c r="P232" i="4" s="1"/>
  <c r="Q232" i="4" a="1"/>
  <c r="Q232" i="4" s="1"/>
  <c r="R232" i="4" a="1"/>
  <c r="R232" i="4" s="1"/>
  <c r="S232" i="4" a="1"/>
  <c r="S232" i="4" s="1"/>
  <c r="T232" i="4" a="1"/>
  <c r="T232" i="4" s="1"/>
  <c r="U232" i="4" a="1"/>
  <c r="U232" i="4" s="1"/>
  <c r="AD232" i="4" s="1"/>
  <c r="V232" i="4" a="1"/>
  <c r="V232" i="4" s="1"/>
  <c r="W232" i="4" a="1"/>
  <c r="W232" i="4" s="1"/>
  <c r="P233" i="4" a="1"/>
  <c r="P233" i="4" s="1"/>
  <c r="Q233" i="4" a="1"/>
  <c r="Q233" i="4" s="1"/>
  <c r="R233" i="4" a="1"/>
  <c r="R233" i="4" s="1"/>
  <c r="S233" i="4" a="1"/>
  <c r="S233" i="4" s="1"/>
  <c r="T233" i="4" a="1"/>
  <c r="T233" i="4" s="1"/>
  <c r="U233" i="4" a="1"/>
  <c r="U233" i="4" s="1"/>
  <c r="AD233" i="4" s="1"/>
  <c r="V233" i="4" a="1"/>
  <c r="V233" i="4" s="1"/>
  <c r="W233" i="4" a="1"/>
  <c r="W233" i="4" s="1"/>
  <c r="P234" i="4" a="1"/>
  <c r="P234" i="4" s="1"/>
  <c r="Q234" i="4" a="1"/>
  <c r="Q234" i="4" s="1"/>
  <c r="R234" i="4" a="1"/>
  <c r="R234" i="4" s="1"/>
  <c r="S234" i="4" a="1"/>
  <c r="S234" i="4" s="1"/>
  <c r="T234" i="4" a="1"/>
  <c r="T234" i="4" s="1"/>
  <c r="U234" i="4" a="1"/>
  <c r="U234" i="4" s="1"/>
  <c r="V234" i="4" a="1"/>
  <c r="V234" i="4" s="1"/>
  <c r="W234" i="4" a="1"/>
  <c r="W234" i="4" s="1"/>
  <c r="P235" i="4" a="1"/>
  <c r="P235" i="4" s="1"/>
  <c r="Q235" i="4" a="1"/>
  <c r="Q235" i="4" s="1"/>
  <c r="R235" i="4" a="1"/>
  <c r="R235" i="4" s="1"/>
  <c r="S235" i="4" a="1"/>
  <c r="S235" i="4" s="1"/>
  <c r="T235" i="4" a="1"/>
  <c r="T235" i="4" s="1"/>
  <c r="U235" i="4" a="1"/>
  <c r="U235" i="4" s="1"/>
  <c r="AD235" i="4" s="1"/>
  <c r="V235" i="4" a="1"/>
  <c r="V235" i="4" s="1"/>
  <c r="W235" i="4" a="1"/>
  <c r="W235" i="4" s="1"/>
  <c r="P236" i="4" a="1"/>
  <c r="P236" i="4" s="1"/>
  <c r="Q236" i="4" a="1"/>
  <c r="Q236" i="4" s="1"/>
  <c r="R236" i="4" a="1"/>
  <c r="R236" i="4" s="1"/>
  <c r="S236" i="4" a="1"/>
  <c r="S236" i="4" s="1"/>
  <c r="T236" i="4" a="1"/>
  <c r="T236" i="4" s="1"/>
  <c r="U236" i="4" a="1"/>
  <c r="U236" i="4" s="1"/>
  <c r="AD236" i="4" s="1"/>
  <c r="V236" i="4" a="1"/>
  <c r="V236" i="4" s="1"/>
  <c r="W236" i="4" a="1"/>
  <c r="W236" i="4" s="1"/>
  <c r="P237" i="4" a="1"/>
  <c r="P237" i="4" s="1"/>
  <c r="Q237" i="4" a="1"/>
  <c r="Q237" i="4" s="1"/>
  <c r="R237" i="4" a="1"/>
  <c r="R237" i="4" s="1"/>
  <c r="S237" i="4" a="1"/>
  <c r="S237" i="4" s="1"/>
  <c r="T237" i="4" a="1"/>
  <c r="T237" i="4" s="1"/>
  <c r="U237" i="4" a="1"/>
  <c r="U237" i="4" s="1"/>
  <c r="V237" i="4" a="1"/>
  <c r="V237" i="4" s="1"/>
  <c r="W237" i="4" a="1"/>
  <c r="W237" i="4" s="1"/>
  <c r="P238" i="4" a="1"/>
  <c r="P238" i="4" s="1"/>
  <c r="Q238" i="4" a="1"/>
  <c r="Q238" i="4" s="1"/>
  <c r="AR238" i="4" s="1"/>
  <c r="R238" i="4" a="1"/>
  <c r="R238" i="4" s="1"/>
  <c r="S238" i="4" a="1"/>
  <c r="S238" i="4" s="1"/>
  <c r="T238" i="4" a="1"/>
  <c r="T238" i="4" s="1"/>
  <c r="U238" i="4" a="1"/>
  <c r="U238" i="4" s="1"/>
  <c r="V238" i="4" a="1"/>
  <c r="V238" i="4" s="1"/>
  <c r="W238" i="4" a="1"/>
  <c r="W238" i="4" s="1"/>
  <c r="P239" i="4" a="1"/>
  <c r="P239" i="4" s="1"/>
  <c r="Q239" i="4" a="1"/>
  <c r="Q239" i="4" s="1"/>
  <c r="R239" i="4" a="1"/>
  <c r="R239" i="4" s="1"/>
  <c r="S239" i="4" a="1"/>
  <c r="S239" i="4" s="1"/>
  <c r="T239" i="4" a="1"/>
  <c r="T239" i="4" s="1"/>
  <c r="U239" i="4" a="1"/>
  <c r="U239" i="4" s="1"/>
  <c r="V239" i="4" a="1"/>
  <c r="V239" i="4" s="1"/>
  <c r="W239" i="4" a="1"/>
  <c r="W239" i="4" s="1"/>
  <c r="P240" i="4" a="1"/>
  <c r="P240" i="4" s="1"/>
  <c r="Q240" i="4" a="1"/>
  <c r="Q240" i="4" s="1"/>
  <c r="R240" i="4" a="1"/>
  <c r="R240" i="4" s="1"/>
  <c r="S240" i="4" a="1"/>
  <c r="S240" i="4" s="1"/>
  <c r="T240" i="4" a="1"/>
  <c r="T240" i="4" s="1"/>
  <c r="U240" i="4" a="1"/>
  <c r="U240" i="4" s="1"/>
  <c r="AD240" i="4" s="1"/>
  <c r="V240" i="4" a="1"/>
  <c r="V240" i="4" s="1"/>
  <c r="W240" i="4" a="1"/>
  <c r="W240" i="4" s="1"/>
  <c r="P241" i="4" a="1"/>
  <c r="P241" i="4" s="1"/>
  <c r="Q241" i="4" a="1"/>
  <c r="Q241" i="4" s="1"/>
  <c r="R241" i="4" a="1"/>
  <c r="R241" i="4" s="1"/>
  <c r="S241" i="4" a="1"/>
  <c r="S241" i="4" s="1"/>
  <c r="T241" i="4" a="1"/>
  <c r="T241" i="4" s="1"/>
  <c r="U241" i="4" a="1"/>
  <c r="U241" i="4" s="1"/>
  <c r="V241" i="4" a="1"/>
  <c r="V241" i="4" s="1"/>
  <c r="W241" i="4" a="1"/>
  <c r="W241" i="4" s="1"/>
  <c r="P242" i="4" a="1"/>
  <c r="P242" i="4" s="1"/>
  <c r="Q242" i="4" a="1"/>
  <c r="Q242" i="4" s="1"/>
  <c r="R242" i="4" a="1"/>
  <c r="R242" i="4" s="1"/>
  <c r="S242" i="4" a="1"/>
  <c r="S242" i="4" s="1"/>
  <c r="T242" i="4" a="1"/>
  <c r="T242" i="4" s="1"/>
  <c r="U242" i="4" a="1"/>
  <c r="U242" i="4" s="1"/>
  <c r="V242" i="4" a="1"/>
  <c r="V242" i="4" s="1"/>
  <c r="W242" i="4" a="1"/>
  <c r="W242" i="4" s="1"/>
  <c r="P243" i="4" a="1"/>
  <c r="P243" i="4" s="1"/>
  <c r="Q243" i="4" a="1"/>
  <c r="Q243" i="4" s="1"/>
  <c r="R243" i="4" a="1"/>
  <c r="R243" i="4" s="1"/>
  <c r="S243" i="4" a="1"/>
  <c r="S243" i="4" s="1"/>
  <c r="T243" i="4" a="1"/>
  <c r="T243" i="4" s="1"/>
  <c r="U243" i="4" a="1"/>
  <c r="U243" i="4" s="1"/>
  <c r="V243" i="4" a="1"/>
  <c r="V243" i="4" s="1"/>
  <c r="W243" i="4" a="1"/>
  <c r="W243" i="4" s="1"/>
  <c r="P244" i="4" a="1"/>
  <c r="P244" i="4" s="1"/>
  <c r="Q244" i="4" a="1"/>
  <c r="Q244" i="4" s="1"/>
  <c r="AR244" i="4" s="1"/>
  <c r="R244" i="4" a="1"/>
  <c r="R244" i="4" s="1"/>
  <c r="S244" i="4" a="1"/>
  <c r="S244" i="4" s="1"/>
  <c r="T244" i="4" a="1"/>
  <c r="T244" i="4" s="1"/>
  <c r="U244" i="4" a="1"/>
  <c r="U244" i="4" s="1"/>
  <c r="AD244" i="4" s="1"/>
  <c r="V244" i="4" a="1"/>
  <c r="V244" i="4" s="1"/>
  <c r="W244" i="4" a="1"/>
  <c r="W244" i="4" s="1"/>
  <c r="P245" i="4" a="1"/>
  <c r="P245" i="4" s="1"/>
  <c r="Q245" i="4" a="1"/>
  <c r="Q245" i="4" s="1"/>
  <c r="R245" i="4" a="1"/>
  <c r="R245" i="4" s="1"/>
  <c r="S245" i="4" a="1"/>
  <c r="S245" i="4" s="1"/>
  <c r="T245" i="4" a="1"/>
  <c r="T245" i="4" s="1"/>
  <c r="U245" i="4" a="1"/>
  <c r="U245" i="4" s="1"/>
  <c r="AD245" i="4" s="1"/>
  <c r="V245" i="4" a="1"/>
  <c r="V245" i="4" s="1"/>
  <c r="W245" i="4" a="1"/>
  <c r="W245" i="4" s="1"/>
  <c r="P246" i="4" a="1"/>
  <c r="P246" i="4" s="1"/>
  <c r="Q246" i="4" a="1"/>
  <c r="Q246" i="4" s="1"/>
  <c r="R246" i="4" a="1"/>
  <c r="R246" i="4" s="1"/>
  <c r="S246" i="4" a="1"/>
  <c r="S246" i="4" s="1"/>
  <c r="T246" i="4" a="1"/>
  <c r="T246" i="4" s="1"/>
  <c r="U246" i="4" a="1"/>
  <c r="U246" i="4" s="1"/>
  <c r="V246" i="4" a="1"/>
  <c r="V246" i="4" s="1"/>
  <c r="W246" i="4" a="1"/>
  <c r="W246" i="4" s="1"/>
  <c r="P247" i="4" a="1"/>
  <c r="P247" i="4" s="1"/>
  <c r="Q247" i="4" a="1"/>
  <c r="Q247" i="4" s="1"/>
  <c r="R247" i="4" a="1"/>
  <c r="R247" i="4" s="1"/>
  <c r="S247" i="4" a="1"/>
  <c r="S247" i="4" s="1"/>
  <c r="T247" i="4" a="1"/>
  <c r="T247" i="4" s="1"/>
  <c r="U247" i="4" a="1"/>
  <c r="U247" i="4" s="1"/>
  <c r="V247" i="4" a="1"/>
  <c r="V247" i="4" s="1"/>
  <c r="W247" i="4" a="1"/>
  <c r="W247" i="4" s="1"/>
  <c r="P248" i="4" a="1"/>
  <c r="P248" i="4" s="1"/>
  <c r="Q248" i="4" a="1"/>
  <c r="Q248" i="4" s="1"/>
  <c r="R248" i="4" a="1"/>
  <c r="R248" i="4" s="1"/>
  <c r="S248" i="4" a="1"/>
  <c r="S248" i="4" s="1"/>
  <c r="T248" i="4" a="1"/>
  <c r="T248" i="4" s="1"/>
  <c r="U248" i="4" a="1"/>
  <c r="U248" i="4" s="1"/>
  <c r="AD248" i="4" s="1"/>
  <c r="V248" i="4" a="1"/>
  <c r="V248" i="4" s="1"/>
  <c r="W248" i="4" a="1"/>
  <c r="W248" i="4" s="1"/>
  <c r="P249" i="4" a="1"/>
  <c r="P249" i="4" s="1"/>
  <c r="Q249" i="4" a="1"/>
  <c r="Q249" i="4" s="1"/>
  <c r="R249" i="4" a="1"/>
  <c r="R249" i="4" s="1"/>
  <c r="S249" i="4" a="1"/>
  <c r="S249" i="4" s="1"/>
  <c r="T249" i="4" a="1"/>
  <c r="T249" i="4" s="1"/>
  <c r="U249" i="4" a="1"/>
  <c r="U249" i="4" s="1"/>
  <c r="AD249" i="4" s="1"/>
  <c r="V249" i="4" a="1"/>
  <c r="V249" i="4" s="1"/>
  <c r="W249" i="4" a="1"/>
  <c r="W249" i="4" s="1"/>
  <c r="P250" i="4" a="1"/>
  <c r="P250" i="4" s="1"/>
  <c r="Q250" i="4" a="1"/>
  <c r="Q250" i="4" s="1"/>
  <c r="R250" i="4" a="1"/>
  <c r="R250" i="4" s="1"/>
  <c r="S250" i="4" a="1"/>
  <c r="S250" i="4" s="1"/>
  <c r="T250" i="4" a="1"/>
  <c r="T250" i="4" s="1"/>
  <c r="U250" i="4" a="1"/>
  <c r="U250" i="4" s="1"/>
  <c r="V250" i="4" a="1"/>
  <c r="V250" i="4" s="1"/>
  <c r="AW250" i="4" s="1"/>
  <c r="W250" i="4" a="1"/>
  <c r="W250" i="4" s="1"/>
  <c r="P251" i="4" a="1"/>
  <c r="P251" i="4" s="1"/>
  <c r="Q251" i="4" a="1"/>
  <c r="Q251" i="4" s="1"/>
  <c r="R251" i="4" a="1"/>
  <c r="R251" i="4" s="1"/>
  <c r="S251" i="4" a="1"/>
  <c r="S251" i="4" s="1"/>
  <c r="T251" i="4" a="1"/>
  <c r="T251" i="4" s="1"/>
  <c r="U251" i="4" a="1"/>
  <c r="U251" i="4" s="1"/>
  <c r="AD251" i="4" s="1"/>
  <c r="V251" i="4" a="1"/>
  <c r="V251" i="4" s="1"/>
  <c r="W251" i="4" a="1"/>
  <c r="W251" i="4" s="1"/>
  <c r="P252" i="4" a="1"/>
  <c r="P252" i="4" s="1"/>
  <c r="Q252" i="4" a="1"/>
  <c r="Q252" i="4" s="1"/>
  <c r="R252" i="4" a="1"/>
  <c r="R252" i="4" s="1"/>
  <c r="S252" i="4" a="1"/>
  <c r="S252" i="4" s="1"/>
  <c r="T252" i="4" a="1"/>
  <c r="T252" i="4" s="1"/>
  <c r="U252" i="4" a="1"/>
  <c r="U252" i="4" s="1"/>
  <c r="V252" i="4" a="1"/>
  <c r="V252" i="4" s="1"/>
  <c r="W252" i="4" a="1"/>
  <c r="W252" i="4" s="1"/>
  <c r="P253" i="4" a="1"/>
  <c r="P253" i="4" s="1"/>
  <c r="Q253" i="4" a="1"/>
  <c r="Q253" i="4" s="1"/>
  <c r="R253" i="4" a="1"/>
  <c r="R253" i="4" s="1"/>
  <c r="S253" i="4" a="1"/>
  <c r="S253" i="4" s="1"/>
  <c r="T253" i="4" a="1"/>
  <c r="T253" i="4" s="1"/>
  <c r="U253" i="4" a="1"/>
  <c r="U253" i="4" s="1"/>
  <c r="AD253" i="4" s="1"/>
  <c r="V253" i="4" a="1"/>
  <c r="V253" i="4" s="1"/>
  <c r="W253" i="4" a="1"/>
  <c r="W253" i="4" s="1"/>
  <c r="P254" i="4" a="1"/>
  <c r="P254" i="4" s="1"/>
  <c r="Q254" i="4" a="1"/>
  <c r="Q254" i="4" s="1"/>
  <c r="R254" i="4" a="1"/>
  <c r="R254" i="4" s="1"/>
  <c r="AJ254" i="4" s="1"/>
  <c r="S254" i="4" a="1"/>
  <c r="S254" i="4" s="1"/>
  <c r="T254" i="4" a="1"/>
  <c r="T254" i="4" s="1"/>
  <c r="U254" i="4" a="1"/>
  <c r="U254" i="4" s="1"/>
  <c r="AD254" i="4" s="1"/>
  <c r="V254" i="4" a="1"/>
  <c r="V254" i="4" s="1"/>
  <c r="W254" i="4" a="1"/>
  <c r="W254" i="4" s="1"/>
  <c r="P255" i="4" a="1"/>
  <c r="P255" i="4" s="1"/>
  <c r="Q255" i="4" a="1"/>
  <c r="Q255" i="4" s="1"/>
  <c r="R255" i="4" a="1"/>
  <c r="R255" i="4" s="1"/>
  <c r="S255" i="4" a="1"/>
  <c r="S255" i="4" s="1"/>
  <c r="T255" i="4" a="1"/>
  <c r="T255" i="4" s="1"/>
  <c r="U255" i="4" a="1"/>
  <c r="U255" i="4" s="1"/>
  <c r="V255" i="4" a="1"/>
  <c r="V255" i="4" s="1"/>
  <c r="W255" i="4" a="1"/>
  <c r="W255" i="4" s="1"/>
  <c r="P256" i="4" a="1"/>
  <c r="P256" i="4" s="1"/>
  <c r="Q256" i="4" a="1"/>
  <c r="Q256" i="4" s="1"/>
  <c r="R256" i="4" a="1"/>
  <c r="R256" i="4" s="1"/>
  <c r="S256" i="4" a="1"/>
  <c r="S256" i="4" s="1"/>
  <c r="T256" i="4" a="1"/>
  <c r="T256" i="4" s="1"/>
  <c r="U256" i="4" a="1"/>
  <c r="U256" i="4" s="1"/>
  <c r="AD256" i="4" s="1"/>
  <c r="V256" i="4" a="1"/>
  <c r="V256" i="4" s="1"/>
  <c r="W256" i="4" a="1"/>
  <c r="W256" i="4" s="1"/>
  <c r="P257" i="4" a="1"/>
  <c r="P257" i="4" s="1"/>
  <c r="Q257" i="4" a="1"/>
  <c r="Q257" i="4" s="1"/>
  <c r="R257" i="4" a="1"/>
  <c r="R257" i="4" s="1"/>
  <c r="S257" i="4" a="1"/>
  <c r="S257" i="4" s="1"/>
  <c r="T257" i="4" a="1"/>
  <c r="T257" i="4" s="1"/>
  <c r="U257" i="4" a="1"/>
  <c r="U257" i="4" s="1"/>
  <c r="AD257" i="4" s="1"/>
  <c r="V257" i="4" a="1"/>
  <c r="V257" i="4" s="1"/>
  <c r="W257" i="4" a="1"/>
  <c r="W257" i="4" s="1"/>
  <c r="P258" i="4" a="1"/>
  <c r="P258" i="4" s="1"/>
  <c r="Q258" i="4" a="1"/>
  <c r="Q258" i="4" s="1"/>
  <c r="R258" i="4" a="1"/>
  <c r="R258" i="4" s="1"/>
  <c r="S258" i="4" a="1"/>
  <c r="S258" i="4" s="1"/>
  <c r="T258" i="4" a="1"/>
  <c r="T258" i="4" s="1"/>
  <c r="U258" i="4" a="1"/>
  <c r="U258" i="4" s="1"/>
  <c r="V258" i="4" a="1"/>
  <c r="V258" i="4" s="1"/>
  <c r="W258" i="4" a="1"/>
  <c r="W258" i="4" s="1"/>
  <c r="P259" i="4" a="1"/>
  <c r="P259" i="4" s="1"/>
  <c r="Q259" i="4" a="1"/>
  <c r="Q259" i="4" s="1"/>
  <c r="R259" i="4" a="1"/>
  <c r="R259" i="4" s="1"/>
  <c r="S259" i="4" a="1"/>
  <c r="S259" i="4" s="1"/>
  <c r="T259" i="4" a="1"/>
  <c r="T259" i="4" s="1"/>
  <c r="U259" i="4" a="1"/>
  <c r="U259" i="4" s="1"/>
  <c r="V259" i="4" a="1"/>
  <c r="V259" i="4" s="1"/>
  <c r="W259" i="4" a="1"/>
  <c r="W259" i="4" s="1"/>
  <c r="P260" i="4" a="1"/>
  <c r="P260" i="4" s="1"/>
  <c r="Q260" i="4" a="1"/>
  <c r="Q260" i="4" s="1"/>
  <c r="R260" i="4" a="1"/>
  <c r="R260" i="4" s="1"/>
  <c r="S260" i="4" a="1"/>
  <c r="S260" i="4" s="1"/>
  <c r="T260" i="4" a="1"/>
  <c r="T260" i="4" s="1"/>
  <c r="U260" i="4" a="1"/>
  <c r="U260" i="4" s="1"/>
  <c r="AD260" i="4" s="1"/>
  <c r="V260" i="4" a="1"/>
  <c r="V260" i="4" s="1"/>
  <c r="W260" i="4" a="1"/>
  <c r="W260" i="4" s="1"/>
  <c r="P261" i="4" a="1"/>
  <c r="P261" i="4" s="1"/>
  <c r="Q261" i="4" a="1"/>
  <c r="Q261" i="4" s="1"/>
  <c r="R261" i="4" a="1"/>
  <c r="R261" i="4" s="1"/>
  <c r="S261" i="4" a="1"/>
  <c r="S261" i="4" s="1"/>
  <c r="T261" i="4" a="1"/>
  <c r="T261" i="4" s="1"/>
  <c r="U261" i="4" a="1"/>
  <c r="U261" i="4" s="1"/>
  <c r="AD261" i="4" s="1"/>
  <c r="V261" i="4" a="1"/>
  <c r="V261" i="4" s="1"/>
  <c r="W261" i="4" a="1"/>
  <c r="W261" i="4" s="1"/>
  <c r="P262" i="4" a="1"/>
  <c r="P262" i="4" s="1"/>
  <c r="Q262" i="4" a="1"/>
  <c r="Q262" i="4" s="1"/>
  <c r="R262" i="4" a="1"/>
  <c r="R262" i="4" s="1"/>
  <c r="S262" i="4" a="1"/>
  <c r="S262" i="4" s="1"/>
  <c r="T262" i="4" a="1"/>
  <c r="T262" i="4" s="1"/>
  <c r="U262" i="4" a="1"/>
  <c r="U262" i="4" s="1"/>
  <c r="V262" i="4" a="1"/>
  <c r="V262" i="4" s="1"/>
  <c r="W262" i="4" a="1"/>
  <c r="W262" i="4" s="1"/>
  <c r="P263" i="4" a="1"/>
  <c r="P263" i="4" s="1"/>
  <c r="Q263" i="4" a="1"/>
  <c r="Q263" i="4" s="1"/>
  <c r="R263" i="4" a="1"/>
  <c r="R263" i="4" s="1"/>
  <c r="S263" i="4" a="1"/>
  <c r="S263" i="4" s="1"/>
  <c r="T263" i="4" a="1"/>
  <c r="T263" i="4" s="1"/>
  <c r="U263" i="4" a="1"/>
  <c r="U263" i="4" s="1"/>
  <c r="AD263" i="4" s="1"/>
  <c r="V263" i="4" a="1"/>
  <c r="V263" i="4" s="1"/>
  <c r="W263" i="4" a="1"/>
  <c r="W263" i="4" s="1"/>
  <c r="P264" i="4" a="1"/>
  <c r="P264" i="4" s="1"/>
  <c r="Q264" i="4" a="1"/>
  <c r="Q264" i="4" s="1"/>
  <c r="R264" i="4" a="1"/>
  <c r="R264" i="4" s="1"/>
  <c r="S264" i="4" a="1"/>
  <c r="S264" i="4" s="1"/>
  <c r="T264" i="4" a="1"/>
  <c r="T264" i="4" s="1"/>
  <c r="U264" i="4" a="1"/>
  <c r="U264" i="4" s="1"/>
  <c r="V264" i="4" a="1"/>
  <c r="V264" i="4" s="1"/>
  <c r="W264" i="4" a="1"/>
  <c r="W264" i="4" s="1"/>
  <c r="P265" i="4" a="1"/>
  <c r="P265" i="4" s="1"/>
  <c r="Q265" i="4" a="1"/>
  <c r="Q265" i="4" s="1"/>
  <c r="R265" i="4" a="1"/>
  <c r="R265" i="4" s="1"/>
  <c r="S265" i="4" a="1"/>
  <c r="S265" i="4" s="1"/>
  <c r="T265" i="4" a="1"/>
  <c r="T265" i="4" s="1"/>
  <c r="U265" i="4" a="1"/>
  <c r="U265" i="4" s="1"/>
  <c r="AD265" i="4" s="1"/>
  <c r="V265" i="4" a="1"/>
  <c r="V265" i="4" s="1"/>
  <c r="W265" i="4" a="1"/>
  <c r="W265" i="4" s="1"/>
  <c r="P266" i="4" a="1"/>
  <c r="P266" i="4" s="1"/>
  <c r="Q266" i="4" a="1"/>
  <c r="Q266" i="4" s="1"/>
  <c r="R266" i="4" a="1"/>
  <c r="R266" i="4" s="1"/>
  <c r="S266" i="4" a="1"/>
  <c r="S266" i="4" s="1"/>
  <c r="T266" i="4" a="1"/>
  <c r="T266" i="4" s="1"/>
  <c r="U266" i="4" a="1"/>
  <c r="U266" i="4" s="1"/>
  <c r="V266" i="4" a="1"/>
  <c r="V266" i="4" s="1"/>
  <c r="W266" i="4" a="1"/>
  <c r="W266" i="4" s="1"/>
  <c r="P267" i="4" a="1"/>
  <c r="P267" i="4" s="1"/>
  <c r="Q267" i="4" a="1"/>
  <c r="Q267" i="4" s="1"/>
  <c r="R267" i="4" a="1"/>
  <c r="R267" i="4" s="1"/>
  <c r="S267" i="4" a="1"/>
  <c r="S267" i="4" s="1"/>
  <c r="T267" i="4" a="1"/>
  <c r="T267" i="4" s="1"/>
  <c r="U267" i="4" a="1"/>
  <c r="U267" i="4" s="1"/>
  <c r="AD267" i="4" s="1"/>
  <c r="V267" i="4" a="1"/>
  <c r="V267" i="4" s="1"/>
  <c r="W267" i="4" a="1"/>
  <c r="W267" i="4" s="1"/>
  <c r="P268" i="4" a="1"/>
  <c r="P268" i="4" s="1"/>
  <c r="Q268" i="4" a="1"/>
  <c r="Q268" i="4" s="1"/>
  <c r="R268" i="4" a="1"/>
  <c r="R268" i="4" s="1"/>
  <c r="S268" i="4" a="1"/>
  <c r="S268" i="4" s="1"/>
  <c r="T268" i="4" a="1"/>
  <c r="T268" i="4" s="1"/>
  <c r="U268" i="4" a="1"/>
  <c r="U268" i="4" s="1"/>
  <c r="V268" i="4" a="1"/>
  <c r="V268" i="4" s="1"/>
  <c r="W268" i="4" a="1"/>
  <c r="W268" i="4" s="1"/>
  <c r="P269" i="4" a="1"/>
  <c r="P269" i="4" s="1"/>
  <c r="Q269" i="4" a="1"/>
  <c r="Q269" i="4" s="1"/>
  <c r="R269" i="4" a="1"/>
  <c r="R269" i="4" s="1"/>
  <c r="S269" i="4" a="1"/>
  <c r="S269" i="4" s="1"/>
  <c r="T269" i="4" a="1"/>
  <c r="T269" i="4" s="1"/>
  <c r="U269" i="4" a="1"/>
  <c r="U269" i="4" s="1"/>
  <c r="AD269" i="4" s="1"/>
  <c r="V269" i="4" a="1"/>
  <c r="V269" i="4" s="1"/>
  <c r="W269" i="4" a="1"/>
  <c r="W269" i="4" s="1"/>
  <c r="P270" i="4" a="1"/>
  <c r="P270" i="4" s="1"/>
  <c r="Q270" i="4" a="1"/>
  <c r="Q270" i="4" s="1"/>
  <c r="R270" i="4" a="1"/>
  <c r="R270" i="4" s="1"/>
  <c r="S270" i="4" a="1"/>
  <c r="S270" i="4" s="1"/>
  <c r="T270" i="4" a="1"/>
  <c r="T270" i="4" s="1"/>
  <c r="U270" i="4" a="1"/>
  <c r="U270" i="4" s="1"/>
  <c r="V270" i="4" a="1"/>
  <c r="V270" i="4" s="1"/>
  <c r="W270" i="4" a="1"/>
  <c r="W270" i="4" s="1"/>
  <c r="P271" i="4" a="1"/>
  <c r="P271" i="4" s="1"/>
  <c r="Q271" i="4" a="1"/>
  <c r="Q271" i="4" s="1"/>
  <c r="R271" i="4" a="1"/>
  <c r="R271" i="4" s="1"/>
  <c r="S271" i="4" a="1"/>
  <c r="S271" i="4" s="1"/>
  <c r="T271" i="4" a="1"/>
  <c r="T271" i="4" s="1"/>
  <c r="U271" i="4" a="1"/>
  <c r="U271" i="4" s="1"/>
  <c r="AD271" i="4" s="1"/>
  <c r="V271" i="4" a="1"/>
  <c r="V271" i="4" s="1"/>
  <c r="W271" i="4" a="1"/>
  <c r="W271" i="4" s="1"/>
  <c r="P272" i="4" a="1"/>
  <c r="P272" i="4" s="1"/>
  <c r="Q272" i="4" a="1"/>
  <c r="Q272" i="4" s="1"/>
  <c r="R272" i="4" a="1"/>
  <c r="R272" i="4" s="1"/>
  <c r="S272" i="4" a="1"/>
  <c r="S272" i="4" s="1"/>
  <c r="T272" i="4" a="1"/>
  <c r="T272" i="4" s="1"/>
  <c r="U272" i="4" a="1"/>
  <c r="U272" i="4" s="1"/>
  <c r="AD272" i="4" s="1"/>
  <c r="V272" i="4" a="1"/>
  <c r="V272" i="4" s="1"/>
  <c r="W272" i="4" a="1"/>
  <c r="W272" i="4" s="1"/>
  <c r="P273" i="4" a="1"/>
  <c r="P273" i="4" s="1"/>
  <c r="Q273" i="4" a="1"/>
  <c r="Q273" i="4" s="1"/>
  <c r="R273" i="4" a="1"/>
  <c r="R273" i="4" s="1"/>
  <c r="S273" i="4" a="1"/>
  <c r="S273" i="4" s="1"/>
  <c r="T273" i="4" a="1"/>
  <c r="T273" i="4" s="1"/>
  <c r="U273" i="4" a="1"/>
  <c r="U273" i="4" s="1"/>
  <c r="V273" i="4" a="1"/>
  <c r="V273" i="4" s="1"/>
  <c r="W273" i="4" a="1"/>
  <c r="W273" i="4" s="1"/>
  <c r="P274" i="4" a="1"/>
  <c r="P274" i="4" s="1"/>
  <c r="Q274" i="4" a="1"/>
  <c r="Q274" i="4" s="1"/>
  <c r="R274" i="4" a="1"/>
  <c r="R274" i="4" s="1"/>
  <c r="S274" i="4" a="1"/>
  <c r="S274" i="4" s="1"/>
  <c r="T274" i="4" a="1"/>
  <c r="T274" i="4" s="1"/>
  <c r="U274" i="4" a="1"/>
  <c r="U274" i="4" s="1"/>
  <c r="V274" i="4" a="1"/>
  <c r="V274" i="4" s="1"/>
  <c r="W274" i="4" a="1"/>
  <c r="W274" i="4" s="1"/>
  <c r="P275" i="4" a="1"/>
  <c r="P275" i="4" s="1"/>
  <c r="Q275" i="4" a="1"/>
  <c r="Q275" i="4" s="1"/>
  <c r="R275" i="4" a="1"/>
  <c r="R275" i="4" s="1"/>
  <c r="S275" i="4" a="1"/>
  <c r="S275" i="4" s="1"/>
  <c r="T275" i="4" a="1"/>
  <c r="T275" i="4" s="1"/>
  <c r="U275" i="4" a="1"/>
  <c r="U275" i="4" s="1"/>
  <c r="V275" i="4" a="1"/>
  <c r="V275" i="4" s="1"/>
  <c r="W275" i="4" a="1"/>
  <c r="W275" i="4" s="1"/>
  <c r="P276" i="4" a="1"/>
  <c r="P276" i="4" s="1"/>
  <c r="Q276" i="4" a="1"/>
  <c r="Q276" i="4" s="1"/>
  <c r="R276" i="4" a="1"/>
  <c r="R276" i="4" s="1"/>
  <c r="S276" i="4" a="1"/>
  <c r="S276" i="4" s="1"/>
  <c r="T276" i="4" a="1"/>
  <c r="T276" i="4" s="1"/>
  <c r="U276" i="4" a="1"/>
  <c r="U276" i="4" s="1"/>
  <c r="AD276" i="4" s="1"/>
  <c r="V276" i="4" a="1"/>
  <c r="V276" i="4" s="1"/>
  <c r="W276" i="4" a="1"/>
  <c r="W276" i="4" s="1"/>
  <c r="P277" i="4" a="1"/>
  <c r="P277" i="4" s="1"/>
  <c r="Q277" i="4" a="1"/>
  <c r="Q277" i="4" s="1"/>
  <c r="R277" i="4" a="1"/>
  <c r="R277" i="4" s="1"/>
  <c r="S277" i="4" a="1"/>
  <c r="S277" i="4" s="1"/>
  <c r="T277" i="4" a="1"/>
  <c r="T277" i="4" s="1"/>
  <c r="U277" i="4" a="1"/>
  <c r="U277" i="4" s="1"/>
  <c r="AD277" i="4" s="1"/>
  <c r="V277" i="4" a="1"/>
  <c r="V277" i="4" s="1"/>
  <c r="AN277" i="4" s="1"/>
  <c r="W277" i="4" a="1"/>
  <c r="W277" i="4" s="1"/>
  <c r="P278" i="4" a="1"/>
  <c r="P278" i="4" s="1"/>
  <c r="Q278" i="4" a="1"/>
  <c r="Q278" i="4" s="1"/>
  <c r="R278" i="4" a="1"/>
  <c r="R278" i="4" s="1"/>
  <c r="S278" i="4" a="1"/>
  <c r="S278" i="4" s="1"/>
  <c r="T278" i="4" a="1"/>
  <c r="T278" i="4" s="1"/>
  <c r="U278" i="4" a="1"/>
  <c r="U278" i="4" s="1"/>
  <c r="V278" i="4" a="1"/>
  <c r="V278" i="4" s="1"/>
  <c r="W278" i="4" a="1"/>
  <c r="W278" i="4" s="1"/>
  <c r="P279" i="4" a="1"/>
  <c r="P279" i="4" s="1"/>
  <c r="Q279" i="4" a="1"/>
  <c r="Q279" i="4" s="1"/>
  <c r="R279" i="4" a="1"/>
  <c r="R279" i="4" s="1"/>
  <c r="S279" i="4" a="1"/>
  <c r="S279" i="4" s="1"/>
  <c r="T279" i="4" a="1"/>
  <c r="T279" i="4" s="1"/>
  <c r="U279" i="4" a="1"/>
  <c r="U279" i="4" s="1"/>
  <c r="AD279" i="4" s="1"/>
  <c r="V279" i="4" a="1"/>
  <c r="V279" i="4" s="1"/>
  <c r="W279" i="4" a="1"/>
  <c r="W279" i="4" s="1"/>
  <c r="P280" i="4" a="1"/>
  <c r="P280" i="4" s="1"/>
  <c r="Q280" i="4" a="1"/>
  <c r="Q280" i="4" s="1"/>
  <c r="R280" i="4" a="1"/>
  <c r="R280" i="4" s="1"/>
  <c r="S280" i="4" a="1"/>
  <c r="S280" i="4" s="1"/>
  <c r="T280" i="4" a="1"/>
  <c r="T280" i="4" s="1"/>
  <c r="U280" i="4" a="1"/>
  <c r="U280" i="4" s="1"/>
  <c r="V280" i="4" a="1"/>
  <c r="V280" i="4" s="1"/>
  <c r="W280" i="4" a="1"/>
  <c r="W280" i="4" s="1"/>
  <c r="P281" i="4" a="1"/>
  <c r="P281" i="4" s="1"/>
  <c r="Q281" i="4" a="1"/>
  <c r="Q281" i="4" s="1"/>
  <c r="R281" i="4" a="1"/>
  <c r="R281" i="4" s="1"/>
  <c r="S281" i="4" a="1"/>
  <c r="S281" i="4" s="1"/>
  <c r="T281" i="4" a="1"/>
  <c r="T281" i="4" s="1"/>
  <c r="U281" i="4" a="1"/>
  <c r="U281" i="4" s="1"/>
  <c r="AD281" i="4" s="1"/>
  <c r="V281" i="4" a="1"/>
  <c r="V281" i="4" s="1"/>
  <c r="W281" i="4" a="1"/>
  <c r="W281" i="4" s="1"/>
  <c r="P282" i="4" a="1"/>
  <c r="P282" i="4" s="1"/>
  <c r="Q282" i="4" a="1"/>
  <c r="Q282" i="4" s="1"/>
  <c r="R282" i="4" a="1"/>
  <c r="R282" i="4" s="1"/>
  <c r="S282" i="4" a="1"/>
  <c r="S282" i="4" s="1"/>
  <c r="T282" i="4" a="1"/>
  <c r="T282" i="4" s="1"/>
  <c r="U282" i="4" a="1"/>
  <c r="U282" i="4" s="1"/>
  <c r="V282" i="4" a="1"/>
  <c r="V282" i="4" s="1"/>
  <c r="W282" i="4" a="1"/>
  <c r="W282" i="4" s="1"/>
  <c r="P283" i="4" a="1"/>
  <c r="P283" i="4" s="1"/>
  <c r="Q283" i="4" a="1"/>
  <c r="Q283" i="4" s="1"/>
  <c r="R283" i="4" a="1"/>
  <c r="R283" i="4" s="1"/>
  <c r="S283" i="4" a="1"/>
  <c r="S283" i="4" s="1"/>
  <c r="T283" i="4" a="1"/>
  <c r="T283" i="4" s="1"/>
  <c r="U283" i="4" a="1"/>
  <c r="U283" i="4" s="1"/>
  <c r="AD283" i="4" s="1"/>
  <c r="V283" i="4" a="1"/>
  <c r="V283" i="4" s="1"/>
  <c r="W283" i="4" a="1"/>
  <c r="W283" i="4" s="1"/>
  <c r="P284" i="4" a="1"/>
  <c r="P284" i="4" s="1"/>
  <c r="Q284" i="4" a="1"/>
  <c r="Q284" i="4" s="1"/>
  <c r="R284" i="4" a="1"/>
  <c r="R284" i="4" s="1"/>
  <c r="S284" i="4" a="1"/>
  <c r="S284" i="4" s="1"/>
  <c r="T284" i="4" a="1"/>
  <c r="T284" i="4" s="1"/>
  <c r="U284" i="4" a="1"/>
  <c r="U284" i="4" s="1"/>
  <c r="AD284" i="4" s="1"/>
  <c r="V284" i="4" a="1"/>
  <c r="V284" i="4" s="1"/>
  <c r="W284" i="4" a="1"/>
  <c r="W284" i="4" s="1"/>
  <c r="P285" i="4" a="1"/>
  <c r="P285" i="4" s="1"/>
  <c r="Q285" i="4" a="1"/>
  <c r="Q285" i="4" s="1"/>
  <c r="R285" i="4" a="1"/>
  <c r="R285" i="4" s="1"/>
  <c r="S285" i="4" a="1"/>
  <c r="S285" i="4" s="1"/>
  <c r="T285" i="4" a="1"/>
  <c r="T285" i="4" s="1"/>
  <c r="U285" i="4" a="1"/>
  <c r="U285" i="4" s="1"/>
  <c r="AD285" i="4" s="1"/>
  <c r="V285" i="4" a="1"/>
  <c r="V285" i="4" s="1"/>
  <c r="W285" i="4" a="1"/>
  <c r="W285" i="4" s="1"/>
  <c r="P286" i="4" a="1"/>
  <c r="P286" i="4" s="1"/>
  <c r="Q286" i="4" a="1"/>
  <c r="Q286" i="4" s="1"/>
  <c r="R286" i="4" a="1"/>
  <c r="R286" i="4" s="1"/>
  <c r="S286" i="4" a="1"/>
  <c r="S286" i="4" s="1"/>
  <c r="T286" i="4" a="1"/>
  <c r="T286" i="4" s="1"/>
  <c r="U286" i="4" a="1"/>
  <c r="U286" i="4" s="1"/>
  <c r="V286" i="4" a="1"/>
  <c r="V286" i="4" s="1"/>
  <c r="W286" i="4" a="1"/>
  <c r="W286" i="4" s="1"/>
  <c r="P287" i="4" a="1"/>
  <c r="P287" i="4" s="1"/>
  <c r="Q287" i="4" a="1"/>
  <c r="Q287" i="4" s="1"/>
  <c r="R287" i="4" a="1"/>
  <c r="R287" i="4" s="1"/>
  <c r="S287" i="4" a="1"/>
  <c r="S287" i="4" s="1"/>
  <c r="T287" i="4" a="1"/>
  <c r="T287" i="4" s="1"/>
  <c r="U287" i="4" a="1"/>
  <c r="U287" i="4" s="1"/>
  <c r="V287" i="4" a="1"/>
  <c r="V287" i="4" s="1"/>
  <c r="W287" i="4" a="1"/>
  <c r="W287" i="4" s="1"/>
  <c r="P288" i="4" a="1"/>
  <c r="P288" i="4" s="1"/>
  <c r="Q288" i="4" a="1"/>
  <c r="Q288" i="4" s="1"/>
  <c r="R288" i="4" a="1"/>
  <c r="R288" i="4" s="1"/>
  <c r="S288" i="4" a="1"/>
  <c r="S288" i="4" s="1"/>
  <c r="T288" i="4" a="1"/>
  <c r="T288" i="4" s="1"/>
  <c r="U288" i="4" a="1"/>
  <c r="U288" i="4" s="1"/>
  <c r="AD288" i="4" s="1"/>
  <c r="V288" i="4" a="1"/>
  <c r="V288" i="4" s="1"/>
  <c r="W288" i="4" a="1"/>
  <c r="W288" i="4" s="1"/>
  <c r="P289" i="4" a="1"/>
  <c r="P289" i="4" s="1"/>
  <c r="Q289" i="4" a="1"/>
  <c r="Q289" i="4" s="1"/>
  <c r="R289" i="4" a="1"/>
  <c r="R289" i="4" s="1"/>
  <c r="S289" i="4" a="1"/>
  <c r="S289" i="4" s="1"/>
  <c r="T289" i="4" a="1"/>
  <c r="T289" i="4" s="1"/>
  <c r="U289" i="4" a="1"/>
  <c r="U289" i="4" s="1"/>
  <c r="AD289" i="4" s="1"/>
  <c r="V289" i="4" a="1"/>
  <c r="V289" i="4" s="1"/>
  <c r="AN289" i="4" s="1"/>
  <c r="W289" i="4" a="1"/>
  <c r="W289" i="4" s="1"/>
  <c r="P290" i="4" a="1"/>
  <c r="P290" i="4" s="1"/>
  <c r="Q290" i="4" a="1"/>
  <c r="Q290" i="4" s="1"/>
  <c r="R290" i="4" a="1"/>
  <c r="R290" i="4" s="1"/>
  <c r="S290" i="4" a="1"/>
  <c r="S290" i="4" s="1"/>
  <c r="T290" i="4" a="1"/>
  <c r="T290" i="4" s="1"/>
  <c r="U290" i="4" a="1"/>
  <c r="U290" i="4" s="1"/>
  <c r="V290" i="4" a="1"/>
  <c r="V290" i="4" s="1"/>
  <c r="W290" i="4" a="1"/>
  <c r="W290" i="4" s="1"/>
  <c r="P291" i="4" a="1"/>
  <c r="P291" i="4" s="1"/>
  <c r="Q291" i="4" a="1"/>
  <c r="Q291" i="4" s="1"/>
  <c r="R291" i="4" a="1"/>
  <c r="R291" i="4" s="1"/>
  <c r="S291" i="4" a="1"/>
  <c r="S291" i="4" s="1"/>
  <c r="T291" i="4" a="1"/>
  <c r="T291" i="4" s="1"/>
  <c r="U291" i="4" a="1"/>
  <c r="U291" i="4" s="1"/>
  <c r="V291" i="4" a="1"/>
  <c r="V291" i="4" s="1"/>
  <c r="W291" i="4" a="1"/>
  <c r="W291" i="4" s="1"/>
  <c r="P292" i="4" a="1"/>
  <c r="P292" i="4" s="1"/>
  <c r="Q292" i="4" a="1"/>
  <c r="Q292" i="4" s="1"/>
  <c r="R292" i="4" a="1"/>
  <c r="R292" i="4" s="1"/>
  <c r="S292" i="4" a="1"/>
  <c r="S292" i="4" s="1"/>
  <c r="T292" i="4" a="1"/>
  <c r="T292" i="4" s="1"/>
  <c r="U292" i="4" a="1"/>
  <c r="U292" i="4" s="1"/>
  <c r="V292" i="4" a="1"/>
  <c r="V292" i="4" s="1"/>
  <c r="W292" i="4" a="1"/>
  <c r="W292" i="4" s="1"/>
  <c r="P293" i="4" a="1"/>
  <c r="P293" i="4" s="1"/>
  <c r="Q293" i="4" a="1"/>
  <c r="Q293" i="4" s="1"/>
  <c r="R293" i="4" a="1"/>
  <c r="R293" i="4" s="1"/>
  <c r="S293" i="4" a="1"/>
  <c r="S293" i="4" s="1"/>
  <c r="T293" i="4" a="1"/>
  <c r="T293" i="4" s="1"/>
  <c r="U293" i="4" a="1"/>
  <c r="U293" i="4" s="1"/>
  <c r="AD293" i="4" s="1"/>
  <c r="V293" i="4" a="1"/>
  <c r="V293" i="4" s="1"/>
  <c r="W293" i="4" a="1"/>
  <c r="W293" i="4" s="1"/>
  <c r="P294" i="4" a="1"/>
  <c r="P294" i="4" s="1"/>
  <c r="Q294" i="4" a="1"/>
  <c r="Q294" i="4" s="1"/>
  <c r="R294" i="4" a="1"/>
  <c r="R294" i="4" s="1"/>
  <c r="AJ294" i="4" s="1"/>
  <c r="S294" i="4" a="1"/>
  <c r="S294" i="4" s="1"/>
  <c r="T294" i="4" a="1"/>
  <c r="T294" i="4" s="1"/>
  <c r="U294" i="4" a="1"/>
  <c r="U294" i="4" s="1"/>
  <c r="AD294" i="4" s="1"/>
  <c r="V294" i="4" a="1"/>
  <c r="V294" i="4" s="1"/>
  <c r="W294" i="4" a="1"/>
  <c r="W294" i="4" s="1"/>
  <c r="P295" i="4" a="1"/>
  <c r="P295" i="4" s="1"/>
  <c r="Q295" i="4" a="1"/>
  <c r="Q295" i="4" s="1"/>
  <c r="R295" i="4" a="1"/>
  <c r="R295" i="4" s="1"/>
  <c r="S295" i="4" a="1"/>
  <c r="S295" i="4" s="1"/>
  <c r="T295" i="4" a="1"/>
  <c r="T295" i="4" s="1"/>
  <c r="U295" i="4" a="1"/>
  <c r="U295" i="4" s="1"/>
  <c r="V295" i="4" a="1"/>
  <c r="V295" i="4" s="1"/>
  <c r="W295" i="4" a="1"/>
  <c r="W295" i="4" s="1"/>
  <c r="P296" i="4" a="1"/>
  <c r="P296" i="4" s="1"/>
  <c r="Q296" i="4" a="1"/>
  <c r="Q296" i="4" s="1"/>
  <c r="R296" i="4" a="1"/>
  <c r="R296" i="4" s="1"/>
  <c r="S296" i="4" a="1"/>
  <c r="S296" i="4" s="1"/>
  <c r="T296" i="4" a="1"/>
  <c r="T296" i="4" s="1"/>
  <c r="U296" i="4" a="1"/>
  <c r="U296" i="4" s="1"/>
  <c r="AD296" i="4" s="1"/>
  <c r="V296" i="4" a="1"/>
  <c r="V296" i="4" s="1"/>
  <c r="W296" i="4" a="1"/>
  <c r="W296" i="4" s="1"/>
  <c r="P297" i="4" a="1"/>
  <c r="P297" i="4" s="1"/>
  <c r="Q297" i="4" a="1"/>
  <c r="Q297" i="4" s="1"/>
  <c r="R297" i="4" a="1"/>
  <c r="R297" i="4" s="1"/>
  <c r="S297" i="4" a="1"/>
  <c r="S297" i="4" s="1"/>
  <c r="T297" i="4" a="1"/>
  <c r="T297" i="4" s="1"/>
  <c r="U297" i="4" a="1"/>
  <c r="U297" i="4" s="1"/>
  <c r="AD297" i="4" s="1"/>
  <c r="V297" i="4" a="1"/>
  <c r="V297" i="4" s="1"/>
  <c r="W297" i="4" a="1"/>
  <c r="W297" i="4" s="1"/>
  <c r="P298" i="4" a="1"/>
  <c r="P298" i="4" s="1"/>
  <c r="Q298" i="4" a="1"/>
  <c r="Q298" i="4" s="1"/>
  <c r="R298" i="4" a="1"/>
  <c r="R298" i="4" s="1"/>
  <c r="S298" i="4" a="1"/>
  <c r="S298" i="4" s="1"/>
  <c r="T298" i="4" a="1"/>
  <c r="T298" i="4" s="1"/>
  <c r="U298" i="4" a="1"/>
  <c r="U298" i="4" s="1"/>
  <c r="V298" i="4" a="1"/>
  <c r="V298" i="4" s="1"/>
  <c r="W298" i="4" a="1"/>
  <c r="W298" i="4" s="1"/>
  <c r="P299" i="4" a="1"/>
  <c r="P299" i="4" s="1"/>
  <c r="Q299" i="4" a="1"/>
  <c r="Q299" i="4" s="1"/>
  <c r="R299" i="4" a="1"/>
  <c r="R299" i="4" s="1"/>
  <c r="S299" i="4" a="1"/>
  <c r="S299" i="4" s="1"/>
  <c r="T299" i="4" a="1"/>
  <c r="T299" i="4" s="1"/>
  <c r="U299" i="4" a="1"/>
  <c r="U299" i="4" s="1"/>
  <c r="V299" i="4" a="1"/>
  <c r="V299" i="4" s="1"/>
  <c r="W299" i="4" a="1"/>
  <c r="W299" i="4" s="1"/>
  <c r="P300" i="4" a="1"/>
  <c r="P300" i="4" s="1"/>
  <c r="Q300" i="4" a="1"/>
  <c r="Q300" i="4" s="1"/>
  <c r="R300" i="4" a="1"/>
  <c r="R300" i="4" s="1"/>
  <c r="S300" i="4" a="1"/>
  <c r="S300" i="4" s="1"/>
  <c r="T300" i="4" a="1"/>
  <c r="T300" i="4" s="1"/>
  <c r="U300" i="4" a="1"/>
  <c r="U300" i="4" s="1"/>
  <c r="AD300" i="4" s="1"/>
  <c r="V300" i="4" a="1"/>
  <c r="V300" i="4" s="1"/>
  <c r="W300" i="4" a="1"/>
  <c r="W300" i="4" s="1"/>
  <c r="P301" i="4" a="1"/>
  <c r="P301" i="4" s="1"/>
  <c r="Q301" i="4" a="1"/>
  <c r="Q301" i="4" s="1"/>
  <c r="R301" i="4" a="1"/>
  <c r="R301" i="4" s="1"/>
  <c r="S301" i="4" a="1"/>
  <c r="S301" i="4" s="1"/>
  <c r="T301" i="4" a="1"/>
  <c r="T301" i="4" s="1"/>
  <c r="U301" i="4" a="1"/>
  <c r="U301" i="4" s="1"/>
  <c r="V301" i="4" a="1"/>
  <c r="V301" i="4" s="1"/>
  <c r="W301" i="4" a="1"/>
  <c r="W301" i="4" s="1"/>
  <c r="P302" i="4" a="1"/>
  <c r="P302" i="4" s="1"/>
  <c r="Q302" i="4" a="1"/>
  <c r="Q302" i="4" s="1"/>
  <c r="R302" i="4" a="1"/>
  <c r="R302" i="4" s="1"/>
  <c r="S302" i="4" a="1"/>
  <c r="S302" i="4" s="1"/>
  <c r="T302" i="4" a="1"/>
  <c r="T302" i="4" s="1"/>
  <c r="U302" i="4" a="1"/>
  <c r="U302" i="4" s="1"/>
  <c r="V302" i="4" a="1"/>
  <c r="V302" i="4" s="1"/>
  <c r="W302" i="4" a="1"/>
  <c r="W302" i="4" s="1"/>
  <c r="P303" i="4" a="1"/>
  <c r="P303" i="4" s="1"/>
  <c r="Q303" i="4" a="1"/>
  <c r="Q303" i="4" s="1"/>
  <c r="R303" i="4" a="1"/>
  <c r="R303" i="4" s="1"/>
  <c r="S303" i="4" a="1"/>
  <c r="S303" i="4" s="1"/>
  <c r="T303" i="4" a="1"/>
  <c r="T303" i="4" s="1"/>
  <c r="U303" i="4" a="1"/>
  <c r="U303" i="4" s="1"/>
  <c r="AD303" i="4" s="1"/>
  <c r="V303" i="4" a="1"/>
  <c r="V303" i="4" s="1"/>
  <c r="W303" i="4" a="1"/>
  <c r="W303" i="4" s="1"/>
  <c r="Q4" i="4" a="1"/>
  <c r="Q4" i="4" s="1"/>
  <c r="R4" i="4" a="1"/>
  <c r="R4" i="4" s="1"/>
  <c r="S4" i="4" a="1"/>
  <c r="S4" i="4" s="1"/>
  <c r="T4" i="4" a="1"/>
  <c r="T4" i="4" s="1"/>
  <c r="U4" i="4" a="1"/>
  <c r="U4" i="4" s="1"/>
  <c r="V4" i="4" a="1"/>
  <c r="V4" i="4" s="1"/>
  <c r="W4" i="4" a="1"/>
  <c r="W4" i="4" s="1"/>
  <c r="AR236" i="4" l="1"/>
  <c r="AI236" i="4"/>
  <c r="AR220" i="4"/>
  <c r="AI220" i="4"/>
  <c r="AR204" i="4"/>
  <c r="AI204" i="4"/>
  <c r="AV38" i="4"/>
  <c r="AM38" i="4"/>
  <c r="AJ41" i="4"/>
  <c r="AJ9" i="4"/>
  <c r="AM30" i="4"/>
  <c r="AW267" i="4"/>
  <c r="AE267" i="4"/>
  <c r="AN267" i="4"/>
  <c r="AQ247" i="4"/>
  <c r="AH247" i="4"/>
  <c r="Y247" i="4"/>
  <c r="AQ243" i="4"/>
  <c r="AH243" i="4"/>
  <c r="Y243" i="4"/>
  <c r="AR145" i="4"/>
  <c r="AI145" i="4"/>
  <c r="Z145" i="4"/>
  <c r="AR113" i="4"/>
  <c r="AI113" i="4"/>
  <c r="Z113" i="4"/>
  <c r="AU300" i="4"/>
  <c r="AL300" i="4"/>
  <c r="AC300" i="4"/>
  <c r="AU286" i="4"/>
  <c r="AL286" i="4"/>
  <c r="AC286" i="4"/>
  <c r="AQ272" i="4"/>
  <c r="AH272" i="4"/>
  <c r="Y272" i="4"/>
  <c r="AR141" i="4"/>
  <c r="AI141" i="4"/>
  <c r="Z141" i="4"/>
  <c r="AR125" i="4"/>
  <c r="AI125" i="4"/>
  <c r="Z125" i="4"/>
  <c r="AQ109" i="4"/>
  <c r="AH109" i="4"/>
  <c r="Y109" i="4"/>
  <c r="AQ101" i="4"/>
  <c r="AH101" i="4"/>
  <c r="Y101" i="4"/>
  <c r="AS4" i="4"/>
  <c r="AJ4" i="4"/>
  <c r="AA4" i="4"/>
  <c r="AW302" i="4"/>
  <c r="AN302" i="4"/>
  <c r="AE302" i="4"/>
  <c r="AQ301" i="4"/>
  <c r="AH301" i="4"/>
  <c r="Y301" i="4"/>
  <c r="AW299" i="4"/>
  <c r="AE299" i="4"/>
  <c r="AN299" i="4"/>
  <c r="AU298" i="4"/>
  <c r="AL298" i="4"/>
  <c r="AC298" i="4"/>
  <c r="AQ276" i="4"/>
  <c r="AH276" i="4"/>
  <c r="Y276" i="4"/>
  <c r="AQ266" i="4"/>
  <c r="AH266" i="4"/>
  <c r="Y266" i="4"/>
  <c r="AQ249" i="4"/>
  <c r="AH249" i="4"/>
  <c r="Y249" i="4"/>
  <c r="AQ245" i="4"/>
  <c r="AH245" i="4"/>
  <c r="Y245" i="4"/>
  <c r="AR129" i="4"/>
  <c r="AI129" i="4"/>
  <c r="Z129" i="4"/>
  <c r="AR137" i="4"/>
  <c r="AI137" i="4"/>
  <c r="Z137" i="4"/>
  <c r="AR121" i="4"/>
  <c r="AI121" i="4"/>
  <c r="Z121" i="4"/>
  <c r="AQ107" i="4"/>
  <c r="AH107" i="4"/>
  <c r="Y107" i="4"/>
  <c r="AU91" i="4"/>
  <c r="AL91" i="4"/>
  <c r="AC91" i="4"/>
  <c r="AQ103" i="4"/>
  <c r="AH103" i="4"/>
  <c r="Y103" i="4"/>
  <c r="AQ295" i="4"/>
  <c r="AH295" i="4"/>
  <c r="Y295" i="4"/>
  <c r="AW293" i="4"/>
  <c r="AE293" i="4"/>
  <c r="AN293" i="4"/>
  <c r="AU268" i="4"/>
  <c r="AL268" i="4"/>
  <c r="AC268" i="4"/>
  <c r="AQ260" i="4"/>
  <c r="AH260" i="4"/>
  <c r="Y260" i="4"/>
  <c r="AQ297" i="4"/>
  <c r="AH297" i="4"/>
  <c r="Y297" i="4"/>
  <c r="AW295" i="4"/>
  <c r="AE295" i="4"/>
  <c r="AN295" i="4"/>
  <c r="AU294" i="4"/>
  <c r="AL294" i="4"/>
  <c r="AC294" i="4"/>
  <c r="AU291" i="4"/>
  <c r="AL291" i="4"/>
  <c r="AC291" i="4"/>
  <c r="AU288" i="4"/>
  <c r="AL288" i="4"/>
  <c r="AC288" i="4"/>
  <c r="AQ285" i="4"/>
  <c r="AH285" i="4"/>
  <c r="Y285" i="4"/>
  <c r="AQ281" i="4"/>
  <c r="AH281" i="4"/>
  <c r="Y281" i="4"/>
  <c r="AQ271" i="4"/>
  <c r="AH271" i="4"/>
  <c r="Y271" i="4"/>
  <c r="AW260" i="4"/>
  <c r="AN260" i="4"/>
  <c r="AE260" i="4"/>
  <c r="AQ259" i="4"/>
  <c r="AH259" i="4"/>
  <c r="Y259" i="4"/>
  <c r="AQ254" i="4"/>
  <c r="AH254" i="4"/>
  <c r="Y254" i="4"/>
  <c r="AW4" i="4"/>
  <c r="AN4" i="4"/>
  <c r="AE4" i="4"/>
  <c r="AW303" i="4"/>
  <c r="AE303" i="4"/>
  <c r="AN303" i="4"/>
  <c r="AQ302" i="4"/>
  <c r="AH302" i="4"/>
  <c r="Y302" i="4"/>
  <c r="AQ299" i="4"/>
  <c r="AH299" i="4"/>
  <c r="Y299" i="4"/>
  <c r="AW297" i="4"/>
  <c r="AE297" i="4"/>
  <c r="AN297" i="4"/>
  <c r="AU296" i="4"/>
  <c r="AL296" i="4"/>
  <c r="AC296" i="4"/>
  <c r="AQ290" i="4"/>
  <c r="AH290" i="4"/>
  <c r="Y290" i="4"/>
  <c r="AU283" i="4"/>
  <c r="AL283" i="4"/>
  <c r="AC283" i="4"/>
  <c r="AU277" i="4"/>
  <c r="AL277" i="4"/>
  <c r="AC277" i="4"/>
  <c r="AQ267" i="4"/>
  <c r="AH267" i="4"/>
  <c r="Y267" i="4"/>
  <c r="AU261" i="4"/>
  <c r="AL261" i="4"/>
  <c r="AC261" i="4"/>
  <c r="AU256" i="4"/>
  <c r="AL256" i="4"/>
  <c r="AC256" i="4"/>
  <c r="AU250" i="4"/>
  <c r="AL250" i="4"/>
  <c r="AC250" i="4"/>
  <c r="AS248" i="4"/>
  <c r="AA248" i="4"/>
  <c r="AJ248" i="4"/>
  <c r="AS246" i="4"/>
  <c r="AA246" i="4"/>
  <c r="AJ246" i="4"/>
  <c r="AS244" i="4"/>
  <c r="AJ244" i="4"/>
  <c r="AA244" i="4"/>
  <c r="AS242" i="4"/>
  <c r="AJ242" i="4"/>
  <c r="AA242" i="4"/>
  <c r="AR133" i="4"/>
  <c r="AI133" i="4"/>
  <c r="Z133" i="4"/>
  <c r="AR117" i="4"/>
  <c r="AI117" i="4"/>
  <c r="Z117" i="4"/>
  <c r="AQ105" i="4"/>
  <c r="AH105" i="4"/>
  <c r="Y105" i="4"/>
  <c r="AX303" i="4"/>
  <c r="AO303" i="4"/>
  <c r="AF303" i="4"/>
  <c r="AU303" i="4"/>
  <c r="AL303" i="4"/>
  <c r="AC303" i="4"/>
  <c r="AQ303" i="4"/>
  <c r="AH303" i="4"/>
  <c r="Y303" i="4"/>
  <c r="AV301" i="4"/>
  <c r="AM301" i="4"/>
  <c r="AT299" i="4"/>
  <c r="AK299" i="4"/>
  <c r="AB299" i="4"/>
  <c r="AS298" i="4"/>
  <c r="AA298" i="4"/>
  <c r="AJ298" i="4"/>
  <c r="AQ293" i="4"/>
  <c r="AH293" i="4"/>
  <c r="Y293" i="4"/>
  <c r="AV292" i="4"/>
  <c r="AM292" i="4"/>
  <c r="AV290" i="4"/>
  <c r="AM290" i="4"/>
  <c r="AQ287" i="4"/>
  <c r="AH287" i="4"/>
  <c r="Y287" i="4"/>
  <c r="AX285" i="4"/>
  <c r="AO285" i="4"/>
  <c r="AF285" i="4"/>
  <c r="AR284" i="4"/>
  <c r="AI284" i="4"/>
  <c r="Z284" i="4"/>
  <c r="AQ282" i="4"/>
  <c r="AH282" i="4"/>
  <c r="Y282" i="4"/>
  <c r="AU281" i="4"/>
  <c r="AL281" i="4"/>
  <c r="AC281" i="4"/>
  <c r="AT280" i="4"/>
  <c r="AK280" i="4"/>
  <c r="AB280" i="4"/>
  <c r="AX279" i="4"/>
  <c r="AO279" i="4"/>
  <c r="AF279" i="4"/>
  <c r="AU279" i="4"/>
  <c r="AL279" i="4"/>
  <c r="AC279" i="4"/>
  <c r="AS278" i="4"/>
  <c r="AA278" i="4"/>
  <c r="AJ278" i="4"/>
  <c r="AX277" i="4"/>
  <c r="AO277" i="4"/>
  <c r="AF277" i="4"/>
  <c r="AU274" i="4"/>
  <c r="AL274" i="4"/>
  <c r="AC274" i="4"/>
  <c r="AQ274" i="4"/>
  <c r="AH274" i="4"/>
  <c r="Y274" i="4"/>
  <c r="AV273" i="4"/>
  <c r="AM273" i="4"/>
  <c r="AT272" i="4"/>
  <c r="AK272" i="4"/>
  <c r="AB272" i="4"/>
  <c r="AU269" i="4"/>
  <c r="AL269" i="4"/>
  <c r="AC269" i="4"/>
  <c r="AQ269" i="4"/>
  <c r="AH269" i="4"/>
  <c r="Y269" i="4"/>
  <c r="AV268" i="4"/>
  <c r="AM268" i="4"/>
  <c r="AR267" i="4"/>
  <c r="AI267" i="4"/>
  <c r="Z267" i="4"/>
  <c r="AN266" i="4"/>
  <c r="AE266" i="4"/>
  <c r="AW266" i="4"/>
  <c r="AT266" i="4"/>
  <c r="AK266" i="4"/>
  <c r="AB266" i="4"/>
  <c r="AU263" i="4"/>
  <c r="AL263" i="4"/>
  <c r="AC263" i="4"/>
  <c r="AQ263" i="4"/>
  <c r="AH263" i="4"/>
  <c r="Y263" i="4"/>
  <c r="AV262" i="4"/>
  <c r="AM262" i="4"/>
  <c r="AT260" i="4"/>
  <c r="AK260" i="4"/>
  <c r="AB260" i="4"/>
  <c r="AW258" i="4"/>
  <c r="AN258" i="4"/>
  <c r="AE258" i="4"/>
  <c r="AT258" i="4"/>
  <c r="AK258" i="4"/>
  <c r="AB258" i="4"/>
  <c r="AU257" i="4"/>
  <c r="AL257" i="4"/>
  <c r="AC257" i="4"/>
  <c r="AQ256" i="4"/>
  <c r="AH256" i="4"/>
  <c r="Y256" i="4"/>
  <c r="AW254" i="4"/>
  <c r="AN254" i="4"/>
  <c r="AE254" i="4"/>
  <c r="AT254" i="4"/>
  <c r="AK254" i="4"/>
  <c r="AB254" i="4"/>
  <c r="AU251" i="4"/>
  <c r="AL251" i="4"/>
  <c r="AC251" i="4"/>
  <c r="AQ251" i="4"/>
  <c r="AH251" i="4"/>
  <c r="Y251" i="4"/>
  <c r="AV250" i="4"/>
  <c r="AM250" i="4"/>
  <c r="AT249" i="4"/>
  <c r="AK249" i="4"/>
  <c r="AB249" i="4"/>
  <c r="AW246" i="4"/>
  <c r="AN246" i="4"/>
  <c r="AE246" i="4"/>
  <c r="AT242" i="4"/>
  <c r="AK242" i="4"/>
  <c r="AB242" i="4"/>
  <c r="AQ242" i="4"/>
  <c r="AH242" i="4"/>
  <c r="Y242" i="4"/>
  <c r="AV241" i="4"/>
  <c r="AM241" i="4"/>
  <c r="AS241" i="4"/>
  <c r="AJ241" i="4"/>
  <c r="AA241" i="4"/>
  <c r="AX238" i="4"/>
  <c r="AO238" i="4"/>
  <c r="AF238" i="4"/>
  <c r="AV237" i="4"/>
  <c r="AM237" i="4"/>
  <c r="AS237" i="4"/>
  <c r="AJ237" i="4"/>
  <c r="AA237" i="4"/>
  <c r="AX234" i="4"/>
  <c r="AO234" i="4"/>
  <c r="AF234" i="4"/>
  <c r="AV231" i="4"/>
  <c r="AM231" i="4"/>
  <c r="AS231" i="4"/>
  <c r="AJ231" i="4"/>
  <c r="AA231" i="4"/>
  <c r="AX230" i="4"/>
  <c r="AO230" i="4"/>
  <c r="AF230" i="4"/>
  <c r="AV227" i="4"/>
  <c r="AM227" i="4"/>
  <c r="AS227" i="4"/>
  <c r="AJ227" i="4"/>
  <c r="AA227" i="4"/>
  <c r="AX226" i="4"/>
  <c r="AO226" i="4"/>
  <c r="AF226" i="4"/>
  <c r="AX224" i="4"/>
  <c r="AO224" i="4"/>
  <c r="AF224" i="4"/>
  <c r="AV223" i="4"/>
  <c r="AM223" i="4"/>
  <c r="AS223" i="4"/>
  <c r="AJ223" i="4"/>
  <c r="AA223" i="4"/>
  <c r="AX222" i="4"/>
  <c r="AO222" i="4"/>
  <c r="AF222" i="4"/>
  <c r="AX220" i="4"/>
  <c r="AO220" i="4"/>
  <c r="AF220" i="4"/>
  <c r="AV219" i="4"/>
  <c r="AM219" i="4"/>
  <c r="AS219" i="4"/>
  <c r="AJ219" i="4"/>
  <c r="AA219" i="4"/>
  <c r="AX218" i="4"/>
  <c r="AO218" i="4"/>
  <c r="AF218" i="4"/>
  <c r="AV217" i="4"/>
  <c r="AM217" i="4"/>
  <c r="AS217" i="4"/>
  <c r="AJ217" i="4"/>
  <c r="AA217" i="4"/>
  <c r="AX216" i="4"/>
  <c r="AO216" i="4"/>
  <c r="AF216" i="4"/>
  <c r="AV215" i="4"/>
  <c r="AM215" i="4"/>
  <c r="AS215" i="4"/>
  <c r="AJ215" i="4"/>
  <c r="AA215" i="4"/>
  <c r="AX214" i="4"/>
  <c r="AO214" i="4"/>
  <c r="AF214" i="4"/>
  <c r="AV213" i="4"/>
  <c r="AM213" i="4"/>
  <c r="AS213" i="4"/>
  <c r="AJ213" i="4"/>
  <c r="AA213" i="4"/>
  <c r="AX212" i="4"/>
  <c r="AO212" i="4"/>
  <c r="AF212" i="4"/>
  <c r="AV211" i="4"/>
  <c r="AM211" i="4"/>
  <c r="AS211" i="4"/>
  <c r="AJ211" i="4"/>
  <c r="AA211" i="4"/>
  <c r="AX210" i="4"/>
  <c r="AO210" i="4"/>
  <c r="AF210" i="4"/>
  <c r="AV209" i="4"/>
  <c r="AM209" i="4"/>
  <c r="AS209" i="4"/>
  <c r="AJ209" i="4"/>
  <c r="AA209" i="4"/>
  <c r="AX208" i="4"/>
  <c r="AO208" i="4"/>
  <c r="AF208" i="4"/>
  <c r="AV207" i="4"/>
  <c r="AM207" i="4"/>
  <c r="AS207" i="4"/>
  <c r="AJ207" i="4"/>
  <c r="AA207" i="4"/>
  <c r="AX206" i="4"/>
  <c r="AO206" i="4"/>
  <c r="AF206" i="4"/>
  <c r="AV205" i="4"/>
  <c r="AM205" i="4"/>
  <c r="AS205" i="4"/>
  <c r="AJ205" i="4"/>
  <c r="AA205" i="4"/>
  <c r="AX204" i="4"/>
  <c r="AO204" i="4"/>
  <c r="AF204" i="4"/>
  <c r="AV203" i="4"/>
  <c r="AM203" i="4"/>
  <c r="AS203" i="4"/>
  <c r="AJ203" i="4"/>
  <c r="AA203" i="4"/>
  <c r="AX202" i="4"/>
  <c r="AO202" i="4"/>
  <c r="AF202" i="4"/>
  <c r="AV201" i="4"/>
  <c r="AM201" i="4"/>
  <c r="AS201" i="4"/>
  <c r="AJ201" i="4"/>
  <c r="AA201" i="4"/>
  <c r="AX200" i="4"/>
  <c r="AO200" i="4"/>
  <c r="AF200" i="4"/>
  <c r="AV199" i="4"/>
  <c r="AM199" i="4"/>
  <c r="AS199" i="4"/>
  <c r="AJ199" i="4"/>
  <c r="AA199" i="4"/>
  <c r="AX198" i="4"/>
  <c r="AO198" i="4"/>
  <c r="AF198" i="4"/>
  <c r="AV197" i="4"/>
  <c r="AM197" i="4"/>
  <c r="AS197" i="4"/>
  <c r="AJ197" i="4"/>
  <c r="AA197" i="4"/>
  <c r="AX196" i="4"/>
  <c r="AO196" i="4"/>
  <c r="AF196" i="4"/>
  <c r="AV195" i="4"/>
  <c r="AM195" i="4"/>
  <c r="AR195" i="4"/>
  <c r="AI195" i="4"/>
  <c r="Z195" i="4"/>
  <c r="AW194" i="4"/>
  <c r="AE194" i="4"/>
  <c r="AN194" i="4"/>
  <c r="AT194" i="4"/>
  <c r="AK194" i="4"/>
  <c r="AB194" i="4"/>
  <c r="AX193" i="4"/>
  <c r="AO193" i="4"/>
  <c r="AF193" i="4"/>
  <c r="AR192" i="4"/>
  <c r="AI192" i="4"/>
  <c r="Z192" i="4"/>
  <c r="AV191" i="4"/>
  <c r="AM191" i="4"/>
  <c r="AR191" i="4"/>
  <c r="AI191" i="4"/>
  <c r="Z191" i="4"/>
  <c r="AW190" i="4"/>
  <c r="AE190" i="4"/>
  <c r="AN190" i="4"/>
  <c r="AT190" i="4"/>
  <c r="AK190" i="4"/>
  <c r="AB190" i="4"/>
  <c r="AX189" i="4"/>
  <c r="AO189" i="4"/>
  <c r="AF189" i="4"/>
  <c r="AR188" i="4"/>
  <c r="Z188" i="4"/>
  <c r="AI188" i="4"/>
  <c r="AV187" i="4"/>
  <c r="AM187" i="4"/>
  <c r="AR187" i="4"/>
  <c r="AI187" i="4"/>
  <c r="Z187" i="4"/>
  <c r="AW186" i="4"/>
  <c r="AE186" i="4"/>
  <c r="AN186" i="4"/>
  <c r="AT186" i="4"/>
  <c r="AK186" i="4"/>
  <c r="AB186" i="4"/>
  <c r="AX185" i="4"/>
  <c r="AO185" i="4"/>
  <c r="AF185" i="4"/>
  <c r="AR184" i="4"/>
  <c r="AI184" i="4"/>
  <c r="Z184" i="4"/>
  <c r="AV183" i="4"/>
  <c r="AM183" i="4"/>
  <c r="AR183" i="4"/>
  <c r="AI183" i="4"/>
  <c r="Z183" i="4"/>
  <c r="AW182" i="4"/>
  <c r="AE182" i="4"/>
  <c r="AN182" i="4"/>
  <c r="AT182" i="4"/>
  <c r="AK182" i="4"/>
  <c r="AB182" i="4"/>
  <c r="AX181" i="4"/>
  <c r="AO181" i="4"/>
  <c r="AF181" i="4"/>
  <c r="AR180" i="4"/>
  <c r="AI180" i="4"/>
  <c r="Z180" i="4"/>
  <c r="AV179" i="4"/>
  <c r="AM179" i="4"/>
  <c r="AR179" i="4"/>
  <c r="AI179" i="4"/>
  <c r="Z179" i="4"/>
  <c r="AW178" i="4"/>
  <c r="AE178" i="4"/>
  <c r="AN178" i="4"/>
  <c r="AT178" i="4"/>
  <c r="AK178" i="4"/>
  <c r="AB178" i="4"/>
  <c r="AX177" i="4"/>
  <c r="AO177" i="4"/>
  <c r="AF177" i="4"/>
  <c r="AR176" i="4"/>
  <c r="AI176" i="4"/>
  <c r="Z176" i="4"/>
  <c r="AV175" i="4"/>
  <c r="AM175" i="4"/>
  <c r="AR175" i="4"/>
  <c r="AI175" i="4"/>
  <c r="Z175" i="4"/>
  <c r="AW174" i="4"/>
  <c r="AE174" i="4"/>
  <c r="AN174" i="4"/>
  <c r="AT174" i="4"/>
  <c r="AK174" i="4"/>
  <c r="AB174" i="4"/>
  <c r="AX173" i="4"/>
  <c r="AO173" i="4"/>
  <c r="AF173" i="4"/>
  <c r="AR172" i="4"/>
  <c r="Z172" i="4"/>
  <c r="AI172" i="4"/>
  <c r="AV171" i="4"/>
  <c r="AM171" i="4"/>
  <c r="AR171" i="4"/>
  <c r="AI171" i="4"/>
  <c r="Z171" i="4"/>
  <c r="AW170" i="4"/>
  <c r="AE170" i="4"/>
  <c r="AN170" i="4"/>
  <c r="AT170" i="4"/>
  <c r="AK170" i="4"/>
  <c r="AB170" i="4"/>
  <c r="AX169" i="4"/>
  <c r="AO169" i="4"/>
  <c r="AF169" i="4"/>
  <c r="AR168" i="4"/>
  <c r="AI168" i="4"/>
  <c r="Z168" i="4"/>
  <c r="AV167" i="4"/>
  <c r="AM167" i="4"/>
  <c r="AR167" i="4"/>
  <c r="AI167" i="4"/>
  <c r="Z167" i="4"/>
  <c r="AW166" i="4"/>
  <c r="AE166" i="4"/>
  <c r="AN166" i="4"/>
  <c r="AT166" i="4"/>
  <c r="AK166" i="4"/>
  <c r="AB166" i="4"/>
  <c r="AX165" i="4"/>
  <c r="AO165" i="4"/>
  <c r="AF165" i="4"/>
  <c r="AR164" i="4"/>
  <c r="AI164" i="4"/>
  <c r="Z164" i="4"/>
  <c r="AV163" i="4"/>
  <c r="AM163" i="4"/>
  <c r="AR163" i="4"/>
  <c r="AI163" i="4"/>
  <c r="Z163" i="4"/>
  <c r="AW162" i="4"/>
  <c r="AE162" i="4"/>
  <c r="AN162" i="4"/>
  <c r="AT162" i="4"/>
  <c r="AK162" i="4"/>
  <c r="AB162" i="4"/>
  <c r="AX161" i="4"/>
  <c r="AO161" i="4"/>
  <c r="AF161" i="4"/>
  <c r="AR160" i="4"/>
  <c r="AI160" i="4"/>
  <c r="Z160" i="4"/>
  <c r="AV159" i="4"/>
  <c r="AM159" i="4"/>
  <c r="AR159" i="4"/>
  <c r="AI159" i="4"/>
  <c r="Z159" i="4"/>
  <c r="AW158" i="4"/>
  <c r="AN158" i="4"/>
  <c r="AE158" i="4"/>
  <c r="AT158" i="4"/>
  <c r="AK158" i="4"/>
  <c r="AB158" i="4"/>
  <c r="AX157" i="4"/>
  <c r="AO157" i="4"/>
  <c r="AF157" i="4"/>
  <c r="AR156" i="4"/>
  <c r="AI156" i="4"/>
  <c r="Z156" i="4"/>
  <c r="AV155" i="4"/>
  <c r="AM155" i="4"/>
  <c r="AR155" i="4"/>
  <c r="AI155" i="4"/>
  <c r="Z155" i="4"/>
  <c r="AW154" i="4"/>
  <c r="AN154" i="4"/>
  <c r="AE154" i="4"/>
  <c r="AT154" i="4"/>
  <c r="AK154" i="4"/>
  <c r="AB154" i="4"/>
  <c r="AX153" i="4"/>
  <c r="AO153" i="4"/>
  <c r="AF153" i="4"/>
  <c r="AR152" i="4"/>
  <c r="AI152" i="4"/>
  <c r="Z152" i="4"/>
  <c r="AV151" i="4"/>
  <c r="AM151" i="4"/>
  <c r="AR151" i="4"/>
  <c r="AI151" i="4"/>
  <c r="Z151" i="4"/>
  <c r="AW150" i="4"/>
  <c r="AN150" i="4"/>
  <c r="AE150" i="4"/>
  <c r="AT150" i="4"/>
  <c r="AK150" i="4"/>
  <c r="AB150" i="4"/>
  <c r="AX149" i="4"/>
  <c r="AO149" i="4"/>
  <c r="AF149" i="4"/>
  <c r="AR148" i="4"/>
  <c r="AI148" i="4"/>
  <c r="Z148" i="4"/>
  <c r="AV147" i="4"/>
  <c r="AM147" i="4"/>
  <c r="AR147" i="4"/>
  <c r="AI147" i="4"/>
  <c r="Z147" i="4"/>
  <c r="AW146" i="4"/>
  <c r="AN146" i="4"/>
  <c r="AE146" i="4"/>
  <c r="AT146" i="4"/>
  <c r="AK146" i="4"/>
  <c r="AB146" i="4"/>
  <c r="AQ146" i="4"/>
  <c r="AH146" i="4"/>
  <c r="Y146" i="4"/>
  <c r="AU145" i="4"/>
  <c r="AL145" i="4"/>
  <c r="AC145" i="4"/>
  <c r="AV144" i="4"/>
  <c r="AM144" i="4"/>
  <c r="AS144" i="4"/>
  <c r="AJ144" i="4"/>
  <c r="AA144" i="4"/>
  <c r="AX143" i="4"/>
  <c r="AO143" i="4"/>
  <c r="AF143" i="4"/>
  <c r="AV139" i="4"/>
  <c r="AM139" i="4"/>
  <c r="AR139" i="4"/>
  <c r="AI139" i="4"/>
  <c r="Z139" i="4"/>
  <c r="AW138" i="4"/>
  <c r="AN138" i="4"/>
  <c r="AE138" i="4"/>
  <c r="AT138" i="4"/>
  <c r="AK138" i="4"/>
  <c r="AB138" i="4"/>
  <c r="AQ138" i="4"/>
  <c r="AH138" i="4"/>
  <c r="Y138" i="4"/>
  <c r="AU137" i="4"/>
  <c r="AL137" i="4"/>
  <c r="AC137" i="4"/>
  <c r="AM136" i="4"/>
  <c r="AV136" i="4"/>
  <c r="AD136" i="4"/>
  <c r="AS136" i="4"/>
  <c r="AJ136" i="4"/>
  <c r="AA136" i="4"/>
  <c r="AX135" i="4"/>
  <c r="AO135" i="4"/>
  <c r="AF135" i="4"/>
  <c r="AV131" i="4"/>
  <c r="AM131" i="4"/>
  <c r="AD131" i="4"/>
  <c r="AR131" i="4"/>
  <c r="AI131" i="4"/>
  <c r="Z131" i="4"/>
  <c r="AW130" i="4"/>
  <c r="AN130" i="4"/>
  <c r="AE130" i="4"/>
  <c r="AT130" i="4"/>
  <c r="AK130" i="4"/>
  <c r="AB130" i="4"/>
  <c r="AQ130" i="4"/>
  <c r="AH130" i="4"/>
  <c r="Y130" i="4"/>
  <c r="AU129" i="4"/>
  <c r="AL129" i="4"/>
  <c r="AC129" i="4"/>
  <c r="AV128" i="4"/>
  <c r="AM128" i="4"/>
  <c r="AD128" i="4"/>
  <c r="AS128" i="4"/>
  <c r="AJ128" i="4"/>
  <c r="AA128" i="4"/>
  <c r="AX127" i="4"/>
  <c r="AO127" i="4"/>
  <c r="AF127" i="4"/>
  <c r="AV123" i="4"/>
  <c r="AM123" i="4"/>
  <c r="AD123" i="4"/>
  <c r="AR123" i="4"/>
  <c r="AI123" i="4"/>
  <c r="Z123" i="4"/>
  <c r="AW122" i="4"/>
  <c r="AN122" i="4"/>
  <c r="AE122" i="4"/>
  <c r="AT122" i="4"/>
  <c r="AK122" i="4"/>
  <c r="AB122" i="4"/>
  <c r="AQ122" i="4"/>
  <c r="AH122" i="4"/>
  <c r="Y122" i="4"/>
  <c r="AU121" i="4"/>
  <c r="AL121" i="4"/>
  <c r="AC121" i="4"/>
  <c r="AV120" i="4"/>
  <c r="AM120" i="4"/>
  <c r="AD120" i="4"/>
  <c r="AS120" i="4"/>
  <c r="AJ120" i="4"/>
  <c r="AA120" i="4"/>
  <c r="AX119" i="4"/>
  <c r="AO119" i="4"/>
  <c r="AF119" i="4"/>
  <c r="AV115" i="4"/>
  <c r="AM115" i="4"/>
  <c r="AD115" i="4"/>
  <c r="AR115" i="4"/>
  <c r="AI115" i="4"/>
  <c r="Z115" i="4"/>
  <c r="AW114" i="4"/>
  <c r="AN114" i="4"/>
  <c r="AE114" i="4"/>
  <c r="AT114" i="4"/>
  <c r="AK114" i="4"/>
  <c r="AB114" i="4"/>
  <c r="AQ114" i="4"/>
  <c r="AH114" i="4"/>
  <c r="Y114" i="4"/>
  <c r="AU113" i="4"/>
  <c r="AL113" i="4"/>
  <c r="AC113" i="4"/>
  <c r="AV112" i="4"/>
  <c r="AM112" i="4"/>
  <c r="AD112" i="4"/>
  <c r="AS112" i="4"/>
  <c r="AJ112" i="4"/>
  <c r="AA112" i="4"/>
  <c r="AX111" i="4"/>
  <c r="AO111" i="4"/>
  <c r="AF111" i="4"/>
  <c r="AW108" i="4"/>
  <c r="AN108" i="4"/>
  <c r="AE108" i="4"/>
  <c r="AT108" i="4"/>
  <c r="AK108" i="4"/>
  <c r="AB108" i="4"/>
  <c r="AQ108" i="4"/>
  <c r="AH108" i="4"/>
  <c r="Y108" i="4"/>
  <c r="AV107" i="4"/>
  <c r="AM107" i="4"/>
  <c r="AD107" i="4"/>
  <c r="AS107" i="4"/>
  <c r="AA107" i="4"/>
  <c r="AJ107" i="4"/>
  <c r="AW104" i="4"/>
  <c r="AN104" i="4"/>
  <c r="AE104" i="4"/>
  <c r="AT104" i="4"/>
  <c r="AK104" i="4"/>
  <c r="AB104" i="4"/>
  <c r="AQ104" i="4"/>
  <c r="AH104" i="4"/>
  <c r="Y104" i="4"/>
  <c r="AV103" i="4"/>
  <c r="AM103" i="4"/>
  <c r="AD103" i="4"/>
  <c r="AS103" i="4"/>
  <c r="AJ103" i="4"/>
  <c r="AA103" i="4"/>
  <c r="AW100" i="4"/>
  <c r="AN100" i="4"/>
  <c r="AE100" i="4"/>
  <c r="AT100" i="4"/>
  <c r="AK100" i="4"/>
  <c r="AB100" i="4"/>
  <c r="AR100" i="4"/>
  <c r="AI100" i="4"/>
  <c r="Z100" i="4"/>
  <c r="AX99" i="4"/>
  <c r="AO99" i="4"/>
  <c r="AF99" i="4"/>
  <c r="AV99" i="4"/>
  <c r="AM99" i="4"/>
  <c r="AD99" i="4"/>
  <c r="AT99" i="4"/>
  <c r="AK99" i="4"/>
  <c r="AB99" i="4"/>
  <c r="AR99" i="4"/>
  <c r="AI99" i="4"/>
  <c r="Z99" i="4"/>
  <c r="AX98" i="4"/>
  <c r="AO98" i="4"/>
  <c r="AF98" i="4"/>
  <c r="AV98" i="4"/>
  <c r="AM98" i="4"/>
  <c r="AD98" i="4"/>
  <c r="AT98" i="4"/>
  <c r="AK98" i="4"/>
  <c r="AB98" i="4"/>
  <c r="AR98" i="4"/>
  <c r="AI98" i="4"/>
  <c r="Z98" i="4"/>
  <c r="AX97" i="4"/>
  <c r="AO97" i="4"/>
  <c r="AF97" i="4"/>
  <c r="AV97" i="4"/>
  <c r="AM97" i="4"/>
  <c r="AD97" i="4"/>
  <c r="AT97" i="4"/>
  <c r="AK97" i="4"/>
  <c r="AB97" i="4"/>
  <c r="AR97" i="4"/>
  <c r="AI97" i="4"/>
  <c r="Z97" i="4"/>
  <c r="AX96" i="4"/>
  <c r="AO96" i="4"/>
  <c r="AF96" i="4"/>
  <c r="AV96" i="4"/>
  <c r="AM96" i="4"/>
  <c r="AD96" i="4"/>
  <c r="AT96" i="4"/>
  <c r="AK96" i="4"/>
  <c r="AB96" i="4"/>
  <c r="AR96" i="4"/>
  <c r="AI96" i="4"/>
  <c r="Z96" i="4"/>
  <c r="AX95" i="4"/>
  <c r="AO95" i="4"/>
  <c r="AF95" i="4"/>
  <c r="AV95" i="4"/>
  <c r="AM95" i="4"/>
  <c r="AD95" i="4"/>
  <c r="AT95" i="4"/>
  <c r="AK95" i="4"/>
  <c r="AB95" i="4"/>
  <c r="AR95" i="4"/>
  <c r="AI95" i="4"/>
  <c r="Z95" i="4"/>
  <c r="AX94" i="4"/>
  <c r="AO94" i="4"/>
  <c r="AF94" i="4"/>
  <c r="AV94" i="4"/>
  <c r="AM94" i="4"/>
  <c r="AD94" i="4"/>
  <c r="AT94" i="4"/>
  <c r="AK94" i="4"/>
  <c r="AB94" i="4"/>
  <c r="AR94" i="4"/>
  <c r="AI94" i="4"/>
  <c r="Z94" i="4"/>
  <c r="AX93" i="4"/>
  <c r="AO93" i="4"/>
  <c r="AF93" i="4"/>
  <c r="AV93" i="4"/>
  <c r="AM93" i="4"/>
  <c r="AD93" i="4"/>
  <c r="AT93" i="4"/>
  <c r="AK93" i="4"/>
  <c r="AB93" i="4"/>
  <c r="AR93" i="4"/>
  <c r="AI93" i="4"/>
  <c r="Z93" i="4"/>
  <c r="AX92" i="4"/>
  <c r="AO92" i="4"/>
  <c r="AF92" i="4"/>
  <c r="AV92" i="4"/>
  <c r="AM92" i="4"/>
  <c r="AD92" i="4"/>
  <c r="AT92" i="4"/>
  <c r="AK92" i="4"/>
  <c r="AB92" i="4"/>
  <c r="AX91" i="4"/>
  <c r="AO91" i="4"/>
  <c r="AF91" i="4"/>
  <c r="AQ91" i="4"/>
  <c r="AH91" i="4"/>
  <c r="Y91" i="4"/>
  <c r="AV90" i="4"/>
  <c r="AM90" i="4"/>
  <c r="AD90" i="4"/>
  <c r="AS90" i="4"/>
  <c r="AJ90" i="4"/>
  <c r="AA90" i="4"/>
  <c r="AQ86" i="4"/>
  <c r="AH86" i="4"/>
  <c r="Y86" i="4"/>
  <c r="AU85" i="4"/>
  <c r="AL85" i="4"/>
  <c r="AC85" i="4"/>
  <c r="AR85" i="4"/>
  <c r="AI85" i="4"/>
  <c r="Z85" i="4"/>
  <c r="AW84" i="4"/>
  <c r="AN84" i="4"/>
  <c r="AE84" i="4"/>
  <c r="AT84" i="4"/>
  <c r="AK84" i="4"/>
  <c r="AB84" i="4"/>
  <c r="AQ84" i="4"/>
  <c r="AH84" i="4"/>
  <c r="Y84" i="4"/>
  <c r="AV83" i="4"/>
  <c r="AM83" i="4"/>
  <c r="AD83" i="4"/>
  <c r="AS83" i="4"/>
  <c r="AA83" i="4"/>
  <c r="AJ83" i="4"/>
  <c r="AX82" i="4"/>
  <c r="AO82" i="4"/>
  <c r="AF82" i="4"/>
  <c r="AU76" i="4"/>
  <c r="AL76" i="4"/>
  <c r="AC76" i="4"/>
  <c r="AQ76" i="4"/>
  <c r="AH76" i="4"/>
  <c r="Y76" i="4"/>
  <c r="AV75" i="4"/>
  <c r="AM75" i="4"/>
  <c r="AD75" i="4"/>
  <c r="AS75" i="4"/>
  <c r="AA75" i="4"/>
  <c r="AJ75" i="4"/>
  <c r="AX74" i="4"/>
  <c r="AO74" i="4"/>
  <c r="AF74" i="4"/>
  <c r="AU68" i="4"/>
  <c r="AL68" i="4"/>
  <c r="AC68" i="4"/>
  <c r="AQ68" i="4"/>
  <c r="AH68" i="4"/>
  <c r="Y68" i="4"/>
  <c r="AV67" i="4"/>
  <c r="AM67" i="4"/>
  <c r="AD67" i="4"/>
  <c r="AS67" i="4"/>
  <c r="AA67" i="4"/>
  <c r="AJ67" i="4"/>
  <c r="AU63" i="4"/>
  <c r="AL63" i="4"/>
  <c r="AC63" i="4"/>
  <c r="AQ63" i="4"/>
  <c r="AH63" i="4"/>
  <c r="Y63" i="4"/>
  <c r="AV62" i="4"/>
  <c r="AM62" i="4"/>
  <c r="AD62" i="4"/>
  <c r="AQ61" i="4"/>
  <c r="AH61" i="4"/>
  <c r="Y61" i="4"/>
  <c r="AU60" i="4"/>
  <c r="AL60" i="4"/>
  <c r="AC60" i="4"/>
  <c r="AR60" i="4"/>
  <c r="AI60" i="4"/>
  <c r="Z60" i="4"/>
  <c r="AW59" i="4"/>
  <c r="AN59" i="4"/>
  <c r="AE59" i="4"/>
  <c r="AT59" i="4"/>
  <c r="AK59" i="4"/>
  <c r="AB59" i="4"/>
  <c r="AQ59" i="4"/>
  <c r="AH59" i="4"/>
  <c r="Y59" i="4"/>
  <c r="AV58" i="4"/>
  <c r="AM58" i="4"/>
  <c r="AD58" i="4"/>
  <c r="AR58" i="4"/>
  <c r="AI58" i="4"/>
  <c r="Z58" i="4"/>
  <c r="AW57" i="4"/>
  <c r="AN57" i="4"/>
  <c r="AE57" i="4"/>
  <c r="AS57" i="4"/>
  <c r="AJ57" i="4"/>
  <c r="AA57" i="4"/>
  <c r="AX56" i="4"/>
  <c r="AO56" i="4"/>
  <c r="AF56" i="4"/>
  <c r="AT56" i="4"/>
  <c r="AK56" i="4"/>
  <c r="AB56" i="4"/>
  <c r="AX48" i="4"/>
  <c r="AO48" i="4"/>
  <c r="AF48" i="4"/>
  <c r="AT48" i="4"/>
  <c r="AK48" i="4"/>
  <c r="AB48" i="4"/>
  <c r="AX38" i="4"/>
  <c r="AO38" i="4"/>
  <c r="AF38" i="4"/>
  <c r="AK38" i="4"/>
  <c r="AT38" i="4"/>
  <c r="AB38" i="4"/>
  <c r="AR36" i="4"/>
  <c r="AI36" i="4"/>
  <c r="Z36" i="4"/>
  <c r="AW35" i="4"/>
  <c r="AN35" i="4"/>
  <c r="AE35" i="4"/>
  <c r="AS35" i="4"/>
  <c r="AJ35" i="4"/>
  <c r="AA35" i="4"/>
  <c r="AX34" i="4"/>
  <c r="AO34" i="4"/>
  <c r="AF34" i="4"/>
  <c r="AT34" i="4"/>
  <c r="AK34" i="4"/>
  <c r="AB34" i="4"/>
  <c r="AQ34" i="4"/>
  <c r="AH34" i="4"/>
  <c r="Y34" i="4"/>
  <c r="AU33" i="4"/>
  <c r="AL33" i="4"/>
  <c r="AC33" i="4"/>
  <c r="AQ33" i="4"/>
  <c r="AH33" i="4"/>
  <c r="Y33" i="4"/>
  <c r="AV32" i="4"/>
  <c r="AM32" i="4"/>
  <c r="AD32" i="4"/>
  <c r="AS32" i="4"/>
  <c r="AJ32" i="4"/>
  <c r="AA32" i="4"/>
  <c r="AX31" i="4"/>
  <c r="AO31" i="4"/>
  <c r="AF31" i="4"/>
  <c r="AD301" i="4"/>
  <c r="AD273" i="4"/>
  <c r="AD241" i="4"/>
  <c r="AD237" i="4"/>
  <c r="AD217" i="4"/>
  <c r="AD213" i="4"/>
  <c r="AD209" i="4"/>
  <c r="AD205" i="4"/>
  <c r="AD201" i="4"/>
  <c r="AD197" i="4"/>
  <c r="AV4" i="4"/>
  <c r="AM4" i="4"/>
  <c r="AT303" i="4"/>
  <c r="AK303" i="4"/>
  <c r="AB303" i="4"/>
  <c r="AV302" i="4"/>
  <c r="AM302" i="4"/>
  <c r="AS302" i="4"/>
  <c r="AA302" i="4"/>
  <c r="AJ302" i="4"/>
  <c r="AX301" i="4"/>
  <c r="AO301" i="4"/>
  <c r="AF301" i="4"/>
  <c r="AU301" i="4"/>
  <c r="AL301" i="4"/>
  <c r="AC301" i="4"/>
  <c r="AT300" i="4"/>
  <c r="AK300" i="4"/>
  <c r="AB300" i="4"/>
  <c r="AV299" i="4"/>
  <c r="AM299" i="4"/>
  <c r="AS299" i="4"/>
  <c r="AA299" i="4"/>
  <c r="AJ299" i="4"/>
  <c r="AX298" i="4"/>
  <c r="AO298" i="4"/>
  <c r="AF298" i="4"/>
  <c r="AR298" i="4"/>
  <c r="AI298" i="4"/>
  <c r="Z298" i="4"/>
  <c r="AT296" i="4"/>
  <c r="AK296" i="4"/>
  <c r="AB296" i="4"/>
  <c r="AV295" i="4"/>
  <c r="AM295" i="4"/>
  <c r="AS295" i="4"/>
  <c r="AA295" i="4"/>
  <c r="AJ295" i="4"/>
  <c r="AX294" i="4"/>
  <c r="AO294" i="4"/>
  <c r="AF294" i="4"/>
  <c r="AR294" i="4"/>
  <c r="AI294" i="4"/>
  <c r="Z294" i="4"/>
  <c r="AT293" i="4"/>
  <c r="AK293" i="4"/>
  <c r="AB293" i="4"/>
  <c r="AU292" i="4"/>
  <c r="AL292" i="4"/>
  <c r="AC292" i="4"/>
  <c r="AR292" i="4"/>
  <c r="AI292" i="4"/>
  <c r="Z292" i="4"/>
  <c r="AU290" i="4"/>
  <c r="AL290" i="4"/>
  <c r="AC290" i="4"/>
  <c r="AV289" i="4"/>
  <c r="AM289" i="4"/>
  <c r="AS289" i="4"/>
  <c r="AA289" i="4"/>
  <c r="AJ289" i="4"/>
  <c r="AX288" i="4"/>
  <c r="AO288" i="4"/>
  <c r="AF288" i="4"/>
  <c r="AR288" i="4"/>
  <c r="AI288" i="4"/>
  <c r="Z288" i="4"/>
  <c r="AW287" i="4"/>
  <c r="AE287" i="4"/>
  <c r="AN287" i="4"/>
  <c r="AT287" i="4"/>
  <c r="AK287" i="4"/>
  <c r="AB287" i="4"/>
  <c r="AX286" i="4"/>
  <c r="AO286" i="4"/>
  <c r="AF286" i="4"/>
  <c r="AR286" i="4"/>
  <c r="AI286" i="4"/>
  <c r="Z286" i="4"/>
  <c r="AW285" i="4"/>
  <c r="AE285" i="4"/>
  <c r="AN285" i="4"/>
  <c r="AS285" i="4"/>
  <c r="AA285" i="4"/>
  <c r="AJ285" i="4"/>
  <c r="AX284" i="4"/>
  <c r="AO284" i="4"/>
  <c r="AF284" i="4"/>
  <c r="AQ284" i="4"/>
  <c r="AH284" i="4"/>
  <c r="Y284" i="4"/>
  <c r="AR283" i="4"/>
  <c r="AI283" i="4"/>
  <c r="Z283" i="4"/>
  <c r="AN282" i="4"/>
  <c r="AE282" i="4"/>
  <c r="AW282" i="4"/>
  <c r="AT282" i="4"/>
  <c r="AK282" i="4"/>
  <c r="AB282" i="4"/>
  <c r="AX281" i="4"/>
  <c r="AO281" i="4"/>
  <c r="AF281" i="4"/>
  <c r="AV280" i="4"/>
  <c r="AM280" i="4"/>
  <c r="AS280" i="4"/>
  <c r="AA280" i="4"/>
  <c r="AJ280" i="4"/>
  <c r="AW279" i="4"/>
  <c r="AE279" i="4"/>
  <c r="AN279" i="4"/>
  <c r="AQ279" i="4"/>
  <c r="AH279" i="4"/>
  <c r="Y279" i="4"/>
  <c r="AV278" i="4"/>
  <c r="AM278" i="4"/>
  <c r="AU276" i="4"/>
  <c r="AL276" i="4"/>
  <c r="AC276" i="4"/>
  <c r="AV275" i="4"/>
  <c r="AM275" i="4"/>
  <c r="AS275" i="4"/>
  <c r="AA275" i="4"/>
  <c r="AJ275" i="4"/>
  <c r="AX274" i="4"/>
  <c r="AO274" i="4"/>
  <c r="AF274" i="4"/>
  <c r="AT274" i="4"/>
  <c r="AK274" i="4"/>
  <c r="AB274" i="4"/>
  <c r="AU273" i="4"/>
  <c r="AL273" i="4"/>
  <c r="AC273" i="4"/>
  <c r="AR273" i="4"/>
  <c r="AI273" i="4"/>
  <c r="Z273" i="4"/>
  <c r="AU271" i="4"/>
  <c r="AL271" i="4"/>
  <c r="AC271" i="4"/>
  <c r="AV270" i="4"/>
  <c r="AM270" i="4"/>
  <c r="AS270" i="4"/>
  <c r="AA270" i="4"/>
  <c r="AJ270" i="4"/>
  <c r="AX269" i="4"/>
  <c r="AO269" i="4"/>
  <c r="AF269" i="4"/>
  <c r="AT269" i="4"/>
  <c r="AK269" i="4"/>
  <c r="AB269" i="4"/>
  <c r="AR268" i="4"/>
  <c r="AI268" i="4"/>
  <c r="Z268" i="4"/>
  <c r="AS266" i="4"/>
  <c r="AA266" i="4"/>
  <c r="AJ266" i="4"/>
  <c r="AX265" i="4"/>
  <c r="AO265" i="4"/>
  <c r="AF265" i="4"/>
  <c r="AQ265" i="4"/>
  <c r="AH265" i="4"/>
  <c r="Y265" i="4"/>
  <c r="AV264" i="4"/>
  <c r="AM264" i="4"/>
  <c r="AS264" i="4"/>
  <c r="AA264" i="4"/>
  <c r="AJ264" i="4"/>
  <c r="AX263" i="4"/>
  <c r="AO263" i="4"/>
  <c r="AF263" i="4"/>
  <c r="AT263" i="4"/>
  <c r="AK263" i="4"/>
  <c r="AB263" i="4"/>
  <c r="AU262" i="4"/>
  <c r="AL262" i="4"/>
  <c r="AC262" i="4"/>
  <c r="AR262" i="4"/>
  <c r="AI262" i="4"/>
  <c r="Z262" i="4"/>
  <c r="AU259" i="4"/>
  <c r="AL259" i="4"/>
  <c r="AC259" i="4"/>
  <c r="AV258" i="4"/>
  <c r="AM258" i="4"/>
  <c r="AS258" i="4"/>
  <c r="AA258" i="4"/>
  <c r="AJ258" i="4"/>
  <c r="AW257" i="4"/>
  <c r="AE257" i="4"/>
  <c r="AN257" i="4"/>
  <c r="AQ257" i="4"/>
  <c r="AH257" i="4"/>
  <c r="Y257" i="4"/>
  <c r="AT256" i="4"/>
  <c r="AK256" i="4"/>
  <c r="AB256" i="4"/>
  <c r="AU255" i="4"/>
  <c r="AL255" i="4"/>
  <c r="AC255" i="4"/>
  <c r="AR255" i="4"/>
  <c r="AI255" i="4"/>
  <c r="Z255" i="4"/>
  <c r="AQ253" i="4"/>
  <c r="AH253" i="4"/>
  <c r="Y253" i="4"/>
  <c r="AV252" i="4"/>
  <c r="AM252" i="4"/>
  <c r="AS252" i="4"/>
  <c r="AA252" i="4"/>
  <c r="AJ252" i="4"/>
  <c r="AX251" i="4"/>
  <c r="AO251" i="4"/>
  <c r="AF251" i="4"/>
  <c r="AT251" i="4"/>
  <c r="AK251" i="4"/>
  <c r="AB251" i="4"/>
  <c r="AR250" i="4"/>
  <c r="AI250" i="4"/>
  <c r="Z250" i="4"/>
  <c r="AW249" i="4"/>
  <c r="AE249" i="4"/>
  <c r="AN249" i="4"/>
  <c r="AS249" i="4"/>
  <c r="AA249" i="4"/>
  <c r="AJ249" i="4"/>
  <c r="AX248" i="4"/>
  <c r="AO248" i="4"/>
  <c r="AF248" i="4"/>
  <c r="AW247" i="4"/>
  <c r="AE247" i="4"/>
  <c r="AN247" i="4"/>
  <c r="AT247" i="4"/>
  <c r="AK247" i="4"/>
  <c r="AB247" i="4"/>
  <c r="AV246" i="4"/>
  <c r="AM246" i="4"/>
  <c r="AU245" i="4"/>
  <c r="AL245" i="4"/>
  <c r="AC245" i="4"/>
  <c r="AX244" i="4"/>
  <c r="AO244" i="4"/>
  <c r="AF244" i="4"/>
  <c r="AW243" i="4"/>
  <c r="AN243" i="4"/>
  <c r="AE243" i="4"/>
  <c r="AT243" i="4"/>
  <c r="AK243" i="4"/>
  <c r="AB243" i="4"/>
  <c r="AV242" i="4"/>
  <c r="AM242" i="4"/>
  <c r="AU241" i="4"/>
  <c r="AC241" i="4"/>
  <c r="AL241" i="4"/>
  <c r="AW240" i="4"/>
  <c r="AE240" i="4"/>
  <c r="AN240" i="4"/>
  <c r="AQ240" i="4"/>
  <c r="AH240" i="4"/>
  <c r="Y240" i="4"/>
  <c r="AU239" i="4"/>
  <c r="AL239" i="4"/>
  <c r="AC239" i="4"/>
  <c r="AW238" i="4"/>
  <c r="AE238" i="4"/>
  <c r="AN238" i="4"/>
  <c r="AQ238" i="4"/>
  <c r="AH238" i="4"/>
  <c r="Y238" i="4"/>
  <c r="AU237" i="4"/>
  <c r="AL237" i="4"/>
  <c r="AC237" i="4"/>
  <c r="AW236" i="4"/>
  <c r="AN236" i="4"/>
  <c r="AE236" i="4"/>
  <c r="AQ236" i="4"/>
  <c r="AH236" i="4"/>
  <c r="Y236" i="4"/>
  <c r="AU235" i="4"/>
  <c r="AL235" i="4"/>
  <c r="AC235" i="4"/>
  <c r="AE234" i="4"/>
  <c r="AW234" i="4"/>
  <c r="AN234" i="4"/>
  <c r="AQ234" i="4"/>
  <c r="AH234" i="4"/>
  <c r="Y234" i="4"/>
  <c r="AU233" i="4"/>
  <c r="AL233" i="4"/>
  <c r="AC233" i="4"/>
  <c r="AW232" i="4"/>
  <c r="AE232" i="4"/>
  <c r="AN232" i="4"/>
  <c r="AQ232" i="4"/>
  <c r="AH232" i="4"/>
  <c r="Y232" i="4"/>
  <c r="AU231" i="4"/>
  <c r="AL231" i="4"/>
  <c r="AC231" i="4"/>
  <c r="AW230" i="4"/>
  <c r="AE230" i="4"/>
  <c r="AN230" i="4"/>
  <c r="AQ230" i="4"/>
  <c r="AH230" i="4"/>
  <c r="Y230" i="4"/>
  <c r="AU229" i="4"/>
  <c r="AL229" i="4"/>
  <c r="AC229" i="4"/>
  <c r="AW228" i="4"/>
  <c r="AN228" i="4"/>
  <c r="AE228" i="4"/>
  <c r="AQ228" i="4"/>
  <c r="AH228" i="4"/>
  <c r="Y228" i="4"/>
  <c r="AU227" i="4"/>
  <c r="AL227" i="4"/>
  <c r="AC227" i="4"/>
  <c r="AW226" i="4"/>
  <c r="AE226" i="4"/>
  <c r="AN226" i="4"/>
  <c r="AQ226" i="4"/>
  <c r="AH226" i="4"/>
  <c r="Y226" i="4"/>
  <c r="AU225" i="4"/>
  <c r="AC225" i="4"/>
  <c r="AL225" i="4"/>
  <c r="AW224" i="4"/>
  <c r="AE224" i="4"/>
  <c r="AN224" i="4"/>
  <c r="AQ224" i="4"/>
  <c r="AH224" i="4"/>
  <c r="Y224" i="4"/>
  <c r="AU223" i="4"/>
  <c r="AL223" i="4"/>
  <c r="AC223" i="4"/>
  <c r="AW222" i="4"/>
  <c r="AE222" i="4"/>
  <c r="AN222" i="4"/>
  <c r="AQ222" i="4"/>
  <c r="AH222" i="4"/>
  <c r="Y222" i="4"/>
  <c r="AU221" i="4"/>
  <c r="AL221" i="4"/>
  <c r="AC221" i="4"/>
  <c r="AW220" i="4"/>
  <c r="AN220" i="4"/>
  <c r="AE220" i="4"/>
  <c r="AQ220" i="4"/>
  <c r="AH220" i="4"/>
  <c r="Y220" i="4"/>
  <c r="AU219" i="4"/>
  <c r="AL219" i="4"/>
  <c r="AC219" i="4"/>
  <c r="AW218" i="4"/>
  <c r="AE218" i="4"/>
  <c r="AN218" i="4"/>
  <c r="AQ218" i="4"/>
  <c r="AH218" i="4"/>
  <c r="Y218" i="4"/>
  <c r="AU217" i="4"/>
  <c r="AL217" i="4"/>
  <c r="AC217" i="4"/>
  <c r="AW216" i="4"/>
  <c r="AE216" i="4"/>
  <c r="AN216" i="4"/>
  <c r="AQ216" i="4"/>
  <c r="AH216" i="4"/>
  <c r="Y216" i="4"/>
  <c r="AU215" i="4"/>
  <c r="AL215" i="4"/>
  <c r="AC215" i="4"/>
  <c r="AW214" i="4"/>
  <c r="AE214" i="4"/>
  <c r="AN214" i="4"/>
  <c r="AH214" i="4"/>
  <c r="Y214" i="4"/>
  <c r="AQ214" i="4"/>
  <c r="AU213" i="4"/>
  <c r="AL213" i="4"/>
  <c r="AC213" i="4"/>
  <c r="AW212" i="4"/>
  <c r="AN212" i="4"/>
  <c r="AE212" i="4"/>
  <c r="AQ212" i="4"/>
  <c r="AH212" i="4"/>
  <c r="Y212" i="4"/>
  <c r="AU211" i="4"/>
  <c r="AL211" i="4"/>
  <c r="AC211" i="4"/>
  <c r="AW210" i="4"/>
  <c r="AE210" i="4"/>
  <c r="AN210" i="4"/>
  <c r="AQ210" i="4"/>
  <c r="AH210" i="4"/>
  <c r="Y210" i="4"/>
  <c r="AU209" i="4"/>
  <c r="AC209" i="4"/>
  <c r="AL209" i="4"/>
  <c r="AW208" i="4"/>
  <c r="AE208" i="4"/>
  <c r="AN208" i="4"/>
  <c r="AQ208" i="4"/>
  <c r="AH208" i="4"/>
  <c r="Y208" i="4"/>
  <c r="AU207" i="4"/>
  <c r="AL207" i="4"/>
  <c r="AC207" i="4"/>
  <c r="AW206" i="4"/>
  <c r="AE206" i="4"/>
  <c r="AN206" i="4"/>
  <c r="AQ206" i="4"/>
  <c r="AH206" i="4"/>
  <c r="Y206" i="4"/>
  <c r="AU205" i="4"/>
  <c r="AL205" i="4"/>
  <c r="AC205" i="4"/>
  <c r="AW204" i="4"/>
  <c r="AN204" i="4"/>
  <c r="AE204" i="4"/>
  <c r="AQ204" i="4"/>
  <c r="AH204" i="4"/>
  <c r="Y204" i="4"/>
  <c r="AU203" i="4"/>
  <c r="AL203" i="4"/>
  <c r="AC203" i="4"/>
  <c r="AW202" i="4"/>
  <c r="AE202" i="4"/>
  <c r="AN202" i="4"/>
  <c r="AQ202" i="4"/>
  <c r="AH202" i="4"/>
  <c r="Y202" i="4"/>
  <c r="AU201" i="4"/>
  <c r="AL201" i="4"/>
  <c r="AC201" i="4"/>
  <c r="AW200" i="4"/>
  <c r="AE200" i="4"/>
  <c r="AN200" i="4"/>
  <c r="AQ200" i="4"/>
  <c r="AH200" i="4"/>
  <c r="Y200" i="4"/>
  <c r="AU199" i="4"/>
  <c r="AL199" i="4"/>
  <c r="AC199" i="4"/>
  <c r="AW198" i="4"/>
  <c r="AE198" i="4"/>
  <c r="AN198" i="4"/>
  <c r="AQ198" i="4"/>
  <c r="AH198" i="4"/>
  <c r="Y198" i="4"/>
  <c r="AU197" i="4"/>
  <c r="AL197" i="4"/>
  <c r="AC197" i="4"/>
  <c r="AW196" i="4"/>
  <c r="AN196" i="4"/>
  <c r="AE196" i="4"/>
  <c r="AQ196" i="4"/>
  <c r="AH196" i="4"/>
  <c r="Y196" i="4"/>
  <c r="AU195" i="4"/>
  <c r="AL195" i="4"/>
  <c r="AC195" i="4"/>
  <c r="AV194" i="4"/>
  <c r="AM194" i="4"/>
  <c r="AS194" i="4"/>
  <c r="AJ194" i="4"/>
  <c r="AA194" i="4"/>
  <c r="AQ192" i="4"/>
  <c r="AH192" i="4"/>
  <c r="Y192" i="4"/>
  <c r="AU191" i="4"/>
  <c r="AL191" i="4"/>
  <c r="AC191" i="4"/>
  <c r="AV190" i="4"/>
  <c r="AM190" i="4"/>
  <c r="AS190" i="4"/>
  <c r="AJ190" i="4"/>
  <c r="AA190" i="4"/>
  <c r="AQ188" i="4"/>
  <c r="AH188" i="4"/>
  <c r="Y188" i="4"/>
  <c r="AU187" i="4"/>
  <c r="AL187" i="4"/>
  <c r="AC187" i="4"/>
  <c r="AV186" i="4"/>
  <c r="AM186" i="4"/>
  <c r="AS186" i="4"/>
  <c r="AJ186" i="4"/>
  <c r="AA186" i="4"/>
  <c r="AQ184" i="4"/>
  <c r="AH184" i="4"/>
  <c r="Y184" i="4"/>
  <c r="AU183" i="4"/>
  <c r="AL183" i="4"/>
  <c r="AC183" i="4"/>
  <c r="AV182" i="4"/>
  <c r="AM182" i="4"/>
  <c r="AS182" i="4"/>
  <c r="AJ182" i="4"/>
  <c r="AA182" i="4"/>
  <c r="AQ180" i="4"/>
  <c r="AH180" i="4"/>
  <c r="Y180" i="4"/>
  <c r="AU179" i="4"/>
  <c r="AL179" i="4"/>
  <c r="AC179" i="4"/>
  <c r="AM178" i="4"/>
  <c r="AV178" i="4"/>
  <c r="AS178" i="4"/>
  <c r="AJ178" i="4"/>
  <c r="AA178" i="4"/>
  <c r="AQ176" i="4"/>
  <c r="AH176" i="4"/>
  <c r="Y176" i="4"/>
  <c r="AU175" i="4"/>
  <c r="AL175" i="4"/>
  <c r="AC175" i="4"/>
  <c r="AV174" i="4"/>
  <c r="AM174" i="4"/>
  <c r="AS174" i="4"/>
  <c r="AJ174" i="4"/>
  <c r="AA174" i="4"/>
  <c r="AQ172" i="4"/>
  <c r="AH172" i="4"/>
  <c r="Y172" i="4"/>
  <c r="AU171" i="4"/>
  <c r="AL171" i="4"/>
  <c r="AC171" i="4"/>
  <c r="AV170" i="4"/>
  <c r="AM170" i="4"/>
  <c r="AS170" i="4"/>
  <c r="AJ170" i="4"/>
  <c r="AA170" i="4"/>
  <c r="AQ168" i="4"/>
  <c r="AH168" i="4"/>
  <c r="Y168" i="4"/>
  <c r="AU167" i="4"/>
  <c r="AL167" i="4"/>
  <c r="AC167" i="4"/>
  <c r="AV166" i="4"/>
  <c r="AM166" i="4"/>
  <c r="AS166" i="4"/>
  <c r="AJ166" i="4"/>
  <c r="AA166" i="4"/>
  <c r="AQ164" i="4"/>
  <c r="AH164" i="4"/>
  <c r="Y164" i="4"/>
  <c r="AU163" i="4"/>
  <c r="AL163" i="4"/>
  <c r="AC163" i="4"/>
  <c r="AV162" i="4"/>
  <c r="AM162" i="4"/>
  <c r="AS162" i="4"/>
  <c r="AJ162" i="4"/>
  <c r="AA162" i="4"/>
  <c r="AQ160" i="4"/>
  <c r="AH160" i="4"/>
  <c r="Y160" i="4"/>
  <c r="AU159" i="4"/>
  <c r="AL159" i="4"/>
  <c r="AC159" i="4"/>
  <c r="AV158" i="4"/>
  <c r="AM158" i="4"/>
  <c r="AS158" i="4"/>
  <c r="AJ158" i="4"/>
  <c r="AA158" i="4"/>
  <c r="AQ156" i="4"/>
  <c r="AH156" i="4"/>
  <c r="Y156" i="4"/>
  <c r="AU155" i="4"/>
  <c r="AL155" i="4"/>
  <c r="AC155" i="4"/>
  <c r="AM154" i="4"/>
  <c r="AV154" i="4"/>
  <c r="AS154" i="4"/>
  <c r="AJ154" i="4"/>
  <c r="AA154" i="4"/>
  <c r="AQ152" i="4"/>
  <c r="AH152" i="4"/>
  <c r="Y152" i="4"/>
  <c r="AU151" i="4"/>
  <c r="AL151" i="4"/>
  <c r="AC151" i="4"/>
  <c r="AV150" i="4"/>
  <c r="AM150" i="4"/>
  <c r="AS150" i="4"/>
  <c r="AJ150" i="4"/>
  <c r="AA150" i="4"/>
  <c r="AQ148" i="4"/>
  <c r="AH148" i="4"/>
  <c r="Y148" i="4"/>
  <c r="AU147" i="4"/>
  <c r="AL147" i="4"/>
  <c r="AC147" i="4"/>
  <c r="AM146" i="4"/>
  <c r="AV146" i="4"/>
  <c r="AS146" i="4"/>
  <c r="AJ146" i="4"/>
  <c r="AA146" i="4"/>
  <c r="AX145" i="4"/>
  <c r="AO145" i="4"/>
  <c r="AF145" i="4"/>
  <c r="AV141" i="4"/>
  <c r="AM141" i="4"/>
  <c r="AW140" i="4"/>
  <c r="AN140" i="4"/>
  <c r="AE140" i="4"/>
  <c r="AT140" i="4"/>
  <c r="AK140" i="4"/>
  <c r="AB140" i="4"/>
  <c r="AQ140" i="4"/>
  <c r="AH140" i="4"/>
  <c r="Y140" i="4"/>
  <c r="AU139" i="4"/>
  <c r="AL139" i="4"/>
  <c r="AC139" i="4"/>
  <c r="AV138" i="4"/>
  <c r="AM138" i="4"/>
  <c r="AD138" i="4"/>
  <c r="AS138" i="4"/>
  <c r="AJ138" i="4"/>
  <c r="AA138" i="4"/>
  <c r="AX137" i="4"/>
  <c r="AO137" i="4"/>
  <c r="AF137" i="4"/>
  <c r="AV133" i="4"/>
  <c r="AM133" i="4"/>
  <c r="AD133" i="4"/>
  <c r="AW132" i="4"/>
  <c r="AN132" i="4"/>
  <c r="AE132" i="4"/>
  <c r="AT132" i="4"/>
  <c r="AK132" i="4"/>
  <c r="AB132" i="4"/>
  <c r="AQ132" i="4"/>
  <c r="AH132" i="4"/>
  <c r="Y132" i="4"/>
  <c r="AU131" i="4"/>
  <c r="AL131" i="4"/>
  <c r="AC131" i="4"/>
  <c r="AV130" i="4"/>
  <c r="AM130" i="4"/>
  <c r="AD130" i="4"/>
  <c r="AS130" i="4"/>
  <c r="AJ130" i="4"/>
  <c r="AA130" i="4"/>
  <c r="AX129" i="4"/>
  <c r="AO129" i="4"/>
  <c r="AF129" i="4"/>
  <c r="AV125" i="4"/>
  <c r="AM125" i="4"/>
  <c r="AD125" i="4"/>
  <c r="AW124" i="4"/>
  <c r="AN124" i="4"/>
  <c r="AE124" i="4"/>
  <c r="AT124" i="4"/>
  <c r="AK124" i="4"/>
  <c r="AB124" i="4"/>
  <c r="AQ124" i="4"/>
  <c r="AH124" i="4"/>
  <c r="Y124" i="4"/>
  <c r="AU123" i="4"/>
  <c r="AL123" i="4"/>
  <c r="AC123" i="4"/>
  <c r="AV122" i="4"/>
  <c r="AM122" i="4"/>
  <c r="AD122" i="4"/>
  <c r="AS122" i="4"/>
  <c r="AJ122" i="4"/>
  <c r="AA122" i="4"/>
  <c r="AX121" i="4"/>
  <c r="AO121" i="4"/>
  <c r="AF121" i="4"/>
  <c r="AV117" i="4"/>
  <c r="AM117" i="4"/>
  <c r="AD117" i="4"/>
  <c r="AW116" i="4"/>
  <c r="AN116" i="4"/>
  <c r="AE116" i="4"/>
  <c r="AT116" i="4"/>
  <c r="AK116" i="4"/>
  <c r="AB116" i="4"/>
  <c r="AQ116" i="4"/>
  <c r="AH116" i="4"/>
  <c r="Y116" i="4"/>
  <c r="AU115" i="4"/>
  <c r="AL115" i="4"/>
  <c r="AC115" i="4"/>
  <c r="AV114" i="4"/>
  <c r="AM114" i="4"/>
  <c r="AD114" i="4"/>
  <c r="AS114" i="4"/>
  <c r="AJ114" i="4"/>
  <c r="AA114" i="4"/>
  <c r="AX113" i="4"/>
  <c r="AO113" i="4"/>
  <c r="AF113" i="4"/>
  <c r="AW109" i="4"/>
  <c r="AN109" i="4"/>
  <c r="AE109" i="4"/>
  <c r="AT109" i="4"/>
  <c r="AK109" i="4"/>
  <c r="AB109" i="4"/>
  <c r="AV108" i="4"/>
  <c r="AM108" i="4"/>
  <c r="AD108" i="4"/>
  <c r="AS108" i="4"/>
  <c r="AJ108" i="4"/>
  <c r="AA108" i="4"/>
  <c r="AW105" i="4"/>
  <c r="AN105" i="4"/>
  <c r="AE105" i="4"/>
  <c r="AT105" i="4"/>
  <c r="AK105" i="4"/>
  <c r="AB105" i="4"/>
  <c r="AV104" i="4"/>
  <c r="AM104" i="4"/>
  <c r="AD104" i="4"/>
  <c r="AS104" i="4"/>
  <c r="AJ104" i="4"/>
  <c r="AA104" i="4"/>
  <c r="AW101" i="4"/>
  <c r="AN101" i="4"/>
  <c r="AE101" i="4"/>
  <c r="AT101" i="4"/>
  <c r="AK101" i="4"/>
  <c r="AB101" i="4"/>
  <c r="AV100" i="4"/>
  <c r="AM100" i="4"/>
  <c r="AD100" i="4"/>
  <c r="AS92" i="4"/>
  <c r="AJ92" i="4"/>
  <c r="AA92" i="4"/>
  <c r="AQ88" i="4"/>
  <c r="AH88" i="4"/>
  <c r="Y88" i="4"/>
  <c r="AU87" i="4"/>
  <c r="AL87" i="4"/>
  <c r="AC87" i="4"/>
  <c r="AR87" i="4"/>
  <c r="AI87" i="4"/>
  <c r="Z87" i="4"/>
  <c r="AW86" i="4"/>
  <c r="AN86" i="4"/>
  <c r="AE86" i="4"/>
  <c r="AT86" i="4"/>
  <c r="AK86" i="4"/>
  <c r="AB86" i="4"/>
  <c r="AU78" i="4"/>
  <c r="AL78" i="4"/>
  <c r="AC78" i="4"/>
  <c r="AQ78" i="4"/>
  <c r="AH78" i="4"/>
  <c r="Y78" i="4"/>
  <c r="AV77" i="4"/>
  <c r="AM77" i="4"/>
  <c r="AD77" i="4"/>
  <c r="AS77" i="4"/>
  <c r="AA77" i="4"/>
  <c r="AJ77" i="4"/>
  <c r="AX76" i="4"/>
  <c r="AO76" i="4"/>
  <c r="AF76" i="4"/>
  <c r="AU70" i="4"/>
  <c r="AL70" i="4"/>
  <c r="AC70" i="4"/>
  <c r="AQ70" i="4"/>
  <c r="AH70" i="4"/>
  <c r="Y70" i="4"/>
  <c r="AV69" i="4"/>
  <c r="AM69" i="4"/>
  <c r="AD69" i="4"/>
  <c r="AS69" i="4"/>
  <c r="AA69" i="4"/>
  <c r="AJ69" i="4"/>
  <c r="AX68" i="4"/>
  <c r="AO68" i="4"/>
  <c r="AF68" i="4"/>
  <c r="AS64" i="4"/>
  <c r="AJ64" i="4"/>
  <c r="AA64" i="4"/>
  <c r="AX63" i="4"/>
  <c r="AO63" i="4"/>
  <c r="AF63" i="4"/>
  <c r="AQ54" i="4"/>
  <c r="Y54" i="4"/>
  <c r="AH54" i="4"/>
  <c r="AU53" i="4"/>
  <c r="AL53" i="4"/>
  <c r="AC53" i="4"/>
  <c r="AQ53" i="4"/>
  <c r="AH53" i="4"/>
  <c r="Y53" i="4"/>
  <c r="AU52" i="4"/>
  <c r="AL52" i="4"/>
  <c r="AC52" i="4"/>
  <c r="AR52" i="4"/>
  <c r="AI52" i="4"/>
  <c r="Z52" i="4"/>
  <c r="AS50" i="4"/>
  <c r="AJ50" i="4"/>
  <c r="AA50" i="4"/>
  <c r="AO49" i="4"/>
  <c r="AX49" i="4"/>
  <c r="AF49" i="4"/>
  <c r="AU49" i="4"/>
  <c r="AL49" i="4"/>
  <c r="AC49" i="4"/>
  <c r="AR49" i="4"/>
  <c r="AI49" i="4"/>
  <c r="Z49" i="4"/>
  <c r="AV39" i="4"/>
  <c r="AM39" i="4"/>
  <c r="AD39" i="4"/>
  <c r="AR39" i="4"/>
  <c r="AI39" i="4"/>
  <c r="Z39" i="4"/>
  <c r="AX16" i="4"/>
  <c r="AO16" i="4"/>
  <c r="AF16" i="4"/>
  <c r="AT16" i="4"/>
  <c r="AK16" i="4"/>
  <c r="AB16" i="4"/>
  <c r="AX15" i="4"/>
  <c r="AO15" i="4"/>
  <c r="AF15" i="4"/>
  <c r="AU15" i="4"/>
  <c r="AL15" i="4"/>
  <c r="AC15" i="4"/>
  <c r="AR15" i="4"/>
  <c r="AI15" i="4"/>
  <c r="Z15" i="4"/>
  <c r="AT7" i="4"/>
  <c r="AK7" i="4"/>
  <c r="AB7" i="4"/>
  <c r="AX6" i="4"/>
  <c r="AO6" i="4"/>
  <c r="AF6" i="4"/>
  <c r="AU6" i="4"/>
  <c r="AL6" i="4"/>
  <c r="AC6" i="4"/>
  <c r="AQ6" i="4"/>
  <c r="AH6" i="4"/>
  <c r="Y6" i="4"/>
  <c r="AV5" i="4"/>
  <c r="AM5" i="4"/>
  <c r="AD5" i="4"/>
  <c r="AD4" i="4"/>
  <c r="AD292" i="4"/>
  <c r="AD280" i="4"/>
  <c r="AD268" i="4"/>
  <c r="AD264" i="4"/>
  <c r="AD252" i="4"/>
  <c r="AD159" i="4"/>
  <c r="AD151" i="4"/>
  <c r="AT4" i="4"/>
  <c r="AB4" i="4"/>
  <c r="AK4" i="4"/>
  <c r="AR301" i="4"/>
  <c r="AI301" i="4"/>
  <c r="Z301" i="4"/>
  <c r="AW300" i="4"/>
  <c r="AN300" i="4"/>
  <c r="AE300" i="4"/>
  <c r="AQ300" i="4"/>
  <c r="AH300" i="4"/>
  <c r="Y300" i="4"/>
  <c r="AV298" i="4"/>
  <c r="AM298" i="4"/>
  <c r="AR297" i="4"/>
  <c r="AI297" i="4"/>
  <c r="Z297" i="4"/>
  <c r="AW296" i="4"/>
  <c r="AN296" i="4"/>
  <c r="AE296" i="4"/>
  <c r="AQ296" i="4"/>
  <c r="AH296" i="4"/>
  <c r="Y296" i="4"/>
  <c r="AU293" i="4"/>
  <c r="AL293" i="4"/>
  <c r="AC293" i="4"/>
  <c r="AS292" i="4"/>
  <c r="AA292" i="4"/>
  <c r="AJ292" i="4"/>
  <c r="AW291" i="4"/>
  <c r="AE291" i="4"/>
  <c r="AN291" i="4"/>
  <c r="AQ291" i="4"/>
  <c r="AH291" i="4"/>
  <c r="Y291" i="4"/>
  <c r="AV286" i="4"/>
  <c r="AM286" i="4"/>
  <c r="AW280" i="4"/>
  <c r="AN280" i="4"/>
  <c r="AE280" i="4"/>
  <c r="AW278" i="4"/>
  <c r="AN278" i="4"/>
  <c r="AE278" i="4"/>
  <c r="AQ277" i="4"/>
  <c r="AH277" i="4"/>
  <c r="Y277" i="4"/>
  <c r="AS273" i="4"/>
  <c r="AA273" i="4"/>
  <c r="AJ273" i="4"/>
  <c r="AS268" i="4"/>
  <c r="AA268" i="4"/>
  <c r="AJ268" i="4"/>
  <c r="AU265" i="4"/>
  <c r="AL265" i="4"/>
  <c r="AC265" i="4"/>
  <c r="AS262" i="4"/>
  <c r="AA262" i="4"/>
  <c r="AJ262" i="4"/>
  <c r="AW261" i="4"/>
  <c r="AE261" i="4"/>
  <c r="AN261" i="4"/>
  <c r="AV259" i="4"/>
  <c r="AM259" i="4"/>
  <c r="AX257" i="4"/>
  <c r="AO257" i="4"/>
  <c r="AF257" i="4"/>
  <c r="AW256" i="4"/>
  <c r="AN256" i="4"/>
  <c r="AE256" i="4"/>
  <c r="AV255" i="4"/>
  <c r="AM255" i="4"/>
  <c r="AU253" i="4"/>
  <c r="AL253" i="4"/>
  <c r="AC253" i="4"/>
  <c r="AS250" i="4"/>
  <c r="AA250" i="4"/>
  <c r="AJ250" i="4"/>
  <c r="AU248" i="4"/>
  <c r="AL248" i="4"/>
  <c r="AC248" i="4"/>
  <c r="AT246" i="4"/>
  <c r="AK246" i="4"/>
  <c r="AB246" i="4"/>
  <c r="AQ246" i="4"/>
  <c r="AH246" i="4"/>
  <c r="Y246" i="4"/>
  <c r="AS245" i="4"/>
  <c r="AA245" i="4"/>
  <c r="AJ245" i="4"/>
  <c r="AE242" i="4"/>
  <c r="AN242" i="4"/>
  <c r="AW242" i="4"/>
  <c r="AV239" i="4"/>
  <c r="AM239" i="4"/>
  <c r="AX236" i="4"/>
  <c r="AO236" i="4"/>
  <c r="AF236" i="4"/>
  <c r="AS235" i="4"/>
  <c r="AJ235" i="4"/>
  <c r="AA235" i="4"/>
  <c r="AV233" i="4"/>
  <c r="AM233" i="4"/>
  <c r="AS233" i="4"/>
  <c r="AJ233" i="4"/>
  <c r="AA233" i="4"/>
  <c r="AV229" i="4"/>
  <c r="AM229" i="4"/>
  <c r="AS229" i="4"/>
  <c r="AJ229" i="4"/>
  <c r="AA229" i="4"/>
  <c r="AV221" i="4"/>
  <c r="AM221" i="4"/>
  <c r="AX4" i="4"/>
  <c r="AO4" i="4"/>
  <c r="AF4" i="4"/>
  <c r="AU4" i="4"/>
  <c r="AL4" i="4"/>
  <c r="AC4" i="4"/>
  <c r="AX302" i="4"/>
  <c r="AO302" i="4"/>
  <c r="AF302" i="4"/>
  <c r="AU302" i="4"/>
  <c r="AL302" i="4"/>
  <c r="AC302" i="4"/>
  <c r="AT301" i="4"/>
  <c r="AK301" i="4"/>
  <c r="AB301" i="4"/>
  <c r="AV300" i="4"/>
  <c r="AM300" i="4"/>
  <c r="AX299" i="4"/>
  <c r="AO299" i="4"/>
  <c r="AF299" i="4"/>
  <c r="AU299" i="4"/>
  <c r="AL299" i="4"/>
  <c r="AC299" i="4"/>
  <c r="AR299" i="4"/>
  <c r="AI299" i="4"/>
  <c r="Z299" i="4"/>
  <c r="AN298" i="4"/>
  <c r="AE298" i="4"/>
  <c r="AW298" i="4"/>
  <c r="AQ298" i="4"/>
  <c r="AH298" i="4"/>
  <c r="Y298" i="4"/>
  <c r="AT297" i="4"/>
  <c r="AK297" i="4"/>
  <c r="AB297" i="4"/>
  <c r="AV296" i="4"/>
  <c r="AM296" i="4"/>
  <c r="AS296" i="4"/>
  <c r="AA296" i="4"/>
  <c r="AJ296" i="4"/>
  <c r="AX295" i="4"/>
  <c r="AO295" i="4"/>
  <c r="AF295" i="4"/>
  <c r="AU295" i="4"/>
  <c r="AL295" i="4"/>
  <c r="AC295" i="4"/>
  <c r="AR295" i="4"/>
  <c r="AI295" i="4"/>
  <c r="Z295" i="4"/>
  <c r="AW294" i="4"/>
  <c r="AN294" i="4"/>
  <c r="AE294" i="4"/>
  <c r="AQ294" i="4"/>
  <c r="AH294" i="4"/>
  <c r="Y294" i="4"/>
  <c r="AS293" i="4"/>
  <c r="AA293" i="4"/>
  <c r="AJ293" i="4"/>
  <c r="AX292" i="4"/>
  <c r="AO292" i="4"/>
  <c r="AF292" i="4"/>
  <c r="AQ292" i="4"/>
  <c r="AH292" i="4"/>
  <c r="Y292" i="4"/>
  <c r="AV291" i="4"/>
  <c r="AM291" i="4"/>
  <c r="AS291" i="4"/>
  <c r="AA291" i="4"/>
  <c r="AJ291" i="4"/>
  <c r="AX290" i="4"/>
  <c r="AO290" i="4"/>
  <c r="AF290" i="4"/>
  <c r="AT290" i="4"/>
  <c r="AK290" i="4"/>
  <c r="AB290" i="4"/>
  <c r="AU289" i="4"/>
  <c r="AL289" i="4"/>
  <c r="AC289" i="4"/>
  <c r="AR289" i="4"/>
  <c r="AI289" i="4"/>
  <c r="Z289" i="4"/>
  <c r="AW288" i="4"/>
  <c r="AN288" i="4"/>
  <c r="AE288" i="4"/>
  <c r="AQ288" i="4"/>
  <c r="AH288" i="4"/>
  <c r="Y288" i="4"/>
  <c r="AV287" i="4"/>
  <c r="AM287" i="4"/>
  <c r="AS287" i="4"/>
  <c r="AA287" i="4"/>
  <c r="AJ287" i="4"/>
  <c r="AW286" i="4"/>
  <c r="AN286" i="4"/>
  <c r="AE286" i="4"/>
  <c r="AQ286" i="4"/>
  <c r="AH286" i="4"/>
  <c r="Y286" i="4"/>
  <c r="AV285" i="4"/>
  <c r="AM285" i="4"/>
  <c r="AW284" i="4"/>
  <c r="AN284" i="4"/>
  <c r="AE284" i="4"/>
  <c r="AT284" i="4"/>
  <c r="AK284" i="4"/>
  <c r="AB284" i="4"/>
  <c r="AX283" i="4"/>
  <c r="AO283" i="4"/>
  <c r="AF283" i="4"/>
  <c r="AQ283" i="4"/>
  <c r="AH283" i="4"/>
  <c r="Y283" i="4"/>
  <c r="AV282" i="4"/>
  <c r="AM282" i="4"/>
  <c r="AS282" i="4"/>
  <c r="AA282" i="4"/>
  <c r="AJ282" i="4"/>
  <c r="AW281" i="4"/>
  <c r="AE281" i="4"/>
  <c r="AN281" i="4"/>
  <c r="AT281" i="4"/>
  <c r="AK281" i="4"/>
  <c r="AB281" i="4"/>
  <c r="AU280" i="4"/>
  <c r="AL280" i="4"/>
  <c r="AC280" i="4"/>
  <c r="AR280" i="4"/>
  <c r="AI280" i="4"/>
  <c r="Z280" i="4"/>
  <c r="AU278" i="4"/>
  <c r="AL278" i="4"/>
  <c r="AC278" i="4"/>
  <c r="AQ278" i="4"/>
  <c r="AH278" i="4"/>
  <c r="Y278" i="4"/>
  <c r="AV277" i="4"/>
  <c r="AM277" i="4"/>
  <c r="AS277" i="4"/>
  <c r="AA277" i="4"/>
  <c r="AJ277" i="4"/>
  <c r="AX276" i="4"/>
  <c r="AO276" i="4"/>
  <c r="AF276" i="4"/>
  <c r="AT276" i="4"/>
  <c r="AK276" i="4"/>
  <c r="AB276" i="4"/>
  <c r="AU275" i="4"/>
  <c r="AL275" i="4"/>
  <c r="AC275" i="4"/>
  <c r="AR275" i="4"/>
  <c r="AI275" i="4"/>
  <c r="Z275" i="4"/>
  <c r="AN274" i="4"/>
  <c r="AE274" i="4"/>
  <c r="AW274" i="4"/>
  <c r="AS274" i="4"/>
  <c r="AA274" i="4"/>
  <c r="AJ274" i="4"/>
  <c r="AX273" i="4"/>
  <c r="AO273" i="4"/>
  <c r="AF273" i="4"/>
  <c r="AQ273" i="4"/>
  <c r="AH273" i="4"/>
  <c r="Y273" i="4"/>
  <c r="AU272" i="4"/>
  <c r="AL272" i="4"/>
  <c r="AC272" i="4"/>
  <c r="AR272" i="4"/>
  <c r="AI272" i="4"/>
  <c r="Z272" i="4"/>
  <c r="AW271" i="4"/>
  <c r="AE271" i="4"/>
  <c r="AN271" i="4"/>
  <c r="AT271" i="4"/>
  <c r="AK271" i="4"/>
  <c r="AB271" i="4"/>
  <c r="AU270" i="4"/>
  <c r="AL270" i="4"/>
  <c r="AC270" i="4"/>
  <c r="AR270" i="4"/>
  <c r="AI270" i="4"/>
  <c r="Z270" i="4"/>
  <c r="AW269" i="4"/>
  <c r="AE269" i="4"/>
  <c r="AN269" i="4"/>
  <c r="AS269" i="4"/>
  <c r="AA269" i="4"/>
  <c r="AJ269" i="4"/>
  <c r="AX268" i="4"/>
  <c r="AO268" i="4"/>
  <c r="AF268" i="4"/>
  <c r="AQ268" i="4"/>
  <c r="AH268" i="4"/>
  <c r="Y268" i="4"/>
  <c r="AT267" i="4"/>
  <c r="AK267" i="4"/>
  <c r="AB267" i="4"/>
  <c r="AV266" i="4"/>
  <c r="AM266" i="4"/>
  <c r="AW265" i="4"/>
  <c r="AE265" i="4"/>
  <c r="AN265" i="4"/>
  <c r="AT265" i="4"/>
  <c r="AK265" i="4"/>
  <c r="AB265" i="4"/>
  <c r="AX264" i="4"/>
  <c r="AO264" i="4"/>
  <c r="AF264" i="4"/>
  <c r="AU264" i="4"/>
  <c r="AL264" i="4"/>
  <c r="AC264" i="4"/>
  <c r="AR264" i="4"/>
  <c r="AI264" i="4"/>
  <c r="Z264" i="4"/>
  <c r="AW263" i="4"/>
  <c r="AE263" i="4"/>
  <c r="AN263" i="4"/>
  <c r="AS263" i="4"/>
  <c r="AA263" i="4"/>
  <c r="AJ263" i="4"/>
  <c r="AX262" i="4"/>
  <c r="AO262" i="4"/>
  <c r="AF262" i="4"/>
  <c r="AQ262" i="4"/>
  <c r="AH262" i="4"/>
  <c r="Y262" i="4"/>
  <c r="AV261" i="4"/>
  <c r="AM261" i="4"/>
  <c r="AS261" i="4"/>
  <c r="AA261" i="4"/>
  <c r="AJ261" i="4"/>
  <c r="AX260" i="4"/>
  <c r="AO260" i="4"/>
  <c r="AF260" i="4"/>
  <c r="AU260" i="4"/>
  <c r="AL260" i="4"/>
  <c r="AC260" i="4"/>
  <c r="AR260" i="4"/>
  <c r="AI260" i="4"/>
  <c r="Z260" i="4"/>
  <c r="AW259" i="4"/>
  <c r="AE259" i="4"/>
  <c r="AN259" i="4"/>
  <c r="AT259" i="4"/>
  <c r="AK259" i="4"/>
  <c r="AB259" i="4"/>
  <c r="AU258" i="4"/>
  <c r="AL258" i="4"/>
  <c r="AC258" i="4"/>
  <c r="AR258" i="4"/>
  <c r="AI258" i="4"/>
  <c r="Z258" i="4"/>
  <c r="AQ255" i="4"/>
  <c r="AH255" i="4"/>
  <c r="Y255" i="4"/>
  <c r="AU254" i="4"/>
  <c r="AL254" i="4"/>
  <c r="AC254" i="4"/>
  <c r="AR254" i="4"/>
  <c r="AI254" i="4"/>
  <c r="Z254" i="4"/>
  <c r="AW253" i="4"/>
  <c r="AE253" i="4"/>
  <c r="AN253" i="4"/>
  <c r="AT253" i="4"/>
  <c r="AK253" i="4"/>
  <c r="AB253" i="4"/>
  <c r="AX252" i="4"/>
  <c r="AO252" i="4"/>
  <c r="AF252" i="4"/>
  <c r="AU252" i="4"/>
  <c r="AL252" i="4"/>
  <c r="AC252" i="4"/>
  <c r="AR252" i="4"/>
  <c r="AI252" i="4"/>
  <c r="Z252" i="4"/>
  <c r="AW251" i="4"/>
  <c r="AE251" i="4"/>
  <c r="AN251" i="4"/>
  <c r="AS251" i="4"/>
  <c r="AA251" i="4"/>
  <c r="AJ251" i="4"/>
  <c r="AX250" i="4"/>
  <c r="AO250" i="4"/>
  <c r="AF250" i="4"/>
  <c r="AQ250" i="4"/>
  <c r="AH250" i="4"/>
  <c r="Y250" i="4"/>
  <c r="AV249" i="4"/>
  <c r="AM249" i="4"/>
  <c r="AW248" i="4"/>
  <c r="AN248" i="4"/>
  <c r="AE248" i="4"/>
  <c r="AT248" i="4"/>
  <c r="AK248" i="4"/>
  <c r="AB248" i="4"/>
  <c r="AQ248" i="4"/>
  <c r="AH248" i="4"/>
  <c r="Y248" i="4"/>
  <c r="AV247" i="4"/>
  <c r="AM247" i="4"/>
  <c r="AS247" i="4"/>
  <c r="AA247" i="4"/>
  <c r="AJ247" i="4"/>
  <c r="AU246" i="4"/>
  <c r="AL246" i="4"/>
  <c r="AC246" i="4"/>
  <c r="AX245" i="4"/>
  <c r="AO245" i="4"/>
  <c r="AF245" i="4"/>
  <c r="AW244" i="4"/>
  <c r="AN244" i="4"/>
  <c r="AE244" i="4"/>
  <c r="AT244" i="4"/>
  <c r="AK244" i="4"/>
  <c r="AB244" i="4"/>
  <c r="AQ244" i="4"/>
  <c r="AH244" i="4"/>
  <c r="Y244" i="4"/>
  <c r="AV243" i="4"/>
  <c r="AM243" i="4"/>
  <c r="AS243" i="4"/>
  <c r="AJ243" i="4"/>
  <c r="AA243" i="4"/>
  <c r="AU242" i="4"/>
  <c r="AL242" i="4"/>
  <c r="AC242" i="4"/>
  <c r="AX241" i="4"/>
  <c r="AO241" i="4"/>
  <c r="AF241" i="4"/>
  <c r="AV240" i="4"/>
  <c r="AM240" i="4"/>
  <c r="AS240" i="4"/>
  <c r="AJ240" i="4"/>
  <c r="AA240" i="4"/>
  <c r="AX239" i="4"/>
  <c r="AO239" i="4"/>
  <c r="AF239" i="4"/>
  <c r="AV238" i="4"/>
  <c r="AM238" i="4"/>
  <c r="AS238" i="4"/>
  <c r="AJ238" i="4"/>
  <c r="AA238" i="4"/>
  <c r="AX237" i="4"/>
  <c r="AO237" i="4"/>
  <c r="AF237" i="4"/>
  <c r="AV236" i="4"/>
  <c r="AM236" i="4"/>
  <c r="AS236" i="4"/>
  <c r="AJ236" i="4"/>
  <c r="AA236" i="4"/>
  <c r="AX235" i="4"/>
  <c r="AO235" i="4"/>
  <c r="AF235" i="4"/>
  <c r="AV234" i="4"/>
  <c r="AM234" i="4"/>
  <c r="AS234" i="4"/>
  <c r="AJ234" i="4"/>
  <c r="AA234" i="4"/>
  <c r="AX233" i="4"/>
  <c r="AO233" i="4"/>
  <c r="AF233" i="4"/>
  <c r="AV232" i="4"/>
  <c r="AM232" i="4"/>
  <c r="AS232" i="4"/>
  <c r="AJ232" i="4"/>
  <c r="AA232" i="4"/>
  <c r="AX231" i="4"/>
  <c r="AO231" i="4"/>
  <c r="AF231" i="4"/>
  <c r="AV230" i="4"/>
  <c r="AM230" i="4"/>
  <c r="AS230" i="4"/>
  <c r="AJ230" i="4"/>
  <c r="AA230" i="4"/>
  <c r="AX229" i="4"/>
  <c r="AO229" i="4"/>
  <c r="AF229" i="4"/>
  <c r="AV228" i="4"/>
  <c r="AM228" i="4"/>
  <c r="AS228" i="4"/>
  <c r="AJ228" i="4"/>
  <c r="AA228" i="4"/>
  <c r="AX227" i="4"/>
  <c r="AO227" i="4"/>
  <c r="AF227" i="4"/>
  <c r="AV226" i="4"/>
  <c r="AM226" i="4"/>
  <c r="AS226" i="4"/>
  <c r="AJ226" i="4"/>
  <c r="AA226" i="4"/>
  <c r="AX225" i="4"/>
  <c r="AO225" i="4"/>
  <c r="AF225" i="4"/>
  <c r="AM224" i="4"/>
  <c r="AV224" i="4"/>
  <c r="AS224" i="4"/>
  <c r="AJ224" i="4"/>
  <c r="AA224" i="4"/>
  <c r="AX223" i="4"/>
  <c r="AO223" i="4"/>
  <c r="AF223" i="4"/>
  <c r="AV222" i="4"/>
  <c r="AM222" i="4"/>
  <c r="AS222" i="4"/>
  <c r="AJ222" i="4"/>
  <c r="AA222" i="4"/>
  <c r="AX221" i="4"/>
  <c r="AO221" i="4"/>
  <c r="AF221" i="4"/>
  <c r="AV220" i="4"/>
  <c r="AM220" i="4"/>
  <c r="AS220" i="4"/>
  <c r="AJ220" i="4"/>
  <c r="AA220" i="4"/>
  <c r="AX219" i="4"/>
  <c r="AO219" i="4"/>
  <c r="AF219" i="4"/>
  <c r="AV218" i="4"/>
  <c r="AM218" i="4"/>
  <c r="AS218" i="4"/>
  <c r="AJ218" i="4"/>
  <c r="AA218" i="4"/>
  <c r="AX217" i="4"/>
  <c r="AO217" i="4"/>
  <c r="AF217" i="4"/>
  <c r="AV216" i="4"/>
  <c r="AM216" i="4"/>
  <c r="AS216" i="4"/>
  <c r="AJ216" i="4"/>
  <c r="AA216" i="4"/>
  <c r="AX215" i="4"/>
  <c r="AO215" i="4"/>
  <c r="AF215" i="4"/>
  <c r="AV214" i="4"/>
  <c r="AM214" i="4"/>
  <c r="AS214" i="4"/>
  <c r="AJ214" i="4"/>
  <c r="AA214" i="4"/>
  <c r="AX213" i="4"/>
  <c r="AO213" i="4"/>
  <c r="AF213" i="4"/>
  <c r="AV212" i="4"/>
  <c r="AM212" i="4"/>
  <c r="AS212" i="4"/>
  <c r="AJ212" i="4"/>
  <c r="AA212" i="4"/>
  <c r="AX211" i="4"/>
  <c r="AO211" i="4"/>
  <c r="AF211" i="4"/>
  <c r="AV210" i="4"/>
  <c r="AM210" i="4"/>
  <c r="AS210" i="4"/>
  <c r="AJ210" i="4"/>
  <c r="AA210" i="4"/>
  <c r="AX209" i="4"/>
  <c r="AO209" i="4"/>
  <c r="AF209" i="4"/>
  <c r="AV208" i="4"/>
  <c r="AM208" i="4"/>
  <c r="AS208" i="4"/>
  <c r="AJ208" i="4"/>
  <c r="AA208" i="4"/>
  <c r="AX207" i="4"/>
  <c r="AO207" i="4"/>
  <c r="AF207" i="4"/>
  <c r="AV206" i="4"/>
  <c r="AM206" i="4"/>
  <c r="AS206" i="4"/>
  <c r="AJ206" i="4"/>
  <c r="AA206" i="4"/>
  <c r="AX205" i="4"/>
  <c r="AO205" i="4"/>
  <c r="AF205" i="4"/>
  <c r="AV204" i="4"/>
  <c r="AM204" i="4"/>
  <c r="AS204" i="4"/>
  <c r="AJ204" i="4"/>
  <c r="AA204" i="4"/>
  <c r="AX203" i="4"/>
  <c r="AO203" i="4"/>
  <c r="AF203" i="4"/>
  <c r="AV202" i="4"/>
  <c r="AM202" i="4"/>
  <c r="AS202" i="4"/>
  <c r="AJ202" i="4"/>
  <c r="AA202" i="4"/>
  <c r="AX201" i="4"/>
  <c r="AO201" i="4"/>
  <c r="AF201" i="4"/>
  <c r="AV200" i="4"/>
  <c r="AM200" i="4"/>
  <c r="AS200" i="4"/>
  <c r="AJ200" i="4"/>
  <c r="AA200" i="4"/>
  <c r="AX199" i="4"/>
  <c r="AO199" i="4"/>
  <c r="AF199" i="4"/>
  <c r="AV198" i="4"/>
  <c r="AM198" i="4"/>
  <c r="AS198" i="4"/>
  <c r="AJ198" i="4"/>
  <c r="AA198" i="4"/>
  <c r="AX197" i="4"/>
  <c r="AO197" i="4"/>
  <c r="AF197" i="4"/>
  <c r="AV196" i="4"/>
  <c r="AM196" i="4"/>
  <c r="AS196" i="4"/>
  <c r="AJ196" i="4"/>
  <c r="AA196" i="4"/>
  <c r="AX195" i="4"/>
  <c r="AO195" i="4"/>
  <c r="AF195" i="4"/>
  <c r="AR194" i="4"/>
  <c r="AI194" i="4"/>
  <c r="Z194" i="4"/>
  <c r="AV193" i="4"/>
  <c r="AM193" i="4"/>
  <c r="AR193" i="4"/>
  <c r="AI193" i="4"/>
  <c r="Z193" i="4"/>
  <c r="AW192" i="4"/>
  <c r="AE192" i="4"/>
  <c r="AN192" i="4"/>
  <c r="AT192" i="4"/>
  <c r="AK192" i="4"/>
  <c r="AB192" i="4"/>
  <c r="AX191" i="4"/>
  <c r="AO191" i="4"/>
  <c r="AF191" i="4"/>
  <c r="AR190" i="4"/>
  <c r="AI190" i="4"/>
  <c r="Z190" i="4"/>
  <c r="AV189" i="4"/>
  <c r="AM189" i="4"/>
  <c r="AR189" i="4"/>
  <c r="AI189" i="4"/>
  <c r="Z189" i="4"/>
  <c r="AW188" i="4"/>
  <c r="AN188" i="4"/>
  <c r="AE188" i="4"/>
  <c r="AT188" i="4"/>
  <c r="AK188" i="4"/>
  <c r="AB188" i="4"/>
  <c r="AX187" i="4"/>
  <c r="AO187" i="4"/>
  <c r="AF187" i="4"/>
  <c r="AR186" i="4"/>
  <c r="AI186" i="4"/>
  <c r="Z186" i="4"/>
  <c r="AV185" i="4"/>
  <c r="AM185" i="4"/>
  <c r="AR185" i="4"/>
  <c r="AI185" i="4"/>
  <c r="Z185" i="4"/>
  <c r="AW184" i="4"/>
  <c r="AE184" i="4"/>
  <c r="AN184" i="4"/>
  <c r="AT184" i="4"/>
  <c r="AK184" i="4"/>
  <c r="AB184" i="4"/>
  <c r="AX183" i="4"/>
  <c r="AO183" i="4"/>
  <c r="AF183" i="4"/>
  <c r="AR182" i="4"/>
  <c r="Z182" i="4"/>
  <c r="AI182" i="4"/>
  <c r="AV181" i="4"/>
  <c r="AM181" i="4"/>
  <c r="AR181" i="4"/>
  <c r="AI181" i="4"/>
  <c r="Z181" i="4"/>
  <c r="AW180" i="4"/>
  <c r="AN180" i="4"/>
  <c r="AE180" i="4"/>
  <c r="AT180" i="4"/>
  <c r="AK180" i="4"/>
  <c r="AB180" i="4"/>
  <c r="AX179" i="4"/>
  <c r="AO179" i="4"/>
  <c r="AF179" i="4"/>
  <c r="AR178" i="4"/>
  <c r="AI178" i="4"/>
  <c r="Z178" i="4"/>
  <c r="AV177" i="4"/>
  <c r="AM177" i="4"/>
  <c r="AR177" i="4"/>
  <c r="AI177" i="4"/>
  <c r="Z177" i="4"/>
  <c r="AW176" i="4"/>
  <c r="AE176" i="4"/>
  <c r="AN176" i="4"/>
  <c r="AT176" i="4"/>
  <c r="AK176" i="4"/>
  <c r="AB176" i="4"/>
  <c r="AX175" i="4"/>
  <c r="AO175" i="4"/>
  <c r="AF175" i="4"/>
  <c r="AR174" i="4"/>
  <c r="AI174" i="4"/>
  <c r="Z174" i="4"/>
  <c r="AV173" i="4"/>
  <c r="AM173" i="4"/>
  <c r="AR173" i="4"/>
  <c r="AI173" i="4"/>
  <c r="Z173" i="4"/>
  <c r="AW172" i="4"/>
  <c r="AN172" i="4"/>
  <c r="AE172" i="4"/>
  <c r="AT172" i="4"/>
  <c r="AK172" i="4"/>
  <c r="AB172" i="4"/>
  <c r="AX171" i="4"/>
  <c r="AO171" i="4"/>
  <c r="AF171" i="4"/>
  <c r="AR170" i="4"/>
  <c r="AI170" i="4"/>
  <c r="Z170" i="4"/>
  <c r="AV169" i="4"/>
  <c r="AM169" i="4"/>
  <c r="AR169" i="4"/>
  <c r="AI169" i="4"/>
  <c r="Z169" i="4"/>
  <c r="AW168" i="4"/>
  <c r="AE168" i="4"/>
  <c r="AN168" i="4"/>
  <c r="AT168" i="4"/>
  <c r="AK168" i="4"/>
  <c r="AB168" i="4"/>
  <c r="AX167" i="4"/>
  <c r="AO167" i="4"/>
  <c r="AF167" i="4"/>
  <c r="AR166" i="4"/>
  <c r="Z166" i="4"/>
  <c r="AI166" i="4"/>
  <c r="AV165" i="4"/>
  <c r="AM165" i="4"/>
  <c r="AR165" i="4"/>
  <c r="AI165" i="4"/>
  <c r="Z165" i="4"/>
  <c r="AW164" i="4"/>
  <c r="AN164" i="4"/>
  <c r="AE164" i="4"/>
  <c r="AT164" i="4"/>
  <c r="AK164" i="4"/>
  <c r="AB164" i="4"/>
  <c r="AX163" i="4"/>
  <c r="AO163" i="4"/>
  <c r="AF163" i="4"/>
  <c r="AR162" i="4"/>
  <c r="AI162" i="4"/>
  <c r="Z162" i="4"/>
  <c r="AV161" i="4"/>
  <c r="AM161" i="4"/>
  <c r="AR161" i="4"/>
  <c r="AI161" i="4"/>
  <c r="Z161" i="4"/>
  <c r="AW160" i="4"/>
  <c r="AE160" i="4"/>
  <c r="AN160" i="4"/>
  <c r="AT160" i="4"/>
  <c r="AK160" i="4"/>
  <c r="AB160" i="4"/>
  <c r="AX159" i="4"/>
  <c r="AO159" i="4"/>
  <c r="AF159" i="4"/>
  <c r="AR158" i="4"/>
  <c r="AI158" i="4"/>
  <c r="Z158" i="4"/>
  <c r="AV157" i="4"/>
  <c r="AM157" i="4"/>
  <c r="AR157" i="4"/>
  <c r="AI157" i="4"/>
  <c r="Z157" i="4"/>
  <c r="AW156" i="4"/>
  <c r="AN156" i="4"/>
  <c r="AE156" i="4"/>
  <c r="AT156" i="4"/>
  <c r="AK156" i="4"/>
  <c r="AB156" i="4"/>
  <c r="AX155" i="4"/>
  <c r="AO155" i="4"/>
  <c r="AF155" i="4"/>
  <c r="AR154" i="4"/>
  <c r="AI154" i="4"/>
  <c r="Z154" i="4"/>
  <c r="AV153" i="4"/>
  <c r="AM153" i="4"/>
  <c r="AR153" i="4"/>
  <c r="AI153" i="4"/>
  <c r="Z153" i="4"/>
  <c r="AW152" i="4"/>
  <c r="AN152" i="4"/>
  <c r="AE152" i="4"/>
  <c r="AT152" i="4"/>
  <c r="AK152" i="4"/>
  <c r="AB152" i="4"/>
  <c r="AX151" i="4"/>
  <c r="AO151" i="4"/>
  <c r="AF151" i="4"/>
  <c r="AR150" i="4"/>
  <c r="AI150" i="4"/>
  <c r="Z150" i="4"/>
  <c r="AV149" i="4"/>
  <c r="AM149" i="4"/>
  <c r="AR149" i="4"/>
  <c r="AI149" i="4"/>
  <c r="Z149" i="4"/>
  <c r="AW148" i="4"/>
  <c r="AN148" i="4"/>
  <c r="AE148" i="4"/>
  <c r="AT148" i="4"/>
  <c r="AK148" i="4"/>
  <c r="AB148" i="4"/>
  <c r="AX147" i="4"/>
  <c r="AO147" i="4"/>
  <c r="AF147" i="4"/>
  <c r="AV143" i="4"/>
  <c r="AM143" i="4"/>
  <c r="AR143" i="4"/>
  <c r="AI143" i="4"/>
  <c r="Z143" i="4"/>
  <c r="AW142" i="4"/>
  <c r="AN142" i="4"/>
  <c r="AE142" i="4"/>
  <c r="AT142" i="4"/>
  <c r="AK142" i="4"/>
  <c r="AB142" i="4"/>
  <c r="AQ142" i="4"/>
  <c r="AH142" i="4"/>
  <c r="Y142" i="4"/>
  <c r="AU141" i="4"/>
  <c r="AL141" i="4"/>
  <c r="AC141" i="4"/>
  <c r="AV140" i="4"/>
  <c r="AM140" i="4"/>
  <c r="AS140" i="4"/>
  <c r="AJ140" i="4"/>
  <c r="AA140" i="4"/>
  <c r="AX139" i="4"/>
  <c r="AO139" i="4"/>
  <c r="AF139" i="4"/>
  <c r="AV135" i="4"/>
  <c r="AM135" i="4"/>
  <c r="AD135" i="4"/>
  <c r="AR135" i="4"/>
  <c r="AI135" i="4"/>
  <c r="Z135" i="4"/>
  <c r="AW134" i="4"/>
  <c r="AN134" i="4"/>
  <c r="AE134" i="4"/>
  <c r="AT134" i="4"/>
  <c r="AK134" i="4"/>
  <c r="AB134" i="4"/>
  <c r="AH134" i="4"/>
  <c r="AQ134" i="4"/>
  <c r="Y134" i="4"/>
  <c r="AU133" i="4"/>
  <c r="AL133" i="4"/>
  <c r="AC133" i="4"/>
  <c r="AV132" i="4"/>
  <c r="AM132" i="4"/>
  <c r="AD132" i="4"/>
  <c r="AS132" i="4"/>
  <c r="AJ132" i="4"/>
  <c r="AA132" i="4"/>
  <c r="AX131" i="4"/>
  <c r="AO131" i="4"/>
  <c r="AF131" i="4"/>
  <c r="AV127" i="4"/>
  <c r="AM127" i="4"/>
  <c r="AD127" i="4"/>
  <c r="AR127" i="4"/>
  <c r="AI127" i="4"/>
  <c r="Z127" i="4"/>
  <c r="AW126" i="4"/>
  <c r="AN126" i="4"/>
  <c r="AE126" i="4"/>
  <c r="AT126" i="4"/>
  <c r="AK126" i="4"/>
  <c r="AB126" i="4"/>
  <c r="AQ126" i="4"/>
  <c r="AH126" i="4"/>
  <c r="Y126" i="4"/>
  <c r="AU125" i="4"/>
  <c r="AL125" i="4"/>
  <c r="AC125" i="4"/>
  <c r="AV124" i="4"/>
  <c r="AM124" i="4"/>
  <c r="AD124" i="4"/>
  <c r="AS124" i="4"/>
  <c r="AJ124" i="4"/>
  <c r="AA124" i="4"/>
  <c r="AX123" i="4"/>
  <c r="AO123" i="4"/>
  <c r="AF123" i="4"/>
  <c r="AV119" i="4"/>
  <c r="AM119" i="4"/>
  <c r="AD119" i="4"/>
  <c r="AR119" i="4"/>
  <c r="AI119" i="4"/>
  <c r="Z119" i="4"/>
  <c r="AW118" i="4"/>
  <c r="AN118" i="4"/>
  <c r="AE118" i="4"/>
  <c r="AT118" i="4"/>
  <c r="AK118" i="4"/>
  <c r="AB118" i="4"/>
  <c r="AQ118" i="4"/>
  <c r="AH118" i="4"/>
  <c r="Y118" i="4"/>
  <c r="AU117" i="4"/>
  <c r="AL117" i="4"/>
  <c r="AC117" i="4"/>
  <c r="AV116" i="4"/>
  <c r="AM116" i="4"/>
  <c r="AD116" i="4"/>
  <c r="AS116" i="4"/>
  <c r="AJ116" i="4"/>
  <c r="AA116" i="4"/>
  <c r="AX115" i="4"/>
  <c r="AO115" i="4"/>
  <c r="AF115" i="4"/>
  <c r="AV111" i="4"/>
  <c r="AM111" i="4"/>
  <c r="AD111" i="4"/>
  <c r="AR111" i="4"/>
  <c r="AI111" i="4"/>
  <c r="Z111" i="4"/>
  <c r="AW110" i="4"/>
  <c r="AN110" i="4"/>
  <c r="AE110" i="4"/>
  <c r="AT110" i="4"/>
  <c r="AK110" i="4"/>
  <c r="AB110" i="4"/>
  <c r="AQ110" i="4"/>
  <c r="AH110" i="4"/>
  <c r="Y110" i="4"/>
  <c r="AV109" i="4"/>
  <c r="AM109" i="4"/>
  <c r="AD109" i="4"/>
  <c r="AS109" i="4"/>
  <c r="AA109" i="4"/>
  <c r="AJ109" i="4"/>
  <c r="AW106" i="4"/>
  <c r="AN106" i="4"/>
  <c r="AE106" i="4"/>
  <c r="AT106" i="4"/>
  <c r="AK106" i="4"/>
  <c r="AB106" i="4"/>
  <c r="AQ106" i="4"/>
  <c r="AH106" i="4"/>
  <c r="Y106" i="4"/>
  <c r="AV105" i="4"/>
  <c r="AM105" i="4"/>
  <c r="AD105" i="4"/>
  <c r="AS105" i="4"/>
  <c r="AJ105" i="4"/>
  <c r="AA105" i="4"/>
  <c r="AW102" i="4"/>
  <c r="AN102" i="4"/>
  <c r="AE102" i="4"/>
  <c r="AT102" i="4"/>
  <c r="AK102" i="4"/>
  <c r="AB102" i="4"/>
  <c r="AQ102" i="4"/>
  <c r="AH102" i="4"/>
  <c r="Y102" i="4"/>
  <c r="AV101" i="4"/>
  <c r="AM101" i="4"/>
  <c r="AD101" i="4"/>
  <c r="AS101" i="4"/>
  <c r="AA101" i="4"/>
  <c r="AJ101" i="4"/>
  <c r="AQ90" i="4"/>
  <c r="AH90" i="4"/>
  <c r="Y90" i="4"/>
  <c r="AU89" i="4"/>
  <c r="AL89" i="4"/>
  <c r="AC89" i="4"/>
  <c r="AR89" i="4"/>
  <c r="AI89" i="4"/>
  <c r="Z89" i="4"/>
  <c r="AW88" i="4"/>
  <c r="AN88" i="4"/>
  <c r="AE88" i="4"/>
  <c r="AT88" i="4"/>
  <c r="AK88" i="4"/>
  <c r="AB88" i="4"/>
  <c r="AU80" i="4"/>
  <c r="AL80" i="4"/>
  <c r="AC80" i="4"/>
  <c r="AQ80" i="4"/>
  <c r="AH80" i="4"/>
  <c r="Y80" i="4"/>
  <c r="AV79" i="4"/>
  <c r="AM79" i="4"/>
  <c r="AD79" i="4"/>
  <c r="AS79" i="4"/>
  <c r="AJ79" i="4"/>
  <c r="AA79" i="4"/>
  <c r="AX78" i="4"/>
  <c r="AO78" i="4"/>
  <c r="AF78" i="4"/>
  <c r="AU72" i="4"/>
  <c r="AL72" i="4"/>
  <c r="AC72" i="4"/>
  <c r="AQ72" i="4"/>
  <c r="AH72" i="4"/>
  <c r="Y72" i="4"/>
  <c r="AV71" i="4"/>
  <c r="AM71" i="4"/>
  <c r="AD71" i="4"/>
  <c r="AS71" i="4"/>
  <c r="AJ71" i="4"/>
  <c r="AA71" i="4"/>
  <c r="AX70" i="4"/>
  <c r="AO70" i="4"/>
  <c r="AF70" i="4"/>
  <c r="AQ65" i="4"/>
  <c r="AH65" i="4"/>
  <c r="Y65" i="4"/>
  <c r="AU64" i="4"/>
  <c r="AL64" i="4"/>
  <c r="AC64" i="4"/>
  <c r="AS55" i="4"/>
  <c r="AJ55" i="4"/>
  <c r="AA55" i="4"/>
  <c r="AW54" i="4"/>
  <c r="AN54" i="4"/>
  <c r="AE54" i="4"/>
  <c r="AT54" i="4"/>
  <c r="AK54" i="4"/>
  <c r="AB54" i="4"/>
  <c r="AT47" i="4"/>
  <c r="AK47" i="4"/>
  <c r="AB47" i="4"/>
  <c r="AQ47" i="4"/>
  <c r="AH47" i="4"/>
  <c r="Y47" i="4"/>
  <c r="AR46" i="4"/>
  <c r="AI46" i="4"/>
  <c r="Z46" i="4"/>
  <c r="AW45" i="4"/>
  <c r="AN45" i="4"/>
  <c r="AE45" i="4"/>
  <c r="AU45" i="4"/>
  <c r="AL45" i="4"/>
  <c r="AC45" i="4"/>
  <c r="AS45" i="4"/>
  <c r="AJ45" i="4"/>
  <c r="AA45" i="4"/>
  <c r="AQ45" i="4"/>
  <c r="AH45" i="4"/>
  <c r="Y45" i="4"/>
  <c r="AW44" i="4"/>
  <c r="AN44" i="4"/>
  <c r="AE44" i="4"/>
  <c r="AU44" i="4"/>
  <c r="AL44" i="4"/>
  <c r="AC44" i="4"/>
  <c r="AS44" i="4"/>
  <c r="AJ44" i="4"/>
  <c r="AA44" i="4"/>
  <c r="AQ44" i="4"/>
  <c r="Y44" i="4"/>
  <c r="AH44" i="4"/>
  <c r="AW43" i="4"/>
  <c r="AN43" i="4"/>
  <c r="AE43" i="4"/>
  <c r="AU43" i="4"/>
  <c r="AL43" i="4"/>
  <c r="AC43" i="4"/>
  <c r="AS43" i="4"/>
  <c r="AJ43" i="4"/>
  <c r="AA43" i="4"/>
  <c r="AQ43" i="4"/>
  <c r="AH43" i="4"/>
  <c r="Y43" i="4"/>
  <c r="AW42" i="4"/>
  <c r="AN42" i="4"/>
  <c r="AE42" i="4"/>
  <c r="AU42" i="4"/>
  <c r="AL42" i="4"/>
  <c r="AC42" i="4"/>
  <c r="AS42" i="4"/>
  <c r="AJ42" i="4"/>
  <c r="AA42" i="4"/>
  <c r="AQ42" i="4"/>
  <c r="AH42" i="4"/>
  <c r="Y42" i="4"/>
  <c r="AU41" i="4"/>
  <c r="AL41" i="4"/>
  <c r="AC41" i="4"/>
  <c r="AQ41" i="4"/>
  <c r="AH41" i="4"/>
  <c r="Y41" i="4"/>
  <c r="AV40" i="4"/>
  <c r="AM40" i="4"/>
  <c r="AD40" i="4"/>
  <c r="AS40" i="4"/>
  <c r="AJ40" i="4"/>
  <c r="AA40" i="4"/>
  <c r="AX39" i="4"/>
  <c r="AO39" i="4"/>
  <c r="AF39" i="4"/>
  <c r="AX30" i="4"/>
  <c r="AO30" i="4"/>
  <c r="AF30" i="4"/>
  <c r="AT30" i="4"/>
  <c r="AK30" i="4"/>
  <c r="AB30" i="4"/>
  <c r="AX29" i="4"/>
  <c r="AO29" i="4"/>
  <c r="AF29" i="4"/>
  <c r="AT21" i="4"/>
  <c r="AK21" i="4"/>
  <c r="AB21" i="4"/>
  <c r="AQ21" i="4"/>
  <c r="AH21" i="4"/>
  <c r="Y21" i="4"/>
  <c r="AU20" i="4"/>
  <c r="AL20" i="4"/>
  <c r="AC20" i="4"/>
  <c r="AQ20" i="4"/>
  <c r="Y20" i="4"/>
  <c r="AH20" i="4"/>
  <c r="AU19" i="4"/>
  <c r="AL19" i="4"/>
  <c r="AC19" i="4"/>
  <c r="AR19" i="4"/>
  <c r="AI19" i="4"/>
  <c r="Z19" i="4"/>
  <c r="AV18" i="4"/>
  <c r="AM18" i="4"/>
  <c r="AD18" i="4"/>
  <c r="AR18" i="4"/>
  <c r="AI18" i="4"/>
  <c r="Z18" i="4"/>
  <c r="AW17" i="4"/>
  <c r="AN17" i="4"/>
  <c r="AE17" i="4"/>
  <c r="AS17" i="4"/>
  <c r="AA17" i="4"/>
  <c r="AJ17" i="4"/>
  <c r="AD299" i="4"/>
  <c r="AD295" i="4"/>
  <c r="AD291" i="4"/>
  <c r="AD287" i="4"/>
  <c r="AD275" i="4"/>
  <c r="AD259" i="4"/>
  <c r="AD255" i="4"/>
  <c r="AD247" i="4"/>
  <c r="AD243" i="4"/>
  <c r="AD239" i="4"/>
  <c r="AD231" i="4"/>
  <c r="AD227" i="4"/>
  <c r="AD223" i="4"/>
  <c r="AD219" i="4"/>
  <c r="AD215" i="4"/>
  <c r="AD211" i="4"/>
  <c r="AD207" i="4"/>
  <c r="AD203" i="4"/>
  <c r="AD199" i="4"/>
  <c r="AD195" i="4"/>
  <c r="AD191" i="4"/>
  <c r="AD187" i="4"/>
  <c r="AD183" i="4"/>
  <c r="AD179" i="4"/>
  <c r="AD175" i="4"/>
  <c r="AD171" i="4"/>
  <c r="AD167" i="4"/>
  <c r="AD161" i="4"/>
  <c r="AD158" i="4"/>
  <c r="AD153" i="4"/>
  <c r="AD150" i="4"/>
  <c r="AT302" i="4"/>
  <c r="AK302" i="4"/>
  <c r="AB302" i="4"/>
  <c r="AX297" i="4"/>
  <c r="AO297" i="4"/>
  <c r="AF297" i="4"/>
  <c r="AU297" i="4"/>
  <c r="AL297" i="4"/>
  <c r="AC297" i="4"/>
  <c r="AT295" i="4"/>
  <c r="AK295" i="4"/>
  <c r="AB295" i="4"/>
  <c r="AS286" i="4"/>
  <c r="AA286" i="4"/>
  <c r="AJ286" i="4"/>
  <c r="AT285" i="4"/>
  <c r="AK285" i="4"/>
  <c r="AB285" i="4"/>
  <c r="AU284" i="4"/>
  <c r="AL284" i="4"/>
  <c r="AC284" i="4"/>
  <c r="AR281" i="4"/>
  <c r="AI281" i="4"/>
  <c r="Z281" i="4"/>
  <c r="AR279" i="4"/>
  <c r="AI279" i="4"/>
  <c r="Z279" i="4"/>
  <c r="AV276" i="4"/>
  <c r="AM276" i="4"/>
  <c r="AW272" i="4"/>
  <c r="AN272" i="4"/>
  <c r="AE272" i="4"/>
  <c r="AV271" i="4"/>
  <c r="AM271" i="4"/>
  <c r="AX267" i="4"/>
  <c r="AO267" i="4"/>
  <c r="AF267" i="4"/>
  <c r="AU267" i="4"/>
  <c r="AL267" i="4"/>
  <c r="AC267" i="4"/>
  <c r="AR265" i="4"/>
  <c r="AI265" i="4"/>
  <c r="Z265" i="4"/>
  <c r="AQ261" i="4"/>
  <c r="AH261" i="4"/>
  <c r="Y261" i="4"/>
  <c r="AR257" i="4"/>
  <c r="AI257" i="4"/>
  <c r="Z257" i="4"/>
  <c r="AS255" i="4"/>
  <c r="AA255" i="4"/>
  <c r="AJ255" i="4"/>
  <c r="AR253" i="4"/>
  <c r="AI253" i="4"/>
  <c r="Z253" i="4"/>
  <c r="AX249" i="4"/>
  <c r="AO249" i="4"/>
  <c r="AF249" i="4"/>
  <c r="AX247" i="4"/>
  <c r="AO247" i="4"/>
  <c r="AF247" i="4"/>
  <c r="AV245" i="4"/>
  <c r="AM245" i="4"/>
  <c r="AU244" i="4"/>
  <c r="AL244" i="4"/>
  <c r="AC244" i="4"/>
  <c r="AX243" i="4"/>
  <c r="AO243" i="4"/>
  <c r="AF243" i="4"/>
  <c r="AX240" i="4"/>
  <c r="AO240" i="4"/>
  <c r="AF240" i="4"/>
  <c r="AS239" i="4"/>
  <c r="AJ239" i="4"/>
  <c r="AA239" i="4"/>
  <c r="AV235" i="4"/>
  <c r="AM235" i="4"/>
  <c r="AX232" i="4"/>
  <c r="AO232" i="4"/>
  <c r="AF232" i="4"/>
  <c r="AX228" i="4"/>
  <c r="AO228" i="4"/>
  <c r="AF228" i="4"/>
  <c r="AV225" i="4"/>
  <c r="AM225" i="4"/>
  <c r="AS225" i="4"/>
  <c r="AJ225" i="4"/>
  <c r="AA225" i="4"/>
  <c r="AS221" i="4"/>
  <c r="AJ221" i="4"/>
  <c r="AA221" i="4"/>
  <c r="AS303" i="4"/>
  <c r="AA303" i="4"/>
  <c r="AJ303" i="4"/>
  <c r="AR302" i="4"/>
  <c r="AI302" i="4"/>
  <c r="Z302" i="4"/>
  <c r="AW301" i="4"/>
  <c r="AE301" i="4"/>
  <c r="AN301" i="4"/>
  <c r="AS300" i="4"/>
  <c r="AA300" i="4"/>
  <c r="AJ300" i="4"/>
  <c r="AR4" i="4"/>
  <c r="AI4" i="4"/>
  <c r="Z4" i="4"/>
  <c r="AV303" i="4"/>
  <c r="AM303" i="4"/>
  <c r="AR303" i="4"/>
  <c r="AI303" i="4"/>
  <c r="Z303" i="4"/>
  <c r="AS301" i="4"/>
  <c r="AA301" i="4"/>
  <c r="AJ301" i="4"/>
  <c r="AX300" i="4"/>
  <c r="AO300" i="4"/>
  <c r="AF300" i="4"/>
  <c r="AR300" i="4"/>
  <c r="AI300" i="4"/>
  <c r="Z300" i="4"/>
  <c r="AT298" i="4"/>
  <c r="AK298" i="4"/>
  <c r="AB298" i="4"/>
  <c r="AV297" i="4"/>
  <c r="AM297" i="4"/>
  <c r="AS297" i="4"/>
  <c r="AA297" i="4"/>
  <c r="AJ297" i="4"/>
  <c r="AX296" i="4"/>
  <c r="AO296" i="4"/>
  <c r="AF296" i="4"/>
  <c r="AR296" i="4"/>
  <c r="AI296" i="4"/>
  <c r="Z296" i="4"/>
  <c r="AT294" i="4"/>
  <c r="AK294" i="4"/>
  <c r="AB294" i="4"/>
  <c r="AV293" i="4"/>
  <c r="AM293" i="4"/>
  <c r="AW292" i="4"/>
  <c r="AN292" i="4"/>
  <c r="AE292" i="4"/>
  <c r="AT292" i="4"/>
  <c r="AK292" i="4"/>
  <c r="AB292" i="4"/>
  <c r="AX291" i="4"/>
  <c r="AO291" i="4"/>
  <c r="AF291" i="4"/>
  <c r="AR291" i="4"/>
  <c r="AI291" i="4"/>
  <c r="Z291" i="4"/>
  <c r="AW290" i="4"/>
  <c r="AN290" i="4"/>
  <c r="AE290" i="4"/>
  <c r="AS290" i="4"/>
  <c r="AA290" i="4"/>
  <c r="AJ290" i="4"/>
  <c r="AX289" i="4"/>
  <c r="AO289" i="4"/>
  <c r="AF289" i="4"/>
  <c r="AQ289" i="4"/>
  <c r="AH289" i="4"/>
  <c r="Y289" i="4"/>
  <c r="AT288" i="4"/>
  <c r="AK288" i="4"/>
  <c r="AB288" i="4"/>
  <c r="AU287" i="4"/>
  <c r="AL287" i="4"/>
  <c r="AC287" i="4"/>
  <c r="AR287" i="4"/>
  <c r="AI287" i="4"/>
  <c r="Z287" i="4"/>
  <c r="AU285" i="4"/>
  <c r="AL285" i="4"/>
  <c r="AC285" i="4"/>
  <c r="AV284" i="4"/>
  <c r="AM284" i="4"/>
  <c r="AS284" i="4"/>
  <c r="AA284" i="4"/>
  <c r="AJ284" i="4"/>
  <c r="AW283" i="4"/>
  <c r="AE283" i="4"/>
  <c r="AN283" i="4"/>
  <c r="AT283" i="4"/>
  <c r="AK283" i="4"/>
  <c r="AB283" i="4"/>
  <c r="AU282" i="4"/>
  <c r="AL282" i="4"/>
  <c r="AC282" i="4"/>
  <c r="AR282" i="4"/>
  <c r="AI282" i="4"/>
  <c r="Z282" i="4"/>
  <c r="AQ280" i="4"/>
  <c r="AH280" i="4"/>
  <c r="Y280" i="4"/>
  <c r="AV279" i="4"/>
  <c r="AM279" i="4"/>
  <c r="AS279" i="4"/>
  <c r="AA279" i="4"/>
  <c r="AJ279" i="4"/>
  <c r="AX278" i="4"/>
  <c r="AO278" i="4"/>
  <c r="AF278" i="4"/>
  <c r="AT278" i="4"/>
  <c r="AK278" i="4"/>
  <c r="AB278" i="4"/>
  <c r="AR277" i="4"/>
  <c r="AI277" i="4"/>
  <c r="Z277" i="4"/>
  <c r="AW276" i="4"/>
  <c r="AN276" i="4"/>
  <c r="AE276" i="4"/>
  <c r="AS276" i="4"/>
  <c r="AA276" i="4"/>
  <c r="AJ276" i="4"/>
  <c r="AX275" i="4"/>
  <c r="AO275" i="4"/>
  <c r="AF275" i="4"/>
  <c r="AQ275" i="4"/>
  <c r="AH275" i="4"/>
  <c r="Y275" i="4"/>
  <c r="AV274" i="4"/>
  <c r="AM274" i="4"/>
  <c r="AW273" i="4"/>
  <c r="AE273" i="4"/>
  <c r="AN273" i="4"/>
  <c r="AT273" i="4"/>
  <c r="AK273" i="4"/>
  <c r="AB273" i="4"/>
  <c r="AX272" i="4"/>
  <c r="AO272" i="4"/>
  <c r="AF272" i="4"/>
  <c r="AS271" i="4"/>
  <c r="AA271" i="4"/>
  <c r="AJ271" i="4"/>
  <c r="AX270" i="4"/>
  <c r="AO270" i="4"/>
  <c r="AF270" i="4"/>
  <c r="AQ270" i="4"/>
  <c r="AH270" i="4"/>
  <c r="Y270" i="4"/>
  <c r="AV269" i="4"/>
  <c r="AM269" i="4"/>
  <c r="AU266" i="4"/>
  <c r="AL266" i="4"/>
  <c r="AC266" i="4"/>
  <c r="AV265" i="4"/>
  <c r="AM265" i="4"/>
  <c r="AS265" i="4"/>
  <c r="AA265" i="4"/>
  <c r="AJ265" i="4"/>
  <c r="AW264" i="4"/>
  <c r="AN264" i="4"/>
  <c r="AE264" i="4"/>
  <c r="AQ264" i="4"/>
  <c r="AH264" i="4"/>
  <c r="Y264" i="4"/>
  <c r="AV263" i="4"/>
  <c r="AM263" i="4"/>
  <c r="AW262" i="4"/>
  <c r="AN262" i="4"/>
  <c r="AE262" i="4"/>
  <c r="AT262" i="4"/>
  <c r="AK262" i="4"/>
  <c r="AB262" i="4"/>
  <c r="AX261" i="4"/>
  <c r="AO261" i="4"/>
  <c r="AF261" i="4"/>
  <c r="AR261" i="4"/>
  <c r="AI261" i="4"/>
  <c r="Z261" i="4"/>
  <c r="AS259" i="4"/>
  <c r="AA259" i="4"/>
  <c r="AJ259" i="4"/>
  <c r="AX258" i="4"/>
  <c r="AO258" i="4"/>
  <c r="AF258" i="4"/>
  <c r="AQ258" i="4"/>
  <c r="AH258" i="4"/>
  <c r="Y258" i="4"/>
  <c r="AV257" i="4"/>
  <c r="AM257" i="4"/>
  <c r="AS257" i="4"/>
  <c r="AA257" i="4"/>
  <c r="AJ257" i="4"/>
  <c r="AX256" i="4"/>
  <c r="AO256" i="4"/>
  <c r="AF256" i="4"/>
  <c r="AR256" i="4"/>
  <c r="AI256" i="4"/>
  <c r="Z256" i="4"/>
  <c r="AW255" i="4"/>
  <c r="AE255" i="4"/>
  <c r="AN255" i="4"/>
  <c r="AT255" i="4"/>
  <c r="AK255" i="4"/>
  <c r="AB255" i="4"/>
  <c r="AX254" i="4"/>
  <c r="AO254" i="4"/>
  <c r="AF254" i="4"/>
  <c r="AV253" i="4"/>
  <c r="AM253" i="4"/>
  <c r="AS253" i="4"/>
  <c r="AA253" i="4"/>
  <c r="AJ253" i="4"/>
  <c r="AW252" i="4"/>
  <c r="AN252" i="4"/>
  <c r="AE252" i="4"/>
  <c r="AQ252" i="4"/>
  <c r="AH252" i="4"/>
  <c r="Y252" i="4"/>
  <c r="AV251" i="4"/>
  <c r="AM251" i="4"/>
  <c r="AU249" i="4"/>
  <c r="AL249" i="4"/>
  <c r="AC249" i="4"/>
  <c r="AV248" i="4"/>
  <c r="AM248" i="4"/>
  <c r="AU247" i="4"/>
  <c r="AL247" i="4"/>
  <c r="AC247" i="4"/>
  <c r="AX246" i="4"/>
  <c r="AO246" i="4"/>
  <c r="AF246" i="4"/>
  <c r="AW245" i="4"/>
  <c r="AE245" i="4"/>
  <c r="AN245" i="4"/>
  <c r="AT245" i="4"/>
  <c r="AK245" i="4"/>
  <c r="AB245" i="4"/>
  <c r="AV244" i="4"/>
  <c r="AM244" i="4"/>
  <c r="AU243" i="4"/>
  <c r="AL243" i="4"/>
  <c r="AC243" i="4"/>
  <c r="AX242" i="4"/>
  <c r="AO242" i="4"/>
  <c r="AF242" i="4"/>
  <c r="AW241" i="4"/>
  <c r="AN241" i="4"/>
  <c r="AE241" i="4"/>
  <c r="AQ241" i="4"/>
  <c r="AH241" i="4"/>
  <c r="Y241" i="4"/>
  <c r="AU240" i="4"/>
  <c r="AL240" i="4"/>
  <c r="AC240" i="4"/>
  <c r="AW239" i="4"/>
  <c r="AN239" i="4"/>
  <c r="AE239" i="4"/>
  <c r="AQ239" i="4"/>
  <c r="AH239" i="4"/>
  <c r="Y239" i="4"/>
  <c r="AU238" i="4"/>
  <c r="AL238" i="4"/>
  <c r="AC238" i="4"/>
  <c r="AW237" i="4"/>
  <c r="AN237" i="4"/>
  <c r="AE237" i="4"/>
  <c r="AQ237" i="4"/>
  <c r="AH237" i="4"/>
  <c r="Y237" i="4"/>
  <c r="AU236" i="4"/>
  <c r="AL236" i="4"/>
  <c r="AC236" i="4"/>
  <c r="AW235" i="4"/>
  <c r="AN235" i="4"/>
  <c r="AE235" i="4"/>
  <c r="AQ235" i="4"/>
  <c r="AH235" i="4"/>
  <c r="Y235" i="4"/>
  <c r="AU234" i="4"/>
  <c r="AL234" i="4"/>
  <c r="AC234" i="4"/>
  <c r="AW233" i="4"/>
  <c r="AN233" i="4"/>
  <c r="AE233" i="4"/>
  <c r="AQ233" i="4"/>
  <c r="AH233" i="4"/>
  <c r="Y233" i="4"/>
  <c r="AU232" i="4"/>
  <c r="AL232" i="4"/>
  <c r="AC232" i="4"/>
  <c r="AW231" i="4"/>
  <c r="AN231" i="4"/>
  <c r="AE231" i="4"/>
  <c r="AQ231" i="4"/>
  <c r="AH231" i="4"/>
  <c r="Y231" i="4"/>
  <c r="AU230" i="4"/>
  <c r="AL230" i="4"/>
  <c r="AC230" i="4"/>
  <c r="AW229" i="4"/>
  <c r="AN229" i="4"/>
  <c r="AE229" i="4"/>
  <c r="AQ229" i="4"/>
  <c r="AH229" i="4"/>
  <c r="Y229" i="4"/>
  <c r="AU228" i="4"/>
  <c r="AL228" i="4"/>
  <c r="AC228" i="4"/>
  <c r="AW227" i="4"/>
  <c r="AN227" i="4"/>
  <c r="AE227" i="4"/>
  <c r="AQ227" i="4"/>
  <c r="AH227" i="4"/>
  <c r="Y227" i="4"/>
  <c r="AU226" i="4"/>
  <c r="AL226" i="4"/>
  <c r="AC226" i="4"/>
  <c r="AW225" i="4"/>
  <c r="AN225" i="4"/>
  <c r="AE225" i="4"/>
  <c r="AQ225" i="4"/>
  <c r="AH225" i="4"/>
  <c r="Y225" i="4"/>
  <c r="AU224" i="4"/>
  <c r="AL224" i="4"/>
  <c r="AC224" i="4"/>
  <c r="AW223" i="4"/>
  <c r="AN223" i="4"/>
  <c r="AE223" i="4"/>
  <c r="AQ223" i="4"/>
  <c r="AH223" i="4"/>
  <c r="Y223" i="4"/>
  <c r="AU222" i="4"/>
  <c r="AL222" i="4"/>
  <c r="AC222" i="4"/>
  <c r="AW221" i="4"/>
  <c r="AN221" i="4"/>
  <c r="AE221" i="4"/>
  <c r="AQ221" i="4"/>
  <c r="AH221" i="4"/>
  <c r="Y221" i="4"/>
  <c r="AU220" i="4"/>
  <c r="AL220" i="4"/>
  <c r="AC220" i="4"/>
  <c r="AW219" i="4"/>
  <c r="AN219" i="4"/>
  <c r="AE219" i="4"/>
  <c r="AQ219" i="4"/>
  <c r="AH219" i="4"/>
  <c r="Y219" i="4"/>
  <c r="AU218" i="4"/>
  <c r="AL218" i="4"/>
  <c r="AC218" i="4"/>
  <c r="AW217" i="4"/>
  <c r="AN217" i="4"/>
  <c r="AE217" i="4"/>
  <c r="AQ217" i="4"/>
  <c r="AH217" i="4"/>
  <c r="Y217" i="4"/>
  <c r="AU216" i="4"/>
  <c r="AL216" i="4"/>
  <c r="AC216" i="4"/>
  <c r="AW215" i="4"/>
  <c r="AN215" i="4"/>
  <c r="AE215" i="4"/>
  <c r="AQ215" i="4"/>
  <c r="AH215" i="4"/>
  <c r="Y215" i="4"/>
  <c r="AU214" i="4"/>
  <c r="AL214" i="4"/>
  <c r="AC214" i="4"/>
  <c r="AW213" i="4"/>
  <c r="AN213" i="4"/>
  <c r="AE213" i="4"/>
  <c r="AQ213" i="4"/>
  <c r="AH213" i="4"/>
  <c r="Y213" i="4"/>
  <c r="AU212" i="4"/>
  <c r="AL212" i="4"/>
  <c r="AC212" i="4"/>
  <c r="AW211" i="4"/>
  <c r="AN211" i="4"/>
  <c r="AE211" i="4"/>
  <c r="AQ211" i="4"/>
  <c r="AH211" i="4"/>
  <c r="Y211" i="4"/>
  <c r="AU210" i="4"/>
  <c r="AL210" i="4"/>
  <c r="AC210" i="4"/>
  <c r="AW209" i="4"/>
  <c r="AN209" i="4"/>
  <c r="AE209" i="4"/>
  <c r="AQ209" i="4"/>
  <c r="AH209" i="4"/>
  <c r="Y209" i="4"/>
  <c r="AU208" i="4"/>
  <c r="AL208" i="4"/>
  <c r="AC208" i="4"/>
  <c r="AW207" i="4"/>
  <c r="AN207" i="4"/>
  <c r="AE207" i="4"/>
  <c r="AQ207" i="4"/>
  <c r="AH207" i="4"/>
  <c r="Y207" i="4"/>
  <c r="AU206" i="4"/>
  <c r="AL206" i="4"/>
  <c r="AC206" i="4"/>
  <c r="AW205" i="4"/>
  <c r="AN205" i="4"/>
  <c r="AE205" i="4"/>
  <c r="AQ205" i="4"/>
  <c r="AH205" i="4"/>
  <c r="Y205" i="4"/>
  <c r="AU204" i="4"/>
  <c r="AL204" i="4"/>
  <c r="AC204" i="4"/>
  <c r="AW203" i="4"/>
  <c r="AN203" i="4"/>
  <c r="AE203" i="4"/>
  <c r="AQ203" i="4"/>
  <c r="AH203" i="4"/>
  <c r="Y203" i="4"/>
  <c r="AU202" i="4"/>
  <c r="AL202" i="4"/>
  <c r="AC202" i="4"/>
  <c r="AW201" i="4"/>
  <c r="AN201" i="4"/>
  <c r="AE201" i="4"/>
  <c r="AQ201" i="4"/>
  <c r="AH201" i="4"/>
  <c r="Y201" i="4"/>
  <c r="AU200" i="4"/>
  <c r="AL200" i="4"/>
  <c r="AC200" i="4"/>
  <c r="AW199" i="4"/>
  <c r="AN199" i="4"/>
  <c r="AE199" i="4"/>
  <c r="AQ199" i="4"/>
  <c r="AH199" i="4"/>
  <c r="Y199" i="4"/>
  <c r="AU198" i="4"/>
  <c r="AL198" i="4"/>
  <c r="AC198" i="4"/>
  <c r="AW197" i="4"/>
  <c r="AN197" i="4"/>
  <c r="AE197" i="4"/>
  <c r="AQ197" i="4"/>
  <c r="AH197" i="4"/>
  <c r="Y197" i="4"/>
  <c r="AU196" i="4"/>
  <c r="AL196" i="4"/>
  <c r="AC196" i="4"/>
  <c r="AW195" i="4"/>
  <c r="AN195" i="4"/>
  <c r="AE195" i="4"/>
  <c r="AQ194" i="4"/>
  <c r="AH194" i="4"/>
  <c r="Y194" i="4"/>
  <c r="AU193" i="4"/>
  <c r="AC193" i="4"/>
  <c r="AL193" i="4"/>
  <c r="AV192" i="4"/>
  <c r="AM192" i="4"/>
  <c r="AS192" i="4"/>
  <c r="AJ192" i="4"/>
  <c r="AA192" i="4"/>
  <c r="AQ190" i="4"/>
  <c r="AH190" i="4"/>
  <c r="Y190" i="4"/>
  <c r="AU189" i="4"/>
  <c r="AL189" i="4"/>
  <c r="AC189" i="4"/>
  <c r="AV188" i="4"/>
  <c r="AM188" i="4"/>
  <c r="AS188" i="4"/>
  <c r="AJ188" i="4"/>
  <c r="AA188" i="4"/>
  <c r="AQ186" i="4"/>
  <c r="AH186" i="4"/>
  <c r="Y186" i="4"/>
  <c r="AU185" i="4"/>
  <c r="AL185" i="4"/>
  <c r="AC185" i="4"/>
  <c r="AV184" i="4"/>
  <c r="AM184" i="4"/>
  <c r="AS184" i="4"/>
  <c r="AJ184" i="4"/>
  <c r="AA184" i="4"/>
  <c r="AQ182" i="4"/>
  <c r="AH182" i="4"/>
  <c r="Y182" i="4"/>
  <c r="AU181" i="4"/>
  <c r="AL181" i="4"/>
  <c r="AC181" i="4"/>
  <c r="AV180" i="4"/>
  <c r="AM180" i="4"/>
  <c r="AS180" i="4"/>
  <c r="AJ180" i="4"/>
  <c r="AA180" i="4"/>
  <c r="AQ178" i="4"/>
  <c r="AH178" i="4"/>
  <c r="Y178" i="4"/>
  <c r="AU177" i="4"/>
  <c r="AC177" i="4"/>
  <c r="AL177" i="4"/>
  <c r="AV176" i="4"/>
  <c r="AM176" i="4"/>
  <c r="AS176" i="4"/>
  <c r="AJ176" i="4"/>
  <c r="AA176" i="4"/>
  <c r="AQ174" i="4"/>
  <c r="AH174" i="4"/>
  <c r="Y174" i="4"/>
  <c r="AU173" i="4"/>
  <c r="AL173" i="4"/>
  <c r="AC173" i="4"/>
  <c r="AV172" i="4"/>
  <c r="AM172" i="4"/>
  <c r="AS172" i="4"/>
  <c r="AJ172" i="4"/>
  <c r="AA172" i="4"/>
  <c r="AQ170" i="4"/>
  <c r="AH170" i="4"/>
  <c r="Y170" i="4"/>
  <c r="AU169" i="4"/>
  <c r="AL169" i="4"/>
  <c r="AC169" i="4"/>
  <c r="AV168" i="4"/>
  <c r="AM168" i="4"/>
  <c r="AS168" i="4"/>
  <c r="AJ168" i="4"/>
  <c r="AA168" i="4"/>
  <c r="AQ166" i="4"/>
  <c r="AH166" i="4"/>
  <c r="Y166" i="4"/>
  <c r="AU165" i="4"/>
  <c r="AL165" i="4"/>
  <c r="AC165" i="4"/>
  <c r="AV164" i="4"/>
  <c r="AM164" i="4"/>
  <c r="AS164" i="4"/>
  <c r="AJ164" i="4"/>
  <c r="AA164" i="4"/>
  <c r="AQ162" i="4"/>
  <c r="AH162" i="4"/>
  <c r="Y162" i="4"/>
  <c r="AU161" i="4"/>
  <c r="AC161" i="4"/>
  <c r="AL161" i="4"/>
  <c r="AV160" i="4"/>
  <c r="AM160" i="4"/>
  <c r="AS160" i="4"/>
  <c r="AJ160" i="4"/>
  <c r="AA160" i="4"/>
  <c r="AQ158" i="4"/>
  <c r="AH158" i="4"/>
  <c r="Y158" i="4"/>
  <c r="AU157" i="4"/>
  <c r="AL157" i="4"/>
  <c r="AC157" i="4"/>
  <c r="AV156" i="4"/>
  <c r="AM156" i="4"/>
  <c r="AS156" i="4"/>
  <c r="AJ156" i="4"/>
  <c r="AA156" i="4"/>
  <c r="AQ154" i="4"/>
  <c r="AH154" i="4"/>
  <c r="Y154" i="4"/>
  <c r="AU153" i="4"/>
  <c r="AL153" i="4"/>
  <c r="AC153" i="4"/>
  <c r="AV152" i="4"/>
  <c r="AM152" i="4"/>
  <c r="AS152" i="4"/>
  <c r="AJ152" i="4"/>
  <c r="AA152" i="4"/>
  <c r="AQ150" i="4"/>
  <c r="AH150" i="4"/>
  <c r="Y150" i="4"/>
  <c r="AU149" i="4"/>
  <c r="AL149" i="4"/>
  <c r="AC149" i="4"/>
  <c r="AV148" i="4"/>
  <c r="AM148" i="4"/>
  <c r="AS148" i="4"/>
  <c r="AJ148" i="4"/>
  <c r="AA148" i="4"/>
  <c r="AV145" i="4"/>
  <c r="AM145" i="4"/>
  <c r="AW144" i="4"/>
  <c r="AN144" i="4"/>
  <c r="AE144" i="4"/>
  <c r="AT144" i="4"/>
  <c r="AK144" i="4"/>
  <c r="AB144" i="4"/>
  <c r="AQ144" i="4"/>
  <c r="AH144" i="4"/>
  <c r="Y144" i="4"/>
  <c r="AU143" i="4"/>
  <c r="AL143" i="4"/>
  <c r="AC143" i="4"/>
  <c r="AV142" i="4"/>
  <c r="AM142" i="4"/>
  <c r="AS142" i="4"/>
  <c r="AJ142" i="4"/>
  <c r="AA142" i="4"/>
  <c r="AX141" i="4"/>
  <c r="AO141" i="4"/>
  <c r="AF141" i="4"/>
  <c r="AV137" i="4"/>
  <c r="AM137" i="4"/>
  <c r="AD137" i="4"/>
  <c r="AW136" i="4"/>
  <c r="AN136" i="4"/>
  <c r="AE136" i="4"/>
  <c r="AT136" i="4"/>
  <c r="AK136" i="4"/>
  <c r="AB136" i="4"/>
  <c r="AQ136" i="4"/>
  <c r="AH136" i="4"/>
  <c r="Y136" i="4"/>
  <c r="AU135" i="4"/>
  <c r="AL135" i="4"/>
  <c r="AC135" i="4"/>
  <c r="AV134" i="4"/>
  <c r="AM134" i="4"/>
  <c r="AD134" i="4"/>
  <c r="AS134" i="4"/>
  <c r="AJ134" i="4"/>
  <c r="AA134" i="4"/>
  <c r="AX133" i="4"/>
  <c r="AO133" i="4"/>
  <c r="AF133" i="4"/>
  <c r="AV129" i="4"/>
  <c r="AM129" i="4"/>
  <c r="AD129" i="4"/>
  <c r="AW128" i="4"/>
  <c r="AN128" i="4"/>
  <c r="AE128" i="4"/>
  <c r="AT128" i="4"/>
  <c r="AK128" i="4"/>
  <c r="AB128" i="4"/>
  <c r="AQ128" i="4"/>
  <c r="AH128" i="4"/>
  <c r="Y128" i="4"/>
  <c r="AU127" i="4"/>
  <c r="AL127" i="4"/>
  <c r="AC127" i="4"/>
  <c r="AV126" i="4"/>
  <c r="AM126" i="4"/>
  <c r="AD126" i="4"/>
  <c r="AS126" i="4"/>
  <c r="AJ126" i="4"/>
  <c r="AA126" i="4"/>
  <c r="AX125" i="4"/>
  <c r="AO125" i="4"/>
  <c r="AF125" i="4"/>
  <c r="AV121" i="4"/>
  <c r="AM121" i="4"/>
  <c r="AD121" i="4"/>
  <c r="AW120" i="4"/>
  <c r="AN120" i="4"/>
  <c r="AE120" i="4"/>
  <c r="AT120" i="4"/>
  <c r="AK120" i="4"/>
  <c r="AB120" i="4"/>
  <c r="AQ120" i="4"/>
  <c r="AH120" i="4"/>
  <c r="Y120" i="4"/>
  <c r="AU119" i="4"/>
  <c r="AL119" i="4"/>
  <c r="AC119" i="4"/>
  <c r="AV118" i="4"/>
  <c r="AM118" i="4"/>
  <c r="AD118" i="4"/>
  <c r="AS118" i="4"/>
  <c r="AJ118" i="4"/>
  <c r="AA118" i="4"/>
  <c r="AX117" i="4"/>
  <c r="AO117" i="4"/>
  <c r="AF117" i="4"/>
  <c r="AV113" i="4"/>
  <c r="AM113" i="4"/>
  <c r="AD113" i="4"/>
  <c r="AW112" i="4"/>
  <c r="AN112" i="4"/>
  <c r="AE112" i="4"/>
  <c r="AT112" i="4"/>
  <c r="AK112" i="4"/>
  <c r="AB112" i="4"/>
  <c r="AQ112" i="4"/>
  <c r="AH112" i="4"/>
  <c r="Y112" i="4"/>
  <c r="AU111" i="4"/>
  <c r="AL111" i="4"/>
  <c r="AC111" i="4"/>
  <c r="AV110" i="4"/>
  <c r="AM110" i="4"/>
  <c r="AD110" i="4"/>
  <c r="AS110" i="4"/>
  <c r="AJ110" i="4"/>
  <c r="AA110" i="4"/>
  <c r="AW107" i="4"/>
  <c r="AN107" i="4"/>
  <c r="AE107" i="4"/>
  <c r="AT107" i="4"/>
  <c r="AK107" i="4"/>
  <c r="AB107" i="4"/>
  <c r="AV106" i="4"/>
  <c r="AM106" i="4"/>
  <c r="AD106" i="4"/>
  <c r="AS106" i="4"/>
  <c r="AJ106" i="4"/>
  <c r="AA106" i="4"/>
  <c r="AW103" i="4"/>
  <c r="AN103" i="4"/>
  <c r="AE103" i="4"/>
  <c r="AT103" i="4"/>
  <c r="AK103" i="4"/>
  <c r="AB103" i="4"/>
  <c r="AV102" i="4"/>
  <c r="AM102" i="4"/>
  <c r="AD102" i="4"/>
  <c r="AS102" i="4"/>
  <c r="AJ102" i="4"/>
  <c r="AA102" i="4"/>
  <c r="AQ92" i="4"/>
  <c r="AH92" i="4"/>
  <c r="Y92" i="4"/>
  <c r="AR91" i="4"/>
  <c r="AI91" i="4"/>
  <c r="Z91" i="4"/>
  <c r="AW90" i="4"/>
  <c r="AN90" i="4"/>
  <c r="AE90" i="4"/>
  <c r="AT90" i="4"/>
  <c r="AK90" i="4"/>
  <c r="AB90" i="4"/>
  <c r="AX89" i="4"/>
  <c r="AO89" i="4"/>
  <c r="AF89" i="4"/>
  <c r="AL82" i="4"/>
  <c r="AU82" i="4"/>
  <c r="AC82" i="4"/>
  <c r="AQ82" i="4"/>
  <c r="AH82" i="4"/>
  <c r="Y82" i="4"/>
  <c r="AV81" i="4"/>
  <c r="AM81" i="4"/>
  <c r="AD81" i="4"/>
  <c r="AS81" i="4"/>
  <c r="AJ81" i="4"/>
  <c r="AA81" i="4"/>
  <c r="AX80" i="4"/>
  <c r="AO80" i="4"/>
  <c r="AF80" i="4"/>
  <c r="AU74" i="4"/>
  <c r="AL74" i="4"/>
  <c r="AC74" i="4"/>
  <c r="AQ74" i="4"/>
  <c r="AH74" i="4"/>
  <c r="Y74" i="4"/>
  <c r="AV73" i="4"/>
  <c r="AM73" i="4"/>
  <c r="AD73" i="4"/>
  <c r="AS73" i="4"/>
  <c r="AJ73" i="4"/>
  <c r="AA73" i="4"/>
  <c r="AX72" i="4"/>
  <c r="AO72" i="4"/>
  <c r="AF72" i="4"/>
  <c r="AQ67" i="4"/>
  <c r="AH67" i="4"/>
  <c r="Y67" i="4"/>
  <c r="AU66" i="4"/>
  <c r="AL66" i="4"/>
  <c r="AC66" i="4"/>
  <c r="AR66" i="4"/>
  <c r="AI66" i="4"/>
  <c r="Z66" i="4"/>
  <c r="AW65" i="4"/>
  <c r="AN65" i="4"/>
  <c r="AE65" i="4"/>
  <c r="AS65" i="4"/>
  <c r="AJ65" i="4"/>
  <c r="AA65" i="4"/>
  <c r="AQ56" i="4"/>
  <c r="Y56" i="4"/>
  <c r="AH56" i="4"/>
  <c r="AU55" i="4"/>
  <c r="AL55" i="4"/>
  <c r="AC55" i="4"/>
  <c r="AR48" i="4"/>
  <c r="AI48" i="4"/>
  <c r="Z48" i="4"/>
  <c r="AW47" i="4"/>
  <c r="AN47" i="4"/>
  <c r="AE47" i="4"/>
  <c r="AV31" i="4"/>
  <c r="AM31" i="4"/>
  <c r="AD31" i="4"/>
  <c r="AR31" i="4"/>
  <c r="AI31" i="4"/>
  <c r="Z31" i="4"/>
  <c r="AD302" i="4"/>
  <c r="AD298" i="4"/>
  <c r="AD290" i="4"/>
  <c r="AD286" i="4"/>
  <c r="AD282" i="4"/>
  <c r="AD278" i="4"/>
  <c r="AD274" i="4"/>
  <c r="AD270" i="4"/>
  <c r="AD266" i="4"/>
  <c r="AD262" i="4"/>
  <c r="AD258" i="4"/>
  <c r="AD250" i="4"/>
  <c r="AD246" i="4"/>
  <c r="AD242" i="4"/>
  <c r="AD238" i="4"/>
  <c r="AD234" i="4"/>
  <c r="AD230" i="4"/>
  <c r="AD226" i="4"/>
  <c r="AD222" i="4"/>
  <c r="AD218" i="4"/>
  <c r="AD214" i="4"/>
  <c r="AD210" i="4"/>
  <c r="AD206" i="4"/>
  <c r="AD202" i="4"/>
  <c r="AD198" i="4"/>
  <c r="AD194" i="4"/>
  <c r="AD190" i="4"/>
  <c r="AD186" i="4"/>
  <c r="AD182" i="4"/>
  <c r="AD178" i="4"/>
  <c r="AD174" i="4"/>
  <c r="AD170" i="4"/>
  <c r="AD166" i="4"/>
  <c r="AD163" i="4"/>
  <c r="AD160" i="4"/>
  <c r="AD155" i="4"/>
  <c r="AD152" i="4"/>
  <c r="AD147" i="4"/>
  <c r="AD144" i="4"/>
  <c r="AD139" i="4"/>
  <c r="AQ89" i="4"/>
  <c r="AH89" i="4"/>
  <c r="Y89" i="4"/>
  <c r="AV88" i="4"/>
  <c r="AM88" i="4"/>
  <c r="AD88" i="4"/>
  <c r="AS88" i="4"/>
  <c r="AJ88" i="4"/>
  <c r="AX87" i="4"/>
  <c r="AO87" i="4"/>
  <c r="AF87" i="4"/>
  <c r="AQ87" i="4"/>
  <c r="AH87" i="4"/>
  <c r="Y87" i="4"/>
  <c r="AV86" i="4"/>
  <c r="AM86" i="4"/>
  <c r="AD86" i="4"/>
  <c r="AS86" i="4"/>
  <c r="AJ86" i="4"/>
  <c r="AX85" i="4"/>
  <c r="AO85" i="4"/>
  <c r="AF85" i="4"/>
  <c r="AQ85" i="4"/>
  <c r="AH85" i="4"/>
  <c r="Y85" i="4"/>
  <c r="AV84" i="4"/>
  <c r="AM84" i="4"/>
  <c r="AD84" i="4"/>
  <c r="AS84" i="4"/>
  <c r="AJ84" i="4"/>
  <c r="AU83" i="4"/>
  <c r="AL83" i="4"/>
  <c r="AC83" i="4"/>
  <c r="AR83" i="4"/>
  <c r="AI83" i="4"/>
  <c r="Z83" i="4"/>
  <c r="AW82" i="4"/>
  <c r="AN82" i="4"/>
  <c r="AT82" i="4"/>
  <c r="AK82" i="4"/>
  <c r="AB82" i="4"/>
  <c r="AU81" i="4"/>
  <c r="AL81" i="4"/>
  <c r="AC81" i="4"/>
  <c r="AR81" i="4"/>
  <c r="AI81" i="4"/>
  <c r="Z81" i="4"/>
  <c r="AW80" i="4"/>
  <c r="AN80" i="4"/>
  <c r="AT80" i="4"/>
  <c r="AK80" i="4"/>
  <c r="AB80" i="4"/>
  <c r="AU79" i="4"/>
  <c r="AL79" i="4"/>
  <c r="AC79" i="4"/>
  <c r="AR79" i="4"/>
  <c r="AI79" i="4"/>
  <c r="Z79" i="4"/>
  <c r="AW78" i="4"/>
  <c r="AN78" i="4"/>
  <c r="AT78" i="4"/>
  <c r="AK78" i="4"/>
  <c r="AB78" i="4"/>
  <c r="AU77" i="4"/>
  <c r="AL77" i="4"/>
  <c r="AC77" i="4"/>
  <c r="AR77" i="4"/>
  <c r="AI77" i="4"/>
  <c r="Z77" i="4"/>
  <c r="AW76" i="4"/>
  <c r="AN76" i="4"/>
  <c r="AT76" i="4"/>
  <c r="AK76" i="4"/>
  <c r="AB76" i="4"/>
  <c r="AU75" i="4"/>
  <c r="AL75" i="4"/>
  <c r="AC75" i="4"/>
  <c r="AR75" i="4"/>
  <c r="AI75" i="4"/>
  <c r="Z75" i="4"/>
  <c r="AW74" i="4"/>
  <c r="AN74" i="4"/>
  <c r="AT74" i="4"/>
  <c r="AK74" i="4"/>
  <c r="AB74" i="4"/>
  <c r="AU73" i="4"/>
  <c r="AL73" i="4"/>
  <c r="AC73" i="4"/>
  <c r="AR73" i="4"/>
  <c r="AI73" i="4"/>
  <c r="Z73" i="4"/>
  <c r="AW72" i="4"/>
  <c r="AN72" i="4"/>
  <c r="AT72" i="4"/>
  <c r="AK72" i="4"/>
  <c r="AB72" i="4"/>
  <c r="AU71" i="4"/>
  <c r="AL71" i="4"/>
  <c r="AC71" i="4"/>
  <c r="AR71" i="4"/>
  <c r="AI71" i="4"/>
  <c r="Z71" i="4"/>
  <c r="AW70" i="4"/>
  <c r="AN70" i="4"/>
  <c r="AT70" i="4"/>
  <c r="AK70" i="4"/>
  <c r="AB70" i="4"/>
  <c r="AU69" i="4"/>
  <c r="AL69" i="4"/>
  <c r="AC69" i="4"/>
  <c r="AW68" i="4"/>
  <c r="AN68" i="4"/>
  <c r="AT68" i="4"/>
  <c r="AK68" i="4"/>
  <c r="AB68" i="4"/>
  <c r="AU67" i="4"/>
  <c r="AL67" i="4"/>
  <c r="AC67" i="4"/>
  <c r="AX66" i="4"/>
  <c r="AO66" i="4"/>
  <c r="AQ66" i="4"/>
  <c r="AH66" i="4"/>
  <c r="Y66" i="4"/>
  <c r="AV65" i="4"/>
  <c r="AM65" i="4"/>
  <c r="AU62" i="4"/>
  <c r="AL62" i="4"/>
  <c r="AC62" i="4"/>
  <c r="AQ62" i="4"/>
  <c r="AH62" i="4"/>
  <c r="Y62" i="4"/>
  <c r="AV61" i="4"/>
  <c r="AM61" i="4"/>
  <c r="AS61" i="4"/>
  <c r="AA61" i="4"/>
  <c r="AX60" i="4"/>
  <c r="AO60" i="4"/>
  <c r="AQ60" i="4"/>
  <c r="AH60" i="4"/>
  <c r="Y60" i="4"/>
  <c r="AV59" i="4"/>
  <c r="AM59" i="4"/>
  <c r="AS59" i="4"/>
  <c r="AA59" i="4"/>
  <c r="AU58" i="4"/>
  <c r="AL58" i="4"/>
  <c r="AC58" i="4"/>
  <c r="AQ58" i="4"/>
  <c r="AH58" i="4"/>
  <c r="Y58" i="4"/>
  <c r="AV57" i="4"/>
  <c r="AM57" i="4"/>
  <c r="AQ52" i="4"/>
  <c r="Y52" i="4"/>
  <c r="AU51" i="4"/>
  <c r="AL51" i="4"/>
  <c r="AC51" i="4"/>
  <c r="AQ51" i="4"/>
  <c r="AH51" i="4"/>
  <c r="Y51" i="4"/>
  <c r="AU50" i="4"/>
  <c r="AL50" i="4"/>
  <c r="AC50" i="4"/>
  <c r="AR50" i="4"/>
  <c r="AI50" i="4"/>
  <c r="AW49" i="4"/>
  <c r="AN49" i="4"/>
  <c r="AE49" i="4"/>
  <c r="AX46" i="4"/>
  <c r="AO46" i="4"/>
  <c r="AT46" i="4"/>
  <c r="AK46" i="4"/>
  <c r="AB46" i="4"/>
  <c r="AQ46" i="4"/>
  <c r="Y46" i="4"/>
  <c r="AH46" i="4"/>
  <c r="AX41" i="4"/>
  <c r="AO41" i="4"/>
  <c r="AF41" i="4"/>
  <c r="AT41" i="4"/>
  <c r="AK41" i="4"/>
  <c r="AX40" i="4"/>
  <c r="AO40" i="4"/>
  <c r="AR40" i="4"/>
  <c r="AI40" i="4"/>
  <c r="AX36" i="4"/>
  <c r="AO36" i="4"/>
  <c r="AU36" i="4"/>
  <c r="AL36" i="4"/>
  <c r="AC36" i="4"/>
  <c r="AQ36" i="4"/>
  <c r="Y36" i="4"/>
  <c r="AH36" i="4"/>
  <c r="AV35" i="4"/>
  <c r="AM35" i="4"/>
  <c r="AR35" i="4"/>
  <c r="AI35" i="4"/>
  <c r="Z35" i="4"/>
  <c r="AW34" i="4"/>
  <c r="AN34" i="4"/>
  <c r="AS34" i="4"/>
  <c r="AJ34" i="4"/>
  <c r="AX33" i="4"/>
  <c r="AO33" i="4"/>
  <c r="AF33" i="4"/>
  <c r="AR26" i="4"/>
  <c r="AI26" i="4"/>
  <c r="AV25" i="4"/>
  <c r="AM25" i="4"/>
  <c r="AR25" i="4"/>
  <c r="AI25" i="4"/>
  <c r="Z25" i="4"/>
  <c r="AW24" i="4"/>
  <c r="AN24" i="4"/>
  <c r="AS24" i="4"/>
  <c r="AJ24" i="4"/>
  <c r="AX23" i="4"/>
  <c r="AO23" i="4"/>
  <c r="AF23" i="4"/>
  <c r="AT23" i="4"/>
  <c r="AK23" i="4"/>
  <c r="AQ23" i="4"/>
  <c r="AH23" i="4"/>
  <c r="Y23" i="4"/>
  <c r="AV22" i="4"/>
  <c r="AM22" i="4"/>
  <c r="AD22" i="4"/>
  <c r="AR22" i="4"/>
  <c r="AI22" i="4"/>
  <c r="AW21" i="4"/>
  <c r="AN21" i="4"/>
  <c r="AE21" i="4"/>
  <c r="AS21" i="4"/>
  <c r="AJ21" i="4"/>
  <c r="AA21" i="4"/>
  <c r="AX20" i="4"/>
  <c r="AO20" i="4"/>
  <c r="AT20" i="4"/>
  <c r="AK20" i="4"/>
  <c r="AB20" i="4"/>
  <c r="AX19" i="4"/>
  <c r="AO19" i="4"/>
  <c r="AF19" i="4"/>
  <c r="AT19" i="4"/>
  <c r="AK19" i="4"/>
  <c r="AQ19" i="4"/>
  <c r="AH19" i="4"/>
  <c r="Y19" i="4"/>
  <c r="AU18" i="4"/>
  <c r="AL18" i="4"/>
  <c r="AC18" i="4"/>
  <c r="AQ18" i="4"/>
  <c r="AH18" i="4"/>
  <c r="Y18" i="4"/>
  <c r="AV17" i="4"/>
  <c r="AM17" i="4"/>
  <c r="AT11" i="4"/>
  <c r="AK11" i="4"/>
  <c r="AX10" i="4"/>
  <c r="AO10" i="4"/>
  <c r="AU10" i="4"/>
  <c r="AL10" i="4"/>
  <c r="AC10" i="4"/>
  <c r="AQ10" i="4"/>
  <c r="AH10" i="4"/>
  <c r="Y10" i="4"/>
  <c r="AU9" i="4"/>
  <c r="AL9" i="4"/>
  <c r="AC9" i="4"/>
  <c r="AR9" i="4"/>
  <c r="AI9" i="4"/>
  <c r="Z9" i="4"/>
  <c r="AW8" i="4"/>
  <c r="AN8" i="4"/>
  <c r="AE8" i="4"/>
  <c r="AS8" i="4"/>
  <c r="AJ8" i="4"/>
  <c r="AA8" i="4"/>
  <c r="AW7" i="4"/>
  <c r="AN7" i="4"/>
  <c r="AE7" i="4"/>
  <c r="AS7" i="4"/>
  <c r="AJ7" i="4"/>
  <c r="AA7" i="4"/>
  <c r="AT6" i="4"/>
  <c r="AK6" i="4"/>
  <c r="AE82" i="4"/>
  <c r="AE78" i="4"/>
  <c r="AE74" i="4"/>
  <c r="AE70" i="4"/>
  <c r="AB41" i="4"/>
  <c r="Z40" i="4"/>
  <c r="AE34" i="4"/>
  <c r="AI230" i="4"/>
  <c r="AI214" i="4"/>
  <c r="AI198" i="4"/>
  <c r="AV294" i="4"/>
  <c r="AM294" i="4"/>
  <c r="AS294" i="4"/>
  <c r="AA294" i="4"/>
  <c r="AX293" i="4"/>
  <c r="AO293" i="4"/>
  <c r="AF293" i="4"/>
  <c r="AR293" i="4"/>
  <c r="AI293" i="4"/>
  <c r="AT291" i="4"/>
  <c r="AK291" i="4"/>
  <c r="AB291" i="4"/>
  <c r="AR290" i="4"/>
  <c r="AI290" i="4"/>
  <c r="AW289" i="4"/>
  <c r="AE289" i="4"/>
  <c r="AT289" i="4"/>
  <c r="AK289" i="4"/>
  <c r="AB289" i="4"/>
  <c r="AV288" i="4"/>
  <c r="AM288" i="4"/>
  <c r="AS288" i="4"/>
  <c r="AA288" i="4"/>
  <c r="AX287" i="4"/>
  <c r="AO287" i="4"/>
  <c r="AF287" i="4"/>
  <c r="AT286" i="4"/>
  <c r="AK286" i="4"/>
  <c r="AB286" i="4"/>
  <c r="AR285" i="4"/>
  <c r="AI285" i="4"/>
  <c r="AV283" i="4"/>
  <c r="AM283" i="4"/>
  <c r="AS283" i="4"/>
  <c r="AA283" i="4"/>
  <c r="AJ283" i="4"/>
  <c r="AX282" i="4"/>
  <c r="AO282" i="4"/>
  <c r="AF282" i="4"/>
  <c r="AV281" i="4"/>
  <c r="AM281" i="4"/>
  <c r="AS281" i="4"/>
  <c r="AA281" i="4"/>
  <c r="AJ281" i="4"/>
  <c r="AX280" i="4"/>
  <c r="AO280" i="4"/>
  <c r="AF280" i="4"/>
  <c r="AT279" i="4"/>
  <c r="AK279" i="4"/>
  <c r="AB279" i="4"/>
  <c r="AR278" i="4"/>
  <c r="AI278" i="4"/>
  <c r="AW277" i="4"/>
  <c r="AE277" i="4"/>
  <c r="AT277" i="4"/>
  <c r="AK277" i="4"/>
  <c r="AB277" i="4"/>
  <c r="AR276" i="4"/>
  <c r="AI276" i="4"/>
  <c r="AW275" i="4"/>
  <c r="AE275" i="4"/>
  <c r="AT275" i="4"/>
  <c r="AK275" i="4"/>
  <c r="AB275" i="4"/>
  <c r="AR274" i="4"/>
  <c r="AI274" i="4"/>
  <c r="AV272" i="4"/>
  <c r="AM272" i="4"/>
  <c r="AS272" i="4"/>
  <c r="AA272" i="4"/>
  <c r="AX271" i="4"/>
  <c r="AO271" i="4"/>
  <c r="AF271" i="4"/>
  <c r="AR271" i="4"/>
  <c r="AI271" i="4"/>
  <c r="AW270" i="4"/>
  <c r="AN270" i="4"/>
  <c r="AE270" i="4"/>
  <c r="AT270" i="4"/>
  <c r="AK270" i="4"/>
  <c r="AB270" i="4"/>
  <c r="AR269" i="4"/>
  <c r="AI269" i="4"/>
  <c r="AW268" i="4"/>
  <c r="AN268" i="4"/>
  <c r="AE268" i="4"/>
  <c r="AT268" i="4"/>
  <c r="AK268" i="4"/>
  <c r="AB268" i="4"/>
  <c r="AV267" i="4"/>
  <c r="AM267" i="4"/>
  <c r="AS267" i="4"/>
  <c r="AA267" i="4"/>
  <c r="AJ267" i="4"/>
  <c r="AX266" i="4"/>
  <c r="AO266" i="4"/>
  <c r="AF266" i="4"/>
  <c r="AR266" i="4"/>
  <c r="AI266" i="4"/>
  <c r="AT264" i="4"/>
  <c r="AK264" i="4"/>
  <c r="AB264" i="4"/>
  <c r="AR263" i="4"/>
  <c r="AI263" i="4"/>
  <c r="AT261" i="4"/>
  <c r="AK261" i="4"/>
  <c r="AB261" i="4"/>
  <c r="AV260" i="4"/>
  <c r="AM260" i="4"/>
  <c r="AS260" i="4"/>
  <c r="AA260" i="4"/>
  <c r="AX259" i="4"/>
  <c r="AO259" i="4"/>
  <c r="AF259" i="4"/>
  <c r="AR259" i="4"/>
  <c r="AI259" i="4"/>
  <c r="AT257" i="4"/>
  <c r="AK257" i="4"/>
  <c r="AB257" i="4"/>
  <c r="AV256" i="4"/>
  <c r="AM256" i="4"/>
  <c r="AS256" i="4"/>
  <c r="AA256" i="4"/>
  <c r="AX255" i="4"/>
  <c r="AO255" i="4"/>
  <c r="AF255" i="4"/>
  <c r="AV254" i="4"/>
  <c r="AM254" i="4"/>
  <c r="AS254" i="4"/>
  <c r="AA254" i="4"/>
  <c r="AX253" i="4"/>
  <c r="AO253" i="4"/>
  <c r="AF253" i="4"/>
  <c r="AT252" i="4"/>
  <c r="AK252" i="4"/>
  <c r="AB252" i="4"/>
  <c r="AR251" i="4"/>
  <c r="AI251" i="4"/>
  <c r="AN250" i="4"/>
  <c r="AE250" i="4"/>
  <c r="AT250" i="4"/>
  <c r="AK250" i="4"/>
  <c r="AB250" i="4"/>
  <c r="AR249" i="4"/>
  <c r="AI249" i="4"/>
  <c r="AR248" i="4"/>
  <c r="AI248" i="4"/>
  <c r="AR247" i="4"/>
  <c r="AI247" i="4"/>
  <c r="AR246" i="4"/>
  <c r="AI246" i="4"/>
  <c r="AR245" i="4"/>
  <c r="AI245" i="4"/>
  <c r="AR243" i="4"/>
  <c r="AI243" i="4"/>
  <c r="AR242" i="4"/>
  <c r="AI242" i="4"/>
  <c r="AR241" i="4"/>
  <c r="AI241" i="4"/>
  <c r="AR240" i="4"/>
  <c r="AI240" i="4"/>
  <c r="AR239" i="4"/>
  <c r="AI239" i="4"/>
  <c r="AR237" i="4"/>
  <c r="AI237" i="4"/>
  <c r="AR235" i="4"/>
  <c r="AI235" i="4"/>
  <c r="AR234" i="4"/>
  <c r="AI234" i="4"/>
  <c r="AR233" i="4"/>
  <c r="AI233" i="4"/>
  <c r="AR232" i="4"/>
  <c r="AI232" i="4"/>
  <c r="AR231" i="4"/>
  <c r="AI231" i="4"/>
  <c r="AR229" i="4"/>
  <c r="AI229" i="4"/>
  <c r="AR227" i="4"/>
  <c r="AI227" i="4"/>
  <c r="AR226" i="4"/>
  <c r="AI226" i="4"/>
  <c r="AR225" i="4"/>
  <c r="AI225" i="4"/>
  <c r="AR224" i="4"/>
  <c r="AI224" i="4"/>
  <c r="AR223" i="4"/>
  <c r="AI223" i="4"/>
  <c r="AR221" i="4"/>
  <c r="AI221" i="4"/>
  <c r="AR219" i="4"/>
  <c r="AI219" i="4"/>
  <c r="AR218" i="4"/>
  <c r="AI218" i="4"/>
  <c r="AR217" i="4"/>
  <c r="AI217" i="4"/>
  <c r="AR216" i="4"/>
  <c r="AI216" i="4"/>
  <c r="AR215" i="4"/>
  <c r="AI215" i="4"/>
  <c r="AR213" i="4"/>
  <c r="AI213" i="4"/>
  <c r="AR211" i="4"/>
  <c r="AI211" i="4"/>
  <c r="AR210" i="4"/>
  <c r="AI210" i="4"/>
  <c r="AR209" i="4"/>
  <c r="AI209" i="4"/>
  <c r="AR208" i="4"/>
  <c r="AI208" i="4"/>
  <c r="AR207" i="4"/>
  <c r="AI207" i="4"/>
  <c r="AR205" i="4"/>
  <c r="AI205" i="4"/>
  <c r="AR203" i="4"/>
  <c r="AI203" i="4"/>
  <c r="AR202" i="4"/>
  <c r="AI202" i="4"/>
  <c r="AR201" i="4"/>
  <c r="AI201" i="4"/>
  <c r="AR200" i="4"/>
  <c r="AI200" i="4"/>
  <c r="AR199" i="4"/>
  <c r="AI199" i="4"/>
  <c r="AR197" i="4"/>
  <c r="AI197" i="4"/>
  <c r="AT195" i="4"/>
  <c r="AK195" i="4"/>
  <c r="AB195" i="4"/>
  <c r="AQ195" i="4"/>
  <c r="AH195" i="4"/>
  <c r="AW193" i="4"/>
  <c r="AN193" i="4"/>
  <c r="AE193" i="4"/>
  <c r="AT193" i="4"/>
  <c r="AK193" i="4"/>
  <c r="AB193" i="4"/>
  <c r="AQ193" i="4"/>
  <c r="AH193" i="4"/>
  <c r="AW191" i="4"/>
  <c r="AN191" i="4"/>
  <c r="AE191" i="4"/>
  <c r="AT191" i="4"/>
  <c r="AK191" i="4"/>
  <c r="AB191" i="4"/>
  <c r="AQ191" i="4"/>
  <c r="AH191" i="4"/>
  <c r="AW189" i="4"/>
  <c r="AN189" i="4"/>
  <c r="AE189" i="4"/>
  <c r="AT189" i="4"/>
  <c r="AK189" i="4"/>
  <c r="AB189" i="4"/>
  <c r="AQ189" i="4"/>
  <c r="AH189" i="4"/>
  <c r="AW187" i="4"/>
  <c r="AN187" i="4"/>
  <c r="AE187" i="4"/>
  <c r="AT187" i="4"/>
  <c r="AK187" i="4"/>
  <c r="AB187" i="4"/>
  <c r="AQ187" i="4"/>
  <c r="AH187" i="4"/>
  <c r="AW185" i="4"/>
  <c r="AN185" i="4"/>
  <c r="AE185" i="4"/>
  <c r="AT185" i="4"/>
  <c r="AK185" i="4"/>
  <c r="AB185" i="4"/>
  <c r="AQ185" i="4"/>
  <c r="AH185" i="4"/>
  <c r="AW183" i="4"/>
  <c r="AN183" i="4"/>
  <c r="AE183" i="4"/>
  <c r="AT183" i="4"/>
  <c r="AK183" i="4"/>
  <c r="AB183" i="4"/>
  <c r="AQ183" i="4"/>
  <c r="AH183" i="4"/>
  <c r="AW181" i="4"/>
  <c r="AN181" i="4"/>
  <c r="AE181" i="4"/>
  <c r="AT181" i="4"/>
  <c r="AK181" i="4"/>
  <c r="AB181" i="4"/>
  <c r="AQ181" i="4"/>
  <c r="AH181" i="4"/>
  <c r="AW179" i="4"/>
  <c r="AN179" i="4"/>
  <c r="AE179" i="4"/>
  <c r="AT179" i="4"/>
  <c r="AK179" i="4"/>
  <c r="AB179" i="4"/>
  <c r="AQ179" i="4"/>
  <c r="AH179" i="4"/>
  <c r="AW177" i="4"/>
  <c r="AN177" i="4"/>
  <c r="AE177" i="4"/>
  <c r="AT177" i="4"/>
  <c r="AK177" i="4"/>
  <c r="AB177" i="4"/>
  <c r="AQ177" i="4"/>
  <c r="AH177" i="4"/>
  <c r="AW175" i="4"/>
  <c r="AN175" i="4"/>
  <c r="AE175" i="4"/>
  <c r="AT175" i="4"/>
  <c r="AK175" i="4"/>
  <c r="AB175" i="4"/>
  <c r="AQ175" i="4"/>
  <c r="AH175" i="4"/>
  <c r="AW173" i="4"/>
  <c r="AN173" i="4"/>
  <c r="AE173" i="4"/>
  <c r="AT173" i="4"/>
  <c r="AK173" i="4"/>
  <c r="AB173" i="4"/>
  <c r="AQ173" i="4"/>
  <c r="AH173" i="4"/>
  <c r="AW171" i="4"/>
  <c r="AN171" i="4"/>
  <c r="AE171" i="4"/>
  <c r="AT171" i="4"/>
  <c r="AK171" i="4"/>
  <c r="AB171" i="4"/>
  <c r="AQ171" i="4"/>
  <c r="AH171" i="4"/>
  <c r="AW169" i="4"/>
  <c r="AN169" i="4"/>
  <c r="AE169" i="4"/>
  <c r="AT169" i="4"/>
  <c r="AK169" i="4"/>
  <c r="AB169" i="4"/>
  <c r="AQ169" i="4"/>
  <c r="AH169" i="4"/>
  <c r="AW167" i="4"/>
  <c r="AN167" i="4"/>
  <c r="AE167" i="4"/>
  <c r="AT167" i="4"/>
  <c r="AK167" i="4"/>
  <c r="AB167" i="4"/>
  <c r="AQ167" i="4"/>
  <c r="AH167" i="4"/>
  <c r="AW165" i="4"/>
  <c r="AN165" i="4"/>
  <c r="AE165" i="4"/>
  <c r="AT165" i="4"/>
  <c r="AK165" i="4"/>
  <c r="AB165" i="4"/>
  <c r="AQ165" i="4"/>
  <c r="AH165" i="4"/>
  <c r="AW163" i="4"/>
  <c r="AN163" i="4"/>
  <c r="AE163" i="4"/>
  <c r="AT163" i="4"/>
  <c r="AK163" i="4"/>
  <c r="AB163" i="4"/>
  <c r="AQ163" i="4"/>
  <c r="AH163" i="4"/>
  <c r="AW161" i="4"/>
  <c r="AN161" i="4"/>
  <c r="AE161" i="4"/>
  <c r="AT161" i="4"/>
  <c r="AK161" i="4"/>
  <c r="AB161" i="4"/>
  <c r="AQ161" i="4"/>
  <c r="AH161" i="4"/>
  <c r="AW159" i="4"/>
  <c r="AN159" i="4"/>
  <c r="AE159" i="4"/>
  <c r="AT159" i="4"/>
  <c r="AK159" i="4"/>
  <c r="AB159" i="4"/>
  <c r="AQ159" i="4"/>
  <c r="AH159" i="4"/>
  <c r="AW157" i="4"/>
  <c r="AN157" i="4"/>
  <c r="AE157" i="4"/>
  <c r="AT157" i="4"/>
  <c r="AK157" i="4"/>
  <c r="AB157" i="4"/>
  <c r="AQ157" i="4"/>
  <c r="AH157" i="4"/>
  <c r="AW155" i="4"/>
  <c r="AN155" i="4"/>
  <c r="AE155" i="4"/>
  <c r="AT155" i="4"/>
  <c r="AK155" i="4"/>
  <c r="AB155" i="4"/>
  <c r="AQ155" i="4"/>
  <c r="AH155" i="4"/>
  <c r="AW153" i="4"/>
  <c r="AN153" i="4"/>
  <c r="AE153" i="4"/>
  <c r="AT153" i="4"/>
  <c r="AK153" i="4"/>
  <c r="AB153" i="4"/>
  <c r="AQ153" i="4"/>
  <c r="AH153" i="4"/>
  <c r="AW151" i="4"/>
  <c r="AN151" i="4"/>
  <c r="AE151" i="4"/>
  <c r="AT151" i="4"/>
  <c r="AK151" i="4"/>
  <c r="AB151" i="4"/>
  <c r="AQ151" i="4"/>
  <c r="AH151" i="4"/>
  <c r="AW149" i="4"/>
  <c r="AN149" i="4"/>
  <c r="AE149" i="4"/>
  <c r="AT149" i="4"/>
  <c r="AK149" i="4"/>
  <c r="AB149" i="4"/>
  <c r="AQ149" i="4"/>
  <c r="AH149" i="4"/>
  <c r="AW147" i="4"/>
  <c r="AN147" i="4"/>
  <c r="AE147" i="4"/>
  <c r="AT147" i="4"/>
  <c r="AK147" i="4"/>
  <c r="AB147" i="4"/>
  <c r="AQ147" i="4"/>
  <c r="AH147" i="4"/>
  <c r="AR146" i="4"/>
  <c r="AI146" i="4"/>
  <c r="AW145" i="4"/>
  <c r="AN145" i="4"/>
  <c r="AE145" i="4"/>
  <c r="AT145" i="4"/>
  <c r="AK145" i="4"/>
  <c r="AB145" i="4"/>
  <c r="AQ145" i="4"/>
  <c r="AH145" i="4"/>
  <c r="AR144" i="4"/>
  <c r="AI144" i="4"/>
  <c r="AW143" i="4"/>
  <c r="AN143" i="4"/>
  <c r="AE143" i="4"/>
  <c r="AT143" i="4"/>
  <c r="AK143" i="4"/>
  <c r="AB143" i="4"/>
  <c r="AQ143" i="4"/>
  <c r="AH143" i="4"/>
  <c r="AR142" i="4"/>
  <c r="AI142" i="4"/>
  <c r="AW141" i="4"/>
  <c r="AN141" i="4"/>
  <c r="AE141" i="4"/>
  <c r="AT141" i="4"/>
  <c r="AK141" i="4"/>
  <c r="AB141" i="4"/>
  <c r="AQ141" i="4"/>
  <c r="AH141" i="4"/>
  <c r="AR140" i="4"/>
  <c r="AI140" i="4"/>
  <c r="AW139" i="4"/>
  <c r="AN139" i="4"/>
  <c r="AE139" i="4"/>
  <c r="AT139" i="4"/>
  <c r="AK139" i="4"/>
  <c r="AB139" i="4"/>
  <c r="AQ139" i="4"/>
  <c r="AH139" i="4"/>
  <c r="AR138" i="4"/>
  <c r="AI138" i="4"/>
  <c r="AW137" i="4"/>
  <c r="AN137" i="4"/>
  <c r="AE137" i="4"/>
  <c r="AT137" i="4"/>
  <c r="AK137" i="4"/>
  <c r="AB137" i="4"/>
  <c r="AQ137" i="4"/>
  <c r="AH137" i="4"/>
  <c r="AR136" i="4"/>
  <c r="AI136" i="4"/>
  <c r="AW135" i="4"/>
  <c r="AN135" i="4"/>
  <c r="AE135" i="4"/>
  <c r="AT135" i="4"/>
  <c r="AK135" i="4"/>
  <c r="AB135" i="4"/>
  <c r="AQ135" i="4"/>
  <c r="AH135" i="4"/>
  <c r="AR134" i="4"/>
  <c r="AI134" i="4"/>
  <c r="AW133" i="4"/>
  <c r="AN133" i="4"/>
  <c r="AE133" i="4"/>
  <c r="AT133" i="4"/>
  <c r="AK133" i="4"/>
  <c r="AB133" i="4"/>
  <c r="AQ133" i="4"/>
  <c r="AH133" i="4"/>
  <c r="AR132" i="4"/>
  <c r="AI132" i="4"/>
  <c r="AW131" i="4"/>
  <c r="AN131" i="4"/>
  <c r="AE131" i="4"/>
  <c r="AT131" i="4"/>
  <c r="AK131" i="4"/>
  <c r="AB131" i="4"/>
  <c r="AQ131" i="4"/>
  <c r="AH131" i="4"/>
  <c r="AR130" i="4"/>
  <c r="AI130" i="4"/>
  <c r="AW129" i="4"/>
  <c r="AN129" i="4"/>
  <c r="AE129" i="4"/>
  <c r="AT129" i="4"/>
  <c r="AK129" i="4"/>
  <c r="AB129" i="4"/>
  <c r="AQ129" i="4"/>
  <c r="AH129" i="4"/>
  <c r="AR128" i="4"/>
  <c r="AI128" i="4"/>
  <c r="AW127" i="4"/>
  <c r="AN127" i="4"/>
  <c r="AE127" i="4"/>
  <c r="AT127" i="4"/>
  <c r="AK127" i="4"/>
  <c r="AB127" i="4"/>
  <c r="AQ127" i="4"/>
  <c r="AH127" i="4"/>
  <c r="AR126" i="4"/>
  <c r="AI126" i="4"/>
  <c r="AW125" i="4"/>
  <c r="AN125" i="4"/>
  <c r="AE125" i="4"/>
  <c r="AT125" i="4"/>
  <c r="AK125" i="4"/>
  <c r="AB125" i="4"/>
  <c r="AQ125" i="4"/>
  <c r="AH125" i="4"/>
  <c r="AR124" i="4"/>
  <c r="AI124" i="4"/>
  <c r="AN123" i="4"/>
  <c r="AW123" i="4"/>
  <c r="AE123" i="4"/>
  <c r="AT123" i="4"/>
  <c r="AK123" i="4"/>
  <c r="AB123" i="4"/>
  <c r="AQ123" i="4"/>
  <c r="AH123" i="4"/>
  <c r="AR122" i="4"/>
  <c r="AI122" i="4"/>
  <c r="AW121" i="4"/>
  <c r="AN121" i="4"/>
  <c r="AE121" i="4"/>
  <c r="AT121" i="4"/>
  <c r="AK121" i="4"/>
  <c r="AB121" i="4"/>
  <c r="AQ121" i="4"/>
  <c r="AH121" i="4"/>
  <c r="AR120" i="4"/>
  <c r="AI120" i="4"/>
  <c r="AW119" i="4"/>
  <c r="AN119" i="4"/>
  <c r="AE119" i="4"/>
  <c r="AT119" i="4"/>
  <c r="AK119" i="4"/>
  <c r="AB119" i="4"/>
  <c r="AQ119" i="4"/>
  <c r="AH119" i="4"/>
  <c r="AR118" i="4"/>
  <c r="AI118" i="4"/>
  <c r="AW117" i="4"/>
  <c r="AN117" i="4"/>
  <c r="AE117" i="4"/>
  <c r="AT117" i="4"/>
  <c r="AK117" i="4"/>
  <c r="AB117" i="4"/>
  <c r="AQ117" i="4"/>
  <c r="AH117" i="4"/>
  <c r="AR116" i="4"/>
  <c r="AI116" i="4"/>
  <c r="AW115" i="4"/>
  <c r="AN115" i="4"/>
  <c r="AE115" i="4"/>
  <c r="AT115" i="4"/>
  <c r="AK115" i="4"/>
  <c r="AB115" i="4"/>
  <c r="AQ115" i="4"/>
  <c r="AH115" i="4"/>
  <c r="AR114" i="4"/>
  <c r="AI114" i="4"/>
  <c r="AW113" i="4"/>
  <c r="AN113" i="4"/>
  <c r="AE113" i="4"/>
  <c r="AT113" i="4"/>
  <c r="AK113" i="4"/>
  <c r="AB113" i="4"/>
  <c r="AQ113" i="4"/>
  <c r="AH113" i="4"/>
  <c r="AR112" i="4"/>
  <c r="AI112" i="4"/>
  <c r="AW111" i="4"/>
  <c r="AN111" i="4"/>
  <c r="AE111" i="4"/>
  <c r="AT111" i="4"/>
  <c r="AK111" i="4"/>
  <c r="AB111" i="4"/>
  <c r="AQ111" i="4"/>
  <c r="AH111" i="4"/>
  <c r="AX109" i="4"/>
  <c r="AO109" i="4"/>
  <c r="AF109" i="4"/>
  <c r="AU109" i="4"/>
  <c r="AL109" i="4"/>
  <c r="AC109" i="4"/>
  <c r="AX108" i="4"/>
  <c r="AO108" i="4"/>
  <c r="AU108" i="4"/>
  <c r="AL108" i="4"/>
  <c r="AC108" i="4"/>
  <c r="AX107" i="4"/>
  <c r="AO107" i="4"/>
  <c r="AF107" i="4"/>
  <c r="AU107" i="4"/>
  <c r="AL107" i="4"/>
  <c r="AC107" i="4"/>
  <c r="AX106" i="4"/>
  <c r="AO106" i="4"/>
  <c r="AU106" i="4"/>
  <c r="AL106" i="4"/>
  <c r="AC106" i="4"/>
  <c r="AX105" i="4"/>
  <c r="AO105" i="4"/>
  <c r="AF105" i="4"/>
  <c r="AU105" i="4"/>
  <c r="AL105" i="4"/>
  <c r="AC105" i="4"/>
  <c r="AX104" i="4"/>
  <c r="AO104" i="4"/>
  <c r="AU104" i="4"/>
  <c r="AL104" i="4"/>
  <c r="AC104" i="4"/>
  <c r="AX103" i="4"/>
  <c r="AO103" i="4"/>
  <c r="AF103" i="4"/>
  <c r="AU103" i="4"/>
  <c r="AL103" i="4"/>
  <c r="AC103" i="4"/>
  <c r="AX102" i="4"/>
  <c r="AO102" i="4"/>
  <c r="AU102" i="4"/>
  <c r="AL102" i="4"/>
  <c r="AC102" i="4"/>
  <c r="AX101" i="4"/>
  <c r="AO101" i="4"/>
  <c r="AF101" i="4"/>
  <c r="AU101" i="4"/>
  <c r="AL101" i="4"/>
  <c r="AC101" i="4"/>
  <c r="AX100" i="4"/>
  <c r="AO100" i="4"/>
  <c r="AU100" i="4"/>
  <c r="AL100" i="4"/>
  <c r="AC100" i="4"/>
  <c r="AS100" i="4"/>
  <c r="AJ100" i="4"/>
  <c r="AQ100" i="4"/>
  <c r="AH100" i="4"/>
  <c r="Y100" i="4"/>
  <c r="AW99" i="4"/>
  <c r="AN99" i="4"/>
  <c r="AE99" i="4"/>
  <c r="AU99" i="4"/>
  <c r="AL99" i="4"/>
  <c r="AC99" i="4"/>
  <c r="AS99" i="4"/>
  <c r="AA99" i="4"/>
  <c r="AQ99" i="4"/>
  <c r="AH99" i="4"/>
  <c r="Y99" i="4"/>
  <c r="AW98" i="4"/>
  <c r="AN98" i="4"/>
  <c r="AU98" i="4"/>
  <c r="AL98" i="4"/>
  <c r="AC98" i="4"/>
  <c r="AS98" i="4"/>
  <c r="AJ98" i="4"/>
  <c r="AQ98" i="4"/>
  <c r="AH98" i="4"/>
  <c r="Y98" i="4"/>
  <c r="AW97" i="4"/>
  <c r="AN97" i="4"/>
  <c r="AE97" i="4"/>
  <c r="AU97" i="4"/>
  <c r="AL97" i="4"/>
  <c r="AC97" i="4"/>
  <c r="AS97" i="4"/>
  <c r="AJ97" i="4"/>
  <c r="AA97" i="4"/>
  <c r="AQ97" i="4"/>
  <c r="AH97" i="4"/>
  <c r="Y97" i="4"/>
  <c r="AW96" i="4"/>
  <c r="AN96" i="4"/>
  <c r="AU96" i="4"/>
  <c r="AL96" i="4"/>
  <c r="AC96" i="4"/>
  <c r="AS96" i="4"/>
  <c r="AJ96" i="4"/>
  <c r="AQ96" i="4"/>
  <c r="AH96" i="4"/>
  <c r="Y96" i="4"/>
  <c r="AW95" i="4"/>
  <c r="AN95" i="4"/>
  <c r="AE95" i="4"/>
  <c r="AU95" i="4"/>
  <c r="AL95" i="4"/>
  <c r="AC95" i="4"/>
  <c r="AS95" i="4"/>
  <c r="AJ95" i="4"/>
  <c r="AA95" i="4"/>
  <c r="AQ95" i="4"/>
  <c r="AH95" i="4"/>
  <c r="Y95" i="4"/>
  <c r="AW94" i="4"/>
  <c r="AN94" i="4"/>
  <c r="AU94" i="4"/>
  <c r="AL94" i="4"/>
  <c r="AC94" i="4"/>
  <c r="AS94" i="4"/>
  <c r="AJ94" i="4"/>
  <c r="AQ94" i="4"/>
  <c r="AH94" i="4"/>
  <c r="Y94" i="4"/>
  <c r="AW93" i="4"/>
  <c r="AN93" i="4"/>
  <c r="AE93" i="4"/>
  <c r="AU93" i="4"/>
  <c r="AL93" i="4"/>
  <c r="AC93" i="4"/>
  <c r="AS93" i="4"/>
  <c r="AA93" i="4"/>
  <c r="AQ93" i="4"/>
  <c r="AH93" i="4"/>
  <c r="Y93" i="4"/>
  <c r="AW92" i="4"/>
  <c r="AN92" i="4"/>
  <c r="AU92" i="4"/>
  <c r="AL92" i="4"/>
  <c r="AC92" i="4"/>
  <c r="AR92" i="4"/>
  <c r="AI92" i="4"/>
  <c r="AW91" i="4"/>
  <c r="AN91" i="4"/>
  <c r="AE91" i="4"/>
  <c r="AT91" i="4"/>
  <c r="AK91" i="4"/>
  <c r="AU90" i="4"/>
  <c r="AL90" i="4"/>
  <c r="AC90" i="4"/>
  <c r="AR90" i="4"/>
  <c r="AI90" i="4"/>
  <c r="AW89" i="4"/>
  <c r="AN89" i="4"/>
  <c r="AE89" i="4"/>
  <c r="AT89" i="4"/>
  <c r="AK89" i="4"/>
  <c r="AU88" i="4"/>
  <c r="AL88" i="4"/>
  <c r="AC88" i="4"/>
  <c r="AR88" i="4"/>
  <c r="AI88" i="4"/>
  <c r="AW87" i="4"/>
  <c r="AN87" i="4"/>
  <c r="AE87" i="4"/>
  <c r="AT87" i="4"/>
  <c r="AK87" i="4"/>
  <c r="AU86" i="4"/>
  <c r="AL86" i="4"/>
  <c r="AC86" i="4"/>
  <c r="AR86" i="4"/>
  <c r="AI86" i="4"/>
  <c r="AW85" i="4"/>
  <c r="AN85" i="4"/>
  <c r="AE85" i="4"/>
  <c r="AT85" i="4"/>
  <c r="AK85" i="4"/>
  <c r="AU84" i="4"/>
  <c r="AL84" i="4"/>
  <c r="AC84" i="4"/>
  <c r="AX83" i="4"/>
  <c r="AO83" i="4"/>
  <c r="AF83" i="4"/>
  <c r="AQ83" i="4"/>
  <c r="AH83" i="4"/>
  <c r="Y83" i="4"/>
  <c r="AV82" i="4"/>
  <c r="AM82" i="4"/>
  <c r="AD82" i="4"/>
  <c r="AS82" i="4"/>
  <c r="AJ82" i="4"/>
  <c r="AX81" i="4"/>
  <c r="AO81" i="4"/>
  <c r="AF81" i="4"/>
  <c r="AQ81" i="4"/>
  <c r="AH81" i="4"/>
  <c r="Y81" i="4"/>
  <c r="AV80" i="4"/>
  <c r="AM80" i="4"/>
  <c r="AD80" i="4"/>
  <c r="AS80" i="4"/>
  <c r="AJ80" i="4"/>
  <c r="AX79" i="4"/>
  <c r="AO79" i="4"/>
  <c r="AF79" i="4"/>
  <c r="AQ79" i="4"/>
  <c r="AH79" i="4"/>
  <c r="Y79" i="4"/>
  <c r="AV78" i="4"/>
  <c r="AM78" i="4"/>
  <c r="AD78" i="4"/>
  <c r="AS78" i="4"/>
  <c r="AJ78" i="4"/>
  <c r="AX77" i="4"/>
  <c r="AO77" i="4"/>
  <c r="AF77" i="4"/>
  <c r="AQ77" i="4"/>
  <c r="AH77" i="4"/>
  <c r="Y77" i="4"/>
  <c r="AV76" i="4"/>
  <c r="AM76" i="4"/>
  <c r="AD76" i="4"/>
  <c r="AS76" i="4"/>
  <c r="AJ76" i="4"/>
  <c r="AX75" i="4"/>
  <c r="AO75" i="4"/>
  <c r="AF75" i="4"/>
  <c r="AQ75" i="4"/>
  <c r="AH75" i="4"/>
  <c r="Y75" i="4"/>
  <c r="AV74" i="4"/>
  <c r="AM74" i="4"/>
  <c r="AD74" i="4"/>
  <c r="AS74" i="4"/>
  <c r="AJ74" i="4"/>
  <c r="AX73" i="4"/>
  <c r="AO73" i="4"/>
  <c r="AF73" i="4"/>
  <c r="AQ73" i="4"/>
  <c r="AH73" i="4"/>
  <c r="Y73" i="4"/>
  <c r="AV72" i="4"/>
  <c r="AM72" i="4"/>
  <c r="AD72" i="4"/>
  <c r="AS72" i="4"/>
  <c r="AJ72" i="4"/>
  <c r="AX71" i="4"/>
  <c r="AO71" i="4"/>
  <c r="AF71" i="4"/>
  <c r="AQ71" i="4"/>
  <c r="AH71" i="4"/>
  <c r="Y71" i="4"/>
  <c r="AV70" i="4"/>
  <c r="AM70" i="4"/>
  <c r="AD70" i="4"/>
  <c r="AS70" i="4"/>
  <c r="AJ70" i="4"/>
  <c r="AX69" i="4"/>
  <c r="AO69" i="4"/>
  <c r="AF69" i="4"/>
  <c r="AR69" i="4"/>
  <c r="AI69" i="4"/>
  <c r="Z69" i="4"/>
  <c r="AU65" i="4"/>
  <c r="AL65" i="4"/>
  <c r="AC65" i="4"/>
  <c r="AR65" i="4"/>
  <c r="AI65" i="4"/>
  <c r="Z65" i="4"/>
  <c r="AW64" i="4"/>
  <c r="AN64" i="4"/>
  <c r="AT64" i="4"/>
  <c r="AK64" i="4"/>
  <c r="AB64" i="4"/>
  <c r="AQ64" i="4"/>
  <c r="AH64" i="4"/>
  <c r="Y64" i="4"/>
  <c r="AV63" i="4"/>
  <c r="AM63" i="4"/>
  <c r="AS63" i="4"/>
  <c r="AJ63" i="4"/>
  <c r="AA63" i="4"/>
  <c r="AX62" i="4"/>
  <c r="AO62" i="4"/>
  <c r="AT62" i="4"/>
  <c r="AK62" i="4"/>
  <c r="AB62" i="4"/>
  <c r="AU61" i="4"/>
  <c r="AL61" i="4"/>
  <c r="AC61" i="4"/>
  <c r="AW60" i="4"/>
  <c r="AN60" i="4"/>
  <c r="AT60" i="4"/>
  <c r="AK60" i="4"/>
  <c r="AB60" i="4"/>
  <c r="AU59" i="4"/>
  <c r="AL59" i="4"/>
  <c r="AC59" i="4"/>
  <c r="AX58" i="4"/>
  <c r="AO58" i="4"/>
  <c r="AT58" i="4"/>
  <c r="AK58" i="4"/>
  <c r="AB58" i="4"/>
  <c r="AU57" i="4"/>
  <c r="AL57" i="4"/>
  <c r="AC57" i="4"/>
  <c r="AQ57" i="4"/>
  <c r="AH57" i="4"/>
  <c r="Y57" i="4"/>
  <c r="AV56" i="4"/>
  <c r="AM56" i="4"/>
  <c r="AD56" i="4"/>
  <c r="AR56" i="4"/>
  <c r="AI56" i="4"/>
  <c r="AW55" i="4"/>
  <c r="AN55" i="4"/>
  <c r="AE55" i="4"/>
  <c r="AT55" i="4"/>
  <c r="AK55" i="4"/>
  <c r="AQ55" i="4"/>
  <c r="AH55" i="4"/>
  <c r="Y55" i="4"/>
  <c r="AU54" i="4"/>
  <c r="AL54" i="4"/>
  <c r="AC54" i="4"/>
  <c r="AR54" i="4"/>
  <c r="AI54" i="4"/>
  <c r="AW53" i="4"/>
  <c r="AN53" i="4"/>
  <c r="AE53" i="4"/>
  <c r="AS53" i="4"/>
  <c r="AJ53" i="4"/>
  <c r="AA53" i="4"/>
  <c r="AW52" i="4"/>
  <c r="AN52" i="4"/>
  <c r="AT52" i="4"/>
  <c r="AK52" i="4"/>
  <c r="AB52" i="4"/>
  <c r="AX51" i="4"/>
  <c r="AO51" i="4"/>
  <c r="AF51" i="4"/>
  <c r="AT51" i="4"/>
  <c r="AK51" i="4"/>
  <c r="AX50" i="4"/>
  <c r="AO50" i="4"/>
  <c r="AQ50" i="4"/>
  <c r="AH50" i="4"/>
  <c r="Y50" i="4"/>
  <c r="AT49" i="4"/>
  <c r="AK49" i="4"/>
  <c r="AQ49" i="4"/>
  <c r="AH49" i="4"/>
  <c r="Y49" i="4"/>
  <c r="AV48" i="4"/>
  <c r="AM48" i="4"/>
  <c r="AD48" i="4"/>
  <c r="AS48" i="4"/>
  <c r="AJ48" i="4"/>
  <c r="AX47" i="4"/>
  <c r="AO47" i="4"/>
  <c r="AF47" i="4"/>
  <c r="AU47" i="4"/>
  <c r="AL47" i="4"/>
  <c r="AC47" i="4"/>
  <c r="AR47" i="4"/>
  <c r="AI47" i="4"/>
  <c r="Z47" i="4"/>
  <c r="AW46" i="4"/>
  <c r="AN46" i="4"/>
  <c r="AX45" i="4"/>
  <c r="AO45" i="4"/>
  <c r="AF45" i="4"/>
  <c r="AV45" i="4"/>
  <c r="AM45" i="4"/>
  <c r="AT45" i="4"/>
  <c r="AK45" i="4"/>
  <c r="AR45" i="4"/>
  <c r="AI45" i="4"/>
  <c r="Z45" i="4"/>
  <c r="AX44" i="4"/>
  <c r="AO44" i="4"/>
  <c r="AV44" i="4"/>
  <c r="AM44" i="4"/>
  <c r="AD44" i="4"/>
  <c r="AT44" i="4"/>
  <c r="AK44" i="4"/>
  <c r="AB44" i="4"/>
  <c r="AR44" i="4"/>
  <c r="AI44" i="4"/>
  <c r="AX43" i="4"/>
  <c r="AO43" i="4"/>
  <c r="AF43" i="4"/>
  <c r="AV43" i="4"/>
  <c r="AM43" i="4"/>
  <c r="AT43" i="4"/>
  <c r="AK43" i="4"/>
  <c r="AR43" i="4"/>
  <c r="AI43" i="4"/>
  <c r="Z43" i="4"/>
  <c r="AX42" i="4"/>
  <c r="AO42" i="4"/>
  <c r="AV42" i="4"/>
  <c r="AM42" i="4"/>
  <c r="AD42" i="4"/>
  <c r="AT42" i="4"/>
  <c r="AK42" i="4"/>
  <c r="AB42" i="4"/>
  <c r="AR42" i="4"/>
  <c r="AI42" i="4"/>
  <c r="AW41" i="4"/>
  <c r="AN41" i="4"/>
  <c r="AE41" i="4"/>
  <c r="AR38" i="4"/>
  <c r="AI38" i="4"/>
  <c r="AV37" i="4"/>
  <c r="AM37" i="4"/>
  <c r="AS37" i="4"/>
  <c r="AJ37" i="4"/>
  <c r="AA37" i="4"/>
  <c r="AW36" i="4"/>
  <c r="AN36" i="4"/>
  <c r="AT36" i="4"/>
  <c r="AK36" i="4"/>
  <c r="AB36" i="4"/>
  <c r="AV29" i="4"/>
  <c r="AM29" i="4"/>
  <c r="AR29" i="4"/>
  <c r="AI29" i="4"/>
  <c r="Z29" i="4"/>
  <c r="AW28" i="4"/>
  <c r="AN28" i="4"/>
  <c r="AT28" i="4"/>
  <c r="AK28" i="4"/>
  <c r="AB28" i="4"/>
  <c r="AQ28" i="4"/>
  <c r="Y28" i="4"/>
  <c r="AV27" i="4"/>
  <c r="AM27" i="4"/>
  <c r="AS27" i="4"/>
  <c r="AJ27" i="4"/>
  <c r="AA27" i="4"/>
  <c r="AX26" i="4"/>
  <c r="AO26" i="4"/>
  <c r="AU26" i="4"/>
  <c r="AL26" i="4"/>
  <c r="AC26" i="4"/>
  <c r="AQ26" i="4"/>
  <c r="AH26" i="4"/>
  <c r="Y26" i="4"/>
  <c r="AU25" i="4"/>
  <c r="AL25" i="4"/>
  <c r="AC25" i="4"/>
  <c r="AQ25" i="4"/>
  <c r="AH25" i="4"/>
  <c r="Y25" i="4"/>
  <c r="AV24" i="4"/>
  <c r="AM24" i="4"/>
  <c r="AD24" i="4"/>
  <c r="AR24" i="4"/>
  <c r="AI24" i="4"/>
  <c r="AW23" i="4"/>
  <c r="AN23" i="4"/>
  <c r="AE23" i="4"/>
  <c r="AX22" i="4"/>
  <c r="AO22" i="4"/>
  <c r="AU22" i="4"/>
  <c r="AL22" i="4"/>
  <c r="AC22" i="4"/>
  <c r="AQ22" i="4"/>
  <c r="Y22" i="4"/>
  <c r="AH22" i="4"/>
  <c r="AV21" i="4"/>
  <c r="AM21" i="4"/>
  <c r="AX14" i="4"/>
  <c r="AO14" i="4"/>
  <c r="AT14" i="4"/>
  <c r="AK14" i="4"/>
  <c r="AB14" i="4"/>
  <c r="AX13" i="4"/>
  <c r="AO13" i="4"/>
  <c r="AF13" i="4"/>
  <c r="AU13" i="4"/>
  <c r="AL13" i="4"/>
  <c r="AC13" i="4"/>
  <c r="AR13" i="4"/>
  <c r="AI13" i="4"/>
  <c r="Z13" i="4"/>
  <c r="AW12" i="4"/>
  <c r="AN12" i="4"/>
  <c r="AS12" i="4"/>
  <c r="AJ12" i="4"/>
  <c r="AW11" i="4"/>
  <c r="AN11" i="4"/>
  <c r="AE11" i="4"/>
  <c r="AS11" i="4"/>
  <c r="AJ11" i="4"/>
  <c r="AA11" i="4"/>
  <c r="AT10" i="4"/>
  <c r="AK10" i="4"/>
  <c r="AB10" i="4"/>
  <c r="AX9" i="4"/>
  <c r="AO9" i="4"/>
  <c r="AF9" i="4"/>
  <c r="AT9" i="4"/>
  <c r="AK9" i="4"/>
  <c r="AQ9" i="4"/>
  <c r="AH9" i="4"/>
  <c r="Y9" i="4"/>
  <c r="AV8" i="4"/>
  <c r="AD8" i="4"/>
  <c r="AM8" i="4"/>
  <c r="AR8" i="4"/>
  <c r="AI8" i="4"/>
  <c r="Z8" i="4"/>
  <c r="AV7" i="4"/>
  <c r="AM7" i="4"/>
  <c r="AD7" i="4"/>
  <c r="AT5" i="4"/>
  <c r="AK5" i="4"/>
  <c r="AB5" i="4"/>
  <c r="AH4" i="4"/>
  <c r="AQ4" i="4"/>
  <c r="Y4" i="4"/>
  <c r="Z293" i="4"/>
  <c r="Z290" i="4"/>
  <c r="Z285" i="4"/>
  <c r="Z278" i="4"/>
  <c r="Z276" i="4"/>
  <c r="Z274" i="4"/>
  <c r="Z271" i="4"/>
  <c r="Z269" i="4"/>
  <c r="Z266" i="4"/>
  <c r="Z263" i="4"/>
  <c r="Z259" i="4"/>
  <c r="Z251" i="4"/>
  <c r="Z249" i="4"/>
  <c r="Z248" i="4"/>
  <c r="Z247" i="4"/>
  <c r="Z246" i="4"/>
  <c r="Z245" i="4"/>
  <c r="Z244" i="4"/>
  <c r="Z243" i="4"/>
  <c r="Z242" i="4"/>
  <c r="Z241" i="4"/>
  <c r="Z240" i="4"/>
  <c r="Z239" i="4"/>
  <c r="Z238" i="4"/>
  <c r="Z237" i="4"/>
  <c r="Z236" i="4"/>
  <c r="Z235" i="4"/>
  <c r="Z234" i="4"/>
  <c r="Z233" i="4"/>
  <c r="Z232" i="4"/>
  <c r="Z231" i="4"/>
  <c r="Z230" i="4"/>
  <c r="Z229" i="4"/>
  <c r="Z228" i="4"/>
  <c r="Z227" i="4"/>
  <c r="Z226" i="4"/>
  <c r="Z225" i="4"/>
  <c r="Z224" i="4"/>
  <c r="Z223" i="4"/>
  <c r="Z222" i="4"/>
  <c r="Z221" i="4"/>
  <c r="Z220" i="4"/>
  <c r="Z219" i="4"/>
  <c r="Z218" i="4"/>
  <c r="Z217" i="4"/>
  <c r="Z216" i="4"/>
  <c r="Z215" i="4"/>
  <c r="Z214" i="4"/>
  <c r="Z213" i="4"/>
  <c r="Z212" i="4"/>
  <c r="Z211" i="4"/>
  <c r="Z210" i="4"/>
  <c r="Z209" i="4"/>
  <c r="Z208" i="4"/>
  <c r="Z207" i="4"/>
  <c r="Z206" i="4"/>
  <c r="Z205" i="4"/>
  <c r="Z204" i="4"/>
  <c r="Z203" i="4"/>
  <c r="Z202" i="4"/>
  <c r="Z201" i="4"/>
  <c r="Z200" i="4"/>
  <c r="Z199" i="4"/>
  <c r="Z198" i="4"/>
  <c r="Z197" i="4"/>
  <c r="Z196" i="4"/>
  <c r="Z146" i="4"/>
  <c r="Z144" i="4"/>
  <c r="Z142" i="4"/>
  <c r="Z140" i="4"/>
  <c r="Z138" i="4"/>
  <c r="Z136" i="4"/>
  <c r="Z134" i="4"/>
  <c r="Z132" i="4"/>
  <c r="Z130" i="4"/>
  <c r="Z128" i="4"/>
  <c r="Z126" i="4"/>
  <c r="Z124" i="4"/>
  <c r="Z122" i="4"/>
  <c r="Z120" i="4"/>
  <c r="Z118" i="4"/>
  <c r="Z116" i="4"/>
  <c r="Z114" i="4"/>
  <c r="Z112" i="4"/>
  <c r="AF108" i="4"/>
  <c r="AF104" i="4"/>
  <c r="AF100" i="4"/>
  <c r="AA98" i="4"/>
  <c r="AA94" i="4"/>
  <c r="AA86" i="4"/>
  <c r="AA82" i="4"/>
  <c r="AA78" i="4"/>
  <c r="AA74" i="4"/>
  <c r="AA70" i="4"/>
  <c r="AD63" i="4"/>
  <c r="AF60" i="4"/>
  <c r="AD59" i="4"/>
  <c r="AF44" i="4"/>
  <c r="AD43" i="4"/>
  <c r="AF40" i="4"/>
  <c r="AF36" i="4"/>
  <c r="AD35" i="4"/>
  <c r="AA34" i="4"/>
  <c r="AD27" i="4"/>
  <c r="AF20" i="4"/>
  <c r="AJ288" i="4"/>
  <c r="AJ272" i="4"/>
  <c r="AJ260" i="4"/>
  <c r="AJ256" i="4"/>
  <c r="AI244" i="4"/>
  <c r="AI228" i="4"/>
  <c r="AI212" i="4"/>
  <c r="AI196" i="4"/>
  <c r="AJ93" i="4"/>
  <c r="AJ61" i="4"/>
  <c r="AT241" i="4"/>
  <c r="AK241" i="4"/>
  <c r="AB241" i="4"/>
  <c r="AT240" i="4"/>
  <c r="AK240" i="4"/>
  <c r="AB240" i="4"/>
  <c r="AT239" i="4"/>
  <c r="AK239" i="4"/>
  <c r="AB239" i="4"/>
  <c r="AT238" i="4"/>
  <c r="AK238" i="4"/>
  <c r="AB238" i="4"/>
  <c r="AT237" i="4"/>
  <c r="AK237" i="4"/>
  <c r="AB237" i="4"/>
  <c r="AT236" i="4"/>
  <c r="AK236" i="4"/>
  <c r="AB236" i="4"/>
  <c r="AT235" i="4"/>
  <c r="AK235" i="4"/>
  <c r="AB235" i="4"/>
  <c r="AT234" i="4"/>
  <c r="AK234" i="4"/>
  <c r="AB234" i="4"/>
  <c r="AT233" i="4"/>
  <c r="AK233" i="4"/>
  <c r="AB233" i="4"/>
  <c r="AT232" i="4"/>
  <c r="AK232" i="4"/>
  <c r="AB232" i="4"/>
  <c r="AK231" i="4"/>
  <c r="AT231" i="4"/>
  <c r="AB231" i="4"/>
  <c r="AT230" i="4"/>
  <c r="AK230" i="4"/>
  <c r="AB230" i="4"/>
  <c r="AK229" i="4"/>
  <c r="AT229" i="4"/>
  <c r="AB229" i="4"/>
  <c r="AT228" i="4"/>
  <c r="AK228" i="4"/>
  <c r="AB228" i="4"/>
  <c r="AK227" i="4"/>
  <c r="AT227" i="4"/>
  <c r="AB227" i="4"/>
  <c r="AT226" i="4"/>
  <c r="AK226" i="4"/>
  <c r="AB226" i="4"/>
  <c r="AT225" i="4"/>
  <c r="AK225" i="4"/>
  <c r="AB225" i="4"/>
  <c r="AT224" i="4"/>
  <c r="AK224" i="4"/>
  <c r="AB224" i="4"/>
  <c r="AK223" i="4"/>
  <c r="AT223" i="4"/>
  <c r="AB223" i="4"/>
  <c r="AT222" i="4"/>
  <c r="AK222" i="4"/>
  <c r="AB222" i="4"/>
  <c r="AK221" i="4"/>
  <c r="AT221" i="4"/>
  <c r="AB221" i="4"/>
  <c r="AT220" i="4"/>
  <c r="AK220" i="4"/>
  <c r="AB220" i="4"/>
  <c r="AK219" i="4"/>
  <c r="AT219" i="4"/>
  <c r="AB219" i="4"/>
  <c r="AT218" i="4"/>
  <c r="AK218" i="4"/>
  <c r="AB218" i="4"/>
  <c r="AT217" i="4"/>
  <c r="AK217" i="4"/>
  <c r="AB217" i="4"/>
  <c r="AT216" i="4"/>
  <c r="AK216" i="4"/>
  <c r="AB216" i="4"/>
  <c r="AK215" i="4"/>
  <c r="AT215" i="4"/>
  <c r="AB215" i="4"/>
  <c r="AT214" i="4"/>
  <c r="AK214" i="4"/>
  <c r="AB214" i="4"/>
  <c r="AK213" i="4"/>
  <c r="AT213" i="4"/>
  <c r="AB213" i="4"/>
  <c r="AT212" i="4"/>
  <c r="AK212" i="4"/>
  <c r="AB212" i="4"/>
  <c r="AK211" i="4"/>
  <c r="AT211" i="4"/>
  <c r="AB211" i="4"/>
  <c r="AT210" i="4"/>
  <c r="AK210" i="4"/>
  <c r="AB210" i="4"/>
  <c r="AT209" i="4"/>
  <c r="AK209" i="4"/>
  <c r="AB209" i="4"/>
  <c r="AT208" i="4"/>
  <c r="AK208" i="4"/>
  <c r="AB208" i="4"/>
  <c r="AK207" i="4"/>
  <c r="AT207" i="4"/>
  <c r="AB207" i="4"/>
  <c r="AT206" i="4"/>
  <c r="AK206" i="4"/>
  <c r="AB206" i="4"/>
  <c r="AK205" i="4"/>
  <c r="AT205" i="4"/>
  <c r="AB205" i="4"/>
  <c r="AT204" i="4"/>
  <c r="AK204" i="4"/>
  <c r="AB204" i="4"/>
  <c r="AK203" i="4"/>
  <c r="AB203" i="4"/>
  <c r="AT202" i="4"/>
  <c r="AK202" i="4"/>
  <c r="AB202" i="4"/>
  <c r="AT201" i="4"/>
  <c r="AK201" i="4"/>
  <c r="AB201" i="4"/>
  <c r="AT200" i="4"/>
  <c r="AK200" i="4"/>
  <c r="AB200" i="4"/>
  <c r="AT199" i="4"/>
  <c r="AK199" i="4"/>
  <c r="AB199" i="4"/>
  <c r="AT198" i="4"/>
  <c r="AK198" i="4"/>
  <c r="AB198" i="4"/>
  <c r="AT197" i="4"/>
  <c r="AK197" i="4"/>
  <c r="AB197" i="4"/>
  <c r="AT196" i="4"/>
  <c r="AK196" i="4"/>
  <c r="AB196" i="4"/>
  <c r="AS195" i="4"/>
  <c r="AJ195" i="4"/>
  <c r="AA195" i="4"/>
  <c r="AX194" i="4"/>
  <c r="AO194" i="4"/>
  <c r="AF194" i="4"/>
  <c r="AU194" i="4"/>
  <c r="AL194" i="4"/>
  <c r="AS193" i="4"/>
  <c r="AJ193" i="4"/>
  <c r="AA193" i="4"/>
  <c r="AX192" i="4"/>
  <c r="AO192" i="4"/>
  <c r="AF192" i="4"/>
  <c r="AU192" i="4"/>
  <c r="AL192" i="4"/>
  <c r="AS191" i="4"/>
  <c r="AJ191" i="4"/>
  <c r="AA191" i="4"/>
  <c r="AX190" i="4"/>
  <c r="AO190" i="4"/>
  <c r="AF190" i="4"/>
  <c r="AU190" i="4"/>
  <c r="AL190" i="4"/>
  <c r="AS189" i="4"/>
  <c r="AJ189" i="4"/>
  <c r="AA189" i="4"/>
  <c r="AX188" i="4"/>
  <c r="AO188" i="4"/>
  <c r="AF188" i="4"/>
  <c r="AU188" i="4"/>
  <c r="AL188" i="4"/>
  <c r="AS187" i="4"/>
  <c r="AJ187" i="4"/>
  <c r="AA187" i="4"/>
  <c r="AX186" i="4"/>
  <c r="AO186" i="4"/>
  <c r="AF186" i="4"/>
  <c r="AU186" i="4"/>
  <c r="AL186" i="4"/>
  <c r="AS185" i="4"/>
  <c r="AJ185" i="4"/>
  <c r="AA185" i="4"/>
  <c r="AX184" i="4"/>
  <c r="AO184" i="4"/>
  <c r="AF184" i="4"/>
  <c r="AU184" i="4"/>
  <c r="AL184" i="4"/>
  <c r="AS183" i="4"/>
  <c r="AJ183" i="4"/>
  <c r="AA183" i="4"/>
  <c r="AX182" i="4"/>
  <c r="AO182" i="4"/>
  <c r="AF182" i="4"/>
  <c r="AU182" i="4"/>
  <c r="AL182" i="4"/>
  <c r="AS181" i="4"/>
  <c r="AJ181" i="4"/>
  <c r="AA181" i="4"/>
  <c r="AX180" i="4"/>
  <c r="AO180" i="4"/>
  <c r="AF180" i="4"/>
  <c r="AU180" i="4"/>
  <c r="AL180" i="4"/>
  <c r="AS179" i="4"/>
  <c r="AJ179" i="4"/>
  <c r="AA179" i="4"/>
  <c r="AX178" i="4"/>
  <c r="AO178" i="4"/>
  <c r="AF178" i="4"/>
  <c r="AU178" i="4"/>
  <c r="AL178" i="4"/>
  <c r="AS177" i="4"/>
  <c r="AJ177" i="4"/>
  <c r="AA177" i="4"/>
  <c r="AX176" i="4"/>
  <c r="AO176" i="4"/>
  <c r="AF176" i="4"/>
  <c r="AU176" i="4"/>
  <c r="AL176" i="4"/>
  <c r="AS175" i="4"/>
  <c r="AJ175" i="4"/>
  <c r="AA175" i="4"/>
  <c r="AX174" i="4"/>
  <c r="AO174" i="4"/>
  <c r="AF174" i="4"/>
  <c r="AU174" i="4"/>
  <c r="AL174" i="4"/>
  <c r="AS173" i="4"/>
  <c r="AJ173" i="4"/>
  <c r="AA173" i="4"/>
  <c r="AX172" i="4"/>
  <c r="AO172" i="4"/>
  <c r="AF172" i="4"/>
  <c r="AU172" i="4"/>
  <c r="AL172" i="4"/>
  <c r="AS171" i="4"/>
  <c r="AJ171" i="4"/>
  <c r="AA171" i="4"/>
  <c r="AX170" i="4"/>
  <c r="AO170" i="4"/>
  <c r="AF170" i="4"/>
  <c r="AU170" i="4"/>
  <c r="AL170" i="4"/>
  <c r="AS169" i="4"/>
  <c r="AJ169" i="4"/>
  <c r="AA169" i="4"/>
  <c r="AX168" i="4"/>
  <c r="AO168" i="4"/>
  <c r="AF168" i="4"/>
  <c r="AU168" i="4"/>
  <c r="AL168" i="4"/>
  <c r="AS167" i="4"/>
  <c r="AJ167" i="4"/>
  <c r="AA167" i="4"/>
  <c r="AX166" i="4"/>
  <c r="AO166" i="4"/>
  <c r="AF166" i="4"/>
  <c r="AU166" i="4"/>
  <c r="AL166" i="4"/>
  <c r="AS165" i="4"/>
  <c r="AJ165" i="4"/>
  <c r="AA165" i="4"/>
  <c r="AX164" i="4"/>
  <c r="AO164" i="4"/>
  <c r="AF164" i="4"/>
  <c r="AU164" i="4"/>
  <c r="AL164" i="4"/>
  <c r="AS163" i="4"/>
  <c r="AJ163" i="4"/>
  <c r="AA163" i="4"/>
  <c r="AX162" i="4"/>
  <c r="AO162" i="4"/>
  <c r="AF162" i="4"/>
  <c r="AU162" i="4"/>
  <c r="AL162" i="4"/>
  <c r="AS161" i="4"/>
  <c r="AJ161" i="4"/>
  <c r="AA161" i="4"/>
  <c r="AX160" i="4"/>
  <c r="AO160" i="4"/>
  <c r="AF160" i="4"/>
  <c r="AU160" i="4"/>
  <c r="AL160" i="4"/>
  <c r="AS159" i="4"/>
  <c r="AJ159" i="4"/>
  <c r="AA159" i="4"/>
  <c r="AX158" i="4"/>
  <c r="AO158" i="4"/>
  <c r="AF158" i="4"/>
  <c r="AU158" i="4"/>
  <c r="AL158" i="4"/>
  <c r="AS157" i="4"/>
  <c r="AA157" i="4"/>
  <c r="AX156" i="4"/>
  <c r="AO156" i="4"/>
  <c r="AF156" i="4"/>
  <c r="AU156" i="4"/>
  <c r="AL156" i="4"/>
  <c r="AS155" i="4"/>
  <c r="AA155" i="4"/>
  <c r="AX154" i="4"/>
  <c r="AO154" i="4"/>
  <c r="AF154" i="4"/>
  <c r="AU154" i="4"/>
  <c r="AL154" i="4"/>
  <c r="AS153" i="4"/>
  <c r="AA153" i="4"/>
  <c r="AJ153" i="4"/>
  <c r="AX152" i="4"/>
  <c r="AO152" i="4"/>
  <c r="AF152" i="4"/>
  <c r="AU152" i="4"/>
  <c r="AL152" i="4"/>
  <c r="AS151" i="4"/>
  <c r="AJ151" i="4"/>
  <c r="AA151" i="4"/>
  <c r="AX150" i="4"/>
  <c r="AO150" i="4"/>
  <c r="AF150" i="4"/>
  <c r="AU150" i="4"/>
  <c r="AL150" i="4"/>
  <c r="AS149" i="4"/>
  <c r="AA149" i="4"/>
  <c r="AX148" i="4"/>
  <c r="AO148" i="4"/>
  <c r="AF148" i="4"/>
  <c r="AU148" i="4"/>
  <c r="AL148" i="4"/>
  <c r="AS147" i="4"/>
  <c r="AA147" i="4"/>
  <c r="AX146" i="4"/>
  <c r="AO146" i="4"/>
  <c r="AF146" i="4"/>
  <c r="AU146" i="4"/>
  <c r="AL146" i="4"/>
  <c r="AS145" i="4"/>
  <c r="AA145" i="4"/>
  <c r="AJ145" i="4"/>
  <c r="AX144" i="4"/>
  <c r="AO144" i="4"/>
  <c r="AF144" i="4"/>
  <c r="AU144" i="4"/>
  <c r="AL144" i="4"/>
  <c r="AS143" i="4"/>
  <c r="AJ143" i="4"/>
  <c r="AA143" i="4"/>
  <c r="AX142" i="4"/>
  <c r="AO142" i="4"/>
  <c r="AF142" i="4"/>
  <c r="AU142" i="4"/>
  <c r="AL142" i="4"/>
  <c r="AS141" i="4"/>
  <c r="AA141" i="4"/>
  <c r="AX140" i="4"/>
  <c r="AO140" i="4"/>
  <c r="AF140" i="4"/>
  <c r="AU140" i="4"/>
  <c r="AL140" i="4"/>
  <c r="AS139" i="4"/>
  <c r="AA139" i="4"/>
  <c r="AX138" i="4"/>
  <c r="AO138" i="4"/>
  <c r="AF138" i="4"/>
  <c r="AU138" i="4"/>
  <c r="AL138" i="4"/>
  <c r="AS137" i="4"/>
  <c r="AA137" i="4"/>
  <c r="AJ137" i="4"/>
  <c r="AX136" i="4"/>
  <c r="AO136" i="4"/>
  <c r="AF136" i="4"/>
  <c r="AU136" i="4"/>
  <c r="AL136" i="4"/>
  <c r="AS135" i="4"/>
  <c r="AJ135" i="4"/>
  <c r="AA135" i="4"/>
  <c r="AX134" i="4"/>
  <c r="AO134" i="4"/>
  <c r="AF134" i="4"/>
  <c r="AU134" i="4"/>
  <c r="AL134" i="4"/>
  <c r="AS133" i="4"/>
  <c r="AA133" i="4"/>
  <c r="AX132" i="4"/>
  <c r="AO132" i="4"/>
  <c r="AF132" i="4"/>
  <c r="AU132" i="4"/>
  <c r="AL132" i="4"/>
  <c r="AS131" i="4"/>
  <c r="AA131" i="4"/>
  <c r="AX130" i="4"/>
  <c r="AO130" i="4"/>
  <c r="AF130" i="4"/>
  <c r="AU130" i="4"/>
  <c r="AL130" i="4"/>
  <c r="AS129" i="4"/>
  <c r="AA129" i="4"/>
  <c r="AJ129" i="4"/>
  <c r="AX128" i="4"/>
  <c r="AO128" i="4"/>
  <c r="AF128" i="4"/>
  <c r="AU128" i="4"/>
  <c r="AL128" i="4"/>
  <c r="AS127" i="4"/>
  <c r="AJ127" i="4"/>
  <c r="AA127" i="4"/>
  <c r="AX126" i="4"/>
  <c r="AO126" i="4"/>
  <c r="AF126" i="4"/>
  <c r="AU126" i="4"/>
  <c r="AL126" i="4"/>
  <c r="AS125" i="4"/>
  <c r="AA125" i="4"/>
  <c r="AX124" i="4"/>
  <c r="AO124" i="4"/>
  <c r="AF124" i="4"/>
  <c r="AU124" i="4"/>
  <c r="AL124" i="4"/>
  <c r="AS123" i="4"/>
  <c r="AA123" i="4"/>
  <c r="AX122" i="4"/>
  <c r="AO122" i="4"/>
  <c r="AF122" i="4"/>
  <c r="AU122" i="4"/>
  <c r="AL122" i="4"/>
  <c r="AS121" i="4"/>
  <c r="AA121" i="4"/>
  <c r="AJ121" i="4"/>
  <c r="AX120" i="4"/>
  <c r="AO120" i="4"/>
  <c r="AF120" i="4"/>
  <c r="AU120" i="4"/>
  <c r="AL120" i="4"/>
  <c r="AS119" i="4"/>
  <c r="AJ119" i="4"/>
  <c r="AA119" i="4"/>
  <c r="AX118" i="4"/>
  <c r="AO118" i="4"/>
  <c r="AF118" i="4"/>
  <c r="AU118" i="4"/>
  <c r="AL118" i="4"/>
  <c r="AS117" i="4"/>
  <c r="AA117" i="4"/>
  <c r="AX116" i="4"/>
  <c r="AO116" i="4"/>
  <c r="AF116" i="4"/>
  <c r="AU116" i="4"/>
  <c r="AL116" i="4"/>
  <c r="AS115" i="4"/>
  <c r="AA115" i="4"/>
  <c r="AX114" i="4"/>
  <c r="AO114" i="4"/>
  <c r="AF114" i="4"/>
  <c r="AU114" i="4"/>
  <c r="AL114" i="4"/>
  <c r="AS113" i="4"/>
  <c r="AA113" i="4"/>
  <c r="AJ113" i="4"/>
  <c r="AX112" i="4"/>
  <c r="AO112" i="4"/>
  <c r="AF112" i="4"/>
  <c r="AU112" i="4"/>
  <c r="AL112" i="4"/>
  <c r="AS111" i="4"/>
  <c r="AJ111" i="4"/>
  <c r="AA111" i="4"/>
  <c r="AX110" i="4"/>
  <c r="AO110" i="4"/>
  <c r="AF110" i="4"/>
  <c r="AU110" i="4"/>
  <c r="AL110" i="4"/>
  <c r="AR110" i="4"/>
  <c r="AI110" i="4"/>
  <c r="AR109" i="4"/>
  <c r="AI109" i="4"/>
  <c r="Z109" i="4"/>
  <c r="AR108" i="4"/>
  <c r="AI108" i="4"/>
  <c r="AR107" i="4"/>
  <c r="AI107" i="4"/>
  <c r="Z107" i="4"/>
  <c r="AR106" i="4"/>
  <c r="AI106" i="4"/>
  <c r="AR105" i="4"/>
  <c r="AI105" i="4"/>
  <c r="Z105" i="4"/>
  <c r="AR104" i="4"/>
  <c r="AI104" i="4"/>
  <c r="AR103" i="4"/>
  <c r="AI103" i="4"/>
  <c r="Z103" i="4"/>
  <c r="AR102" i="4"/>
  <c r="AI102" i="4"/>
  <c r="AR101" i="4"/>
  <c r="AI101" i="4"/>
  <c r="Z101" i="4"/>
  <c r="AV91" i="4"/>
  <c r="AM91" i="4"/>
  <c r="AS91" i="4"/>
  <c r="AA91" i="4"/>
  <c r="AX90" i="4"/>
  <c r="AO90" i="4"/>
  <c r="AV89" i="4"/>
  <c r="AM89" i="4"/>
  <c r="AS89" i="4"/>
  <c r="AJ89" i="4"/>
  <c r="AA89" i="4"/>
  <c r="AX88" i="4"/>
  <c r="AO88" i="4"/>
  <c r="AV87" i="4"/>
  <c r="AM87" i="4"/>
  <c r="AS87" i="4"/>
  <c r="AJ87" i="4"/>
  <c r="AA87" i="4"/>
  <c r="AX86" i="4"/>
  <c r="AO86" i="4"/>
  <c r="AV85" i="4"/>
  <c r="AM85" i="4"/>
  <c r="AS85" i="4"/>
  <c r="AA85" i="4"/>
  <c r="AX84" i="4"/>
  <c r="AO84" i="4"/>
  <c r="AR84" i="4"/>
  <c r="AI84" i="4"/>
  <c r="AW83" i="4"/>
  <c r="AN83" i="4"/>
  <c r="AE83" i="4"/>
  <c r="AT83" i="4"/>
  <c r="AK83" i="4"/>
  <c r="AR82" i="4"/>
  <c r="AI82" i="4"/>
  <c r="AW81" i="4"/>
  <c r="AN81" i="4"/>
  <c r="AE81" i="4"/>
  <c r="AT81" i="4"/>
  <c r="AK81" i="4"/>
  <c r="AR80" i="4"/>
  <c r="AI80" i="4"/>
  <c r="AW79" i="4"/>
  <c r="AN79" i="4"/>
  <c r="AE79" i="4"/>
  <c r="AT79" i="4"/>
  <c r="AK79" i="4"/>
  <c r="AR78" i="4"/>
  <c r="AI78" i="4"/>
  <c r="AW77" i="4"/>
  <c r="AN77" i="4"/>
  <c r="AE77" i="4"/>
  <c r="AT77" i="4"/>
  <c r="AK77" i="4"/>
  <c r="AR76" i="4"/>
  <c r="AI76" i="4"/>
  <c r="AW75" i="4"/>
  <c r="AN75" i="4"/>
  <c r="AE75" i="4"/>
  <c r="AT75" i="4"/>
  <c r="AK75" i="4"/>
  <c r="AR74" i="4"/>
  <c r="AI74" i="4"/>
  <c r="AW73" i="4"/>
  <c r="AN73" i="4"/>
  <c r="AE73" i="4"/>
  <c r="AT73" i="4"/>
  <c r="AK73" i="4"/>
  <c r="AR72" i="4"/>
  <c r="AI72" i="4"/>
  <c r="AW71" i="4"/>
  <c r="AN71" i="4"/>
  <c r="AE71" i="4"/>
  <c r="AT71" i="4"/>
  <c r="AK71" i="4"/>
  <c r="AR70" i="4"/>
  <c r="AI70" i="4"/>
  <c r="AW69" i="4"/>
  <c r="AN69" i="4"/>
  <c r="AE69" i="4"/>
  <c r="AQ69" i="4"/>
  <c r="AH69" i="4"/>
  <c r="Y69" i="4"/>
  <c r="AR68" i="4"/>
  <c r="AI68" i="4"/>
  <c r="AW67" i="4"/>
  <c r="AN67" i="4"/>
  <c r="AE67" i="4"/>
  <c r="AT67" i="4"/>
  <c r="AK67" i="4"/>
  <c r="AV66" i="4"/>
  <c r="AM66" i="4"/>
  <c r="AD66" i="4"/>
  <c r="AS66" i="4"/>
  <c r="AJ66" i="4"/>
  <c r="AX65" i="4"/>
  <c r="AO65" i="4"/>
  <c r="AF65" i="4"/>
  <c r="AT65" i="4"/>
  <c r="AK65" i="4"/>
  <c r="AV64" i="4"/>
  <c r="AM64" i="4"/>
  <c r="AD64" i="4"/>
  <c r="AR63" i="4"/>
  <c r="AI63" i="4"/>
  <c r="Z63" i="4"/>
  <c r="AW62" i="4"/>
  <c r="AN62" i="4"/>
  <c r="AS62" i="4"/>
  <c r="AJ62" i="4"/>
  <c r="AX61" i="4"/>
  <c r="AO61" i="4"/>
  <c r="AF61" i="4"/>
  <c r="AR61" i="4"/>
  <c r="AI61" i="4"/>
  <c r="Z61" i="4"/>
  <c r="AS58" i="4"/>
  <c r="AJ58" i="4"/>
  <c r="AX57" i="4"/>
  <c r="AO57" i="4"/>
  <c r="AF57" i="4"/>
  <c r="AT57" i="4"/>
  <c r="AK57" i="4"/>
  <c r="AU56" i="4"/>
  <c r="AL56" i="4"/>
  <c r="AC56" i="4"/>
  <c r="AV55" i="4"/>
  <c r="AM55" i="4"/>
  <c r="AX54" i="4"/>
  <c r="AO54" i="4"/>
  <c r="AV53" i="4"/>
  <c r="AM53" i="4"/>
  <c r="AR53" i="4"/>
  <c r="AI53" i="4"/>
  <c r="Z53" i="4"/>
  <c r="AV52" i="4"/>
  <c r="AM52" i="4"/>
  <c r="AD52" i="4"/>
  <c r="AS52" i="4"/>
  <c r="AJ52" i="4"/>
  <c r="AW51" i="4"/>
  <c r="AN51" i="4"/>
  <c r="AE51" i="4"/>
  <c r="AS51" i="4"/>
  <c r="AJ51" i="4"/>
  <c r="AA51" i="4"/>
  <c r="AW50" i="4"/>
  <c r="AN50" i="4"/>
  <c r="AT50" i="4"/>
  <c r="AK50" i="4"/>
  <c r="AB50" i="4"/>
  <c r="AV49" i="4"/>
  <c r="AM49" i="4"/>
  <c r="AS49" i="4"/>
  <c r="AA49" i="4"/>
  <c r="AU48" i="4"/>
  <c r="AL48" i="4"/>
  <c r="AC48" i="4"/>
  <c r="AV46" i="4"/>
  <c r="AM46" i="4"/>
  <c r="AD46" i="4"/>
  <c r="AS46" i="4"/>
  <c r="AJ46" i="4"/>
  <c r="AV41" i="4"/>
  <c r="AM41" i="4"/>
  <c r="AR41" i="4"/>
  <c r="AI41" i="4"/>
  <c r="Z41" i="4"/>
  <c r="AW40" i="4"/>
  <c r="AN40" i="4"/>
  <c r="AT40" i="4"/>
  <c r="AK40" i="4"/>
  <c r="AB40" i="4"/>
  <c r="AQ40" i="4"/>
  <c r="Y40" i="4"/>
  <c r="AH40" i="4"/>
  <c r="AS39" i="4"/>
  <c r="AJ39" i="4"/>
  <c r="AA39" i="4"/>
  <c r="AU38" i="4"/>
  <c r="AL38" i="4"/>
  <c r="AC38" i="4"/>
  <c r="AQ38" i="4"/>
  <c r="Y38" i="4"/>
  <c r="AH38" i="4"/>
  <c r="AR37" i="4"/>
  <c r="AI37" i="4"/>
  <c r="Z37" i="4"/>
  <c r="AV33" i="4"/>
  <c r="AM33" i="4"/>
  <c r="AR33" i="4"/>
  <c r="AI33" i="4"/>
  <c r="Z33" i="4"/>
  <c r="AW32" i="4"/>
  <c r="AN32" i="4"/>
  <c r="AT32" i="4"/>
  <c r="AK32" i="4"/>
  <c r="AB32" i="4"/>
  <c r="AQ32" i="4"/>
  <c r="Y32" i="4"/>
  <c r="AH32" i="4"/>
  <c r="AS31" i="4"/>
  <c r="AJ31" i="4"/>
  <c r="AA31" i="4"/>
  <c r="AU30" i="4"/>
  <c r="AL30" i="4"/>
  <c r="AC30" i="4"/>
  <c r="AQ30" i="4"/>
  <c r="Y30" i="4"/>
  <c r="AH30" i="4"/>
  <c r="AU29" i="4"/>
  <c r="AL29" i="4"/>
  <c r="AC29" i="4"/>
  <c r="AQ29" i="4"/>
  <c r="AH29" i="4"/>
  <c r="Y29" i="4"/>
  <c r="AV28" i="4"/>
  <c r="AM28" i="4"/>
  <c r="AD28" i="4"/>
  <c r="AS28" i="4"/>
  <c r="AJ28" i="4"/>
  <c r="AX27" i="4"/>
  <c r="AO27" i="4"/>
  <c r="AF27" i="4"/>
  <c r="AR27" i="4"/>
  <c r="AI27" i="4"/>
  <c r="Z27" i="4"/>
  <c r="AT26" i="4"/>
  <c r="AK26" i="4"/>
  <c r="AB26" i="4"/>
  <c r="AT17" i="4"/>
  <c r="AK17" i="4"/>
  <c r="AU16" i="4"/>
  <c r="AL16" i="4"/>
  <c r="AC16" i="4"/>
  <c r="AQ16" i="4"/>
  <c r="Y16" i="4"/>
  <c r="AH16" i="4"/>
  <c r="AV15" i="4"/>
  <c r="AM15" i="4"/>
  <c r="AS15" i="4"/>
  <c r="AJ15" i="4"/>
  <c r="AA15" i="4"/>
  <c r="AW14" i="4"/>
  <c r="AN14" i="4"/>
  <c r="AS14" i="4"/>
  <c r="AJ14" i="4"/>
  <c r="AT13" i="4"/>
  <c r="AK13" i="4"/>
  <c r="AQ13" i="4"/>
  <c r="AH13" i="4"/>
  <c r="Y13" i="4"/>
  <c r="AV12" i="4"/>
  <c r="AM12" i="4"/>
  <c r="AD12" i="4"/>
  <c r="AR12" i="4"/>
  <c r="AI12" i="4"/>
  <c r="AV11" i="4"/>
  <c r="AM11" i="4"/>
  <c r="AR6" i="4"/>
  <c r="AI6" i="4"/>
  <c r="Z6" i="4"/>
  <c r="AW5" i="4"/>
  <c r="AN5" i="4"/>
  <c r="AE5" i="4"/>
  <c r="AS5" i="4"/>
  <c r="AJ5" i="4"/>
  <c r="AA5" i="4"/>
  <c r="AQ5" i="4"/>
  <c r="AH5" i="4"/>
  <c r="Y5" i="4"/>
  <c r="Y195" i="4"/>
  <c r="Y193" i="4"/>
  <c r="Y191" i="4"/>
  <c r="Y189" i="4"/>
  <c r="Y187" i="4"/>
  <c r="Y185" i="4"/>
  <c r="Y183" i="4"/>
  <c r="Y181" i="4"/>
  <c r="Y179" i="4"/>
  <c r="Y177" i="4"/>
  <c r="Y175" i="4"/>
  <c r="Y173" i="4"/>
  <c r="Y171" i="4"/>
  <c r="Y169" i="4"/>
  <c r="Y167" i="4"/>
  <c r="Y165" i="4"/>
  <c r="Y163" i="4"/>
  <c r="Y161" i="4"/>
  <c r="Y159" i="4"/>
  <c r="Y157" i="4"/>
  <c r="Y155" i="4"/>
  <c r="Y153" i="4"/>
  <c r="Y151" i="4"/>
  <c r="Y149" i="4"/>
  <c r="Y147" i="4"/>
  <c r="Y145" i="4"/>
  <c r="Y143" i="4"/>
  <c r="Y141" i="4"/>
  <c r="Y139" i="4"/>
  <c r="Y137" i="4"/>
  <c r="Y135" i="4"/>
  <c r="Y133" i="4"/>
  <c r="Y131" i="4"/>
  <c r="Y129" i="4"/>
  <c r="Y127" i="4"/>
  <c r="Y125" i="4"/>
  <c r="Y123" i="4"/>
  <c r="Y121" i="4"/>
  <c r="Y119" i="4"/>
  <c r="Y117" i="4"/>
  <c r="Y115" i="4"/>
  <c r="Y113" i="4"/>
  <c r="Y111" i="4"/>
  <c r="Z106" i="4"/>
  <c r="Z102" i="4"/>
  <c r="AE96" i="4"/>
  <c r="AE92" i="4"/>
  <c r="AB91" i="4"/>
  <c r="Z90" i="4"/>
  <c r="AB87" i="4"/>
  <c r="Z86" i="4"/>
  <c r="AB83" i="4"/>
  <c r="Z82" i="4"/>
  <c r="AE80" i="4"/>
  <c r="AB79" i="4"/>
  <c r="Z78" i="4"/>
  <c r="AE76" i="4"/>
  <c r="AB75" i="4"/>
  <c r="Z74" i="4"/>
  <c r="AE72" i="4"/>
  <c r="AB71" i="4"/>
  <c r="Z70" i="4"/>
  <c r="AE68" i="4"/>
  <c r="AB67" i="4"/>
  <c r="AE64" i="4"/>
  <c r="AE60" i="4"/>
  <c r="AB55" i="4"/>
  <c r="Z54" i="4"/>
  <c r="AE52" i="4"/>
  <c r="AB51" i="4"/>
  <c r="Z50" i="4"/>
  <c r="AB43" i="4"/>
  <c r="Z42" i="4"/>
  <c r="AE40" i="4"/>
  <c r="Z38" i="4"/>
  <c r="AE36" i="4"/>
  <c r="AE32" i="4"/>
  <c r="AE28" i="4"/>
  <c r="Z26" i="4"/>
  <c r="AE24" i="4"/>
  <c r="AB23" i="4"/>
  <c r="Z22" i="4"/>
  <c r="AB19" i="4"/>
  <c r="AE12" i="4"/>
  <c r="AB11" i="4"/>
  <c r="AN275" i="4"/>
  <c r="AI238" i="4"/>
  <c r="AI222" i="4"/>
  <c r="AI206" i="4"/>
  <c r="AJ155" i="4"/>
  <c r="AJ139" i="4"/>
  <c r="AJ123" i="4"/>
  <c r="AJ91" i="4"/>
  <c r="AJ59" i="4"/>
  <c r="AT203" i="4"/>
  <c r="AU39" i="4"/>
  <c r="AL39" i="4"/>
  <c r="AC39" i="4"/>
  <c r="AW38" i="4"/>
  <c r="AN38" i="4"/>
  <c r="AS38" i="4"/>
  <c r="AJ38" i="4"/>
  <c r="AX37" i="4"/>
  <c r="AO37" i="4"/>
  <c r="AU37" i="4"/>
  <c r="AL37" i="4"/>
  <c r="AC37" i="4"/>
  <c r="AQ37" i="4"/>
  <c r="AH37" i="4"/>
  <c r="Y37" i="4"/>
  <c r="AV36" i="4"/>
  <c r="AM36" i="4"/>
  <c r="AS36" i="4"/>
  <c r="AJ36" i="4"/>
  <c r="AX35" i="4"/>
  <c r="AO35" i="4"/>
  <c r="AU35" i="4"/>
  <c r="AL35" i="4"/>
  <c r="AC35" i="4"/>
  <c r="AV34" i="4"/>
  <c r="AM34" i="4"/>
  <c r="AR34" i="4"/>
  <c r="AI34" i="4"/>
  <c r="AW33" i="4"/>
  <c r="AN33" i="4"/>
  <c r="AT33" i="4"/>
  <c r="AK33" i="4"/>
  <c r="AX32" i="4"/>
  <c r="AO32" i="4"/>
  <c r="AR32" i="4"/>
  <c r="AI32" i="4"/>
  <c r="AU31" i="4"/>
  <c r="AL31" i="4"/>
  <c r="AC31" i="4"/>
  <c r="AW30" i="4"/>
  <c r="AN30" i="4"/>
  <c r="AS30" i="4"/>
  <c r="AJ30" i="4"/>
  <c r="AW29" i="4"/>
  <c r="AN29" i="4"/>
  <c r="AT29" i="4"/>
  <c r="AK29" i="4"/>
  <c r="AX28" i="4"/>
  <c r="AO28" i="4"/>
  <c r="AR28" i="4"/>
  <c r="AI28" i="4"/>
  <c r="AU27" i="4"/>
  <c r="AL27" i="4"/>
  <c r="AC27" i="4"/>
  <c r="AW26" i="4"/>
  <c r="AN26" i="4"/>
  <c r="AS26" i="4"/>
  <c r="AJ26" i="4"/>
  <c r="AX25" i="4"/>
  <c r="AO25" i="4"/>
  <c r="AT25" i="4"/>
  <c r="AK25" i="4"/>
  <c r="AX24" i="4"/>
  <c r="AO24" i="4"/>
  <c r="AU24" i="4"/>
  <c r="AL24" i="4"/>
  <c r="AC24" i="4"/>
  <c r="AV23" i="4"/>
  <c r="AM23" i="4"/>
  <c r="AS23" i="4"/>
  <c r="AJ23" i="4"/>
  <c r="AT22" i="4"/>
  <c r="AK22" i="4"/>
  <c r="AX21" i="4"/>
  <c r="AO21" i="4"/>
  <c r="AU21" i="4"/>
  <c r="AL21" i="4"/>
  <c r="AC21" i="4"/>
  <c r="AR21" i="4"/>
  <c r="AI21" i="4"/>
  <c r="AW20" i="4"/>
  <c r="AN20" i="4"/>
  <c r="AS20" i="4"/>
  <c r="AJ20" i="4"/>
  <c r="AW19" i="4"/>
  <c r="AN19" i="4"/>
  <c r="AX18" i="4"/>
  <c r="AO18" i="4"/>
  <c r="AT18" i="4"/>
  <c r="AK18" i="4"/>
  <c r="AX17" i="4"/>
  <c r="AO17" i="4"/>
  <c r="AU17" i="4"/>
  <c r="AL17" i="4"/>
  <c r="AC17" i="4"/>
  <c r="AR17" i="4"/>
  <c r="AI17" i="4"/>
  <c r="AW16" i="4"/>
  <c r="AN16" i="4"/>
  <c r="AS16" i="4"/>
  <c r="AJ16" i="4"/>
  <c r="AT15" i="4"/>
  <c r="AK15" i="4"/>
  <c r="AQ15" i="4"/>
  <c r="AH15" i="4"/>
  <c r="Y15" i="4"/>
  <c r="AR14" i="4"/>
  <c r="AI14" i="4"/>
  <c r="AW13" i="4"/>
  <c r="AN13" i="4"/>
  <c r="AX12" i="4"/>
  <c r="AO12" i="4"/>
  <c r="AU12" i="4"/>
  <c r="AL12" i="4"/>
  <c r="AC12" i="4"/>
  <c r="AQ12" i="4"/>
  <c r="Y12" i="4"/>
  <c r="AU11" i="4"/>
  <c r="AL11" i="4"/>
  <c r="AC11" i="4"/>
  <c r="AR11" i="4"/>
  <c r="AI11" i="4"/>
  <c r="AW10" i="4"/>
  <c r="AN10" i="4"/>
  <c r="AS10" i="4"/>
  <c r="AJ10" i="4"/>
  <c r="AW9" i="4"/>
  <c r="AN9" i="4"/>
  <c r="AX8" i="4"/>
  <c r="AO8" i="4"/>
  <c r="AU8" i="4"/>
  <c r="AL8" i="4"/>
  <c r="AC8" i="4"/>
  <c r="AQ8" i="4"/>
  <c r="Y8" i="4"/>
  <c r="AH8" i="4"/>
  <c r="AU7" i="4"/>
  <c r="AL7" i="4"/>
  <c r="AC7" i="4"/>
  <c r="AR7" i="4"/>
  <c r="AI7" i="4"/>
  <c r="Z7" i="4"/>
  <c r="AW6" i="4"/>
  <c r="AN6" i="4"/>
  <c r="AE6" i="4"/>
  <c r="AS6" i="4"/>
  <c r="AJ6" i="4"/>
  <c r="AA6" i="4"/>
  <c r="AX5" i="4"/>
  <c r="AO5" i="4"/>
  <c r="AU5" i="4"/>
  <c r="AL5" i="4"/>
  <c r="AC5" i="4"/>
  <c r="AR5" i="4"/>
  <c r="AI5" i="4"/>
  <c r="Z5" i="4"/>
  <c r="AD54" i="4"/>
  <c r="AA41" i="4"/>
  <c r="AD38" i="4"/>
  <c r="AF37" i="4"/>
  <c r="AD36" i="4"/>
  <c r="AF35" i="4"/>
  <c r="AD34" i="4"/>
  <c r="AA33" i="4"/>
  <c r="AD30" i="4"/>
  <c r="AF25" i="4"/>
  <c r="AA25" i="4"/>
  <c r="AA23" i="4"/>
  <c r="AF21" i="4"/>
  <c r="AF17" i="4"/>
  <c r="AD14" i="4"/>
  <c r="AA9" i="4"/>
  <c r="AJ25" i="4"/>
  <c r="AM14" i="4"/>
  <c r="AT69" i="4"/>
  <c r="AK69" i="4"/>
  <c r="AV68" i="4"/>
  <c r="AM68" i="4"/>
  <c r="AS68" i="4"/>
  <c r="AJ68" i="4"/>
  <c r="AX67" i="4"/>
  <c r="AO67" i="4"/>
  <c r="AR67" i="4"/>
  <c r="AI67" i="4"/>
  <c r="AW66" i="4"/>
  <c r="AN66" i="4"/>
  <c r="AT66" i="4"/>
  <c r="AK66" i="4"/>
  <c r="AX64" i="4"/>
  <c r="AO64" i="4"/>
  <c r="AR64" i="4"/>
  <c r="AI64" i="4"/>
  <c r="AW63" i="4"/>
  <c r="AN63" i="4"/>
  <c r="AT63" i="4"/>
  <c r="AK63" i="4"/>
  <c r="AR62" i="4"/>
  <c r="AI62" i="4"/>
  <c r="AW61" i="4"/>
  <c r="AN61" i="4"/>
  <c r="AT61" i="4"/>
  <c r="AK61" i="4"/>
  <c r="AV60" i="4"/>
  <c r="AM60" i="4"/>
  <c r="AS60" i="4"/>
  <c r="AJ60" i="4"/>
  <c r="AX59" i="4"/>
  <c r="AO59" i="4"/>
  <c r="AR59" i="4"/>
  <c r="AI59" i="4"/>
  <c r="AW58" i="4"/>
  <c r="AN58" i="4"/>
  <c r="AR57" i="4"/>
  <c r="AI57" i="4"/>
  <c r="AW56" i="4"/>
  <c r="AN56" i="4"/>
  <c r="AS56" i="4"/>
  <c r="AJ56" i="4"/>
  <c r="AX55" i="4"/>
  <c r="AO55" i="4"/>
  <c r="AR55" i="4"/>
  <c r="AI55" i="4"/>
  <c r="AS54" i="4"/>
  <c r="AJ54" i="4"/>
  <c r="AX53" i="4"/>
  <c r="AO53" i="4"/>
  <c r="AT53" i="4"/>
  <c r="AK53" i="4"/>
  <c r="AX52" i="4"/>
  <c r="AO52" i="4"/>
  <c r="AV51" i="4"/>
  <c r="AM51" i="4"/>
  <c r="AR51" i="4"/>
  <c r="AI51" i="4"/>
  <c r="AV50" i="4"/>
  <c r="AM50" i="4"/>
  <c r="AW48" i="4"/>
  <c r="AN48" i="4"/>
  <c r="AQ48" i="4"/>
  <c r="Y48" i="4"/>
  <c r="AH48" i="4"/>
  <c r="AV47" i="4"/>
  <c r="AM47" i="4"/>
  <c r="AS47" i="4"/>
  <c r="AJ47" i="4"/>
  <c r="AU46" i="4"/>
  <c r="AL46" i="4"/>
  <c r="AC46" i="4"/>
  <c r="AU40" i="4"/>
  <c r="AL40" i="4"/>
  <c r="AC40" i="4"/>
  <c r="AW39" i="4"/>
  <c r="AN39" i="4"/>
  <c r="AT39" i="4"/>
  <c r="AK39" i="4"/>
  <c r="AQ39" i="4"/>
  <c r="AH39" i="4"/>
  <c r="Y39" i="4"/>
  <c r="AW37" i="4"/>
  <c r="AN37" i="4"/>
  <c r="AT37" i="4"/>
  <c r="AK37" i="4"/>
  <c r="AT35" i="4"/>
  <c r="AK35" i="4"/>
  <c r="AQ35" i="4"/>
  <c r="AH35" i="4"/>
  <c r="Y35" i="4"/>
  <c r="AU34" i="4"/>
  <c r="AL34" i="4"/>
  <c r="AC34" i="4"/>
  <c r="AU32" i="4"/>
  <c r="AL32" i="4"/>
  <c r="AC32" i="4"/>
  <c r="AW31" i="4"/>
  <c r="AN31" i="4"/>
  <c r="AT31" i="4"/>
  <c r="AK31" i="4"/>
  <c r="AQ31" i="4"/>
  <c r="AH31" i="4"/>
  <c r="Y31" i="4"/>
  <c r="AR30" i="4"/>
  <c r="AI30" i="4"/>
  <c r="AS29" i="4"/>
  <c r="AJ29" i="4"/>
  <c r="AU28" i="4"/>
  <c r="AL28" i="4"/>
  <c r="AC28" i="4"/>
  <c r="AW27" i="4"/>
  <c r="AN27" i="4"/>
  <c r="AT27" i="4"/>
  <c r="AK27" i="4"/>
  <c r="AQ27" i="4"/>
  <c r="AH27" i="4"/>
  <c r="Y27" i="4"/>
  <c r="AV26" i="4"/>
  <c r="AM26" i="4"/>
  <c r="AW25" i="4"/>
  <c r="AN25" i="4"/>
  <c r="AT24" i="4"/>
  <c r="AK24" i="4"/>
  <c r="AQ24" i="4"/>
  <c r="Y24" i="4"/>
  <c r="AH24" i="4"/>
  <c r="AU23" i="4"/>
  <c r="AL23" i="4"/>
  <c r="AC23" i="4"/>
  <c r="AR23" i="4"/>
  <c r="AI23" i="4"/>
  <c r="AW22" i="4"/>
  <c r="AN22" i="4"/>
  <c r="AS22" i="4"/>
  <c r="AJ22" i="4"/>
  <c r="AV20" i="4"/>
  <c r="AM20" i="4"/>
  <c r="AR20" i="4"/>
  <c r="AI20" i="4"/>
  <c r="AV19" i="4"/>
  <c r="AM19" i="4"/>
  <c r="AS19" i="4"/>
  <c r="AJ19" i="4"/>
  <c r="AW18" i="4"/>
  <c r="AN18" i="4"/>
  <c r="AS18" i="4"/>
  <c r="AJ18" i="4"/>
  <c r="AQ17" i="4"/>
  <c r="AH17" i="4"/>
  <c r="Y17" i="4"/>
  <c r="AV16" i="4"/>
  <c r="AM16" i="4"/>
  <c r="AR16" i="4"/>
  <c r="AI16" i="4"/>
  <c r="AW15" i="4"/>
  <c r="AN15" i="4"/>
  <c r="AU14" i="4"/>
  <c r="AL14" i="4"/>
  <c r="AC14" i="4"/>
  <c r="AQ14" i="4"/>
  <c r="Y14" i="4"/>
  <c r="AH14" i="4"/>
  <c r="AV13" i="4"/>
  <c r="AM13" i="4"/>
  <c r="AS13" i="4"/>
  <c r="AJ13" i="4"/>
  <c r="AT12" i="4"/>
  <c r="AK12" i="4"/>
  <c r="AX11" i="4"/>
  <c r="AO11" i="4"/>
  <c r="AQ11" i="4"/>
  <c r="AH11" i="4"/>
  <c r="Y11" i="4"/>
  <c r="AV10" i="4"/>
  <c r="AM10" i="4"/>
  <c r="AR10" i="4"/>
  <c r="AI10" i="4"/>
  <c r="AV9" i="4"/>
  <c r="AM9" i="4"/>
  <c r="AT8" i="4"/>
  <c r="AK8" i="4"/>
  <c r="AX7" i="4"/>
  <c r="AO7" i="4"/>
  <c r="AQ7" i="4"/>
  <c r="AH7" i="4"/>
  <c r="Y7" i="4"/>
  <c r="AV6" i="4"/>
  <c r="AD6" i="4"/>
  <c r="Z67" i="4"/>
  <c r="AB66" i="4"/>
  <c r="AE63" i="4"/>
  <c r="AE61" i="4"/>
  <c r="Z59" i="4"/>
  <c r="Z57" i="4"/>
  <c r="Z55" i="4"/>
  <c r="Z51" i="4"/>
  <c r="AE39" i="4"/>
  <c r="AE37" i="4"/>
  <c r="AE33" i="4"/>
  <c r="AE31" i="4"/>
  <c r="AE29" i="4"/>
  <c r="AE27" i="4"/>
  <c r="AE25" i="4"/>
  <c r="AB24" i="4"/>
  <c r="Z23" i="4"/>
  <c r="AB22" i="4"/>
  <c r="Z21" i="4"/>
  <c r="AE19" i="4"/>
  <c r="AB18" i="4"/>
  <c r="Z17" i="4"/>
  <c r="AE15" i="4"/>
  <c r="AE13" i="4"/>
  <c r="AB12" i="4"/>
  <c r="Z11" i="4"/>
  <c r="AE9" i="4"/>
  <c r="AF8" i="4"/>
  <c r="AM54" i="4"/>
  <c r="AJ33" i="4"/>
  <c r="AH12" i="4"/>
  <c r="B16" i="3" l="1"/>
  <c r="I31" i="3"/>
  <c r="G18" i="3"/>
  <c r="F16" i="3"/>
  <c r="B17" i="3"/>
  <c r="H28" i="3"/>
  <c r="B18" i="3"/>
  <c r="F29" i="3"/>
  <c r="D42" i="3"/>
  <c r="C19" i="3"/>
  <c r="C41" i="3"/>
  <c r="E17" i="3"/>
  <c r="I20" i="3"/>
  <c r="D19" i="3"/>
  <c r="B27" i="3"/>
  <c r="C39" i="3"/>
  <c r="H18" i="3"/>
  <c r="D27" i="3"/>
  <c r="B15" i="3"/>
  <c r="D41" i="3"/>
  <c r="I29" i="3"/>
  <c r="G38" i="3"/>
  <c r="C18" i="3"/>
  <c r="I26" i="3"/>
  <c r="B20" i="3"/>
  <c r="B19" i="3"/>
  <c r="E39" i="3"/>
  <c r="B37" i="3"/>
  <c r="B38" i="3"/>
  <c r="E18" i="3"/>
  <c r="G31" i="3"/>
  <c r="E19" i="3"/>
  <c r="H41" i="3"/>
  <c r="F27" i="3"/>
  <c r="B28" i="3"/>
  <c r="H39" i="3"/>
  <c r="B29" i="3"/>
  <c r="I40" i="3"/>
  <c r="C37" i="3"/>
  <c r="G17" i="3"/>
  <c r="C38" i="3"/>
  <c r="I28" i="3"/>
  <c r="C29" i="3"/>
  <c r="F40" i="3"/>
  <c r="F26" i="3"/>
  <c r="I37" i="3"/>
  <c r="E37" i="3"/>
  <c r="G15" i="3"/>
  <c r="F17" i="3"/>
  <c r="D40" i="3"/>
  <c r="G26" i="3"/>
  <c r="B31" i="3"/>
  <c r="E42" i="3"/>
  <c r="B30" i="3"/>
  <c r="F41" i="3"/>
  <c r="I27" i="3"/>
  <c r="G28" i="3"/>
  <c r="H37" i="3"/>
  <c r="D15" i="3"/>
  <c r="C26" i="3"/>
  <c r="C27" i="3"/>
  <c r="I17" i="3"/>
  <c r="F15" i="3"/>
  <c r="I41" i="3"/>
  <c r="D18" i="3"/>
  <c r="E31" i="3"/>
  <c r="H42" i="3"/>
  <c r="F30" i="3"/>
  <c r="I16" i="3"/>
  <c r="D39" i="3"/>
  <c r="H26" i="3"/>
  <c r="I42" i="3"/>
  <c r="D31" i="3"/>
  <c r="D38" i="3"/>
  <c r="C17" i="3"/>
  <c r="F20" i="3"/>
  <c r="G19" i="3"/>
  <c r="H16" i="3"/>
  <c r="H29" i="3"/>
  <c r="C20" i="3"/>
  <c r="C31" i="3"/>
  <c r="H19" i="3"/>
  <c r="E28" i="3"/>
  <c r="B26" i="3"/>
  <c r="F31" i="3"/>
  <c r="G30" i="3"/>
  <c r="E16" i="3"/>
  <c r="H27" i="3"/>
  <c r="E29" i="3"/>
  <c r="H40" i="3"/>
  <c r="G42" i="3"/>
  <c r="E30" i="3"/>
  <c r="F38" i="3"/>
  <c r="B39" i="3"/>
  <c r="B40" i="3"/>
  <c r="G16" i="3"/>
  <c r="I39" i="3"/>
  <c r="C40" i="3"/>
  <c r="F37" i="3"/>
  <c r="I19" i="3"/>
  <c r="F28" i="3"/>
  <c r="G29" i="3"/>
  <c r="G37" i="3"/>
  <c r="B42" i="3"/>
  <c r="H20" i="3"/>
  <c r="B41" i="3"/>
  <c r="I38" i="3"/>
  <c r="D17" i="3"/>
  <c r="G39" i="3"/>
  <c r="D26" i="3"/>
  <c r="E38" i="3"/>
  <c r="H30" i="3"/>
  <c r="E15" i="3"/>
  <c r="C42" i="3"/>
  <c r="C30" i="3"/>
  <c r="D16" i="3"/>
  <c r="G20" i="3"/>
  <c r="F42" i="3"/>
  <c r="D30" i="3"/>
  <c r="G41" i="3"/>
  <c r="E27" i="3"/>
  <c r="H38" i="3"/>
  <c r="C28" i="3"/>
  <c r="E40" i="3"/>
  <c r="D20" i="3"/>
  <c r="E41" i="3"/>
  <c r="H17" i="3"/>
  <c r="I18" i="3"/>
  <c r="C15" i="3"/>
  <c r="C16" i="3"/>
  <c r="G27" i="3"/>
  <c r="F18" i="3"/>
  <c r="I15" i="3"/>
  <c r="E26" i="3"/>
  <c r="I30" i="3"/>
  <c r="F39" i="3"/>
  <c r="D29" i="3"/>
  <c r="G40" i="3"/>
  <c r="E20" i="3"/>
  <c r="H31" i="3"/>
  <c r="F19" i="3"/>
  <c r="D28" i="3"/>
  <c r="H15" i="3"/>
  <c r="D37" i="3"/>
  <c r="I43" i="3" l="1"/>
  <c r="E32" i="3"/>
  <c r="D32" i="3"/>
  <c r="F32" i="3"/>
  <c r="H43" i="3"/>
  <c r="D43" i="3"/>
  <c r="B32" i="3"/>
  <c r="C32" i="3"/>
  <c r="B43" i="3"/>
  <c r="I32" i="3"/>
  <c r="G43" i="3"/>
  <c r="F43" i="3"/>
  <c r="H32" i="3"/>
  <c r="G32" i="3"/>
  <c r="E43" i="3"/>
  <c r="C4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<sst xmlns="http://schemas.openxmlformats.org/spreadsheetml/2006/main" count="721" uniqueCount="327">
  <si>
    <t>Australia and New Zealand</t>
  </si>
  <si>
    <t>Central and Southern Asia</t>
  </si>
  <si>
    <t>Eastern and South-Eastern Asia</t>
  </si>
  <si>
    <t>Latin America and the Caribbean</t>
  </si>
  <si>
    <t>Northern America and Europe</t>
  </si>
  <si>
    <t>Oceania (excluding Australia and New Zealand)</t>
  </si>
  <si>
    <t>Sub-Saharan Africa</t>
  </si>
  <si>
    <t>Western Asia and Northern Africa</t>
  </si>
  <si>
    <t>Cereals</t>
  </si>
  <si>
    <t>Fruits and Vegetables</t>
  </si>
  <si>
    <t>Meat</t>
  </si>
  <si>
    <t>Milk</t>
  </si>
  <si>
    <t>Oilcrops and Pulses</t>
  </si>
  <si>
    <t>Roots and Tubers</t>
  </si>
  <si>
    <t>ITEM</t>
  </si>
  <si>
    <t>CALORIES</t>
  </si>
  <si>
    <t>PROTEIN</t>
  </si>
  <si>
    <t>FAT</t>
  </si>
  <si>
    <t>Aggregate Food Type</t>
  </si>
  <si>
    <t>Food Type Code</t>
  </si>
  <si>
    <t>kcal/100g</t>
  </si>
  <si>
    <t>Grams/100 g</t>
  </si>
  <si>
    <t>Wheat</t>
  </si>
  <si>
    <t>Flour, Wheat</t>
  </si>
  <si>
    <t>Bran, Wheat</t>
  </si>
  <si>
    <t>Macaroni</t>
  </si>
  <si>
    <t>Germ, Wheat</t>
  </si>
  <si>
    <t>Bread</t>
  </si>
  <si>
    <t>Bulgur</t>
  </si>
  <si>
    <t>Pastry</t>
  </si>
  <si>
    <t>Starch, Wheat</t>
  </si>
  <si>
    <t>Gluten, Wheat</t>
  </si>
  <si>
    <t>Rice, Paddy</t>
  </si>
  <si>
    <t>Rice, Husked</t>
  </si>
  <si>
    <t>Rice, Milled</t>
  </si>
  <si>
    <t>Rice, Broken</t>
  </si>
  <si>
    <t>Flour, Rice</t>
  </si>
  <si>
    <t>Gluten, Rice</t>
  </si>
  <si>
    <t>Starch, Rice</t>
  </si>
  <si>
    <t>Bran, Rice</t>
  </si>
  <si>
    <t>Barley</t>
  </si>
  <si>
    <t>Barley, pot</t>
  </si>
  <si>
    <t>Barley, pearled</t>
  </si>
  <si>
    <t>Flour, barley and grits</t>
  </si>
  <si>
    <t>Malt</t>
  </si>
  <si>
    <t>Malt Extract</t>
  </si>
  <si>
    <t>Maize</t>
  </si>
  <si>
    <t>Germ, Maize</t>
  </si>
  <si>
    <t>Flour, Maize</t>
  </si>
  <si>
    <t>Gluten, Maize</t>
  </si>
  <si>
    <t>Starch, Maize</t>
  </si>
  <si>
    <t>Rye</t>
  </si>
  <si>
    <t>Flour, Rye</t>
  </si>
  <si>
    <t>Oats</t>
  </si>
  <si>
    <t>Oats rolled</t>
  </si>
  <si>
    <t>Millet</t>
  </si>
  <si>
    <t>Flour, millet</t>
  </si>
  <si>
    <t>Sorghum</t>
  </si>
  <si>
    <t>Flour, sorghum</t>
  </si>
  <si>
    <t>Buckwheat</t>
  </si>
  <si>
    <t>Flour, buckwheat</t>
  </si>
  <si>
    <t>Quinoa</t>
  </si>
  <si>
    <t>Fonio</t>
  </si>
  <si>
    <t>Flour, fonio</t>
  </si>
  <si>
    <t>Triticale</t>
  </si>
  <si>
    <t>Flour, triticale</t>
  </si>
  <si>
    <t>Canary Seed</t>
  </si>
  <si>
    <t>Grain, Mixed</t>
  </si>
  <si>
    <t>Flour, mixed grain</t>
  </si>
  <si>
    <t>Cereals nes</t>
  </si>
  <si>
    <t>Wafers</t>
  </si>
  <si>
    <t>Flour, cereals</t>
  </si>
  <si>
    <t>Cereals, breakfast</t>
  </si>
  <si>
    <t>Cereal preparations nes</t>
  </si>
  <si>
    <t>Mixes and doughs</t>
  </si>
  <si>
    <t>Food preparations, flour, malt extract</t>
  </si>
  <si>
    <t>Potatoes</t>
  </si>
  <si>
    <t>Flour, potatoes</t>
  </si>
  <si>
    <t>Potatoes, frozen</t>
  </si>
  <si>
    <t>Starch, potatoes</t>
  </si>
  <si>
    <t>Tapioca, potatoes</t>
  </si>
  <si>
    <t>Sweet potatoes</t>
  </si>
  <si>
    <t>Cassava</t>
  </si>
  <si>
    <t>Flour, cassava</t>
  </si>
  <si>
    <t>Tapioca, cassava</t>
  </si>
  <si>
    <t>Cassava dried</t>
  </si>
  <si>
    <t>Starch, cassava</t>
  </si>
  <si>
    <t>Yautia (Cocoyam)</t>
  </si>
  <si>
    <t>Taro (Cocoyam)</t>
  </si>
  <si>
    <t>Yams</t>
  </si>
  <si>
    <t>Roots and tubers nes</t>
  </si>
  <si>
    <t>Flour, roots and tubers nes</t>
  </si>
  <si>
    <t>Roots and tubers dried</t>
  </si>
  <si>
    <t>Beans, dry</t>
  </si>
  <si>
    <t>Broad beans, horse beans, dry</t>
  </si>
  <si>
    <t>Peas, dry</t>
  </si>
  <si>
    <t>Chick peas</t>
  </si>
  <si>
    <t>Cow peas, dry</t>
  </si>
  <si>
    <t>Pigeon peas</t>
  </si>
  <si>
    <t>Lentils</t>
  </si>
  <si>
    <t>Bambara beans</t>
  </si>
  <si>
    <t>Vetches</t>
  </si>
  <si>
    <t>Lupins</t>
  </si>
  <si>
    <t>Pulses nes</t>
  </si>
  <si>
    <t>Flour, pulses</t>
  </si>
  <si>
    <t>Soybeans</t>
  </si>
  <si>
    <t>Soya sauce</t>
  </si>
  <si>
    <t>Soya paste</t>
  </si>
  <si>
    <t>Soya curd</t>
  </si>
  <si>
    <t>Groundnuts, with shell</t>
  </si>
  <si>
    <t>Groundnuts, shelled</t>
  </si>
  <si>
    <t>Groundnuts, prepared</t>
  </si>
  <si>
    <t>Peanut Butter</t>
  </si>
  <si>
    <t>Coconuts</t>
  </si>
  <si>
    <t>Coconuts, desiccated</t>
  </si>
  <si>
    <t>Copra</t>
  </si>
  <si>
    <t>Oil palm fruit</t>
  </si>
  <si>
    <t>Palm kernels</t>
  </si>
  <si>
    <t>Olives</t>
  </si>
  <si>
    <t>Olives preserved</t>
  </si>
  <si>
    <t>Karite nuts (sheanuts)</t>
  </si>
  <si>
    <t>Sunflower seed</t>
  </si>
  <si>
    <t>Rapeseed</t>
  </si>
  <si>
    <t>Safflower seed</t>
  </si>
  <si>
    <t>Sesame Seed</t>
  </si>
  <si>
    <t>Mustard Seed</t>
  </si>
  <si>
    <t>Flour, mustard</t>
  </si>
  <si>
    <t>Poppy seed</t>
  </si>
  <si>
    <t>Melonseed</t>
  </si>
  <si>
    <t>Cottonseed</t>
  </si>
  <si>
    <t>Linseed</t>
  </si>
  <si>
    <t>Oilseeds nes</t>
  </si>
  <si>
    <t>Flour, oilseeds</t>
  </si>
  <si>
    <t>Cabbages and other brassicas</t>
  </si>
  <si>
    <t>Artichokes</t>
  </si>
  <si>
    <t>Asparagus</t>
  </si>
  <si>
    <t>Lettuce and chicory</t>
  </si>
  <si>
    <t>Spinach</t>
  </si>
  <si>
    <t>Cassava leaves</t>
  </si>
  <si>
    <t>Tomatoes</t>
  </si>
  <si>
    <t>Juice, Tomato</t>
  </si>
  <si>
    <t>Juice, tomato</t>
  </si>
  <si>
    <t>Tomatoes, paste</t>
  </si>
  <si>
    <t>Tomatoes, peeled</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</si>
  <si>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</si>
  <si>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</si>
  <si>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</si>
  <si>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</si>
  <si>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</si>
  <si>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</si>
  <si>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</si>
  <si>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</si>
  <si>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</si>
  <si>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</si>
  <si>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</si>
  <si>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String beans</t>
  </si>
  <si>
    <t>Carrots and turnips</t>
  </si>
  <si>
    <t>Okra</t>
  </si>
  <si>
    <t>Maize, green</t>
  </si>
  <si>
    <t>Sweet corn frozen</t>
  </si>
  <si>
    <t>Sweet corn prep or preserved</t>
  </si>
  <si>
    <t>Mushrooms and truffles</t>
  </si>
  <si>
    <t>Mushrooms, canned</t>
  </si>
  <si>
    <t>Mushrooms, dried</t>
  </si>
  <si>
    <t>Vegetables, fresh nes</t>
  </si>
  <si>
    <t>Vegetables, fresh or dried products nes</t>
  </si>
  <si>
    <t>Vegetables, preserved nes</t>
  </si>
  <si>
    <t>Juice, vegetables nes</t>
  </si>
  <si>
    <t>Vegetables, dehydrated</t>
  </si>
  <si>
    <t>Vegetables in vinegar</t>
  </si>
  <si>
    <t>Vegetables, frozen</t>
  </si>
  <si>
    <t>Vegetables, temporarily preserved</t>
  </si>
  <si>
    <t>Vegetables, preserved, frozen</t>
  </si>
  <si>
    <t>Vegetables, homogenized preparations</t>
  </si>
  <si>
    <t>Bananas</t>
  </si>
  <si>
    <t>Plantains and others</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</si>
  <si>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</si>
  <si>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</si>
  <si>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</si>
  <si>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</si>
  <si>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</si>
  <si>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</si>
  <si>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</si>
  <si>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</si>
  <si>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</si>
  <si>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</si>
  <si>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</si>
  <si>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</si>
  <si>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</si>
  <si>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</si>
  <si>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Apples</t>
  </si>
  <si>
    <t>Juice, apple, single strength</t>
  </si>
  <si>
    <t>Juice, apple, concentrated</t>
  </si>
  <si>
    <t>Pears</t>
  </si>
  <si>
    <t>Quinces</t>
  </si>
  <si>
    <t>Apricots</t>
  </si>
  <si>
    <t>Cherries, sour</t>
  </si>
  <si>
    <t>Cherries</t>
  </si>
  <si>
    <t>Peaches and nectarines</t>
  </si>
  <si>
    <t>Plums and sloes</t>
  </si>
  <si>
    <t>Fruit, stone nes</t>
  </si>
  <si>
    <t>Fruit, pome nes</t>
  </si>
  <si>
    <t>Carobs</t>
  </si>
  <si>
    <t>Strawberries</t>
  </si>
  <si>
    <t>Raspberries</t>
  </si>
  <si>
    <t>Gooseberries</t>
  </si>
  <si>
    <t>Currants</t>
  </si>
  <si>
    <t>Blueberries</t>
  </si>
  <si>
    <t>Cranberries</t>
  </si>
  <si>
    <t>Berries nes</t>
  </si>
  <si>
    <t>Grapes</t>
  </si>
  <si>
    <t>Juice, grape</t>
  </si>
  <si>
    <t>Watermelons</t>
  </si>
  <si>
    <t>Melons, other (inc.cantaloupes)</t>
  </si>
  <si>
    <t>Figs</t>
  </si>
  <si>
    <t>Mangoes, mangosteens, guavas</t>
  </si>
  <si>
    <t>Juice, mango</t>
  </si>
  <si>
    <t>Mango pulp</t>
  </si>
  <si>
    <t>Avocados</t>
  </si>
  <si>
    <t>Pineapples</t>
  </si>
  <si>
    <t>Pineapples canned</t>
  </si>
  <si>
    <t>Juice, pineapple</t>
  </si>
  <si>
    <t>Juice, pineapple, concentrated</t>
  </si>
  <si>
    <t>Persimmons</t>
  </si>
  <si>
    <t>Cashewapple</t>
  </si>
  <si>
    <t>Kiwi fruit</t>
  </si>
  <si>
    <t>Papayas</t>
  </si>
  <si>
    <t>Fruit, tropical fresh nes</t>
  </si>
  <si>
    <t>Fruit, fresh nes</t>
  </si>
  <si>
    <t>Juice, fruit nes</t>
  </si>
  <si>
    <t>Fruit, prepared nes</t>
  </si>
  <si>
    <t>Flour, fruit</t>
  </si>
  <si>
    <t>Fruits, nuts, peel, sugar preserved</t>
  </si>
  <si>
    <t>Fruit, cooked, homogenized preparations</t>
  </si>
  <si>
    <t>Fruits and Vegtables</t>
  </si>
  <si>
    <t>Apricots, dry</t>
  </si>
  <si>
    <t>Plums dried (prunes)</t>
  </si>
  <si>
    <t>Raisins</t>
  </si>
  <si>
    <t>Figs dried</t>
  </si>
  <si>
    <t>Dates</t>
  </si>
  <si>
    <t>Fruit, tropical dried nes</t>
  </si>
  <si>
    <t>Fruit, dried nes</t>
  </si>
  <si>
    <t>Milk, whole fresh cow</t>
  </si>
  <si>
    <t>Milk, standardized</t>
  </si>
  <si>
    <t>Milk, whole evaporated</t>
  </si>
  <si>
    <t>Milk, whole condensed</t>
  </si>
  <si>
    <t>Milk, whole dried</t>
  </si>
  <si>
    <t>Milk, skimmed cow</t>
  </si>
  <si>
    <t>Milk, skimmed evaporated</t>
  </si>
  <si>
    <t>Milk, skimmed condensed</t>
  </si>
  <si>
    <t>Milk, skimmed dried</t>
  </si>
  <si>
    <t>Buttermilk, curdled, acidified milk</t>
  </si>
  <si>
    <t>Milk, dry buttermilk</t>
  </si>
  <si>
    <t>Yoghurt</t>
  </si>
  <si>
    <t>Yoghurt, concentrated or not</t>
  </si>
  <si>
    <t>Milk, reconstituted</t>
  </si>
  <si>
    <t>Cheese, whole cow milk</t>
  </si>
  <si>
    <t>Cheese, skimmed cow milk</t>
  </si>
  <si>
    <t>Whey, cheese</t>
  </si>
  <si>
    <t>Cheese, processed</t>
  </si>
  <si>
    <t>Whey, fresh</t>
  </si>
  <si>
    <t>Whey, condensed</t>
  </si>
  <si>
    <t>Whey, dry</t>
  </si>
  <si>
    <t>Casein</t>
  </si>
  <si>
    <t>Milk, skimmed buffalo</t>
  </si>
  <si>
    <t>Cheese, buffalo milk</t>
  </si>
  <si>
    <t>Milk, whole fresh sheep</t>
  </si>
  <si>
    <t>Milk, skimmed sheep</t>
  </si>
  <si>
    <t>Milk, whole fresh goat</t>
  </si>
  <si>
    <t>Cheese, goat milk</t>
  </si>
  <si>
    <t>Milk, whole fresh camel</t>
  </si>
  <si>
    <t>Ice cream and edible ice</t>
  </si>
  <si>
    <t>BEEF BONELESS</t>
  </si>
  <si>
    <t>BEEF DRIED SALTED SMOKED</t>
  </si>
  <si>
    <t>MEAT EXTRACTS</t>
  </si>
  <si>
    <t>BEEF SAUSAGES</t>
  </si>
  <si>
    <t>BEEF PREPARATIONS</t>
  </si>
  <si>
    <t>BEEF CANNED</t>
  </si>
  <si>
    <t>HOMOGENIZED MEAT PREPARED</t>
  </si>
  <si>
    <t>LIVER PREPARATIONS</t>
  </si>
  <si>
    <t>BUFFALO MEAT</t>
  </si>
  <si>
    <t>MUTTON AND LAMB</t>
  </si>
  <si>
    <t>GOAT MEAT</t>
  </si>
  <si>
    <t>PIGMEAT</t>
  </si>
  <si>
    <t>PORK</t>
  </si>
  <si>
    <t>BACON - HAM OF PIGS</t>
  </si>
  <si>
    <t>PIG MEAT SAUSAGES</t>
  </si>
  <si>
    <t>PIG MEAT PREPARATIONS</t>
  </si>
  <si>
    <t>OFFALS OF PIGS</t>
  </si>
  <si>
    <t>CHICKEN MEAT</t>
  </si>
  <si>
    <t>CHICKEN MEAT CANNED</t>
  </si>
  <si>
    <t>OFFAL OF CHICKENS</t>
  </si>
  <si>
    <t>FAT LIVER PREPARATIONS</t>
  </si>
  <si>
    <t>DUCK MEAT</t>
  </si>
  <si>
    <t>OFFALS LIVER DUCKS</t>
  </si>
  <si>
    <t>GOOSE MEAT</t>
  </si>
  <si>
    <t>TURKEY MEAT</t>
  </si>
  <si>
    <t>PIGEONS OTHER BIRDS</t>
  </si>
  <si>
    <t>POULTRY MEAT</t>
  </si>
  <si>
    <t>HORSEMEAT</t>
  </si>
  <si>
    <t>MEAT OF ASSES</t>
  </si>
  <si>
    <t>MEAT OF MULES</t>
  </si>
  <si>
    <t>MEAT OF CAMELS</t>
  </si>
  <si>
    <t>RABBIT MEAT</t>
  </si>
  <si>
    <t>MEAT OF OTHER RODENTS</t>
  </si>
  <si>
    <t>MEAT OF OTHER CAMELIDS</t>
  </si>
  <si>
    <t>GAME MEAT</t>
  </si>
  <si>
    <t>MEAT NES</t>
  </si>
  <si>
    <t>MEAT NES DRIED</t>
  </si>
  <si>
    <t>MEAT PREPARED NES</t>
  </si>
  <si>
    <t>SNAILS NOT SEA</t>
  </si>
  <si>
    <t>CAMEL MILK</t>
  </si>
  <si>
    <t>Medium Net Consumption Increase (∆W + ∆C) (Mt)</t>
  </si>
  <si>
    <t>Population</t>
  </si>
  <si>
    <t>TOTAL</t>
  </si>
  <si>
    <t>g/day</t>
  </si>
  <si>
    <t>Median Calorie Consumption Increase (kcal/day)</t>
  </si>
  <si>
    <t>Calories (kcal/day)</t>
  </si>
  <si>
    <t>Protein (gram/day)</t>
  </si>
  <si>
    <t>Fat (gram/day)</t>
  </si>
  <si>
    <t>Median Protein Consumption Increase (grams/day/person)</t>
  </si>
  <si>
    <t>Median Fat Consumption Increase (grams/day/person)</t>
  </si>
  <si>
    <t>SI Figure 2 - change in daily calorie, protein, and fat intake due to rebound effects</t>
  </si>
  <si>
    <t>%</t>
  </si>
  <si>
    <r>
      <t xml:space="preserve">About this Excel Workbook for </t>
    </r>
    <r>
      <rPr>
        <b/>
        <i/>
        <sz val="16"/>
        <color theme="1"/>
        <rFont val="Calibri"/>
        <family val="2"/>
        <scheme val="minor"/>
      </rPr>
      <t>'Rebound effects could offset more than half of avoided food waste and loss'</t>
    </r>
  </si>
  <si>
    <t>Fractions (from SI Data 1)</t>
  </si>
  <si>
    <t xml:space="preserve">This workbook contains the calculations used to calculate changes in calorie, protein, and fat intake due to rebound effects from avoided food loss and waste. These fractions are generated by dividing the food supply of a single food type (e.g. wheat) over the aggregate supply of its corresponding food group (e.g. cereals) for over 300 unique food types in six distinct food groups from our SI Data 1 excell sheet under the tab "Fractions". These fractions are then used in combination with the true change in consumption (∆W + ∆C) and nutrient composition tables from FAOSTAT  to determine changes in calorie, protein, and fat intake in eight SDG regions and to create Figure 5b in our manuscript Any questions about this dataset or analysis should be directed to Margaret Hegwood (Margaret.Hegwood@colorado.edu).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</si>
</sst>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12"/>
      <color rgb="FF00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0" fillId="0" borderId="0" xfId="0" applyAlignment="1">
      <alignment horizontal="left"/>
    </xf>
    <xf numFmtId="2" fontId="0" fillId="0" borderId="0" xfId="0" applyNumberFormat="1"/>
    <xf numFmtId="11" fontId="0" fillId="0" borderId="0" xfId="0" applyNumberFormat="1"/>
    <xf numFmtId="2" fontId="0" fillId="0" borderId="0" xfId="0" applyNumberFormat="1" applyAlignment="1">
      <alignment horizontal="center"/>
    </xf>
    <xf numFmtId="11" fontId="0" fillId="0" borderId="0" xfId="0" applyNumberFormat="1" applyAlignment="1">
      <alignment horizontal="center"/>
    </xf>
    <xf numFmtId="1" fontId="0" fillId="0" borderId="0" xfId="0" applyNumberFormat="1"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2"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wrapText="1"/>
    </xf>
    <xf numFmtId="1" fontId="0" fillId="0" borderId="0" xfId="0" applyNumberFormat="1" applyAlignment="1">
      <alignment horizontal="center" vertical="center"/>
    </xf>
    <xf numFmtId="0" fontId="2" fillId="0" borderId="0" xfId="0" applyFont="1"/>
    <xf numFmtId="11" fontId="0" fillId="0" borderId="0" xfId="0" applyNumberFormat="1" applyAlignment="1">
      <alignment horizontal="center" vertical="center"/>
    </xf>
    <xf numFmtId="11" fontId="0" fillId="0" borderId="0" xfId="0" quotePrefix="1" applyNumberForma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Alignment="1">
      <alignment horizontal="center" wrapText="1"/>
    </xf>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6D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5b'!$A$15</c:f>
              <c:strCache>
                <c:ptCount val="1"/>
                <c:pt idx="0">
                  <c:v>Cereals</c:v>
                </c:pt>
              </c:strCache>
            </c:strRef>
          </c:tx>
          <c:spPr>
            <a:solidFill>
              <a:schemeClr val="accent1"/>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5b'!$B$15:$I$15</c:f>
              <c:numCache>
                <c:formatCode>0.00</c:formatCode>
                <c:ptCount val="8"/>
                <c:pt idx="0">
                  <c:v>44.707835373020544</c:v>
                </c:pt>
                <c:pt idx="1">
                  <c:v>104.01603903544067</c:v>
                </c:pt>
                <c:pt idx="2">
                  <c:v>91.839175427522179</c:v>
                </c:pt>
                <c:pt idx="3">
                  <c:v>85.971838546738056</c:v>
                </c:pt>
                <c:pt idx="4">
                  <c:v>52.447863970742539</c:v>
                </c:pt>
                <c:pt idx="5">
                  <c:v>42.73022698873671</c:v>
                </c:pt>
                <c:pt idx="6">
                  <c:v>145.14653685880208</c:v>
                </c:pt>
                <c:pt idx="7">
                  <c:v>144.87637015563433</c:v>
                </c:pt>
              </c:numCache>
            </c:numRef>
          </c:val>
          <c:extLst>
            <c:ext xmlns:c16="http://schemas.microsoft.com/office/drawing/2014/chart" uri="{C3380CC4-5D6E-409C-BE32-E72D297353CC}">
              <c16:uniqueId val="{00000000-0407-AA48-9282-935DFE5C0DCB}"/>
            </c:ext>
          </c:extLst>
        </c:ser>
        <c:ser>
          <c:idx val="1"/>
          <c:order val="1"/>
          <c:tx>
            <c:strRef>
              <c:f>'Figure 5b'!$A$16</c:f>
              <c:strCache>
                <c:ptCount val="1"/>
                <c:pt idx="0">
                  <c:v>Fruits and Vegetables</c:v>
                </c:pt>
              </c:strCache>
            </c:strRef>
          </c:tx>
          <c:spPr>
            <a:solidFill>
              <a:schemeClr val="accent2"/>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5b'!$B$16:$I$16</c:f>
              <c:numCache>
                <c:formatCode>0.00</c:formatCode>
                <c:ptCount val="8"/>
                <c:pt idx="0">
                  <c:v>25.454306872169788</c:v>
                </c:pt>
                <c:pt idx="1">
                  <c:v>26.793436542314975</c:v>
                </c:pt>
                <c:pt idx="2">
                  <c:v>55.486548289710079</c:v>
                </c:pt>
                <c:pt idx="3">
                  <c:v>34.586997532457474</c:v>
                </c:pt>
                <c:pt idx="4">
                  <c:v>26.198986590912618</c:v>
                </c:pt>
                <c:pt idx="5">
                  <c:v>65.522879734456055</c:v>
                </c:pt>
                <c:pt idx="6">
                  <c:v>37.91083595219245</c:v>
                </c:pt>
                <c:pt idx="7">
                  <c:v>44.053258445820141</c:v>
                </c:pt>
              </c:numCache>
            </c:numRef>
          </c:val>
          <c:extLst>
            <c:ext xmlns:c16="http://schemas.microsoft.com/office/drawing/2014/chart" uri="{C3380CC4-5D6E-409C-BE32-E72D297353CC}">
              <c16:uniqueId val="{00000007-D78E-7643-9520-2D0CC5D3A28C}"/>
            </c:ext>
          </c:extLst>
        </c:ser>
        <c:ser>
          <c:idx val="2"/>
          <c:order val="2"/>
          <c:tx>
            <c:strRef>
              <c:f>'Figure 5b'!$A$17</c:f>
              <c:strCache>
                <c:ptCount val="1"/>
                <c:pt idx="0">
                  <c:v>Meat</c:v>
                </c:pt>
              </c:strCache>
            </c:strRef>
          </c:tx>
          <c:spPr>
            <a:solidFill>
              <a:schemeClr val="accent3"/>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5b'!$B$17:$I$17</c:f>
              <c:numCache>
                <c:formatCode>0.00</c:formatCode>
                <c:ptCount val="8"/>
                <c:pt idx="0">
                  <c:v>21.834579977676842</c:v>
                </c:pt>
                <c:pt idx="1">
                  <c:v>1.5496122852984358</c:v>
                </c:pt>
                <c:pt idx="2">
                  <c:v>17.398507214999086</c:v>
                </c:pt>
                <c:pt idx="3">
                  <c:v>16.74067112590248</c:v>
                </c:pt>
                <c:pt idx="4">
                  <c:v>15.463817639806672</c:v>
                </c:pt>
                <c:pt idx="5">
                  <c:v>15.276867248699787</c:v>
                </c:pt>
                <c:pt idx="6">
                  <c:v>5.1649106232802922</c:v>
                </c:pt>
                <c:pt idx="7">
                  <c:v>7.2101258164585724</c:v>
                </c:pt>
              </c:numCache>
            </c:numRef>
          </c:val>
          <c:extLst>
            <c:ext xmlns:c16="http://schemas.microsoft.com/office/drawing/2014/chart" uri="{C3380CC4-5D6E-409C-BE32-E72D297353CC}">
              <c16:uniqueId val="{00000012-D78E-7643-9520-2D0CC5D3A28C}"/>
            </c:ext>
          </c:extLst>
        </c:ser>
        <c:ser>
          <c:idx val="3"/>
          <c:order val="3"/>
          <c:tx>
            <c:strRef>
              <c:f>'Figure 5b'!$A$18</c:f>
              <c:strCache>
                <c:ptCount val="1"/>
                <c:pt idx="0">
                  <c:v>Milk</c:v>
                </c:pt>
              </c:strCache>
            </c:strRef>
          </c:tx>
          <c:spPr>
            <a:solidFill>
              <a:schemeClr val="accent4"/>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5b'!$B$18:$I$18</c:f>
              <c:numCache>
                <c:formatCode>0.00</c:formatCode>
                <c:ptCount val="8"/>
                <c:pt idx="0">
                  <c:v>13.083785035115131</c:v>
                </c:pt>
                <c:pt idx="1">
                  <c:v>22.924816750318588</c:v>
                </c:pt>
                <c:pt idx="2">
                  <c:v>2.4381833877849277</c:v>
                </c:pt>
                <c:pt idx="3">
                  <c:v>11.470204318410234</c:v>
                </c:pt>
                <c:pt idx="4">
                  <c:v>13.188824036665904</c:v>
                </c:pt>
                <c:pt idx="5">
                  <c:v>1.485642023441339</c:v>
                </c:pt>
                <c:pt idx="6">
                  <c:v>6.1168628551985913</c:v>
                </c:pt>
                <c:pt idx="7">
                  <c:v>15.170714176811467</c:v>
                </c:pt>
              </c:numCache>
            </c:numRef>
          </c:val>
          <c:extLst>
            <c:ext xmlns:c16="http://schemas.microsoft.com/office/drawing/2014/chart" uri="{C3380CC4-5D6E-409C-BE32-E72D297353CC}">
              <c16:uniqueId val="{00000013-D78E-7643-9520-2D0CC5D3A28C}"/>
            </c:ext>
          </c:extLst>
        </c:ser>
        <c:ser>
          <c:idx val="4"/>
          <c:order val="4"/>
          <c:tx>
            <c:strRef>
              <c:f>'Figure 5b'!$A$19</c:f>
              <c:strCache>
                <c:ptCount val="1"/>
                <c:pt idx="0">
                  <c:v>Oilcrops and Pulses</c:v>
                </c:pt>
              </c:strCache>
            </c:strRef>
          </c:tx>
          <c:spPr>
            <a:solidFill>
              <a:schemeClr val="accent5"/>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5b'!$B$19:$I$19</c:f>
              <c:numCache>
                <c:formatCode>0.00</c:formatCode>
                <c:ptCount val="8"/>
                <c:pt idx="0">
                  <c:v>7.496498781317678</c:v>
                </c:pt>
                <c:pt idx="1">
                  <c:v>23.21661243342453</c:v>
                </c:pt>
                <c:pt idx="2">
                  <c:v>17.546493870972984</c:v>
                </c:pt>
                <c:pt idx="3">
                  <c:v>20.173497405759615</c:v>
                </c:pt>
                <c:pt idx="4">
                  <c:v>7.2625860783320055</c:v>
                </c:pt>
                <c:pt idx="5">
                  <c:v>57.903186851876313</c:v>
                </c:pt>
                <c:pt idx="6">
                  <c:v>57.763838851719669</c:v>
                </c:pt>
                <c:pt idx="7">
                  <c:v>21.710737517525427</c:v>
                </c:pt>
              </c:numCache>
            </c:numRef>
          </c:val>
          <c:extLst>
            <c:ext xmlns:c16="http://schemas.microsoft.com/office/drawing/2014/chart" uri="{C3380CC4-5D6E-409C-BE32-E72D297353CC}">
              <c16:uniqueId val="{00000019-D78E-7643-9520-2D0CC5D3A28C}"/>
            </c:ext>
          </c:extLst>
        </c:ser>
        <c:ser>
          <c:idx val="5"/>
          <c:order val="5"/>
          <c:tx>
            <c:strRef>
              <c:f>'Figure 5b'!$A$20</c:f>
              <c:strCache>
                <c:ptCount val="1"/>
                <c:pt idx="0">
                  <c:v>Roots and Tubers</c:v>
                </c:pt>
              </c:strCache>
            </c:strRef>
          </c:tx>
          <c:spPr>
            <a:solidFill>
              <a:schemeClr val="accent6"/>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5b'!$B$20:$I$20</c:f>
              <c:numCache>
                <c:formatCode>0.00</c:formatCode>
                <c:ptCount val="8"/>
                <c:pt idx="0">
                  <c:v>5.7225965626190627</c:v>
                </c:pt>
                <c:pt idx="1">
                  <c:v>7.4338619734431468</c:v>
                </c:pt>
                <c:pt idx="2">
                  <c:v>8.8994153298229861</c:v>
                </c:pt>
                <c:pt idx="3">
                  <c:v>9.883546175374617</c:v>
                </c:pt>
                <c:pt idx="4">
                  <c:v>8.4366340563863602</c:v>
                </c:pt>
                <c:pt idx="5">
                  <c:v>45.160048044127343</c:v>
                </c:pt>
                <c:pt idx="6">
                  <c:v>69.603742570531651</c:v>
                </c:pt>
                <c:pt idx="7">
                  <c:v>8.0227339343562196</c:v>
                </c:pt>
              </c:numCache>
            </c:numRef>
          </c:val>
          <c:extLst>
            <c:ext xmlns:c16="http://schemas.microsoft.com/office/drawing/2014/chart" uri="{C3380CC4-5D6E-409C-BE32-E72D297353CC}">
              <c16:uniqueId val="{0000001A-D78E-7643-9520-2D0CC5D3A28C}"/>
            </c:ext>
          </c:extLst>
        </c:ser>
        <c:dLbls>
          <c:showLegendKey val="0"/>
          <c:showVal val="0"/>
          <c:showCatName val="0"/>
          <c:showSerName val="0"/>
          <c:showPercent val="0"/>
          <c:showBubbleSize val="0"/>
        </c:dLbls>
        <c:gapWidth val="150"/>
        <c:overlap val="100"/>
        <c:axId val="1947821967"/>
        <c:axId val="1947823615"/>
      </c:barChart>
      <c:lineChart>
        <c:grouping val="standard"/>
        <c:varyColors val="0"/>
        <c:ser>
          <c:idx val="6"/>
          <c:order val="6"/>
          <c:tx>
            <c:strRef>
              <c:f>'Figure 5b'!$A$21</c:f>
              <c:strCache>
                <c:ptCount val="1"/>
                <c:pt idx="0">
                  <c:v>TOTAL</c:v>
                </c:pt>
              </c:strCache>
            </c:strRef>
          </c:tx>
          <c:spPr>
            <a:ln w="28575" cap="rnd">
              <a:solidFill>
                <a:schemeClr val="accent3">
                  <a:alpha val="0"/>
                </a:schemeClr>
              </a:solidFill>
              <a:round/>
            </a:ln>
            <a:effectLst/>
          </c:spPr>
          <c:marker>
            <c:symbol val="none"/>
          </c:marker>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5b'!$B$21:$I$21</c:f>
              <c:numCache>
                <c:formatCode>0.00</c:formatCode>
                <c:ptCount val="8"/>
                <c:pt idx="0">
                  <c:v>4.7319841040767613E-2</c:v>
                </c:pt>
                <c:pt idx="1">
                  <c:v>7.4373751608096145E-2</c:v>
                </c:pt>
                <c:pt idx="2">
                  <c:v>7.7443329408324893E-2</c:v>
                </c:pt>
                <c:pt idx="3">
                  <c:v>7.1530702041856978E-2</c:v>
                </c:pt>
                <c:pt idx="4">
                  <c:v>4.9199484949138443E-2</c:v>
                </c:pt>
                <c:pt idx="5">
                  <c:v>9.123154035653501E-2</c:v>
                </c:pt>
                <c:pt idx="6">
                  <c:v>0.12868269108468988</c:v>
                </c:pt>
                <c:pt idx="7">
                  <c:v>9.6417576018642454E-2</c:v>
                </c:pt>
              </c:numCache>
            </c:numRef>
          </c:val>
          <c:smooth val="0"/>
          <c:extLst>
            <c:ext xmlns:c16="http://schemas.microsoft.com/office/drawing/2014/chart" uri="{C3380CC4-5D6E-409C-BE32-E72D297353CC}">
              <c16:uniqueId val="{0000001C-D78E-7643-9520-2D0CC5D3A28C}"/>
            </c:ext>
          </c:extLst>
        </c:ser>
        <c:dLbls>
          <c:showLegendKey val="0"/>
          <c:showVal val="0"/>
          <c:showCatName val="0"/>
          <c:showSerName val="0"/>
          <c:showPercent val="0"/>
          <c:showBubbleSize val="0"/>
        </c:dLbls>
        <c:marker val="1"/>
        <c:smooth val="0"/>
        <c:axId val="359293888"/>
        <c:axId val="410742512"/>
      </c:line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kcal/person/day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valAx>
        <c:axId val="41074251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recommended kcal/day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293888"/>
        <c:crosses val="max"/>
        <c:crossBetween val="between"/>
      </c:valAx>
      <c:catAx>
        <c:axId val="359293888"/>
        <c:scaling>
          <c:orientation val="minMax"/>
        </c:scaling>
        <c:delete val="1"/>
        <c:axPos val="b"/>
        <c:numFmt formatCode="General" sourceLinked="1"/>
        <c:majorTickMark val="out"/>
        <c:minorTickMark val="none"/>
        <c:tickLblPos val="nextTo"/>
        <c:crossAx val="410742512"/>
        <c:crosses val="autoZero"/>
        <c:auto val="1"/>
        <c:lblAlgn val="ctr"/>
        <c:lblOffset val="100"/>
        <c:noMultiLvlLbl val="0"/>
      </c:catAx>
      <c:spPr>
        <a:noFill/>
        <a:ln>
          <a:noFill/>
        </a:ln>
        <a:effectLst/>
      </c:spPr>
    </c:plotArea>
    <c:legend>
      <c:legendPos val="b"/>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Protein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5b'!$A$26</c:f>
              <c:strCache>
                <c:ptCount val="1"/>
                <c:pt idx="0">
                  <c:v>Cereals</c:v>
                </c:pt>
              </c:strCache>
            </c:strRef>
          </c:tx>
          <c:spPr>
            <a:solidFill>
              <a:schemeClr val="accent1"/>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5b'!$B$26:$I$26</c:f>
              <c:numCache>
                <c:formatCode>0.00</c:formatCode>
                <c:ptCount val="8"/>
                <c:pt idx="0">
                  <c:v>1.2825350150102037</c:v>
                </c:pt>
                <c:pt idx="1">
                  <c:v>2.5108778699896592</c:v>
                </c:pt>
                <c:pt idx="2">
                  <c:v>2.1681040095469224</c:v>
                </c:pt>
                <c:pt idx="3">
                  <c:v>2.1340294332484859</c:v>
                </c:pt>
                <c:pt idx="4">
                  <c:v>1.4972252547974907</c:v>
                </c:pt>
                <c:pt idx="5">
                  <c:v>1.0730862760796001</c:v>
                </c:pt>
                <c:pt idx="6">
                  <c:v>3.5912488579434156</c:v>
                </c:pt>
                <c:pt idx="7">
                  <c:v>4.0068581590106236</c:v>
                </c:pt>
              </c:numCache>
            </c:numRef>
          </c:val>
          <c:extLst>
            <c:ext xmlns:c16="http://schemas.microsoft.com/office/drawing/2014/chart" uri="{C3380CC4-5D6E-409C-BE32-E72D297353CC}">
              <c16:uniqueId val="{00000000-E923-7C41-8A76-99F1C4C8EA43}"/>
            </c:ext>
          </c:extLst>
        </c:ser>
        <c:ser>
          <c:idx val="1"/>
          <c:order val="1"/>
          <c:tx>
            <c:strRef>
              <c:f>'Figure 5b'!$A$27</c:f>
              <c:strCache>
                <c:ptCount val="1"/>
                <c:pt idx="0">
                  <c:v>Fruits and Vegetables</c:v>
                </c:pt>
              </c:strCache>
            </c:strRef>
          </c:tx>
          <c:spPr>
            <a:solidFill>
              <a:schemeClr val="accent2"/>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5b'!$B$27:$I$27</c:f>
              <c:numCache>
                <c:formatCode>0.00</c:formatCode>
                <c:ptCount val="8"/>
                <c:pt idx="0">
                  <c:v>0.62341776112229963</c:v>
                </c:pt>
                <c:pt idx="1">
                  <c:v>0.69861047230298967</c:v>
                </c:pt>
                <c:pt idx="2">
                  <c:v>1.5750156219704621</c:v>
                </c:pt>
                <c:pt idx="3">
                  <c:v>0.87048992351979415</c:v>
                </c:pt>
                <c:pt idx="4">
                  <c:v>0.60955724705244507</c:v>
                </c:pt>
                <c:pt idx="5">
                  <c:v>1.6995193403290463</c:v>
                </c:pt>
                <c:pt idx="6">
                  <c:v>0.89304947454746075</c:v>
                </c:pt>
                <c:pt idx="7">
                  <c:v>1.1551278619692962</c:v>
                </c:pt>
              </c:numCache>
            </c:numRef>
          </c:val>
          <c:extLst>
            <c:ext xmlns:c16="http://schemas.microsoft.com/office/drawing/2014/chart" uri="{C3380CC4-5D6E-409C-BE32-E72D297353CC}">
              <c16:uniqueId val="{00000001-E923-7C41-8A76-99F1C4C8EA43}"/>
            </c:ext>
          </c:extLst>
        </c:ser>
        <c:ser>
          <c:idx val="2"/>
          <c:order val="2"/>
          <c:tx>
            <c:strRef>
              <c:f>'Figure 5b'!$A$28</c:f>
              <c:strCache>
                <c:ptCount val="1"/>
                <c:pt idx="0">
                  <c:v>Meat</c:v>
                </c:pt>
              </c:strCache>
            </c:strRef>
          </c:tx>
          <c:spPr>
            <a:solidFill>
              <a:schemeClr val="accent3"/>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5b'!$B$28:$I$28</c:f>
              <c:numCache>
                <c:formatCode>0.00</c:formatCode>
                <c:ptCount val="8"/>
                <c:pt idx="0">
                  <c:v>1.8019644255563967</c:v>
                </c:pt>
                <c:pt idx="1">
                  <c:v>0.14034544207810123</c:v>
                </c:pt>
                <c:pt idx="2">
                  <c:v>0.844700706713162</c:v>
                </c:pt>
                <c:pt idx="3">
                  <c:v>1.3500148557601028</c:v>
                </c:pt>
                <c:pt idx="4">
                  <c:v>1.2434141619734795</c:v>
                </c:pt>
                <c:pt idx="5">
                  <c:v>1.6354696870124412</c:v>
                </c:pt>
                <c:pt idx="6">
                  <c:v>0.40462499368225718</c:v>
                </c:pt>
                <c:pt idx="7">
                  <c:v>0.63397222868046577</c:v>
                </c:pt>
              </c:numCache>
            </c:numRef>
          </c:val>
          <c:extLst>
            <c:ext xmlns:c16="http://schemas.microsoft.com/office/drawing/2014/chart" uri="{C3380CC4-5D6E-409C-BE32-E72D297353CC}">
              <c16:uniqueId val="{00000002-E923-7C41-8A76-99F1C4C8EA43}"/>
            </c:ext>
          </c:extLst>
        </c:ser>
        <c:ser>
          <c:idx val="3"/>
          <c:order val="3"/>
          <c:tx>
            <c:strRef>
              <c:f>'Figure 5b'!$A$29</c:f>
              <c:strCache>
                <c:ptCount val="1"/>
                <c:pt idx="0">
                  <c:v>Milk</c:v>
                </c:pt>
              </c:strCache>
            </c:strRef>
          </c:tx>
          <c:spPr>
            <a:solidFill>
              <a:schemeClr val="accent4"/>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5b'!$B$29:$I$29</c:f>
              <c:numCache>
                <c:formatCode>0.00</c:formatCode>
                <c:ptCount val="8"/>
                <c:pt idx="0">
                  <c:v>1.2279536882743523</c:v>
                </c:pt>
                <c:pt idx="1">
                  <c:v>1.3927265571451337</c:v>
                </c:pt>
                <c:pt idx="2">
                  <c:v>0.15853332563710329</c:v>
                </c:pt>
                <c:pt idx="3">
                  <c:v>0.77740320474685232</c:v>
                </c:pt>
                <c:pt idx="4">
                  <c:v>1.3115487304707083</c:v>
                </c:pt>
                <c:pt idx="5">
                  <c:v>0.12649964432509755</c:v>
                </c:pt>
                <c:pt idx="6">
                  <c:v>0.39449720986303316</c:v>
                </c:pt>
                <c:pt idx="7">
                  <c:v>1.09837298242713</c:v>
                </c:pt>
              </c:numCache>
            </c:numRef>
          </c:val>
          <c:extLst>
            <c:ext xmlns:c16="http://schemas.microsoft.com/office/drawing/2014/chart" uri="{C3380CC4-5D6E-409C-BE32-E72D297353CC}">
              <c16:uniqueId val="{00000003-E923-7C41-8A76-99F1C4C8EA43}"/>
            </c:ext>
          </c:extLst>
        </c:ser>
        <c:ser>
          <c:idx val="4"/>
          <c:order val="4"/>
          <c:tx>
            <c:strRef>
              <c:f>'Figure 5b'!$A$30</c:f>
              <c:strCache>
                <c:ptCount val="1"/>
                <c:pt idx="0">
                  <c:v>Oilcrops and Pulses</c:v>
                </c:pt>
              </c:strCache>
            </c:strRef>
          </c:tx>
          <c:spPr>
            <a:solidFill>
              <a:schemeClr val="accent5"/>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5b'!$B$30:$I$30</c:f>
              <c:numCache>
                <c:formatCode>0.00</c:formatCode>
                <c:ptCount val="8"/>
                <c:pt idx="0">
                  <c:v>0.37699164544331926</c:v>
                </c:pt>
                <c:pt idx="1">
                  <c:v>1.0813335110697762</c:v>
                </c:pt>
                <c:pt idx="2">
                  <c:v>1.0868461698387932</c:v>
                </c:pt>
                <c:pt idx="3">
                  <c:v>1.072893679451167</c:v>
                </c:pt>
                <c:pt idx="4">
                  <c:v>0.38339034958224721</c:v>
                </c:pt>
                <c:pt idx="5">
                  <c:v>2.6441882192043296</c:v>
                </c:pt>
                <c:pt idx="6">
                  <c:v>3.1347695501282358</c:v>
                </c:pt>
                <c:pt idx="7">
                  <c:v>1.0736321469028332</c:v>
                </c:pt>
              </c:numCache>
            </c:numRef>
          </c:val>
          <c:extLst>
            <c:ext xmlns:c16="http://schemas.microsoft.com/office/drawing/2014/chart" uri="{C3380CC4-5D6E-409C-BE32-E72D297353CC}">
              <c16:uniqueId val="{00000004-E923-7C41-8A76-99F1C4C8EA43}"/>
            </c:ext>
          </c:extLst>
        </c:ser>
        <c:ser>
          <c:idx val="5"/>
          <c:order val="5"/>
          <c:tx>
            <c:strRef>
              <c:f>'Figure 5b'!$A$31</c:f>
              <c:strCache>
                <c:ptCount val="1"/>
                <c:pt idx="0">
                  <c:v>Roots and Tubers</c:v>
                </c:pt>
              </c:strCache>
            </c:strRef>
          </c:tx>
          <c:spPr>
            <a:solidFill>
              <a:schemeClr val="accent6"/>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5b'!$B$31:$I$31</c:f>
              <c:numCache>
                <c:formatCode>0.00</c:formatCode>
                <c:ptCount val="8"/>
                <c:pt idx="0">
                  <c:v>0.12375211323282542</c:v>
                </c:pt>
                <c:pt idx="1">
                  <c:v>0.16041295326916191</c:v>
                </c:pt>
                <c:pt idx="2">
                  <c:v>0.13302760242629211</c:v>
                </c:pt>
                <c:pt idx="3">
                  <c:v>0.14757479375784646</c:v>
                </c:pt>
                <c:pt idx="4">
                  <c:v>0.19443608063230142</c:v>
                </c:pt>
                <c:pt idx="5">
                  <c:v>0.54382866039361011</c:v>
                </c:pt>
                <c:pt idx="6">
                  <c:v>0.66162985165428589</c:v>
                </c:pt>
                <c:pt idx="7">
                  <c:v>0.18135723684977154</c:v>
                </c:pt>
              </c:numCache>
            </c:numRef>
          </c:val>
          <c:extLst>
            <c:ext xmlns:c16="http://schemas.microsoft.com/office/drawing/2014/chart" uri="{C3380CC4-5D6E-409C-BE32-E72D297353CC}">
              <c16:uniqueId val="{00000005-E923-7C41-8A76-99F1C4C8EA43}"/>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5b'!$A$37</c:f>
              <c:strCache>
                <c:ptCount val="1"/>
                <c:pt idx="0">
                  <c:v>Cereals</c:v>
                </c:pt>
              </c:strCache>
            </c:strRef>
          </c:tx>
          <c:spPr>
            <a:solidFill>
              <a:schemeClr val="accent1"/>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5b'!$B$37:$I$37</c:f>
              <c:numCache>
                <c:formatCode>0.00</c:formatCode>
                <c:ptCount val="8"/>
                <c:pt idx="0">
                  <c:v>0.30466054437286544</c:v>
                </c:pt>
                <c:pt idx="1">
                  <c:v>0.29484588308303328</c:v>
                </c:pt>
                <c:pt idx="2">
                  <c:v>0.31800841585076045</c:v>
                </c:pt>
                <c:pt idx="3">
                  <c:v>0.30540636939300775</c:v>
                </c:pt>
                <c:pt idx="4">
                  <c:v>0.25089882298706789</c:v>
                </c:pt>
                <c:pt idx="5">
                  <c:v>0.19203599170852806</c:v>
                </c:pt>
                <c:pt idx="6">
                  <c:v>0.70663024277493258</c:v>
                </c:pt>
                <c:pt idx="7">
                  <c:v>0.56979889456280441</c:v>
                </c:pt>
              </c:numCache>
            </c:numRef>
          </c:val>
          <c:extLst>
            <c:ext xmlns:c16="http://schemas.microsoft.com/office/drawing/2014/chart" uri="{C3380CC4-5D6E-409C-BE32-E72D297353CC}">
              <c16:uniqueId val="{00000000-DD0A-C641-ACF2-CBEEF0717551}"/>
            </c:ext>
          </c:extLst>
        </c:ser>
        <c:ser>
          <c:idx val="1"/>
          <c:order val="1"/>
          <c:tx>
            <c:strRef>
              <c:f>'Figure 5b'!$A$38</c:f>
              <c:strCache>
                <c:ptCount val="1"/>
                <c:pt idx="0">
                  <c:v>Fruits and Vegetables</c:v>
                </c:pt>
              </c:strCache>
            </c:strRef>
          </c:tx>
          <c:spPr>
            <a:solidFill>
              <a:schemeClr val="accent2"/>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5b'!$B$38:$I$38</c:f>
              <c:numCache>
                <c:formatCode>0.00</c:formatCode>
                <c:ptCount val="8"/>
                <c:pt idx="0">
                  <c:v>0.33699075853754795</c:v>
                </c:pt>
                <c:pt idx="1">
                  <c:v>0.18677923177145331</c:v>
                </c:pt>
                <c:pt idx="2">
                  <c:v>0.41526039969890621</c:v>
                </c:pt>
                <c:pt idx="3">
                  <c:v>0.43241375608691285</c:v>
                </c:pt>
                <c:pt idx="4">
                  <c:v>0.23984595236061143</c:v>
                </c:pt>
                <c:pt idx="5">
                  <c:v>0.59895413101396522</c:v>
                </c:pt>
                <c:pt idx="6">
                  <c:v>0.28984491842870386</c:v>
                </c:pt>
                <c:pt idx="7">
                  <c:v>0.3459121544896489</c:v>
                </c:pt>
              </c:numCache>
            </c:numRef>
          </c:val>
          <c:extLst>
            <c:ext xmlns:c16="http://schemas.microsoft.com/office/drawing/2014/chart" uri="{C3380CC4-5D6E-409C-BE32-E72D297353CC}">
              <c16:uniqueId val="{00000001-DD0A-C641-ACF2-CBEEF0717551}"/>
            </c:ext>
          </c:extLst>
        </c:ser>
        <c:ser>
          <c:idx val="2"/>
          <c:order val="2"/>
          <c:tx>
            <c:strRef>
              <c:f>'Figure 5b'!$A$39</c:f>
              <c:strCache>
                <c:ptCount val="1"/>
                <c:pt idx="0">
                  <c:v>Meat</c:v>
                </c:pt>
              </c:strCache>
            </c:strRef>
          </c:tx>
          <c:spPr>
            <a:solidFill>
              <a:schemeClr val="accent3"/>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5b'!$B$39:$I$39</c:f>
              <c:numCache>
                <c:formatCode>0.00</c:formatCode>
                <c:ptCount val="8"/>
                <c:pt idx="0">
                  <c:v>1.5669923293930179</c:v>
                </c:pt>
                <c:pt idx="1">
                  <c:v>0.10507457227654486</c:v>
                </c:pt>
                <c:pt idx="2">
                  <c:v>1.5297822498144207</c:v>
                </c:pt>
                <c:pt idx="3">
                  <c:v>1.2169740154125952</c:v>
                </c:pt>
                <c:pt idx="4">
                  <c:v>1.1225707498857875</c:v>
                </c:pt>
                <c:pt idx="5">
                  <c:v>0.91845607383751449</c:v>
                </c:pt>
                <c:pt idx="6">
                  <c:v>0.38054824686646049</c:v>
                </c:pt>
                <c:pt idx="7">
                  <c:v>0.49855088353788757</c:v>
                </c:pt>
              </c:numCache>
            </c:numRef>
          </c:val>
          <c:extLst>
            <c:ext xmlns:c16="http://schemas.microsoft.com/office/drawing/2014/chart" uri="{C3380CC4-5D6E-409C-BE32-E72D297353CC}">
              <c16:uniqueId val="{00000002-DD0A-C641-ACF2-CBEEF0717551}"/>
            </c:ext>
          </c:extLst>
        </c:ser>
        <c:ser>
          <c:idx val="3"/>
          <c:order val="3"/>
          <c:tx>
            <c:strRef>
              <c:f>'Figure 5b'!$A$40</c:f>
              <c:strCache>
                <c:ptCount val="1"/>
                <c:pt idx="0">
                  <c:v>Milk</c:v>
                </c:pt>
              </c:strCache>
            </c:strRef>
          </c:tx>
          <c:spPr>
            <a:solidFill>
              <a:schemeClr val="accent4"/>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5b'!$B$40:$I$40</c:f>
              <c:numCache>
                <c:formatCode>0.00</c:formatCode>
                <c:ptCount val="8"/>
                <c:pt idx="0">
                  <c:v>0.54961060112721183</c:v>
                </c:pt>
                <c:pt idx="1">
                  <c:v>1.6146260025184034</c:v>
                </c:pt>
                <c:pt idx="2">
                  <c:v>0.1247514802017247</c:v>
                </c:pt>
                <c:pt idx="3">
                  <c:v>0.53447269197263836</c:v>
                </c:pt>
                <c:pt idx="4">
                  <c:v>0.45406386368722684</c:v>
                </c:pt>
                <c:pt idx="5">
                  <c:v>4.5376428758806445E-2</c:v>
                </c:pt>
                <c:pt idx="6">
                  <c:v>0.29910594271770108</c:v>
                </c:pt>
                <c:pt idx="7">
                  <c:v>0.72601410747690653</c:v>
                </c:pt>
              </c:numCache>
            </c:numRef>
          </c:val>
          <c:extLst>
            <c:ext xmlns:c16="http://schemas.microsoft.com/office/drawing/2014/chart" uri="{C3380CC4-5D6E-409C-BE32-E72D297353CC}">
              <c16:uniqueId val="{00000003-DD0A-C641-ACF2-CBEEF0717551}"/>
            </c:ext>
          </c:extLst>
        </c:ser>
        <c:ser>
          <c:idx val="4"/>
          <c:order val="4"/>
          <c:tx>
            <c:strRef>
              <c:f>'Figure 5b'!$A$41</c:f>
              <c:strCache>
                <c:ptCount val="1"/>
                <c:pt idx="0">
                  <c:v>Oilcrops and Pulses</c:v>
                </c:pt>
              </c:strCache>
            </c:strRef>
          </c:tx>
          <c:spPr>
            <a:solidFill>
              <a:schemeClr val="accent5"/>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5b'!$B$41:$I$41</c:f>
              <c:numCache>
                <c:formatCode>0.00</c:formatCode>
                <c:ptCount val="8"/>
                <c:pt idx="0">
                  <c:v>0.3651335937909847</c:v>
                </c:pt>
                <c:pt idx="1">
                  <c:v>0.9644461545967169</c:v>
                </c:pt>
                <c:pt idx="2">
                  <c:v>0.7078635833882555</c:v>
                </c:pt>
                <c:pt idx="3">
                  <c:v>0.76561993037571563</c:v>
                </c:pt>
                <c:pt idx="4">
                  <c:v>0.35103145054631024</c:v>
                </c:pt>
                <c:pt idx="5">
                  <c:v>2.1503110353253159</c:v>
                </c:pt>
                <c:pt idx="6">
                  <c:v>2.9725024420040382</c:v>
                </c:pt>
                <c:pt idx="7">
                  <c:v>0.97404116309943556</c:v>
                </c:pt>
              </c:numCache>
            </c:numRef>
          </c:val>
          <c:extLst>
            <c:ext xmlns:c16="http://schemas.microsoft.com/office/drawing/2014/chart" uri="{C3380CC4-5D6E-409C-BE32-E72D297353CC}">
              <c16:uniqueId val="{00000004-DD0A-C641-ACF2-CBEEF0717551}"/>
            </c:ext>
          </c:extLst>
        </c:ser>
        <c:ser>
          <c:idx val="5"/>
          <c:order val="5"/>
          <c:tx>
            <c:strRef>
              <c:f>'Figure 5b'!$A$42</c:f>
              <c:strCache>
                <c:ptCount val="1"/>
                <c:pt idx="0">
                  <c:v>Roots and Tubers</c:v>
                </c:pt>
              </c:strCache>
            </c:strRef>
          </c:tx>
          <c:spPr>
            <a:solidFill>
              <a:schemeClr val="accent6"/>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5b'!$B$42:$I$42</c:f>
              <c:numCache>
                <c:formatCode>0.00</c:formatCode>
                <c:ptCount val="8"/>
                <c:pt idx="0">
                  <c:v>8.0365439557617269E-3</c:v>
                </c:pt>
                <c:pt idx="1">
                  <c:v>1.1427519995435443E-2</c:v>
                </c:pt>
                <c:pt idx="2">
                  <c:v>1.560085711409598E-2</c:v>
                </c:pt>
                <c:pt idx="3">
                  <c:v>1.657270249633578E-2</c:v>
                </c:pt>
                <c:pt idx="4">
                  <c:v>1.2201262321444809E-2</c:v>
                </c:pt>
                <c:pt idx="5">
                  <c:v>9.4603240360130819E-2</c:v>
                </c:pt>
                <c:pt idx="6">
                  <c:v>0.13314581068568251</c:v>
                </c:pt>
                <c:pt idx="7">
                  <c:v>1.1948219012174775E-2</c:v>
                </c:pt>
              </c:numCache>
            </c:numRef>
          </c:val>
          <c:extLst>
            <c:ext xmlns:c16="http://schemas.microsoft.com/office/drawing/2014/chart" uri="{C3380CC4-5D6E-409C-BE32-E72D297353CC}">
              <c16:uniqueId val="{00000005-DD0A-C641-ACF2-CBEEF0717551}"/>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577850</xdr:colOff>
      <xdr:row>2</xdr:row>
      <xdr:rowOff>996950</xdr:rowOff>
    </xdr:from>
    <xdr:to>
      <xdr:col>18</xdr:col>
      <xdr:colOff>800100</xdr:colOff>
      <xdr:row>16</xdr:row>
      <xdr:rowOff>50800</xdr:rowOff>
    </xdr:to>
    <xdr:graphicFrame macro="">
      <xdr:nvGraphicFramePr>
        <xdr:cNvPr id="3" name="Chart 2">
          <a:extLst>
            <a:ext uri="{FF2B5EF4-FFF2-40B4-BE49-F238E27FC236}">
              <a16:creationId xmlns:a16="http://schemas.microsoft.com/office/drawing/2014/main" id="{89440D19-0171-DD2F-8CA0-F56657B831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596900</xdr:colOff>
      <xdr:row>17</xdr:row>
      <xdr:rowOff>114300</xdr:rowOff>
    </xdr:from>
    <xdr:to>
      <xdr:col>18</xdr:col>
      <xdr:colOff>730849</xdr:colOff>
      <xdr:row>32</xdr:row>
      <xdr:rowOff>131793</xdr:rowOff>
    </xdr:to>
    <xdr:graphicFrame macro="">
      <xdr:nvGraphicFramePr>
        <xdr:cNvPr id="4" name="Chart 3">
          <a:extLst>
            <a:ext uri="{FF2B5EF4-FFF2-40B4-BE49-F238E27FC236}">
              <a16:creationId xmlns:a16="http://schemas.microsoft.com/office/drawing/2014/main" id="{7C85D641-8A45-E34C-A2CE-35ACA6EEE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584200</xdr:colOff>
      <xdr:row>34</xdr:row>
      <xdr:rowOff>0</xdr:rowOff>
    </xdr:from>
    <xdr:to>
      <xdr:col>18</xdr:col>
      <xdr:colOff>355600</xdr:colOff>
      <xdr:row>44</xdr:row>
      <xdr:rowOff>711200</xdr:rowOff>
    </xdr:to>
    <xdr:graphicFrame macro="">
      <xdr:nvGraphicFramePr>
        <xdr:cNvPr id="5" name="Chart 4">
          <a:extLst>
            <a:ext uri="{FF2B5EF4-FFF2-40B4-BE49-F238E27FC236}">
              <a16:creationId xmlns:a16="http://schemas.microsoft.com/office/drawing/2014/main" id="{5D9C58CF-D774-0C4C-8049-F93354A54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WWF">
      <a:dk1>
        <a:srgbClr val="000000"/>
      </a:dk1>
      <a:lt1>
        <a:srgbClr val="FFFFFF"/>
      </a:lt1>
      <a:dk2>
        <a:srgbClr val="212745"/>
      </a:dk2>
      <a:lt2>
        <a:srgbClr val="F8F9F7"/>
      </a:lt2>
      <a:accent1>
        <a:srgbClr val="C8DC3C"/>
      </a:accent1>
      <a:accent2>
        <a:srgbClr val="FA9632"/>
      </a:accent2>
      <a:accent3>
        <a:srgbClr val="0096D2"/>
      </a:accent3>
      <a:accent4>
        <a:srgbClr val="D24191"/>
      </a:accent4>
      <a:accent5>
        <a:srgbClr val="EE3350"/>
      </a:accent5>
      <a:accent6>
        <a:srgbClr val="FEC01E"/>
      </a:accent6>
      <a:hlink>
        <a:srgbClr val="56C7AA"/>
      </a:hlink>
      <a:folHlink>
        <a:srgbClr val="4E5EA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E617-8828-F54B-99F7-453263F697A9}">
  <sheetPr>
    <tabColor rgb="FFFFFF00"/>
  </sheetPr>
  <dimension ref="A1:L7"/>
  <sheetViews>
    <sheetView tabSelected="1" workbookViewId="0">
      <selection activeCell="F17" sqref="F17"/>
    </sheetView>
  </sheetViews>
  <sheetFormatPr baseColWidth="10" defaultRowHeight="16" x14ac:dyDescent="0.2"/>
  <sheetData>
    <row r="1" spans="1:12" ht="21" x14ac:dyDescent="0.25">
      <c r="A1" s="23" t="s">
        <v>324</v>
      </c>
      <c r="B1" s="23"/>
      <c r="C1" s="23"/>
      <c r="D1" s="23"/>
      <c r="E1" s="23"/>
      <c r="F1" s="23"/>
      <c r="G1" s="23"/>
      <c r="H1" s="23"/>
      <c r="I1" s="23"/>
      <c r="J1" s="23"/>
      <c r="K1" s="23"/>
      <c r="L1" s="23"/>
    </row>
    <row r="2" spans="1:12" ht="16" customHeight="1" x14ac:dyDescent="0.2">
      <c r="A2" s="24" t="s">
        <v>326</v>
      </c>
      <c r="B2" s="24"/>
      <c r="C2" s="24"/>
      <c r="D2" s="24"/>
      <c r="E2" s="24"/>
      <c r="F2" s="24"/>
      <c r="G2" s="24"/>
      <c r="H2" s="24"/>
      <c r="I2" s="24"/>
      <c r="J2" s="24"/>
      <c r="K2" s="24"/>
      <c r="L2" s="24"/>
    </row>
    <row r="3" spans="1:12" x14ac:dyDescent="0.2">
      <c r="A3" s="24"/>
      <c r="B3" s="24"/>
      <c r="C3" s="24"/>
      <c r="D3" s="24"/>
      <c r="E3" s="24"/>
      <c r="F3" s="24"/>
      <c r="G3" s="24"/>
      <c r="H3" s="24"/>
      <c r="I3" s="24"/>
      <c r="J3" s="24"/>
      <c r="K3" s="24"/>
      <c r="L3" s="24"/>
    </row>
    <row r="4" spans="1:12" x14ac:dyDescent="0.2">
      <c r="A4" s="24"/>
      <c r="B4" s="24"/>
      <c r="C4" s="24"/>
      <c r="D4" s="24"/>
      <c r="E4" s="24"/>
      <c r="F4" s="24"/>
      <c r="G4" s="24"/>
      <c r="H4" s="24"/>
      <c r="I4" s="24"/>
      <c r="J4" s="24"/>
      <c r="K4" s="24"/>
      <c r="L4" s="24"/>
    </row>
    <row r="5" spans="1:12" x14ac:dyDescent="0.2">
      <c r="A5" s="24"/>
      <c r="B5" s="24"/>
      <c r="C5" s="24"/>
      <c r="D5" s="24"/>
      <c r="E5" s="24"/>
      <c r="F5" s="24"/>
      <c r="G5" s="24"/>
      <c r="H5" s="24"/>
      <c r="I5" s="24"/>
      <c r="J5" s="24"/>
      <c r="K5" s="24"/>
      <c r="L5" s="24"/>
    </row>
    <row r="6" spans="1:12" x14ac:dyDescent="0.2">
      <c r="A6" s="24"/>
      <c r="B6" s="24"/>
      <c r="C6" s="24"/>
      <c r="D6" s="24"/>
      <c r="E6" s="24"/>
      <c r="F6" s="24"/>
      <c r="G6" s="24"/>
      <c r="H6" s="24"/>
      <c r="I6" s="24"/>
      <c r="J6" s="24"/>
      <c r="K6" s="24"/>
      <c r="L6" s="24"/>
    </row>
    <row r="7" spans="1:12" x14ac:dyDescent="0.2">
      <c r="A7" s="24"/>
      <c r="B7" s="24"/>
      <c r="C7" s="24"/>
      <c r="D7" s="24"/>
      <c r="E7" s="24"/>
      <c r="F7" s="24"/>
      <c r="G7" s="24"/>
      <c r="H7" s="24"/>
      <c r="I7" s="24"/>
      <c r="J7" s="24"/>
      <c r="K7" s="24"/>
      <c r="L7" s="24"/>
    </row>
  </sheetData>
  <mergeCells count="2">
    <mergeCell ref="A1:L1"/>
    <mergeCell ref="A2:L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BAC4-E8AC-1841-81FC-49986A058519}">
  <dimension ref="A1:W75"/>
  <sheetViews>
    <sheetView zoomScale="106" workbookViewId="0">
      <selection activeCell="A13" sqref="A13:I13"/>
    </sheetView>
  </sheetViews>
  <sheetFormatPr baseColWidth="10" defaultRowHeight="16" x14ac:dyDescent="0.2"/>
  <cols>
    <col min="2" max="2" width="12.33203125" bestFit="1" customWidth="1"/>
    <col min="3" max="6" width="11.6640625" bestFit="1" customWidth="1"/>
    <col min="7" max="7" width="11" bestFit="1" customWidth="1"/>
    <col min="8" max="9" width="11.6640625" bestFit="1" customWidth="1"/>
    <col min="24" max="24" width="12.1640625" bestFit="1" customWidth="1"/>
  </cols>
  <sheetData>
    <row r="1" spans="1:23" ht="19" x14ac:dyDescent="0.25">
      <c r="A1" s="19" t="s">
        <v>322</v>
      </c>
    </row>
    <row r="2" spans="1:23" x14ac:dyDescent="0.2">
      <c r="A2" s="21" t="s">
        <v>312</v>
      </c>
      <c r="B2" s="21"/>
      <c r="C2" s="21"/>
      <c r="D2" s="21"/>
      <c r="E2" s="21"/>
      <c r="F2" s="21"/>
      <c r="G2" s="21"/>
      <c r="H2" s="21"/>
      <c r="I2" s="21"/>
    </row>
    <row r="3" spans="1:23" s="8" customFormat="1" ht="85" x14ac:dyDescent="0.2">
      <c r="B3" s="10" t="s">
        <v>0</v>
      </c>
      <c r="C3" s="10" t="s">
        <v>1</v>
      </c>
      <c r="D3" s="10" t="s">
        <v>2</v>
      </c>
      <c r="E3" s="10" t="s">
        <v>3</v>
      </c>
      <c r="F3" s="10" t="s">
        <v>4</v>
      </c>
      <c r="G3" s="10" t="s">
        <v>5</v>
      </c>
      <c r="H3" s="10" t="s">
        <v>6</v>
      </c>
      <c r="I3" s="10" t="s">
        <v>7</v>
      </c>
    </row>
    <row r="4" spans="1:23" x14ac:dyDescent="0.2">
      <c r="A4" t="s">
        <v>8</v>
      </c>
      <c r="B4" s="5">
        <v>0.13406530316195159</v>
      </c>
      <c r="C4" s="5">
        <v>20.935805103814449</v>
      </c>
      <c r="D4" s="5">
        <v>22.157160387860699</v>
      </c>
      <c r="E4" s="5">
        <v>5.5826112248074198</v>
      </c>
      <c r="F4" s="5">
        <v>5.8651033811691793</v>
      </c>
      <c r="G4" s="5">
        <v>4.9655326762043803E-2</v>
      </c>
      <c r="H4" s="5">
        <v>15.28790064924176</v>
      </c>
      <c r="I4" s="5">
        <v>7.3288942707721194</v>
      </c>
    </row>
    <row r="5" spans="1:23" x14ac:dyDescent="0.2">
      <c r="A5" t="s">
        <v>9</v>
      </c>
      <c r="B5" s="5">
        <v>0.35531803379085408</v>
      </c>
      <c r="C5" s="5">
        <v>28.543972773158149</v>
      </c>
      <c r="D5" s="5">
        <v>72.115080058103004</v>
      </c>
      <c r="E5" s="5">
        <v>11.108387574285089</v>
      </c>
      <c r="F5" s="5">
        <v>14.04925695007889</v>
      </c>
      <c r="G5" s="5">
        <v>0.31341692816339539</v>
      </c>
      <c r="H5" s="5">
        <v>17.58925146741748</v>
      </c>
      <c r="I5" s="5">
        <v>13.231736036396164</v>
      </c>
    </row>
    <row r="6" spans="1:23" x14ac:dyDescent="0.2">
      <c r="A6" t="s">
        <v>10</v>
      </c>
      <c r="B6" s="5">
        <v>0.14047970052345701</v>
      </c>
      <c r="C6" s="5">
        <v>0.80771226650777095</v>
      </c>
      <c r="D6" s="5">
        <v>5.9229914188400601</v>
      </c>
      <c r="E6" s="5">
        <v>2.3566026243261602</v>
      </c>
      <c r="F6" s="5">
        <v>3.5744549663729606</v>
      </c>
      <c r="G6" s="5">
        <v>4.2778350655635303E-2</v>
      </c>
      <c r="H6" s="5">
        <v>1.140212461609164</v>
      </c>
      <c r="I6" s="5">
        <v>0.89153592052427189</v>
      </c>
    </row>
    <row r="7" spans="1:23" x14ac:dyDescent="0.2">
      <c r="A7" t="s">
        <v>11</v>
      </c>
      <c r="B7" s="5">
        <v>0.17648935042630801</v>
      </c>
      <c r="C7" s="5">
        <v>12.005986273122911</v>
      </c>
      <c r="D7" s="5">
        <v>2.64557747639412</v>
      </c>
      <c r="E7" s="5">
        <v>3.6287693911093504</v>
      </c>
      <c r="F7" s="5">
        <v>5.3996386601193205</v>
      </c>
      <c r="G7" s="5">
        <v>4.9272704848286998E-3</v>
      </c>
      <c r="H7" s="5">
        <v>2.5483486647446902</v>
      </c>
      <c r="I7" s="5">
        <v>2.9956536816211496</v>
      </c>
    </row>
    <row r="8" spans="1:23" x14ac:dyDescent="0.2">
      <c r="A8" t="s">
        <v>12</v>
      </c>
      <c r="B8" s="5">
        <v>1.1284439273817129E-2</v>
      </c>
      <c r="C8" s="5">
        <v>2.8682773500539263</v>
      </c>
      <c r="D8" s="5">
        <v>2.2497430398952178</v>
      </c>
      <c r="E8" s="5">
        <v>0.79242021363890391</v>
      </c>
      <c r="F8" s="5">
        <v>0.40481587983868306</v>
      </c>
      <c r="G8" s="5">
        <v>4.5796874099058797E-2</v>
      </c>
      <c r="H8" s="5">
        <v>2.7005836057749191</v>
      </c>
      <c r="I8" s="5">
        <v>0.63418453018706189</v>
      </c>
    </row>
    <row r="9" spans="1:23" x14ac:dyDescent="0.2">
      <c r="A9" t="s">
        <v>13</v>
      </c>
      <c r="B9" s="5">
        <v>8.6961448476030795E-2</v>
      </c>
      <c r="C9" s="5">
        <v>7.3806443138925699</v>
      </c>
      <c r="D9" s="5">
        <v>8.710587492869541</v>
      </c>
      <c r="E9" s="5">
        <v>2.5465982735760919</v>
      </c>
      <c r="F9" s="5">
        <v>4.9283298973650025</v>
      </c>
      <c r="G9" s="5">
        <v>0.1844612996990895</v>
      </c>
      <c r="H9" s="5">
        <v>21.697394732121101</v>
      </c>
      <c r="I9" s="5">
        <v>2.1144263599843751</v>
      </c>
    </row>
    <row r="10" spans="1:23" x14ac:dyDescent="0.2">
      <c r="A10" s="2"/>
      <c r="B10" s="3"/>
      <c r="C10" s="3"/>
      <c r="D10" s="3"/>
      <c r="E10" s="3"/>
      <c r="F10" s="3"/>
      <c r="G10" s="3"/>
    </row>
    <row r="11" spans="1:23" x14ac:dyDescent="0.2">
      <c r="A11" s="2"/>
      <c r="B11" s="3"/>
      <c r="C11" s="3"/>
      <c r="D11" s="3"/>
      <c r="E11" s="3"/>
      <c r="F11" s="3"/>
      <c r="G11" s="3"/>
    </row>
    <row r="12" spans="1:23" x14ac:dyDescent="0.2">
      <c r="A12" s="1"/>
      <c r="B12" s="4"/>
      <c r="C12" s="4"/>
      <c r="D12" s="4"/>
      <c r="E12" s="4"/>
      <c r="F12" s="4"/>
      <c r="G12" s="4"/>
    </row>
    <row r="13" spans="1:23" x14ac:dyDescent="0.2">
      <c r="A13" s="21" t="s">
        <v>316</v>
      </c>
      <c r="B13" s="21"/>
      <c r="C13" s="21"/>
      <c r="D13" s="21"/>
      <c r="E13" s="21"/>
      <c r="F13" s="21"/>
      <c r="G13" s="21"/>
      <c r="H13" s="21"/>
      <c r="I13" s="21"/>
      <c r="M13" s="22"/>
      <c r="N13" s="22"/>
      <c r="O13" s="22"/>
      <c r="P13" s="22"/>
      <c r="Q13" s="22"/>
      <c r="R13" s="22"/>
      <c r="S13" s="22"/>
    </row>
    <row r="14" spans="1:23" s="8" customFormat="1" ht="85" x14ac:dyDescent="0.2">
      <c r="B14" s="10" t="s">
        <v>0</v>
      </c>
      <c r="C14" s="10" t="s">
        <v>1</v>
      </c>
      <c r="D14" s="10" t="s">
        <v>2</v>
      </c>
      <c r="E14" s="10" t="s">
        <v>3</v>
      </c>
      <c r="F14" s="10" t="s">
        <v>4</v>
      </c>
      <c r="G14" s="10" t="s">
        <v>5</v>
      </c>
      <c r="H14" s="10" t="s">
        <v>6</v>
      </c>
      <c r="I14" s="10" t="s">
        <v>7</v>
      </c>
      <c r="J14" s="20"/>
    </row>
    <row r="15" spans="1:23" x14ac:dyDescent="0.2">
      <c r="A15" t="s">
        <v>8</v>
      </c>
      <c r="B15" s="11">
        <f>SUMIF('Food Security Calculations'!$A$4:$A$303,'Figure 5b'!$A15,'Food Security Calculations'!Y$4:Y$303)/B$46</f>
        <v>44.707835373020544</v>
      </c>
      <c r="C15" s="11">
        <f>SUMIF('Food Security Calculations'!$A$4:$A$303,'Figure 5b'!$A15,'Food Security Calculations'!Z$4:Z$303)/C$46</f>
        <v>104.01603903544067</v>
      </c>
      <c r="D15" s="11">
        <f>SUMIF('Food Security Calculations'!$A$4:$A$303,'Figure 5b'!$A15,'Food Security Calculations'!AA$4:AA$303)/D$46</f>
        <v>91.839175427522179</v>
      </c>
      <c r="E15" s="11">
        <f>SUMIF('Food Security Calculations'!$A$4:$A$303,'Figure 5b'!$A15,'Food Security Calculations'!AB$4:AB$303)/E$46</f>
        <v>85.971838546738056</v>
      </c>
      <c r="F15" s="11">
        <f>SUMIF('Food Security Calculations'!$A$4:$A$303,'Figure 5b'!$A15,'Food Security Calculations'!AC$4:AC$303)/F$46</f>
        <v>52.447863970742539</v>
      </c>
      <c r="G15" s="11">
        <f>SUMIF('Food Security Calculations'!$A$4:$A$303,'Figure 5b'!$A15,'Food Security Calculations'!AD$4:AD$303)/G$46</f>
        <v>42.73022698873671</v>
      </c>
      <c r="H15" s="11">
        <f>SUMIF('Food Security Calculations'!$A$4:$A$303,'Figure 5b'!$A15,'Food Security Calculations'!AE$4:AE$303)/H$46</f>
        <v>145.14653685880208</v>
      </c>
      <c r="I15" s="11">
        <f>SUMIF('Food Security Calculations'!$A$4:$A$303,'Figure 5b'!$A15,'Food Security Calculations'!AF$4:AF$303)/I$46</f>
        <v>144.87637015563433</v>
      </c>
      <c r="J15" s="7"/>
      <c r="N15" s="6"/>
      <c r="O15" s="6"/>
      <c r="P15" s="6"/>
      <c r="Q15" s="6"/>
      <c r="R15" s="6"/>
      <c r="S15" s="6"/>
      <c r="T15" s="6"/>
      <c r="U15" s="6"/>
      <c r="V15" s="6"/>
      <c r="W15" s="6"/>
    </row>
    <row r="16" spans="1:23" x14ac:dyDescent="0.2">
      <c r="A16" t="s">
        <v>9</v>
      </c>
      <c r="B16" s="11">
        <f>SUMIF('Food Security Calculations'!$A$4:$A$303,'Figure 5b'!$A16,'Food Security Calculations'!Y$4:Y$303)/B$46</f>
        <v>25.454306872169788</v>
      </c>
      <c r="C16" s="11">
        <f>SUMIF('Food Security Calculations'!$A$4:$A$303,'Figure 5b'!$A16,'Food Security Calculations'!Z$4:Z$303)/C$46</f>
        <v>26.793436542314975</v>
      </c>
      <c r="D16" s="11">
        <f>SUMIF('Food Security Calculations'!$A$4:$A$303,'Figure 5b'!$A16,'Food Security Calculations'!AA$4:AA$303)/D$46</f>
        <v>55.486548289710079</v>
      </c>
      <c r="E16" s="11">
        <f>SUMIF('Food Security Calculations'!$A$4:$A$303,'Figure 5b'!$A16,'Food Security Calculations'!AB$4:AB$303)/E$46</f>
        <v>34.586997532457474</v>
      </c>
      <c r="F16" s="11">
        <f>SUMIF('Food Security Calculations'!$A$4:$A$303,'Figure 5b'!$A16,'Food Security Calculations'!AC$4:AC$303)/F$46</f>
        <v>26.198986590912618</v>
      </c>
      <c r="G16" s="11">
        <f>SUMIF('Food Security Calculations'!$A$4:$A$303,'Figure 5b'!$A16,'Food Security Calculations'!AD$4:AD$303)/G$46</f>
        <v>65.522879734456055</v>
      </c>
      <c r="H16" s="11">
        <f>SUMIF('Food Security Calculations'!$A$4:$A$303,'Figure 5b'!$A16,'Food Security Calculations'!AE$4:AE$303)/H$46</f>
        <v>37.91083595219245</v>
      </c>
      <c r="I16" s="11">
        <f>SUMIF('Food Security Calculations'!$A$4:$A$303,'Figure 5b'!$A16,'Food Security Calculations'!AF$4:AF$303)/I$46</f>
        <v>44.053258445820141</v>
      </c>
      <c r="J16" s="7"/>
      <c r="N16" s="6"/>
      <c r="O16" s="6"/>
      <c r="P16" s="6"/>
      <c r="Q16" s="6"/>
      <c r="R16" s="6"/>
      <c r="S16" s="6"/>
      <c r="T16" s="6"/>
      <c r="U16" s="6"/>
      <c r="V16" s="6"/>
      <c r="W16" s="6"/>
    </row>
    <row r="17" spans="1:23" x14ac:dyDescent="0.2">
      <c r="A17" t="s">
        <v>10</v>
      </c>
      <c r="B17" s="11">
        <f>SUMIF('Food Security Calculations'!$A$4:$A$303,'Figure 5b'!$A17,'Food Security Calculations'!Y$4:Y$303)/B$46</f>
        <v>21.834579977676842</v>
      </c>
      <c r="C17" s="11">
        <f>SUMIF('Food Security Calculations'!$A$4:$A$303,'Figure 5b'!$A17,'Food Security Calculations'!Z$4:Z$303)/C$46</f>
        <v>1.5496122852984358</v>
      </c>
      <c r="D17" s="11">
        <f>SUMIF('Food Security Calculations'!$A$4:$A$303,'Figure 5b'!$A17,'Food Security Calculations'!AA$4:AA$303)/D$46</f>
        <v>17.398507214999086</v>
      </c>
      <c r="E17" s="11">
        <f>SUMIF('Food Security Calculations'!$A$4:$A$303,'Figure 5b'!$A17,'Food Security Calculations'!AB$4:AB$303)/E$46</f>
        <v>16.74067112590248</v>
      </c>
      <c r="F17" s="11">
        <f>SUMIF('Food Security Calculations'!$A$4:$A$303,'Figure 5b'!$A17,'Food Security Calculations'!AC$4:AC$303)/F$46</f>
        <v>15.463817639806672</v>
      </c>
      <c r="G17" s="11">
        <f>SUMIF('Food Security Calculations'!$A$4:$A$303,'Figure 5b'!$A17,'Food Security Calculations'!AD$4:AD$303)/G$46</f>
        <v>15.276867248699787</v>
      </c>
      <c r="H17" s="11">
        <f>SUMIF('Food Security Calculations'!$A$4:$A$303,'Figure 5b'!$A17,'Food Security Calculations'!AE$4:AE$303)/H$46</f>
        <v>5.1649106232802922</v>
      </c>
      <c r="I17" s="11">
        <f>SUMIF('Food Security Calculations'!$A$4:$A$303,'Figure 5b'!$A17,'Food Security Calculations'!AF$4:AF$303)/I$46</f>
        <v>7.2101258164585724</v>
      </c>
      <c r="J17" s="7"/>
      <c r="N17" s="6"/>
      <c r="O17" s="6"/>
      <c r="P17" s="6"/>
      <c r="Q17" s="6"/>
      <c r="R17" s="6"/>
      <c r="S17" s="6"/>
      <c r="T17" s="6"/>
      <c r="U17" s="6"/>
      <c r="V17" s="6"/>
      <c r="W17" s="6"/>
    </row>
    <row r="18" spans="1:23" x14ac:dyDescent="0.2">
      <c r="A18" t="s">
        <v>11</v>
      </c>
      <c r="B18" s="11">
        <f>SUMIF('Food Security Calculations'!$A$4:$A$303,'Figure 5b'!$A18,'Food Security Calculations'!Y$4:Y$303)/B$46</f>
        <v>13.083785035115131</v>
      </c>
      <c r="C18" s="11">
        <f>SUMIF('Food Security Calculations'!$A$4:$A$303,'Figure 5b'!$A18,'Food Security Calculations'!Z$4:Z$303)/C$46</f>
        <v>22.924816750318588</v>
      </c>
      <c r="D18" s="11">
        <f>SUMIF('Food Security Calculations'!$A$4:$A$303,'Figure 5b'!$A18,'Food Security Calculations'!AA$4:AA$303)/D$46</f>
        <v>2.4381833877849277</v>
      </c>
      <c r="E18" s="11">
        <f>SUMIF('Food Security Calculations'!$A$4:$A$303,'Figure 5b'!$A18,'Food Security Calculations'!AB$4:AB$303)/E$46</f>
        <v>11.470204318410234</v>
      </c>
      <c r="F18" s="11">
        <f>SUMIF('Food Security Calculations'!$A$4:$A$303,'Figure 5b'!$A18,'Food Security Calculations'!AC$4:AC$303)/F$46</f>
        <v>13.188824036665904</v>
      </c>
      <c r="G18" s="11">
        <f>SUMIF('Food Security Calculations'!$A$4:$A$303,'Figure 5b'!$A18,'Food Security Calculations'!AD$4:AD$303)/G$46</f>
        <v>1.485642023441339</v>
      </c>
      <c r="H18" s="11">
        <f>SUMIF('Food Security Calculations'!$A$4:$A$303,'Figure 5b'!$A18,'Food Security Calculations'!AE$4:AE$303)/H$46</f>
        <v>6.1168628551985913</v>
      </c>
      <c r="I18" s="11">
        <f>SUMIF('Food Security Calculations'!$A$4:$A$303,'Figure 5b'!$A18,'Food Security Calculations'!AF$4:AF$303)/I$46</f>
        <v>15.170714176811467</v>
      </c>
      <c r="J18" s="7"/>
      <c r="N18" s="6"/>
      <c r="O18" s="6"/>
      <c r="P18" s="6"/>
      <c r="Q18" s="6"/>
      <c r="R18" s="6"/>
      <c r="S18" s="6"/>
      <c r="T18" s="6"/>
      <c r="U18" s="6"/>
      <c r="V18" s="6"/>
      <c r="W18" s="6"/>
    </row>
    <row r="19" spans="1:23" x14ac:dyDescent="0.2">
      <c r="A19" t="s">
        <v>12</v>
      </c>
      <c r="B19" s="11">
        <f>SUMIF('Food Security Calculations'!$A$4:$A$303,'Figure 5b'!$A19,'Food Security Calculations'!Y$4:Y$303)/B$46</f>
        <v>7.496498781317678</v>
      </c>
      <c r="C19" s="11">
        <f>SUMIF('Food Security Calculations'!$A$4:$A$303,'Figure 5b'!$A19,'Food Security Calculations'!Z$4:Z$303)/C$46</f>
        <v>23.21661243342453</v>
      </c>
      <c r="D19" s="11">
        <f>SUMIF('Food Security Calculations'!$A$4:$A$303,'Figure 5b'!$A19,'Food Security Calculations'!AA$4:AA$303)/D$46</f>
        <v>17.546493870972984</v>
      </c>
      <c r="E19" s="11">
        <f>SUMIF('Food Security Calculations'!$A$4:$A$303,'Figure 5b'!$A19,'Food Security Calculations'!AB$4:AB$303)/E$46</f>
        <v>20.173497405759615</v>
      </c>
      <c r="F19" s="11">
        <f>SUMIF('Food Security Calculations'!$A$4:$A$303,'Figure 5b'!$A19,'Food Security Calculations'!AC$4:AC$303)/F$46</f>
        <v>7.2625860783320055</v>
      </c>
      <c r="G19" s="11">
        <f>SUMIF('Food Security Calculations'!$A$4:$A$303,'Figure 5b'!$A19,'Food Security Calculations'!AD$4:AD$303)/G$46</f>
        <v>57.903186851876313</v>
      </c>
      <c r="H19" s="11">
        <f>SUMIF('Food Security Calculations'!$A$4:$A$303,'Figure 5b'!$A19,'Food Security Calculations'!AE$4:AE$303)/H$46</f>
        <v>57.763838851719669</v>
      </c>
      <c r="I19" s="11">
        <f>SUMIF('Food Security Calculations'!$A$4:$A$303,'Figure 5b'!$A19,'Food Security Calculations'!AF$4:AF$303)/I$46</f>
        <v>21.710737517525427</v>
      </c>
      <c r="J19" s="7"/>
      <c r="N19" s="6"/>
      <c r="O19" s="6"/>
      <c r="P19" s="6"/>
      <c r="Q19" s="6"/>
      <c r="R19" s="6"/>
      <c r="S19" s="6"/>
      <c r="T19" s="6"/>
      <c r="U19" s="6"/>
      <c r="V19" s="6"/>
      <c r="W19" s="6"/>
    </row>
    <row r="20" spans="1:23" x14ac:dyDescent="0.2">
      <c r="A20" t="s">
        <v>13</v>
      </c>
      <c r="B20" s="11">
        <f>SUMIF('Food Security Calculations'!$A$4:$A$303,'Figure 5b'!$A20,'Food Security Calculations'!Y$4:Y$303)/B$46</f>
        <v>5.7225965626190627</v>
      </c>
      <c r="C20" s="11">
        <f>SUMIF('Food Security Calculations'!$A$4:$A$303,'Figure 5b'!$A20,'Food Security Calculations'!Z$4:Z$303)/C$46</f>
        <v>7.4338619734431468</v>
      </c>
      <c r="D20" s="11">
        <f>SUMIF('Food Security Calculations'!$A$4:$A$303,'Figure 5b'!$A20,'Food Security Calculations'!AA$4:AA$303)/D$46</f>
        <v>8.8994153298229861</v>
      </c>
      <c r="E20" s="11">
        <f>SUMIF('Food Security Calculations'!$A$4:$A$303,'Figure 5b'!$A20,'Food Security Calculations'!AB$4:AB$303)/E$46</f>
        <v>9.883546175374617</v>
      </c>
      <c r="F20" s="11">
        <f>SUMIF('Food Security Calculations'!$A$4:$A$303,'Figure 5b'!$A20,'Food Security Calculations'!AC$4:AC$303)/F$46</f>
        <v>8.4366340563863602</v>
      </c>
      <c r="G20" s="11">
        <f>SUMIF('Food Security Calculations'!$A$4:$A$303,'Figure 5b'!$A20,'Food Security Calculations'!AD$4:AD$303)/G$46</f>
        <v>45.160048044127343</v>
      </c>
      <c r="H20" s="11">
        <f>SUMIF('Food Security Calculations'!$A$4:$A$303,'Figure 5b'!$A20,'Food Security Calculations'!AE$4:AE$303)/H$46</f>
        <v>69.603742570531651</v>
      </c>
      <c r="I20" s="11">
        <f>SUMIF('Food Security Calculations'!$A$4:$A$303,'Figure 5b'!$A20,'Food Security Calculations'!AF$4:AF$303)/I$46</f>
        <v>8.0227339343562196</v>
      </c>
      <c r="J20" s="7"/>
      <c r="N20" s="6"/>
      <c r="O20" s="6"/>
      <c r="P20" s="6"/>
      <c r="Q20" s="6"/>
      <c r="R20" s="6"/>
      <c r="S20" s="6"/>
      <c r="T20" s="6"/>
      <c r="U20" s="6"/>
      <c r="V20" s="6"/>
      <c r="W20" s="6"/>
    </row>
    <row r="21" spans="1:23" x14ac:dyDescent="0.2">
      <c r="A21" s="2" t="s">
        <v>314</v>
      </c>
      <c r="B21" s="11">
        <f>SUM(B15:B20)/2500</f>
        <v>4.7319841040767613E-2</v>
      </c>
      <c r="C21" s="11">
        <f t="shared" ref="C21:I21" si="0">SUM(C15:C20)/2500</f>
        <v>7.4373751608096145E-2</v>
      </c>
      <c r="D21" s="11">
        <f t="shared" si="0"/>
        <v>7.7443329408324893E-2</v>
      </c>
      <c r="E21" s="11">
        <f t="shared" si="0"/>
        <v>7.1530702041856978E-2</v>
      </c>
      <c r="F21" s="11">
        <f t="shared" si="0"/>
        <v>4.9199484949138443E-2</v>
      </c>
      <c r="G21" s="11">
        <f t="shared" si="0"/>
        <v>9.123154035653501E-2</v>
      </c>
      <c r="H21" s="11">
        <f t="shared" si="0"/>
        <v>0.12868269108468988</v>
      </c>
      <c r="I21" s="11">
        <f t="shared" si="0"/>
        <v>9.6417576018642454E-2</v>
      </c>
      <c r="N21" s="5"/>
      <c r="O21" s="5"/>
      <c r="P21" s="5"/>
      <c r="Q21" s="5"/>
      <c r="R21" s="5"/>
      <c r="S21" s="5"/>
      <c r="T21" s="5"/>
      <c r="U21" s="5"/>
    </row>
    <row r="22" spans="1:23" x14ac:dyDescent="0.2">
      <c r="A22" s="2" t="s">
        <v>323</v>
      </c>
      <c r="B22" s="5"/>
      <c r="C22" s="5"/>
      <c r="D22" s="5"/>
      <c r="E22" s="5"/>
      <c r="F22" s="5"/>
      <c r="G22" s="5"/>
      <c r="H22" s="5"/>
      <c r="I22" s="5"/>
      <c r="N22" s="5"/>
      <c r="O22" s="5"/>
      <c r="P22" s="5"/>
      <c r="Q22" s="5"/>
      <c r="R22" s="5"/>
      <c r="S22" s="5"/>
      <c r="T22" s="5"/>
      <c r="U22" s="5"/>
    </row>
    <row r="24" spans="1:23" x14ac:dyDescent="0.2">
      <c r="A24" s="21" t="s">
        <v>320</v>
      </c>
      <c r="B24" s="21"/>
      <c r="C24" s="21"/>
      <c r="D24" s="21"/>
      <c r="E24" s="21"/>
      <c r="F24" s="21"/>
      <c r="G24" s="21"/>
      <c r="H24" s="21"/>
      <c r="I24" s="21"/>
      <c r="M24" s="22"/>
      <c r="N24" s="22"/>
      <c r="O24" s="22"/>
      <c r="P24" s="22"/>
      <c r="Q24" s="22"/>
      <c r="R24" s="22"/>
      <c r="S24" s="22"/>
    </row>
    <row r="25" spans="1:23" s="8" customFormat="1" ht="85" x14ac:dyDescent="0.2">
      <c r="B25" s="13" t="s">
        <v>0</v>
      </c>
      <c r="C25" s="13" t="s">
        <v>1</v>
      </c>
      <c r="D25" s="13" t="s">
        <v>2</v>
      </c>
      <c r="E25" s="13" t="s">
        <v>3</v>
      </c>
      <c r="F25" s="13" t="s">
        <v>4</v>
      </c>
      <c r="G25" s="13" t="s">
        <v>5</v>
      </c>
      <c r="H25" s="13" t="s">
        <v>6</v>
      </c>
      <c r="I25" s="13" t="s">
        <v>7</v>
      </c>
    </row>
    <row r="26" spans="1:23" x14ac:dyDescent="0.2">
      <c r="A26" t="s">
        <v>8</v>
      </c>
      <c r="B26" s="11">
        <f>SUMIF('Food Security Calculations'!$A$4:$A$303,'Figure 5b'!$A26,'Food Security Calculations'!AH$4:AH$303)/B$46</f>
        <v>1.2825350150102037</v>
      </c>
      <c r="C26" s="11">
        <f>SUMIF('Food Security Calculations'!$A$4:$A$303,'Figure 5b'!$A26,'Food Security Calculations'!AI$4:AI$303)/C$46</f>
        <v>2.5108778699896592</v>
      </c>
      <c r="D26" s="11">
        <f>SUMIF('Food Security Calculations'!$A$4:$A$303,'Figure 5b'!$A26,'Food Security Calculations'!AJ$4:AJ$303)/D$46</f>
        <v>2.1681040095469224</v>
      </c>
      <c r="E26" s="11">
        <f>SUMIF('Food Security Calculations'!$A$4:$A$303,'Figure 5b'!$A26,'Food Security Calculations'!AK$4:AK$303)/E$46</f>
        <v>2.1340294332484859</v>
      </c>
      <c r="F26" s="11">
        <f>SUMIF('Food Security Calculations'!$A$4:$A$303,'Figure 5b'!$A26,'Food Security Calculations'!AL$4:AL$303)/F$46</f>
        <v>1.4972252547974907</v>
      </c>
      <c r="G26" s="11">
        <f>SUMIF('Food Security Calculations'!$A$4:$A$303,'Figure 5b'!$A26,'Food Security Calculations'!AM$4:AM$303)/G$46</f>
        <v>1.0730862760796001</v>
      </c>
      <c r="H26" s="11">
        <f>SUMIF('Food Security Calculations'!$A$4:$A$303,'Figure 5b'!$A26,'Food Security Calculations'!AN$4:AN$303)/H$46</f>
        <v>3.5912488579434156</v>
      </c>
      <c r="I26" s="11">
        <f>SUMIF('Food Security Calculations'!$A$4:$A$303,'Figure 5b'!$A26,'Food Security Calculations'!AO$4:AO$303)/I$46</f>
        <v>4.0068581590106236</v>
      </c>
      <c r="N26" s="7"/>
      <c r="O26" s="7"/>
      <c r="P26" s="7"/>
      <c r="Q26" s="7"/>
      <c r="R26" s="7"/>
      <c r="S26" s="7"/>
      <c r="T26" s="7"/>
      <c r="U26" s="7"/>
    </row>
    <row r="27" spans="1:23" x14ac:dyDescent="0.2">
      <c r="A27" t="s">
        <v>9</v>
      </c>
      <c r="B27" s="11">
        <f>SUMIF('Food Security Calculations'!$A$4:$A$303,'Figure 5b'!$A27,'Food Security Calculations'!AH$4:AH$303)/B$46</f>
        <v>0.62341776112229963</v>
      </c>
      <c r="C27" s="11">
        <f>SUMIF('Food Security Calculations'!$A$4:$A$303,'Figure 5b'!$A27,'Food Security Calculations'!AI$4:AI$303)/C$46</f>
        <v>0.69861047230298967</v>
      </c>
      <c r="D27" s="11">
        <f>SUMIF('Food Security Calculations'!$A$4:$A$303,'Figure 5b'!$A27,'Food Security Calculations'!AJ$4:AJ$303)/D$46</f>
        <v>1.5750156219704621</v>
      </c>
      <c r="E27" s="11">
        <f>SUMIF('Food Security Calculations'!$A$4:$A$303,'Figure 5b'!$A27,'Food Security Calculations'!AK$4:AK$303)/E$46</f>
        <v>0.87048992351979415</v>
      </c>
      <c r="F27" s="11">
        <f>SUMIF('Food Security Calculations'!$A$4:$A$303,'Figure 5b'!$A27,'Food Security Calculations'!AL$4:AL$303)/F$46</f>
        <v>0.60955724705244507</v>
      </c>
      <c r="G27" s="11">
        <f>SUMIF('Food Security Calculations'!$A$4:$A$303,'Figure 5b'!$A27,'Food Security Calculations'!AM$4:AM$303)/G$46</f>
        <v>1.6995193403290463</v>
      </c>
      <c r="H27" s="11">
        <f>SUMIF('Food Security Calculations'!$A$4:$A$303,'Figure 5b'!$A27,'Food Security Calculations'!AN$4:AN$303)/H$46</f>
        <v>0.89304947454746075</v>
      </c>
      <c r="I27" s="11">
        <f>SUMIF('Food Security Calculations'!$A$4:$A$303,'Figure 5b'!$A27,'Food Security Calculations'!AO$4:AO$303)/I$46</f>
        <v>1.1551278619692962</v>
      </c>
      <c r="N27" s="7"/>
      <c r="O27" s="7"/>
      <c r="P27" s="7"/>
      <c r="Q27" s="7"/>
      <c r="R27" s="7"/>
      <c r="S27" s="7"/>
      <c r="T27" s="7"/>
      <c r="U27" s="7"/>
    </row>
    <row r="28" spans="1:23" x14ac:dyDescent="0.2">
      <c r="A28" t="s">
        <v>10</v>
      </c>
      <c r="B28" s="11">
        <f>SUMIF('Food Security Calculations'!$A$4:$A$303,'Figure 5b'!$A28,'Food Security Calculations'!AH$4:AH$303)/B$46</f>
        <v>1.8019644255563967</v>
      </c>
      <c r="C28" s="11">
        <f>SUMIF('Food Security Calculations'!$A$4:$A$303,'Figure 5b'!$A28,'Food Security Calculations'!AI$4:AI$303)/C$46</f>
        <v>0.14034544207810123</v>
      </c>
      <c r="D28" s="11">
        <f>SUMIF('Food Security Calculations'!$A$4:$A$303,'Figure 5b'!$A28,'Food Security Calculations'!AJ$4:AJ$303)/D$46</f>
        <v>0.844700706713162</v>
      </c>
      <c r="E28" s="11">
        <f>SUMIF('Food Security Calculations'!$A$4:$A$303,'Figure 5b'!$A28,'Food Security Calculations'!AK$4:AK$303)/E$46</f>
        <v>1.3500148557601028</v>
      </c>
      <c r="F28" s="11">
        <f>SUMIF('Food Security Calculations'!$A$4:$A$303,'Figure 5b'!$A28,'Food Security Calculations'!AL$4:AL$303)/F$46</f>
        <v>1.2434141619734795</v>
      </c>
      <c r="G28" s="11">
        <f>SUMIF('Food Security Calculations'!$A$4:$A$303,'Figure 5b'!$A28,'Food Security Calculations'!AM$4:AM$303)/G$46</f>
        <v>1.6354696870124412</v>
      </c>
      <c r="H28" s="11">
        <f>SUMIF('Food Security Calculations'!$A$4:$A$303,'Figure 5b'!$A28,'Food Security Calculations'!AN$4:AN$303)/H$46</f>
        <v>0.40462499368225718</v>
      </c>
      <c r="I28" s="11">
        <f>SUMIF('Food Security Calculations'!$A$4:$A$303,'Figure 5b'!$A28,'Food Security Calculations'!AO$4:AO$303)/I$46</f>
        <v>0.63397222868046577</v>
      </c>
      <c r="N28" s="7"/>
      <c r="O28" s="7"/>
      <c r="P28" s="7"/>
      <c r="Q28" s="7"/>
      <c r="R28" s="7"/>
      <c r="S28" s="7"/>
      <c r="T28" s="7"/>
      <c r="U28" s="7"/>
    </row>
    <row r="29" spans="1:23" x14ac:dyDescent="0.2">
      <c r="A29" t="s">
        <v>11</v>
      </c>
      <c r="B29" s="11">
        <f>SUMIF('Food Security Calculations'!$A$4:$A$303,'Figure 5b'!$A29,'Food Security Calculations'!AH$4:AH$303)/B$46</f>
        <v>1.2279536882743523</v>
      </c>
      <c r="C29" s="11">
        <f>SUMIF('Food Security Calculations'!$A$4:$A$303,'Figure 5b'!$A29,'Food Security Calculations'!AI$4:AI$303)/C$46</f>
        <v>1.3927265571451337</v>
      </c>
      <c r="D29" s="11">
        <f>SUMIF('Food Security Calculations'!$A$4:$A$303,'Figure 5b'!$A29,'Food Security Calculations'!AJ$4:AJ$303)/D$46</f>
        <v>0.15853332563710329</v>
      </c>
      <c r="E29" s="11">
        <f>SUMIF('Food Security Calculations'!$A$4:$A$303,'Figure 5b'!$A29,'Food Security Calculations'!AK$4:AK$303)/E$46</f>
        <v>0.77740320474685232</v>
      </c>
      <c r="F29" s="11">
        <f>SUMIF('Food Security Calculations'!$A$4:$A$303,'Figure 5b'!$A29,'Food Security Calculations'!AL$4:AL$303)/F$46</f>
        <v>1.3115487304707083</v>
      </c>
      <c r="G29" s="11">
        <f>SUMIF('Food Security Calculations'!$A$4:$A$303,'Figure 5b'!$A29,'Food Security Calculations'!AM$4:AM$303)/G$46</f>
        <v>0.12649964432509755</v>
      </c>
      <c r="H29" s="11">
        <f>SUMIF('Food Security Calculations'!$A$4:$A$303,'Figure 5b'!$A29,'Food Security Calculations'!AN$4:AN$303)/H$46</f>
        <v>0.39449720986303316</v>
      </c>
      <c r="I29" s="11">
        <f>SUMIF('Food Security Calculations'!$A$4:$A$303,'Figure 5b'!$A29,'Food Security Calculations'!AO$4:AO$303)/I$46</f>
        <v>1.09837298242713</v>
      </c>
      <c r="N29" s="7"/>
      <c r="O29" s="7"/>
      <c r="P29" s="7"/>
      <c r="Q29" s="7"/>
      <c r="R29" s="7"/>
      <c r="S29" s="7"/>
      <c r="T29" s="7"/>
      <c r="U29" s="7"/>
    </row>
    <row r="30" spans="1:23" x14ac:dyDescent="0.2">
      <c r="A30" t="s">
        <v>12</v>
      </c>
      <c r="B30" s="11">
        <f>SUMIF('Food Security Calculations'!$A$4:$A$303,'Figure 5b'!$A30,'Food Security Calculations'!AH$4:AH$303)/B$46</f>
        <v>0.37699164544331926</v>
      </c>
      <c r="C30" s="11">
        <f>SUMIF('Food Security Calculations'!$A$4:$A$303,'Figure 5b'!$A30,'Food Security Calculations'!AI$4:AI$303)/C$46</f>
        <v>1.0813335110697762</v>
      </c>
      <c r="D30" s="11">
        <f>SUMIF('Food Security Calculations'!$A$4:$A$303,'Figure 5b'!$A30,'Food Security Calculations'!AJ$4:AJ$303)/D$46</f>
        <v>1.0868461698387932</v>
      </c>
      <c r="E30" s="11">
        <f>SUMIF('Food Security Calculations'!$A$4:$A$303,'Figure 5b'!$A30,'Food Security Calculations'!AK$4:AK$303)/E$46</f>
        <v>1.072893679451167</v>
      </c>
      <c r="F30" s="11">
        <f>SUMIF('Food Security Calculations'!$A$4:$A$303,'Figure 5b'!$A30,'Food Security Calculations'!AL$4:AL$303)/F$46</f>
        <v>0.38339034958224721</v>
      </c>
      <c r="G30" s="11">
        <f>SUMIF('Food Security Calculations'!$A$4:$A$303,'Figure 5b'!$A30,'Food Security Calculations'!AM$4:AM$303)/G$46</f>
        <v>2.6441882192043296</v>
      </c>
      <c r="H30" s="11">
        <f>SUMIF('Food Security Calculations'!$A$4:$A$303,'Figure 5b'!$A30,'Food Security Calculations'!AN$4:AN$303)/H$46</f>
        <v>3.1347695501282358</v>
      </c>
      <c r="I30" s="11">
        <f>SUMIF('Food Security Calculations'!$A$4:$A$303,'Figure 5b'!$A30,'Food Security Calculations'!AO$4:AO$303)/I$46</f>
        <v>1.0736321469028332</v>
      </c>
      <c r="N30" s="7"/>
      <c r="O30" s="7"/>
      <c r="P30" s="7"/>
      <c r="Q30" s="7"/>
      <c r="R30" s="7"/>
      <c r="S30" s="7"/>
      <c r="T30" s="7"/>
      <c r="U30" s="7"/>
    </row>
    <row r="31" spans="1:23" x14ac:dyDescent="0.2">
      <c r="A31" t="s">
        <v>13</v>
      </c>
      <c r="B31" s="11">
        <f>SUMIF('Food Security Calculations'!$A$4:$A$303,'Figure 5b'!$A31,'Food Security Calculations'!AH$4:AH$303)/B$46</f>
        <v>0.12375211323282542</v>
      </c>
      <c r="C31" s="11">
        <f>SUMIF('Food Security Calculations'!$A$4:$A$303,'Figure 5b'!$A31,'Food Security Calculations'!AI$4:AI$303)/C$46</f>
        <v>0.16041295326916191</v>
      </c>
      <c r="D31" s="11">
        <f>SUMIF('Food Security Calculations'!$A$4:$A$303,'Figure 5b'!$A31,'Food Security Calculations'!AJ$4:AJ$303)/D$46</f>
        <v>0.13302760242629211</v>
      </c>
      <c r="E31" s="11">
        <f>SUMIF('Food Security Calculations'!$A$4:$A$303,'Figure 5b'!$A31,'Food Security Calculations'!AK$4:AK$303)/E$46</f>
        <v>0.14757479375784646</v>
      </c>
      <c r="F31" s="11">
        <f>SUMIF('Food Security Calculations'!$A$4:$A$303,'Figure 5b'!$A31,'Food Security Calculations'!AL$4:AL$303)/F$46</f>
        <v>0.19443608063230142</v>
      </c>
      <c r="G31" s="11">
        <f>SUMIF('Food Security Calculations'!$A$4:$A$303,'Figure 5b'!$A31,'Food Security Calculations'!AM$4:AM$303)/G$46</f>
        <v>0.54382866039361011</v>
      </c>
      <c r="H31" s="11">
        <f>SUMIF('Food Security Calculations'!$A$4:$A$303,'Figure 5b'!$A31,'Food Security Calculations'!AN$4:AN$303)/H$46</f>
        <v>0.66162985165428589</v>
      </c>
      <c r="I31" s="11">
        <f>SUMIF('Food Security Calculations'!$A$4:$A$303,'Figure 5b'!$A31,'Food Security Calculations'!AO$4:AO$303)/I$46</f>
        <v>0.18135723684977154</v>
      </c>
      <c r="N31" s="7"/>
      <c r="O31" s="7"/>
      <c r="P31" s="7"/>
      <c r="Q31" s="7"/>
      <c r="R31" s="7"/>
      <c r="S31" s="7"/>
      <c r="T31" s="7"/>
      <c r="U31" s="7"/>
    </row>
    <row r="32" spans="1:23" x14ac:dyDescent="0.2">
      <c r="A32" s="2" t="s">
        <v>314</v>
      </c>
      <c r="B32" s="14">
        <f>SUM(B26:B31)</f>
        <v>5.4366146486393969</v>
      </c>
      <c r="C32" s="14">
        <f t="shared" ref="C32" si="1">SUM(C26:C31)</f>
        <v>5.9843068058548212</v>
      </c>
      <c r="D32" s="14">
        <f t="shared" ref="D32" si="2">SUM(D26:D31)</f>
        <v>5.9662274361327352</v>
      </c>
      <c r="E32" s="14">
        <f t="shared" ref="E32" si="3">SUM(E26:E31)</f>
        <v>6.3524058904842482</v>
      </c>
      <c r="F32" s="14">
        <f t="shared" ref="F32" si="4">SUM(F26:F31)</f>
        <v>5.2395718245086718</v>
      </c>
      <c r="G32" s="14">
        <f t="shared" ref="G32" si="5">SUM(G26:G31)</f>
        <v>7.7225918273441243</v>
      </c>
      <c r="H32" s="14">
        <f t="shared" ref="H32" si="6">SUM(H26:H31)</f>
        <v>9.079819937818689</v>
      </c>
      <c r="I32" s="14">
        <f t="shared" ref="I32" si="7">SUM(I26:I31)</f>
        <v>8.1493206158401197</v>
      </c>
      <c r="N32" s="7"/>
      <c r="O32" s="7"/>
      <c r="P32" s="7"/>
      <c r="Q32" s="7"/>
      <c r="R32" s="7"/>
      <c r="S32" s="7"/>
      <c r="T32" s="7"/>
      <c r="U32" s="7"/>
    </row>
    <row r="33" spans="1:21" x14ac:dyDescent="0.2">
      <c r="A33" s="2"/>
      <c r="B33" s="4"/>
      <c r="C33" s="4"/>
      <c r="D33" s="4"/>
      <c r="E33" s="4"/>
      <c r="F33" s="4"/>
      <c r="G33" s="4"/>
    </row>
    <row r="35" spans="1:21" x14ac:dyDescent="0.2">
      <c r="A35" s="21" t="s">
        <v>321</v>
      </c>
      <c r="B35" s="21"/>
      <c r="C35" s="21"/>
      <c r="D35" s="21"/>
      <c r="E35" s="21"/>
      <c r="F35" s="21"/>
      <c r="G35" s="21"/>
      <c r="H35" s="21"/>
      <c r="I35" s="21"/>
      <c r="M35" s="22"/>
      <c r="N35" s="22"/>
      <c r="O35" s="22"/>
      <c r="P35" s="22"/>
      <c r="Q35" s="22"/>
      <c r="R35" s="22"/>
      <c r="S35" s="22"/>
    </row>
    <row r="36" spans="1:21" ht="85" x14ac:dyDescent="0.2">
      <c r="A36" s="8"/>
      <c r="B36" s="10" t="s">
        <v>0</v>
      </c>
      <c r="C36" s="10" t="s">
        <v>1</v>
      </c>
      <c r="D36" s="10" t="s">
        <v>2</v>
      </c>
      <c r="E36" s="10" t="s">
        <v>3</v>
      </c>
      <c r="F36" s="10" t="s">
        <v>4</v>
      </c>
      <c r="G36" s="10" t="s">
        <v>5</v>
      </c>
      <c r="H36" s="10" t="s">
        <v>6</v>
      </c>
      <c r="I36" s="10" t="s">
        <v>7</v>
      </c>
      <c r="J36" s="8"/>
      <c r="K36" s="8"/>
      <c r="L36" s="8"/>
      <c r="M36" s="8"/>
      <c r="N36" s="8"/>
      <c r="O36" s="8"/>
      <c r="P36" s="8"/>
      <c r="Q36" s="8"/>
      <c r="R36" s="8"/>
      <c r="S36" s="8"/>
      <c r="T36" s="8"/>
      <c r="U36" s="8"/>
    </row>
    <row r="37" spans="1:21" x14ac:dyDescent="0.2">
      <c r="A37" t="s">
        <v>8</v>
      </c>
      <c r="B37" s="11">
        <f>SUMIF('Food Security Calculations'!$A$4:$A$303,'Figure 5b'!$A37,'Food Security Calculations'!AQ$4:AQ$303)/B$46</f>
        <v>0.30466054437286544</v>
      </c>
      <c r="C37" s="11">
        <f>SUMIF('Food Security Calculations'!$A$4:$A$303,'Figure 5b'!$A37,'Food Security Calculations'!AR$4:AR$303)/C$46</f>
        <v>0.29484588308303328</v>
      </c>
      <c r="D37" s="11">
        <f>SUMIF('Food Security Calculations'!$A$4:$A$303,'Figure 5b'!$A37,'Food Security Calculations'!AS$4:AS$303)/D$46</f>
        <v>0.31800841585076045</v>
      </c>
      <c r="E37" s="11">
        <f>SUMIF('Food Security Calculations'!$A$4:$A$303,'Figure 5b'!$A37,'Food Security Calculations'!AT$4:AT$303)/E$46</f>
        <v>0.30540636939300775</v>
      </c>
      <c r="F37" s="11">
        <f>SUMIF('Food Security Calculations'!$A$4:$A$303,'Figure 5b'!$A37,'Food Security Calculations'!AU$4:AU$303)/F$46</f>
        <v>0.25089882298706789</v>
      </c>
      <c r="G37" s="11">
        <f>SUMIF('Food Security Calculations'!$A$4:$A$303,'Figure 5b'!$A37,'Food Security Calculations'!AV$4:AV$303)/G$46</f>
        <v>0.19203599170852806</v>
      </c>
      <c r="H37" s="11">
        <f>SUMIF('Food Security Calculations'!$A$4:$A$303,'Figure 5b'!$A37,'Food Security Calculations'!AW$4:AW$303)/H$46</f>
        <v>0.70663024277493258</v>
      </c>
      <c r="I37" s="11">
        <f>SUMIF('Food Security Calculations'!$A$4:$A$303,'Figure 5b'!$A37,'Food Security Calculations'!AX$4:AX$303)/I$46</f>
        <v>0.56979889456280441</v>
      </c>
      <c r="N37" s="7"/>
      <c r="O37" s="7"/>
      <c r="P37" s="7"/>
      <c r="Q37" s="7"/>
      <c r="R37" s="7"/>
      <c r="S37" s="7"/>
      <c r="T37" s="7"/>
      <c r="U37" s="7"/>
    </row>
    <row r="38" spans="1:21" x14ac:dyDescent="0.2">
      <c r="A38" t="s">
        <v>9</v>
      </c>
      <c r="B38" s="11">
        <f>SUMIF('Food Security Calculations'!$A$4:$A$303,'Figure 5b'!$A38,'Food Security Calculations'!AQ$4:AQ$303)/B$46</f>
        <v>0.33699075853754795</v>
      </c>
      <c r="C38" s="11">
        <f>SUMIF('Food Security Calculations'!$A$4:$A$303,'Figure 5b'!$A38,'Food Security Calculations'!AR$4:AR$303)/C$46</f>
        <v>0.18677923177145331</v>
      </c>
      <c r="D38" s="11">
        <f>SUMIF('Food Security Calculations'!$A$4:$A$303,'Figure 5b'!$A38,'Food Security Calculations'!AS$4:AS$303)/D$46</f>
        <v>0.41526039969890621</v>
      </c>
      <c r="E38" s="11">
        <f>SUMIF('Food Security Calculations'!$A$4:$A$303,'Figure 5b'!$A38,'Food Security Calculations'!AT$4:AT$303)/E$46</f>
        <v>0.43241375608691285</v>
      </c>
      <c r="F38" s="11">
        <f>SUMIF('Food Security Calculations'!$A$4:$A$303,'Figure 5b'!$A38,'Food Security Calculations'!AU$4:AU$303)/F$46</f>
        <v>0.23984595236061143</v>
      </c>
      <c r="G38" s="11">
        <f>SUMIF('Food Security Calculations'!$A$4:$A$303,'Figure 5b'!$A38,'Food Security Calculations'!AV$4:AV$303)/G$46</f>
        <v>0.59895413101396522</v>
      </c>
      <c r="H38" s="11">
        <f>SUMIF('Food Security Calculations'!$A$4:$A$303,'Figure 5b'!$A38,'Food Security Calculations'!AW$4:AW$303)/H$46</f>
        <v>0.28984491842870386</v>
      </c>
      <c r="I38" s="11">
        <f>SUMIF('Food Security Calculations'!$A$4:$A$303,'Figure 5b'!$A38,'Food Security Calculations'!AX$4:AX$303)/I$46</f>
        <v>0.3459121544896489</v>
      </c>
      <c r="N38" s="7"/>
      <c r="O38" s="7"/>
      <c r="P38" s="7"/>
      <c r="Q38" s="7"/>
      <c r="R38" s="7"/>
      <c r="S38" s="7"/>
      <c r="T38" s="7"/>
      <c r="U38" s="7"/>
    </row>
    <row r="39" spans="1:21" x14ac:dyDescent="0.2">
      <c r="A39" t="s">
        <v>10</v>
      </c>
      <c r="B39" s="11">
        <f>SUMIF('Food Security Calculations'!$A$4:$A$303,'Figure 5b'!$A39,'Food Security Calculations'!AQ$4:AQ$303)/B$46</f>
        <v>1.5669923293930179</v>
      </c>
      <c r="C39" s="11">
        <f>SUMIF('Food Security Calculations'!$A$4:$A$303,'Figure 5b'!$A39,'Food Security Calculations'!AR$4:AR$303)/C$46</f>
        <v>0.10507457227654486</v>
      </c>
      <c r="D39" s="11">
        <f>SUMIF('Food Security Calculations'!$A$4:$A$303,'Figure 5b'!$A39,'Food Security Calculations'!AS$4:AS$303)/D$46</f>
        <v>1.5297822498144207</v>
      </c>
      <c r="E39" s="11">
        <f>SUMIF('Food Security Calculations'!$A$4:$A$303,'Figure 5b'!$A39,'Food Security Calculations'!AT$4:AT$303)/E$46</f>
        <v>1.2169740154125952</v>
      </c>
      <c r="F39" s="11">
        <f>SUMIF('Food Security Calculations'!$A$4:$A$303,'Figure 5b'!$A39,'Food Security Calculations'!AU$4:AU$303)/F$46</f>
        <v>1.1225707498857875</v>
      </c>
      <c r="G39" s="11">
        <f>SUMIF('Food Security Calculations'!$A$4:$A$303,'Figure 5b'!$A39,'Food Security Calculations'!AV$4:AV$303)/G$46</f>
        <v>0.91845607383751449</v>
      </c>
      <c r="H39" s="11">
        <f>SUMIF('Food Security Calculations'!$A$4:$A$303,'Figure 5b'!$A39,'Food Security Calculations'!AW$4:AW$303)/H$46</f>
        <v>0.38054824686646049</v>
      </c>
      <c r="I39" s="11">
        <f>SUMIF('Food Security Calculations'!$A$4:$A$303,'Figure 5b'!$A39,'Food Security Calculations'!AX$4:AX$303)/I$46</f>
        <v>0.49855088353788757</v>
      </c>
      <c r="N39" s="7"/>
      <c r="O39" s="7"/>
      <c r="P39" s="7"/>
      <c r="Q39" s="7"/>
      <c r="R39" s="7"/>
      <c r="S39" s="7"/>
      <c r="T39" s="7"/>
      <c r="U39" s="7"/>
    </row>
    <row r="40" spans="1:21" x14ac:dyDescent="0.2">
      <c r="A40" t="s">
        <v>11</v>
      </c>
      <c r="B40" s="11">
        <f>SUMIF('Food Security Calculations'!$A$4:$A$303,'Figure 5b'!$A40,'Food Security Calculations'!AQ$4:AQ$303)/B$46</f>
        <v>0.54961060112721183</v>
      </c>
      <c r="C40" s="11">
        <f>SUMIF('Food Security Calculations'!$A$4:$A$303,'Figure 5b'!$A40,'Food Security Calculations'!AR$4:AR$303)/C$46</f>
        <v>1.6146260025184034</v>
      </c>
      <c r="D40" s="11">
        <f>SUMIF('Food Security Calculations'!$A$4:$A$303,'Figure 5b'!$A40,'Food Security Calculations'!AS$4:AS$303)/D$46</f>
        <v>0.1247514802017247</v>
      </c>
      <c r="E40" s="11">
        <f>SUMIF('Food Security Calculations'!$A$4:$A$303,'Figure 5b'!$A40,'Food Security Calculations'!AT$4:AT$303)/E$46</f>
        <v>0.53447269197263836</v>
      </c>
      <c r="F40" s="11">
        <f>SUMIF('Food Security Calculations'!$A$4:$A$303,'Figure 5b'!$A40,'Food Security Calculations'!AU$4:AU$303)/F$46</f>
        <v>0.45406386368722684</v>
      </c>
      <c r="G40" s="11">
        <f>SUMIF('Food Security Calculations'!$A$4:$A$303,'Figure 5b'!$A40,'Food Security Calculations'!AV$4:AV$303)/G$46</f>
        <v>4.5376428758806445E-2</v>
      </c>
      <c r="H40" s="11">
        <f>SUMIF('Food Security Calculations'!$A$4:$A$303,'Figure 5b'!$A40,'Food Security Calculations'!AW$4:AW$303)/H$46</f>
        <v>0.29910594271770108</v>
      </c>
      <c r="I40" s="11">
        <f>SUMIF('Food Security Calculations'!$A$4:$A$303,'Figure 5b'!$A40,'Food Security Calculations'!AX$4:AX$303)/I$46</f>
        <v>0.72601410747690653</v>
      </c>
      <c r="N40" s="7"/>
      <c r="O40" s="7"/>
      <c r="P40" s="7"/>
      <c r="Q40" s="7"/>
      <c r="R40" s="7"/>
      <c r="S40" s="7"/>
      <c r="T40" s="7"/>
      <c r="U40" s="7"/>
    </row>
    <row r="41" spans="1:21" x14ac:dyDescent="0.2">
      <c r="A41" t="s">
        <v>12</v>
      </c>
      <c r="B41" s="11">
        <f>SUMIF('Food Security Calculations'!$A$4:$A$303,'Figure 5b'!$A41,'Food Security Calculations'!AQ$4:AQ$303)/B$46</f>
        <v>0.3651335937909847</v>
      </c>
      <c r="C41" s="11">
        <f>SUMIF('Food Security Calculations'!$A$4:$A$303,'Figure 5b'!$A41,'Food Security Calculations'!AR$4:AR$303)/C$46</f>
        <v>0.9644461545967169</v>
      </c>
      <c r="D41" s="11">
        <f>SUMIF('Food Security Calculations'!$A$4:$A$303,'Figure 5b'!$A41,'Food Security Calculations'!AS$4:AS$303)/D$46</f>
        <v>0.7078635833882555</v>
      </c>
      <c r="E41" s="11">
        <f>SUMIF('Food Security Calculations'!$A$4:$A$303,'Figure 5b'!$A41,'Food Security Calculations'!AT$4:AT$303)/E$46</f>
        <v>0.76561993037571563</v>
      </c>
      <c r="F41" s="11">
        <f>SUMIF('Food Security Calculations'!$A$4:$A$303,'Figure 5b'!$A41,'Food Security Calculations'!AU$4:AU$303)/F$46</f>
        <v>0.35103145054631024</v>
      </c>
      <c r="G41" s="11">
        <f>SUMIF('Food Security Calculations'!$A$4:$A$303,'Figure 5b'!$A41,'Food Security Calculations'!AV$4:AV$303)/G$46</f>
        <v>2.1503110353253159</v>
      </c>
      <c r="H41" s="11">
        <f>SUMIF('Food Security Calculations'!$A$4:$A$303,'Figure 5b'!$A41,'Food Security Calculations'!AW$4:AW$303)/H$46</f>
        <v>2.9725024420040382</v>
      </c>
      <c r="I41" s="11">
        <f>SUMIF('Food Security Calculations'!$A$4:$A$303,'Figure 5b'!$A41,'Food Security Calculations'!AX$4:AX$303)/I$46</f>
        <v>0.97404116309943556</v>
      </c>
      <c r="N41" s="7"/>
      <c r="O41" s="7"/>
      <c r="P41" s="7"/>
      <c r="Q41" s="7"/>
      <c r="R41" s="7"/>
      <c r="S41" s="7"/>
      <c r="T41" s="7"/>
      <c r="U41" s="7"/>
    </row>
    <row r="42" spans="1:21" x14ac:dyDescent="0.2">
      <c r="A42" t="s">
        <v>13</v>
      </c>
      <c r="B42" s="11">
        <f>SUMIF('Food Security Calculations'!$A$4:$A$303,'Figure 5b'!$A42,'Food Security Calculations'!AQ$4:AQ$303)/B$46</f>
        <v>8.0365439557617269E-3</v>
      </c>
      <c r="C42" s="11">
        <f>SUMIF('Food Security Calculations'!$A$4:$A$303,'Figure 5b'!$A42,'Food Security Calculations'!AR$4:AR$303)/C$46</f>
        <v>1.1427519995435443E-2</v>
      </c>
      <c r="D42" s="11">
        <f>SUMIF('Food Security Calculations'!$A$4:$A$303,'Figure 5b'!$A42,'Food Security Calculations'!AS$4:AS$303)/D$46</f>
        <v>1.560085711409598E-2</v>
      </c>
      <c r="E42" s="11">
        <f>SUMIF('Food Security Calculations'!$A$4:$A$303,'Figure 5b'!$A42,'Food Security Calculations'!AT$4:AT$303)/E$46</f>
        <v>1.657270249633578E-2</v>
      </c>
      <c r="F42" s="11">
        <f>SUMIF('Food Security Calculations'!$A$4:$A$303,'Figure 5b'!$A42,'Food Security Calculations'!AU$4:AU$303)/F$46</f>
        <v>1.2201262321444809E-2</v>
      </c>
      <c r="G42" s="11">
        <f>SUMIF('Food Security Calculations'!$A$4:$A$303,'Figure 5b'!$A42,'Food Security Calculations'!AV$4:AV$303)/G$46</f>
        <v>9.4603240360130819E-2</v>
      </c>
      <c r="H42" s="11">
        <f>SUMIF('Food Security Calculations'!$A$4:$A$303,'Figure 5b'!$A42,'Food Security Calculations'!AW$4:AW$303)/H$46</f>
        <v>0.13314581068568251</v>
      </c>
      <c r="I42" s="11">
        <f>SUMIF('Food Security Calculations'!$A$4:$A$303,'Figure 5b'!$A42,'Food Security Calculations'!AX$4:AX$303)/I$46</f>
        <v>1.1948219012174775E-2</v>
      </c>
      <c r="N42" s="7"/>
      <c r="O42" s="7"/>
      <c r="P42" s="7"/>
      <c r="Q42" s="7"/>
      <c r="R42" s="7"/>
      <c r="S42" s="7"/>
      <c r="T42" s="7"/>
      <c r="U42" s="7"/>
    </row>
    <row r="43" spans="1:21" x14ac:dyDescent="0.2">
      <c r="A43" s="2" t="s">
        <v>314</v>
      </c>
      <c r="B43" s="14">
        <f>SUM(B37:B42)</f>
        <v>3.1314243711773897</v>
      </c>
      <c r="C43" s="14">
        <f t="shared" ref="C43" si="8">SUM(C37:C42)</f>
        <v>3.177199364241587</v>
      </c>
      <c r="D43" s="14">
        <f t="shared" ref="D43" si="9">SUM(D37:D42)</f>
        <v>3.1112669860681641</v>
      </c>
      <c r="E43" s="14">
        <f t="shared" ref="E43" si="10">SUM(E37:E42)</f>
        <v>3.2714594657372058</v>
      </c>
      <c r="F43" s="14">
        <f t="shared" ref="F43" si="11">SUM(F37:F42)</f>
        <v>2.4306121017884488</v>
      </c>
      <c r="G43" s="14">
        <f t="shared" ref="G43" si="12">SUM(G37:G42)</f>
        <v>3.9997369010042605</v>
      </c>
      <c r="H43" s="14">
        <f t="shared" ref="H43" si="13">SUM(H37:H42)</f>
        <v>4.7817776034775186</v>
      </c>
      <c r="I43" s="14">
        <f t="shared" ref="I43" si="14">SUM(I37:I42)</f>
        <v>3.1262654221788577</v>
      </c>
      <c r="N43" s="7"/>
      <c r="O43" s="7"/>
      <c r="P43" s="7"/>
      <c r="Q43" s="7"/>
      <c r="R43" s="7"/>
      <c r="S43" s="7"/>
      <c r="T43" s="7"/>
      <c r="U43" s="7"/>
    </row>
    <row r="44" spans="1:21" x14ac:dyDescent="0.2">
      <c r="A44" s="2"/>
      <c r="B44" s="14"/>
      <c r="C44" s="14"/>
      <c r="D44" s="14"/>
      <c r="E44" s="14"/>
      <c r="F44" s="14"/>
      <c r="G44" s="14"/>
      <c r="H44" s="14"/>
      <c r="I44" s="14"/>
      <c r="N44" s="7"/>
      <c r="O44" s="7"/>
      <c r="P44" s="7"/>
      <c r="Q44" s="7"/>
      <c r="R44" s="7"/>
      <c r="S44" s="7"/>
      <c r="T44" s="7"/>
      <c r="U44" s="7"/>
    </row>
    <row r="45" spans="1:21" ht="85" x14ac:dyDescent="0.2">
      <c r="A45" s="10"/>
      <c r="B45" s="10" t="s">
        <v>0</v>
      </c>
      <c r="C45" s="10" t="s">
        <v>1</v>
      </c>
      <c r="D45" s="10" t="s">
        <v>2</v>
      </c>
      <c r="E45" s="10" t="s">
        <v>3</v>
      </c>
      <c r="F45" s="10" t="s">
        <v>4</v>
      </c>
      <c r="G45" s="10" t="s">
        <v>5</v>
      </c>
      <c r="H45" s="10" t="s">
        <v>6</v>
      </c>
      <c r="I45" s="10" t="s">
        <v>7</v>
      </c>
    </row>
    <row r="46" spans="1:21" x14ac:dyDescent="0.2">
      <c r="A46" s="12" t="s">
        <v>313</v>
      </c>
      <c r="B46" s="12">
        <v>29986000</v>
      </c>
      <c r="C46" s="12">
        <v>1990661000</v>
      </c>
      <c r="D46" s="12">
        <v>2328385000</v>
      </c>
      <c r="E46" s="12">
        <v>643475000</v>
      </c>
      <c r="F46" s="12">
        <v>1113129000</v>
      </c>
      <c r="G46" s="12">
        <v>11513000</v>
      </c>
      <c r="H46" s="12">
        <v>1033765580.0000001</v>
      </c>
      <c r="I46" s="12">
        <v>501477530</v>
      </c>
      <c r="L46" s="8"/>
    </row>
    <row r="47" spans="1:21" x14ac:dyDescent="0.2">
      <c r="B47" s="6"/>
      <c r="C47" s="6"/>
      <c r="D47" s="6"/>
      <c r="E47" s="6"/>
      <c r="F47" s="6"/>
      <c r="G47" s="6"/>
      <c r="H47" s="6"/>
      <c r="I47" s="6"/>
      <c r="L47" s="4"/>
      <c r="M47" s="4"/>
      <c r="N47" s="4"/>
      <c r="O47" s="4"/>
      <c r="P47" s="4"/>
      <c r="Q47" s="4"/>
      <c r="R47" s="4"/>
      <c r="S47" s="4"/>
    </row>
    <row r="48" spans="1:21" x14ac:dyDescent="0.2">
      <c r="B48" s="6"/>
      <c r="C48" s="6"/>
      <c r="D48" s="6"/>
      <c r="E48" s="6"/>
      <c r="F48" s="6"/>
      <c r="G48" s="6"/>
      <c r="H48" s="6"/>
      <c r="I48" s="6"/>
      <c r="L48" s="4"/>
      <c r="M48" s="4"/>
      <c r="N48" s="4"/>
      <c r="O48" s="4"/>
      <c r="P48" s="4"/>
      <c r="Q48" s="4"/>
      <c r="R48" s="4"/>
      <c r="S48" s="4"/>
    </row>
    <row r="49" spans="1:19" x14ac:dyDescent="0.2">
      <c r="B49" s="6"/>
      <c r="C49" s="6"/>
      <c r="D49" s="6"/>
      <c r="E49" s="6"/>
      <c r="F49" s="6"/>
      <c r="G49" s="6"/>
      <c r="H49" s="6"/>
      <c r="I49" s="6"/>
      <c r="L49" s="4"/>
      <c r="M49" s="4"/>
      <c r="N49" s="4"/>
      <c r="O49" s="4"/>
      <c r="P49" s="4"/>
      <c r="Q49" s="4"/>
      <c r="R49" s="4"/>
      <c r="S49" s="4"/>
    </row>
    <row r="50" spans="1:19" x14ac:dyDescent="0.2">
      <c r="B50" s="6"/>
      <c r="C50" s="6"/>
      <c r="D50" s="6"/>
      <c r="E50" s="6"/>
      <c r="F50" s="6"/>
      <c r="G50" s="6"/>
      <c r="H50" s="6"/>
      <c r="I50" s="6"/>
      <c r="L50" s="4"/>
      <c r="M50" s="4"/>
      <c r="N50" s="4"/>
      <c r="O50" s="4"/>
      <c r="P50" s="4"/>
      <c r="Q50" s="4"/>
      <c r="R50" s="4"/>
      <c r="S50" s="4"/>
    </row>
    <row r="51" spans="1:19" x14ac:dyDescent="0.2">
      <c r="B51" s="6"/>
      <c r="C51" s="6"/>
      <c r="D51" s="6"/>
      <c r="E51" s="6"/>
      <c r="F51" s="6"/>
      <c r="G51" s="6"/>
      <c r="H51" s="6"/>
      <c r="I51" s="6"/>
      <c r="L51" s="4"/>
      <c r="M51" s="4"/>
      <c r="N51" s="4"/>
      <c r="O51" s="4"/>
      <c r="P51" s="4"/>
      <c r="Q51" s="4"/>
      <c r="R51" s="4"/>
      <c r="S51" s="4"/>
    </row>
    <row r="52" spans="1:19" x14ac:dyDescent="0.2">
      <c r="B52" s="6"/>
      <c r="C52" s="6"/>
      <c r="D52" s="6"/>
      <c r="E52" s="6"/>
      <c r="F52" s="6"/>
      <c r="G52" s="6"/>
      <c r="H52" s="6"/>
      <c r="I52" s="6"/>
      <c r="L52" s="4"/>
      <c r="M52" s="4"/>
      <c r="N52" s="4"/>
      <c r="O52" s="4"/>
      <c r="P52" s="4"/>
      <c r="Q52" s="4"/>
      <c r="R52" s="4"/>
      <c r="S52" s="4"/>
    </row>
    <row r="54" spans="1:19" x14ac:dyDescent="0.2">
      <c r="A54" s="8"/>
      <c r="B54" s="8"/>
      <c r="C54" s="8"/>
      <c r="D54" s="8"/>
      <c r="E54" s="8"/>
      <c r="F54" s="8"/>
      <c r="G54" s="8"/>
      <c r="H54" s="8"/>
      <c r="I54" s="8"/>
    </row>
    <row r="55" spans="1:19" x14ac:dyDescent="0.2">
      <c r="B55" s="6"/>
      <c r="C55" s="6"/>
      <c r="D55" s="6"/>
      <c r="E55" s="6"/>
      <c r="F55" s="6"/>
      <c r="G55" s="6"/>
      <c r="H55" s="6"/>
      <c r="I55" s="6"/>
      <c r="L55" s="4"/>
      <c r="M55" s="4"/>
      <c r="N55" s="4"/>
      <c r="O55" s="4"/>
      <c r="P55" s="4"/>
      <c r="Q55" s="4"/>
      <c r="R55" s="4"/>
      <c r="S55" s="4"/>
    </row>
    <row r="56" spans="1:19" x14ac:dyDescent="0.2">
      <c r="B56" s="6"/>
      <c r="C56" s="6"/>
      <c r="D56" s="6"/>
      <c r="E56" s="6"/>
      <c r="F56" s="6"/>
      <c r="G56" s="6"/>
      <c r="H56" s="6"/>
      <c r="I56" s="6"/>
      <c r="L56" s="4"/>
      <c r="M56" s="4"/>
      <c r="N56" s="4"/>
      <c r="O56" s="4"/>
      <c r="P56" s="4"/>
      <c r="Q56" s="4"/>
      <c r="R56" s="4"/>
      <c r="S56" s="4"/>
    </row>
    <row r="57" spans="1:19" x14ac:dyDescent="0.2">
      <c r="B57" s="6"/>
      <c r="C57" s="6"/>
      <c r="D57" s="6"/>
      <c r="E57" s="6"/>
      <c r="F57" s="6"/>
      <c r="G57" s="6"/>
      <c r="H57" s="6"/>
      <c r="I57" s="6"/>
      <c r="L57" s="4"/>
      <c r="M57" s="4"/>
      <c r="N57" s="4"/>
      <c r="O57" s="4"/>
      <c r="P57" s="4"/>
      <c r="Q57" s="4"/>
      <c r="R57" s="4"/>
      <c r="S57" s="4"/>
    </row>
    <row r="58" spans="1:19" x14ac:dyDescent="0.2">
      <c r="B58" s="6"/>
      <c r="C58" s="6"/>
      <c r="D58" s="6"/>
      <c r="E58" s="6"/>
      <c r="F58" s="6"/>
      <c r="G58" s="6"/>
      <c r="H58" s="6"/>
      <c r="I58" s="6"/>
      <c r="L58" s="4"/>
      <c r="M58" s="4"/>
      <c r="N58" s="4"/>
      <c r="O58" s="4"/>
      <c r="P58" s="4"/>
      <c r="Q58" s="4"/>
      <c r="R58" s="4"/>
      <c r="S58" s="4"/>
    </row>
    <row r="59" spans="1:19" x14ac:dyDescent="0.2">
      <c r="B59" s="6"/>
      <c r="C59" s="6"/>
      <c r="D59" s="6"/>
      <c r="E59" s="6"/>
      <c r="F59" s="6"/>
      <c r="G59" s="6"/>
      <c r="H59" s="6"/>
      <c r="I59" s="6"/>
      <c r="L59" s="4"/>
      <c r="M59" s="4"/>
      <c r="N59" s="4"/>
      <c r="O59" s="4"/>
      <c r="P59" s="4"/>
      <c r="Q59" s="4"/>
      <c r="R59" s="4"/>
      <c r="S59" s="4"/>
    </row>
    <row r="60" spans="1:19" x14ac:dyDescent="0.2">
      <c r="B60" s="6"/>
      <c r="C60" s="6"/>
      <c r="D60" s="6"/>
      <c r="E60" s="6"/>
      <c r="F60" s="6"/>
      <c r="G60" s="6"/>
      <c r="H60" s="6"/>
      <c r="I60" s="6"/>
      <c r="L60" s="4"/>
      <c r="M60" s="4"/>
      <c r="N60" s="4"/>
      <c r="O60" s="4"/>
      <c r="P60" s="4"/>
      <c r="Q60" s="4"/>
      <c r="R60" s="4"/>
      <c r="S60" s="4"/>
    </row>
    <row r="61" spans="1:19" x14ac:dyDescent="0.2">
      <c r="A61" s="2"/>
      <c r="B61" s="4"/>
      <c r="C61" s="4"/>
      <c r="D61" s="4"/>
      <c r="E61" s="4"/>
      <c r="F61" s="4"/>
      <c r="G61" s="4"/>
    </row>
    <row r="62" spans="1:19" x14ac:dyDescent="0.2">
      <c r="A62" s="2"/>
      <c r="B62" s="4"/>
      <c r="C62" s="4"/>
      <c r="D62" s="4"/>
      <c r="E62" s="4"/>
      <c r="F62" s="4"/>
      <c r="G62" s="4"/>
    </row>
    <row r="63" spans="1:19" x14ac:dyDescent="0.2">
      <c r="B63" s="4"/>
      <c r="C63" s="4"/>
      <c r="D63" s="4"/>
      <c r="E63" s="4"/>
      <c r="F63" s="4"/>
      <c r="G63" s="4"/>
      <c r="H63" s="4"/>
      <c r="I63" s="4"/>
    </row>
    <row r="64" spans="1:19" x14ac:dyDescent="0.2">
      <c r="B64" s="4"/>
      <c r="C64" s="4"/>
      <c r="D64" s="4"/>
      <c r="E64" s="4"/>
      <c r="F64" s="4"/>
      <c r="G64" s="4"/>
      <c r="H64" s="4"/>
      <c r="I64" s="4"/>
    </row>
    <row r="65" spans="1:9" x14ac:dyDescent="0.2">
      <c r="B65" s="4"/>
      <c r="C65" s="4"/>
      <c r="D65" s="4"/>
      <c r="E65" s="4"/>
      <c r="F65" s="4"/>
      <c r="G65" s="4"/>
      <c r="H65" s="4"/>
      <c r="I65" s="4"/>
    </row>
    <row r="66" spans="1:9" x14ac:dyDescent="0.2">
      <c r="B66" s="4"/>
      <c r="C66" s="4"/>
      <c r="D66" s="4"/>
      <c r="E66" s="4"/>
      <c r="F66" s="4"/>
      <c r="G66" s="4"/>
      <c r="H66" s="4"/>
      <c r="I66" s="4"/>
    </row>
    <row r="67" spans="1:9" x14ac:dyDescent="0.2">
      <c r="B67" s="4"/>
      <c r="C67" s="4"/>
      <c r="D67" s="4"/>
      <c r="E67" s="4"/>
      <c r="F67" s="4"/>
      <c r="G67" s="4"/>
      <c r="H67" s="4"/>
      <c r="I67" s="4"/>
    </row>
    <row r="68" spans="1:9" x14ac:dyDescent="0.2">
      <c r="B68" s="4"/>
      <c r="C68" s="4"/>
      <c r="D68" s="4"/>
      <c r="E68" s="4"/>
      <c r="F68" s="4"/>
      <c r="G68" s="4"/>
      <c r="H68" s="4"/>
      <c r="I68" s="4"/>
    </row>
    <row r="69" spans="1:9" x14ac:dyDescent="0.2">
      <c r="A69" s="2"/>
      <c r="B69" s="4"/>
      <c r="C69" s="4"/>
      <c r="D69" s="4"/>
      <c r="E69" s="4"/>
      <c r="F69" s="4"/>
      <c r="G69" s="4"/>
    </row>
    <row r="70" spans="1:9" x14ac:dyDescent="0.2">
      <c r="A70" s="2"/>
      <c r="B70" s="4"/>
      <c r="C70" s="4"/>
      <c r="D70" s="4"/>
      <c r="E70" s="4"/>
      <c r="F70" s="4"/>
      <c r="G70" s="4"/>
    </row>
    <row r="71" spans="1:9" x14ac:dyDescent="0.2">
      <c r="A71" s="2"/>
      <c r="B71" s="4"/>
      <c r="C71" s="4"/>
      <c r="D71" s="4"/>
      <c r="E71" s="4"/>
      <c r="F71" s="4"/>
      <c r="G71" s="4"/>
    </row>
    <row r="72" spans="1:9" x14ac:dyDescent="0.2">
      <c r="A72" s="2"/>
      <c r="B72" s="4"/>
      <c r="C72" s="4"/>
      <c r="D72" s="4"/>
      <c r="E72" s="4"/>
      <c r="F72" s="4"/>
      <c r="G72" s="4"/>
    </row>
    <row r="73" spans="1:9" x14ac:dyDescent="0.2">
      <c r="A73" s="2"/>
      <c r="B73" s="4"/>
      <c r="C73" s="4"/>
      <c r="D73" s="4"/>
      <c r="E73" s="4"/>
      <c r="F73" s="4"/>
      <c r="G73" s="4"/>
    </row>
    <row r="74" spans="1:9" x14ac:dyDescent="0.2">
      <c r="A74" s="2"/>
      <c r="B74" s="4"/>
      <c r="C74" s="4"/>
      <c r="D74" s="4"/>
      <c r="E74" s="4"/>
      <c r="F74" s="4"/>
      <c r="G74" s="4"/>
    </row>
    <row r="75" spans="1:9" x14ac:dyDescent="0.2">
      <c r="A75" s="2"/>
      <c r="B75" s="4"/>
      <c r="C75" s="4"/>
      <c r="D75" s="4"/>
      <c r="E75" s="4"/>
      <c r="F75" s="4"/>
      <c r="G75" s="4"/>
    </row>
  </sheetData>
  <mergeCells count="7">
    <mergeCell ref="A2:I2"/>
    <mergeCell ref="M13:S13"/>
    <mergeCell ref="M24:S24"/>
    <mergeCell ref="M35:S35"/>
    <mergeCell ref="A24:I24"/>
    <mergeCell ref="A13:I13"/>
    <mergeCell ref="A35:I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5B00-3D7D-6640-B925-1A2ADC1B84F6}">
  <dimension ref="A1:AX303"/>
  <sheetViews>
    <sheetView workbookViewId="0">
      <selection activeCell="H22" sqref="H22"/>
    </sheetView>
  </sheetViews>
  <sheetFormatPr baseColWidth="10" defaultRowHeight="16" x14ac:dyDescent="0.2"/>
  <cols>
    <col min="4" max="6" width="10.83203125" style="9"/>
    <col min="16" max="16" width="12.83203125" bestFit="1" customWidth="1"/>
    <col min="17" max="17" width="12.1640625" bestFit="1" customWidth="1"/>
    <col min="25" max="25" width="11.6640625" bestFit="1" customWidth="1"/>
  </cols>
  <sheetData>
    <row r="1" spans="1:50" x14ac:dyDescent="0.2">
      <c r="Y1" s="3"/>
    </row>
    <row r="2" spans="1:50" s="15" customFormat="1" x14ac:dyDescent="0.2">
      <c r="C2" s="18" t="s">
        <v>14</v>
      </c>
      <c r="D2" s="18" t="s">
        <v>15</v>
      </c>
      <c r="E2" s="18" t="s">
        <v>16</v>
      </c>
      <c r="F2" s="18" t="s">
        <v>17</v>
      </c>
      <c r="G2" s="21" t="s">
        <v>325</v>
      </c>
      <c r="H2" s="21"/>
      <c r="I2" s="21"/>
      <c r="J2" s="21"/>
      <c r="K2" s="21"/>
      <c r="L2" s="21"/>
      <c r="M2" s="21"/>
      <c r="N2" s="21"/>
      <c r="P2" s="21" t="s">
        <v>315</v>
      </c>
      <c r="Q2" s="21"/>
      <c r="R2" s="21"/>
      <c r="S2" s="21"/>
      <c r="T2" s="21"/>
      <c r="U2" s="21"/>
      <c r="V2" s="21"/>
      <c r="W2" s="21"/>
      <c r="Y2" s="21" t="s">
        <v>317</v>
      </c>
      <c r="Z2" s="21"/>
      <c r="AA2" s="21"/>
      <c r="AB2" s="21"/>
      <c r="AC2" s="21"/>
      <c r="AD2" s="21"/>
      <c r="AE2" s="21"/>
      <c r="AF2" s="21"/>
      <c r="AH2" s="21" t="s">
        <v>318</v>
      </c>
      <c r="AI2" s="21"/>
      <c r="AJ2" s="21"/>
      <c r="AK2" s="21"/>
      <c r="AL2" s="21"/>
      <c r="AM2" s="21"/>
      <c r="AN2" s="21"/>
      <c r="AO2" s="21"/>
      <c r="AQ2" s="21" t="s">
        <v>319</v>
      </c>
      <c r="AR2" s="21"/>
      <c r="AS2" s="21"/>
      <c r="AT2" s="21"/>
      <c r="AU2" s="21"/>
      <c r="AV2" s="21"/>
      <c r="AW2" s="21"/>
      <c r="AX2" s="21"/>
    </row>
    <row r="3" spans="1:50" s="10" customFormat="1" ht="85" x14ac:dyDescent="0.2">
      <c r="A3" s="10" t="s">
        <v>18</v>
      </c>
      <c r="B3" s="10" t="s">
        <v>19</v>
      </c>
      <c r="D3" s="10" t="s">
        <v>20</v>
      </c>
      <c r="E3" s="10" t="s">
        <v>21</v>
      </c>
      <c r="F3" s="10" t="s">
        <v>21</v>
      </c>
      <c r="G3" s="10" t="s">
        <v>0</v>
      </c>
      <c r="H3" s="10" t="s">
        <v>1</v>
      </c>
      <c r="I3" s="10" t="s">
        <v>2</v>
      </c>
      <c r="J3" s="10" t="s">
        <v>3</v>
      </c>
      <c r="K3" s="10" t="s">
        <v>4</v>
      </c>
      <c r="L3" s="10" t="s">
        <v>5</v>
      </c>
      <c r="M3" s="10" t="s">
        <v>6</v>
      </c>
      <c r="N3" s="10" t="s">
        <v>7</v>
      </c>
      <c r="P3" s="10" t="s">
        <v>0</v>
      </c>
      <c r="Q3" s="10" t="s">
        <v>1</v>
      </c>
      <c r="R3" s="10" t="s">
        <v>2</v>
      </c>
      <c r="S3" s="10" t="s">
        <v>3</v>
      </c>
      <c r="T3" s="10" t="s">
        <v>4</v>
      </c>
      <c r="U3" s="10" t="s">
        <v>5</v>
      </c>
      <c r="V3" s="10" t="s">
        <v>6</v>
      </c>
      <c r="W3" s="10" t="s">
        <v>7</v>
      </c>
      <c r="Y3" s="10" t="s">
        <v>0</v>
      </c>
      <c r="Z3" s="10" t="s">
        <v>1</v>
      </c>
      <c r="AA3" s="10" t="s">
        <v>2</v>
      </c>
      <c r="AB3" s="10" t="s">
        <v>3</v>
      </c>
      <c r="AC3" s="10" t="s">
        <v>4</v>
      </c>
      <c r="AD3" s="10" t="s">
        <v>5</v>
      </c>
      <c r="AE3" s="10" t="s">
        <v>6</v>
      </c>
      <c r="AF3" s="10" t="s">
        <v>7</v>
      </c>
      <c r="AH3" s="10" t="s">
        <v>0</v>
      </c>
      <c r="AI3" s="10" t="s">
        <v>1</v>
      </c>
      <c r="AJ3" s="10" t="s">
        <v>2</v>
      </c>
      <c r="AK3" s="10" t="s">
        <v>3</v>
      </c>
      <c r="AL3" s="10" t="s">
        <v>4</v>
      </c>
      <c r="AM3" s="10" t="s">
        <v>5</v>
      </c>
      <c r="AN3" s="10" t="s">
        <v>6</v>
      </c>
      <c r="AO3" s="10" t="s">
        <v>7</v>
      </c>
      <c r="AQ3" s="10" t="s">
        <v>0</v>
      </c>
      <c r="AR3" s="10" t="s">
        <v>1</v>
      </c>
      <c r="AS3" s="10" t="s">
        <v>2</v>
      </c>
      <c r="AT3" s="10" t="s">
        <v>3</v>
      </c>
      <c r="AU3" s="10" t="s">
        <v>4</v>
      </c>
      <c r="AV3" s="10" t="s">
        <v>5</v>
      </c>
      <c r="AW3" s="10" t="s">
        <v>6</v>
      </c>
      <c r="AX3" s="10" t="s">
        <v>7</v>
      </c>
    </row>
    <row r="4" spans="1:50" x14ac:dyDescent="0.2">
      <c r="A4" t="s">
        <v>8</v>
      </c>
      <c r="B4">
        <v>2905</v>
      </c>
      <c r="C4" t="s">
        <v>22</v>
      </c>
      <c r="D4" s="9">
        <v>334</v>
      </c>
      <c r="E4" s="9">
        <v>12.2</v>
      </c>
      <c r="F4" s="9">
        <v>2.2999999999999998</v>
      </c>
      <c r="G4" s="16">
        <v>-4.2905472807583972E-7</v>
      </c>
      <c r="H4" s="16">
        <v>-1.0324234654160852E-8</v>
      </c>
      <c r="I4" s="16">
        <v>2.8455734708687775E-9</v>
      </c>
      <c r="J4" s="16">
        <v>5.3826993843418373E-3</v>
      </c>
      <c r="K4" s="16">
        <v>9.0789258167235978E-9</v>
      </c>
      <c r="L4" s="16">
        <v>1.3894929323441997E-6</v>
      </c>
      <c r="M4" s="16">
        <v>0</v>
      </c>
      <c r="N4" s="16">
        <v>4.8186238405075464E-6</v>
      </c>
      <c r="O4" s="16"/>
      <c r="P4" s="16" cm="1">
        <f t="array" ref="P4">_xlfn.IFS($A4= 'Figure 5b'!$A$4, G4*'Figure 5b'!B$4, $A4= 'Figure 5b'!$A$5, G4*'Figure 5b'!B$5, $A4= 'Figure 5b'!$A$6, G4*'Figure 5b'!B$6, $A4= 'Figure 5b'!$A$7, G4*'Figure 5b'!B$7, $A4= 'Figure 5b'!$A$8, G4*'Figure 5b'!B$8, $A4= 'Figure 5b'!$A$9, G4*'Figure 5b'!B$9)*10^12/365</f>
        <v>-157.59274573303057</v>
      </c>
      <c r="Q4" s="16" cm="1">
        <f t="array" ref="Q4">_xlfn.IFS($A4= 'Figure 5b'!$A$4, H4*'Figure 5b'!C$4, $A4= 'Figure 5b'!$A$5, H4*'Figure 5b'!C$5, $A4= 'Figure 5b'!$A$6, H4*'Figure 5b'!C$6, $A4= 'Figure 5b'!$A$7, H4*'Figure 5b'!C$7, $A4= 'Figure 5b'!$A$8, H4*'Figure 5b'!C$8, $A4= 'Figure 5b'!$A$9, H4*'Figure 5b'!C$9)*10^12/365</f>
        <v>-592.18127278235283</v>
      </c>
      <c r="R4" s="16" cm="1">
        <f t="array" ref="R4">_xlfn.IFS($A4= 'Figure 5b'!$A$4, I4*'Figure 5b'!D$4, $A4= 'Figure 5b'!$A$5, I4*'Figure 5b'!D$5, $A4= 'Figure 5b'!$A$6, I4*'Figure 5b'!D$6, $A4= 'Figure 5b'!$A$7, I4*'Figure 5b'!D$7, $A4= 'Figure 5b'!$A$8, I4*'Figure 5b'!D$8, $A4= 'Figure 5b'!$A$9, I4*'Figure 5b'!D$9)*10^12/365</f>
        <v>172.73925421775604</v>
      </c>
      <c r="S4" s="16" cm="1">
        <f t="array" ref="S4">_xlfn.IFS($A4= 'Figure 5b'!$A$4, J4*'Figure 5b'!E$4, $A4= 'Figure 5b'!$A$5, J4*'Figure 5b'!E$5, $A4= 'Figure 5b'!$A$6, J4*'Figure 5b'!E$6, $A4= 'Figure 5b'!$A$7, J4*'Figure 5b'!E$7, $A4= 'Figure 5b'!$A$8, J4*'Figure 5b'!E$8, $A4= 'Figure 5b'!$A$9, J4*'Figure 5b'!E$9)*10^12/365</f>
        <v>82327446.582988307</v>
      </c>
      <c r="T4" s="16" cm="1">
        <f t="array" ref="T4">_xlfn.IFS($A4= 'Figure 5b'!$A$4, K4*'Figure 5b'!F$4, $A4= 'Figure 5b'!$A$5, K4*'Figure 5b'!F$5, $A4= 'Figure 5b'!$A$6, K4*'Figure 5b'!F$6, $A4= 'Figure 5b'!$A$7, K4*'Figure 5b'!F$7, $A4= 'Figure 5b'!$A$8, K4*'Figure 5b'!F$8, $A4= 'Figure 5b'!$A$9, K4*'Figure 5b'!F$9)*10^12/365</f>
        <v>145.88722878095814</v>
      </c>
      <c r="U4" s="16" cm="1">
        <f t="array" ref="U4">_xlfn.IFS($A4= 'Figure 5b'!$A$4, L4*'Figure 5b'!G$4, $A4= 'Figure 5b'!$A$5, L4*'Figure 5b'!G$5, $A4= 'Figure 5b'!$A$6, L4*'Figure 5b'!G$6, $A4= 'Figure 5b'!$A$7, L4*'Figure 5b'!G$7, $A4= 'Figure 5b'!$A$8, L4*'Figure 5b'!G$8, $A4= 'Figure 5b'!$A$9, L4*'Figure 5b'!G$9)*10^12/365</f>
        <v>189.02938517562097</v>
      </c>
      <c r="V4" s="16" cm="1">
        <f t="array" ref="V4">_xlfn.IFS($A4= 'Figure 5b'!$A$4, M4*'Figure 5b'!H$4, $A4= 'Figure 5b'!$A$5, M4*'Figure 5b'!H$5, $A4= 'Figure 5b'!$A$6, M4*'Figure 5b'!H$6, $A4= 'Figure 5b'!$A$7, M4*'Figure 5b'!H$7, $A4= 'Figure 5b'!$A$8, M4*'Figure 5b'!H$8, $A4= 'Figure 5b'!$A$9, M4*'Figure 5b'!H$9)*10^12/365</f>
        <v>0</v>
      </c>
      <c r="W4" s="16" cm="1">
        <f t="array" ref="W4">_xlfn.IFS($A4= 'Figure 5b'!$A$4, N4*'Figure 5b'!I$4, $A4= 'Figure 5b'!$A$5, N4*'Figure 5b'!I$5, $A4= 'Figure 5b'!$A$6, N4*'Figure 5b'!I$6, $A4= 'Figure 5b'!$A$7, N4*'Figure 5b'!I$7, $A4= 'Figure 5b'!$A$8, N4*'Figure 5b'!I$8, $A4= 'Figure 5b'!$A$9, N4*'Figure 5b'!I$9)*10^12/365</f>
        <v>96753.930569045755</v>
      </c>
      <c r="X4" s="16"/>
      <c r="Y4" s="17">
        <f>P4*$D4/100</f>
        <v>-526.35977074832215</v>
      </c>
      <c r="Z4" s="17">
        <f t="shared" ref="Z4:AE4" si="0">Q4*$D4/100</f>
        <v>-1977.8854510930585</v>
      </c>
      <c r="AA4" s="17">
        <f t="shared" si="0"/>
        <v>576.94910908730515</v>
      </c>
      <c r="AB4" s="17">
        <f t="shared" si="0"/>
        <v>274973671.58718091</v>
      </c>
      <c r="AC4" s="17">
        <f t="shared" si="0"/>
        <v>487.26334412840021</v>
      </c>
      <c r="AD4" s="17">
        <f t="shared" si="0"/>
        <v>631.35814648657401</v>
      </c>
      <c r="AE4" s="17">
        <f t="shared" si="0"/>
        <v>0</v>
      </c>
      <c r="AF4" s="17">
        <f>W4*$D4/100</f>
        <v>323158.12810061284</v>
      </c>
      <c r="AG4" s="17"/>
      <c r="AH4" s="16">
        <f t="shared" ref="AH4:AO4" si="1">$E4*P4/100</f>
        <v>-19.226314979429727</v>
      </c>
      <c r="AI4" s="16">
        <f t="shared" si="1"/>
        <v>-72.246115279447039</v>
      </c>
      <c r="AJ4" s="16">
        <f t="shared" si="1"/>
        <v>21.074189014566237</v>
      </c>
      <c r="AK4" s="16">
        <f t="shared" si="1"/>
        <v>10043948.483124573</v>
      </c>
      <c r="AL4" s="16">
        <f t="shared" si="1"/>
        <v>17.798241911276889</v>
      </c>
      <c r="AM4" s="16">
        <f t="shared" si="1"/>
        <v>23.061584991425757</v>
      </c>
      <c r="AN4" s="16">
        <f t="shared" si="1"/>
        <v>0</v>
      </c>
      <c r="AO4" s="16">
        <f t="shared" si="1"/>
        <v>11803.979529423581</v>
      </c>
      <c r="AP4" s="16"/>
      <c r="AQ4" s="16">
        <f>$F4*P4/100</f>
        <v>-3.6246331518597028</v>
      </c>
      <c r="AR4" s="16">
        <f t="shared" ref="AR4:AX4" si="2">$F4*Q4/100</f>
        <v>-13.620169273994113</v>
      </c>
      <c r="AS4" s="16">
        <f t="shared" si="2"/>
        <v>3.9730028470083885</v>
      </c>
      <c r="AT4" s="16">
        <f t="shared" si="2"/>
        <v>1893531.2714087311</v>
      </c>
      <c r="AU4" s="16">
        <f t="shared" si="2"/>
        <v>3.3554062619620368</v>
      </c>
      <c r="AV4" s="16">
        <f t="shared" si="2"/>
        <v>4.3476758590392821</v>
      </c>
      <c r="AW4" s="16">
        <f t="shared" si="2"/>
        <v>0</v>
      </c>
      <c r="AX4" s="16">
        <f t="shared" si="2"/>
        <v>2225.340403088052</v>
      </c>
    </row>
    <row r="5" spans="1:50" x14ac:dyDescent="0.2">
      <c r="A5" t="s">
        <v>8</v>
      </c>
      <c r="B5">
        <v>2905</v>
      </c>
      <c r="C5" t="s">
        <v>23</v>
      </c>
      <c r="D5" s="9">
        <v>364</v>
      </c>
      <c r="E5" s="9">
        <v>10.9</v>
      </c>
      <c r="F5" s="9">
        <v>1.1000000000000001</v>
      </c>
      <c r="G5" s="16">
        <v>0.65314014429110501</v>
      </c>
      <c r="H5" s="16">
        <v>0.42289692242824345</v>
      </c>
      <c r="I5" s="16">
        <v>0.26081475848257768</v>
      </c>
      <c r="J5" s="16">
        <v>0.31881797936741468</v>
      </c>
      <c r="K5" s="16">
        <v>0.74241867250325388</v>
      </c>
      <c r="L5" s="16">
        <v>0.49075639826758022</v>
      </c>
      <c r="M5" s="16">
        <v>0.15242767449931996</v>
      </c>
      <c r="N5" s="16">
        <v>0.6653201303228975</v>
      </c>
      <c r="O5" s="16"/>
      <c r="P5" s="16" cm="1">
        <f t="array" ref="P5">_xlfn.IFS($A5= 'Figure 5b'!$A$4, G5*'Figure 5b'!B$4, $A5= 'Figure 5b'!$A$5, G5*'Figure 5b'!B$5, $A5= 'Figure 5b'!$A$6, G5*'Figure 5b'!B$6, $A5= 'Figure 5b'!$A$7, G5*'Figure 5b'!B$7, $A5= 'Figure 5b'!$A$8, G5*'Figure 5b'!B$8, $A5= 'Figure 5b'!$A$9, G5*'Figure 5b'!B$9)*10^12/365</f>
        <v>239899812.19624057</v>
      </c>
      <c r="Q5" s="16" cm="1">
        <f t="array" ref="Q5">_xlfn.IFS($A5= 'Figure 5b'!$A$4, H5*'Figure 5b'!C$4, $A5= 'Figure 5b'!$A$5, H5*'Figure 5b'!C$5, $A5= 'Figure 5b'!$A$6, H5*'Figure 5b'!C$6, $A5= 'Figure 5b'!$A$7, H5*'Figure 5b'!C$7, $A5= 'Figure 5b'!$A$8, H5*'Figure 5b'!C$8, $A5= 'Figure 5b'!$A$9, H5*'Figure 5b'!C$9)*10^12/365</f>
        <v>24256678210.851074</v>
      </c>
      <c r="R5" s="16" cm="1">
        <f t="array" ref="R5">_xlfn.IFS($A5= 'Figure 5b'!$A$4, I5*'Figure 5b'!D$4, $A5= 'Figure 5b'!$A$5, I5*'Figure 5b'!D$5, $A5= 'Figure 5b'!$A$6, I5*'Figure 5b'!D$6, $A5= 'Figure 5b'!$A$7, I5*'Figure 5b'!D$7, $A5= 'Figure 5b'!$A$8, I5*'Figure 5b'!D$8, $A5= 'Figure 5b'!$A$9, I5*'Figure 5b'!D$9)*10^12/365</f>
        <v>15832642288.272945</v>
      </c>
      <c r="S5" s="16" cm="1">
        <f t="array" ref="S5">_xlfn.IFS($A5= 'Figure 5b'!$A$4, J5*'Figure 5b'!E$4, $A5= 'Figure 5b'!$A$5, J5*'Figure 5b'!E$5, $A5= 'Figure 5b'!$A$6, J5*'Figure 5b'!E$6, $A5= 'Figure 5b'!$A$7, J5*'Figure 5b'!E$7, $A5= 'Figure 5b'!$A$8, J5*'Figure 5b'!E$8, $A5= 'Figure 5b'!$A$9, J5*'Figure 5b'!E$9)*10^12/365</f>
        <v>4876265288.4573965</v>
      </c>
      <c r="T5" s="16" cm="1">
        <f t="array" ref="T5">_xlfn.IFS($A5= 'Figure 5b'!$A$4, K5*'Figure 5b'!F$4, $A5= 'Figure 5b'!$A$5, K5*'Figure 5b'!F$5, $A5= 'Figure 5b'!$A$6, K5*'Figure 5b'!F$6, $A5= 'Figure 5b'!$A$7, K5*'Figure 5b'!F$7, $A5= 'Figure 5b'!$A$8, K5*'Figure 5b'!F$8, $A5= 'Figure 5b'!$A$9, K5*'Figure 5b'!F$9)*10^12/365</f>
        <v>11929759633.813612</v>
      </c>
      <c r="U5" s="16" cm="1">
        <f t="array" ref="U5">_xlfn.IFS($A5= 'Figure 5b'!$A$4, L5*'Figure 5b'!G$4, $A5= 'Figure 5b'!$A$5, L5*'Figure 5b'!G$5, $A5= 'Figure 5b'!$A$6, L5*'Figure 5b'!G$6, $A5= 'Figure 5b'!$A$7, L5*'Figure 5b'!G$7, $A5= 'Figure 5b'!$A$8, L5*'Figure 5b'!G$8, $A5= 'Figure 5b'!$A$9, L5*'Figure 5b'!G$9)*10^12/365</f>
        <v>66763477.579562753</v>
      </c>
      <c r="V5" s="16" cm="1">
        <f t="array" ref="V5">_xlfn.IFS($A5= 'Figure 5b'!$A$4, M5*'Figure 5b'!H$4, $A5= 'Figure 5b'!$A$5, M5*'Figure 5b'!H$5, $A5= 'Figure 5b'!$A$6, M5*'Figure 5b'!H$6, $A5= 'Figure 5b'!$A$7, M5*'Figure 5b'!H$7, $A5= 'Figure 5b'!$A$8, M5*'Figure 5b'!H$8, $A5= 'Figure 5b'!$A$9, M5*'Figure 5b'!H$9)*10^12/365</f>
        <v>6384381216.2755213</v>
      </c>
      <c r="W5" s="16" cm="1">
        <f t="array" ref="W5">_xlfn.IFS($A5= 'Figure 5b'!$A$4, N5*'Figure 5b'!I$4, $A5= 'Figure 5b'!$A$5, N5*'Figure 5b'!I$5, $A5= 'Figure 5b'!$A$6, N5*'Figure 5b'!I$6, $A5= 'Figure 5b'!$A$7, N5*'Figure 5b'!I$7, $A5= 'Figure 5b'!$A$8, N5*'Figure 5b'!I$8, $A5= 'Figure 5b'!$A$9, N5*'Figure 5b'!I$9)*10^12/365</f>
        <v>13359070935.213268</v>
      </c>
      <c r="X5" s="16"/>
      <c r="Y5" s="17">
        <f t="shared" ref="Y5:Y68" si="3">P5*$D5/100</f>
        <v>873235316.3943156</v>
      </c>
      <c r="Z5" s="17">
        <f t="shared" ref="Z5:Z68" si="4">Q5*$D5/100</f>
        <v>88294308687.49791</v>
      </c>
      <c r="AA5" s="17">
        <f t="shared" ref="AA5:AA68" si="5">R5*$D5/100</f>
        <v>57630817929.313522</v>
      </c>
      <c r="AB5" s="17">
        <f t="shared" ref="AB5:AB68" si="6">S5*$D5/100</f>
        <v>17749605649.984924</v>
      </c>
      <c r="AC5" s="17">
        <f t="shared" ref="AC5:AC68" si="7">T5*$D5/100</f>
        <v>43424325067.081551</v>
      </c>
      <c r="AD5" s="17">
        <f t="shared" ref="AD5:AD68" si="8">U5*$D5/100</f>
        <v>243019058.38960841</v>
      </c>
      <c r="AE5" s="17">
        <f t="shared" ref="AE5:AE68" si="9">V5*$D5/100</f>
        <v>23239147627.242897</v>
      </c>
      <c r="AF5" s="17">
        <f t="shared" ref="AF5:AF68" si="10">W5*$D5/100</f>
        <v>48627018204.1763</v>
      </c>
      <c r="AG5" s="16"/>
      <c r="AH5" s="16">
        <f t="shared" ref="AH5:AH68" si="11">$E5*P5/100</f>
        <v>26149079.529390227</v>
      </c>
      <c r="AI5" s="16">
        <f t="shared" ref="AI5:AI68" si="12">$E5*Q5/100</f>
        <v>2643977924.9827671</v>
      </c>
      <c r="AJ5" s="16">
        <f t="shared" ref="AJ5:AJ68" si="13">$E5*R5/100</f>
        <v>1725758009.421751</v>
      </c>
      <c r="AK5" s="16">
        <f t="shared" ref="AK5:AK68" si="14">$E5*S5/100</f>
        <v>531512916.44185621</v>
      </c>
      <c r="AL5" s="16">
        <f t="shared" ref="AL5:AL68" si="15">$E5*T5/100</f>
        <v>1300343800.0856838</v>
      </c>
      <c r="AM5" s="16">
        <f t="shared" ref="AM5:AM68" si="16">$E5*U5/100</f>
        <v>7277219.0561723402</v>
      </c>
      <c r="AN5" s="16">
        <f t="shared" ref="AN5:AN68" si="17">$E5*V5/100</f>
        <v>695897552.57403183</v>
      </c>
      <c r="AO5" s="16">
        <f t="shared" ref="AO5:AO68" si="18">$E5*W5/100</f>
        <v>1456138731.9382463</v>
      </c>
      <c r="AP5" s="16"/>
      <c r="AQ5" s="16">
        <f t="shared" ref="AQ5:AQ68" si="19">$F5*P5/100</f>
        <v>2638897.9341586465</v>
      </c>
      <c r="AR5" s="16">
        <f t="shared" ref="AR5:AR68" si="20">$F5*Q5/100</f>
        <v>266823460.31936184</v>
      </c>
      <c r="AS5" s="16">
        <f t="shared" ref="AS5:AS68" si="21">$F5*R5/100</f>
        <v>174159065.17100242</v>
      </c>
      <c r="AT5" s="16">
        <f t="shared" ref="AT5:AT68" si="22">$F5*S5/100</f>
        <v>53638918.173031367</v>
      </c>
      <c r="AU5" s="16">
        <f t="shared" ref="AU5:AU68" si="23">$F5*T5/100</f>
        <v>131227355.97194976</v>
      </c>
      <c r="AV5" s="16">
        <f t="shared" ref="AV5:AV68" si="24">$F5*U5/100</f>
        <v>734398.25337519031</v>
      </c>
      <c r="AW5" s="16">
        <f t="shared" ref="AW5:AW68" si="25">$F5*V5/100</f>
        <v>70228193.379030749</v>
      </c>
      <c r="AX5" s="16">
        <f t="shared" ref="AX5:AX68" si="26">$F5*W5/100</f>
        <v>146949780.28734598</v>
      </c>
    </row>
    <row r="6" spans="1:50" x14ac:dyDescent="0.2">
      <c r="A6" t="s">
        <v>8</v>
      </c>
      <c r="B6">
        <v>2905</v>
      </c>
      <c r="C6" t="s">
        <v>24</v>
      </c>
      <c r="D6" s="9">
        <v>213</v>
      </c>
      <c r="E6" s="9">
        <v>12.1</v>
      </c>
      <c r="F6" s="9">
        <v>3.1</v>
      </c>
      <c r="G6" s="16">
        <v>0</v>
      </c>
      <c r="H6" s="16">
        <v>8.9604032563462036E-5</v>
      </c>
      <c r="I6" s="16">
        <v>5.4073140776563604E-2</v>
      </c>
      <c r="J6" s="16">
        <v>2.9479543812903359E-8</v>
      </c>
      <c r="K6" s="16">
        <v>0</v>
      </c>
      <c r="L6" s="16">
        <v>1.5284422255786195E-5</v>
      </c>
      <c r="M6" s="16">
        <v>-2.58343495992369E-8</v>
      </c>
      <c r="N6" s="16">
        <v>-1.2107095076652125E-8</v>
      </c>
      <c r="O6" s="16"/>
      <c r="P6" s="16" cm="1">
        <f t="array" ref="P6">_xlfn.IFS($A6= 'Figure 5b'!$A$4, G6*'Figure 5b'!B$4, $A6= 'Figure 5b'!$A$5, G6*'Figure 5b'!B$5, $A6= 'Figure 5b'!$A$6, G6*'Figure 5b'!B$6, $A6= 'Figure 5b'!$A$7, G6*'Figure 5b'!B$7, $A6= 'Figure 5b'!$A$8, G6*'Figure 5b'!B$8, $A6= 'Figure 5b'!$A$9, G6*'Figure 5b'!B$9)*10^12/365</f>
        <v>0</v>
      </c>
      <c r="Q6" s="16" cm="1">
        <f t="array" ref="Q6">_xlfn.IFS($A6= 'Figure 5b'!$A$4, H6*'Figure 5b'!C$4, $A6= 'Figure 5b'!$A$5, H6*'Figure 5b'!C$5, $A6= 'Figure 5b'!$A$6, H6*'Figure 5b'!C$6, $A6= 'Figure 5b'!$A$7, H6*'Figure 5b'!C$7, $A6= 'Figure 5b'!$A$8, H6*'Figure 5b'!C$8, $A6= 'Figure 5b'!$A$9, H6*'Figure 5b'!C$9)*10^12/365</f>
        <v>5139541.2664780403</v>
      </c>
      <c r="R6" s="16" cm="1">
        <f t="array" ref="R6">_xlfn.IFS($A6= 'Figure 5b'!$A$4, I6*'Figure 5b'!D$4, $A6= 'Figure 5b'!$A$5, I6*'Figure 5b'!D$5, $A6= 'Figure 5b'!$A$6, I6*'Figure 5b'!D$6, $A6= 'Figure 5b'!$A$7, I6*'Figure 5b'!D$7, $A6= 'Figure 5b'!$A$8, I6*'Figure 5b'!D$8, $A6= 'Figure 5b'!$A$9, I6*'Figure 5b'!D$9)*10^12/365</f>
        <v>3282485624.2786031</v>
      </c>
      <c r="S6" s="16" cm="1">
        <f t="array" ref="S6">_xlfn.IFS($A6= 'Figure 5b'!$A$4, J6*'Figure 5b'!E$4, $A6= 'Figure 5b'!$A$5, J6*'Figure 5b'!E$5, $A6= 'Figure 5b'!$A$6, J6*'Figure 5b'!E$6, $A6= 'Figure 5b'!$A$7, J6*'Figure 5b'!E$7, $A6= 'Figure 5b'!$A$8, J6*'Figure 5b'!E$8, $A6= 'Figure 5b'!$A$9, J6*'Figure 5b'!E$9)*10^12/365</f>
        <v>450.88447175922306</v>
      </c>
      <c r="T6" s="16" cm="1">
        <f t="array" ref="T6">_xlfn.IFS($A6= 'Figure 5b'!$A$4, K6*'Figure 5b'!F$4, $A6= 'Figure 5b'!$A$5, K6*'Figure 5b'!F$5, $A6= 'Figure 5b'!$A$6, K6*'Figure 5b'!F$6, $A6= 'Figure 5b'!$A$7, K6*'Figure 5b'!F$7, $A6= 'Figure 5b'!$A$8, K6*'Figure 5b'!F$8, $A6= 'Figure 5b'!$A$9, K6*'Figure 5b'!F$9)*10^12/365</f>
        <v>0</v>
      </c>
      <c r="U6" s="16" cm="1">
        <f t="array" ref="U6">_xlfn.IFS($A6= 'Figure 5b'!$A$4, L6*'Figure 5b'!G$4, $A6= 'Figure 5b'!$A$5, L6*'Figure 5b'!G$5, $A6= 'Figure 5b'!$A$6, L6*'Figure 5b'!G$6, $A6= 'Figure 5b'!$A$7, L6*'Figure 5b'!G$7, $A6= 'Figure 5b'!$A$8, L6*'Figure 5b'!G$8, $A6= 'Figure 5b'!$A$9, L6*'Figure 5b'!G$9)*10^12/365</f>
        <v>2079.3232369318303</v>
      </c>
      <c r="V6" s="16" cm="1">
        <f t="array" ref="V6">_xlfn.IFS($A6= 'Figure 5b'!$A$4, M6*'Figure 5b'!H$4, $A6= 'Figure 5b'!$A$5, M6*'Figure 5b'!H$5, $A6= 'Figure 5b'!$A$6, M6*'Figure 5b'!H$6, $A6= 'Figure 5b'!$A$7, M6*'Figure 5b'!H$7, $A6= 'Figure 5b'!$A$8, M6*'Figure 5b'!H$8, $A6= 'Figure 5b'!$A$9, M6*'Figure 5b'!H$9)*10^12/365</f>
        <v>-1082.0629315367462</v>
      </c>
      <c r="W6" s="16" cm="1">
        <f t="array" ref="W6">_xlfn.IFS($A6= 'Figure 5b'!$A$4, N6*'Figure 5b'!I$4, $A6= 'Figure 5b'!$A$5, N6*'Figure 5b'!I$5, $A6= 'Figure 5b'!$A$6, N6*'Figure 5b'!I$6, $A6= 'Figure 5b'!$A$7, N6*'Figure 5b'!I$7, $A6= 'Figure 5b'!$A$8, N6*'Figure 5b'!I$8, $A6= 'Figure 5b'!$A$9, N6*'Figure 5b'!I$9)*10^12/365</f>
        <v>-243.10032806292904</v>
      </c>
      <c r="X6" s="16"/>
      <c r="Y6" s="17">
        <f t="shared" si="3"/>
        <v>0</v>
      </c>
      <c r="Z6" s="17">
        <f t="shared" si="4"/>
        <v>10947222.897598226</v>
      </c>
      <c r="AA6" s="17">
        <f t="shared" si="5"/>
        <v>6991694379.7134237</v>
      </c>
      <c r="AB6" s="17">
        <f t="shared" si="6"/>
        <v>960.38392484714507</v>
      </c>
      <c r="AC6" s="17">
        <f t="shared" si="7"/>
        <v>0</v>
      </c>
      <c r="AD6" s="17">
        <f t="shared" si="8"/>
        <v>4428.9584946647983</v>
      </c>
      <c r="AE6" s="17">
        <f t="shared" si="9"/>
        <v>-2304.7940441732694</v>
      </c>
      <c r="AF6" s="17">
        <f t="shared" si="10"/>
        <v>-517.80369877403882</v>
      </c>
      <c r="AG6" s="16"/>
      <c r="AH6" s="16">
        <f t="shared" si="11"/>
        <v>0</v>
      </c>
      <c r="AI6" s="16">
        <f t="shared" si="12"/>
        <v>621884.49324384285</v>
      </c>
      <c r="AJ6" s="16">
        <f t="shared" si="13"/>
        <v>397180760.53771096</v>
      </c>
      <c r="AK6" s="16">
        <f t="shared" si="14"/>
        <v>54.557021082865987</v>
      </c>
      <c r="AL6" s="16">
        <f t="shared" si="15"/>
        <v>0</v>
      </c>
      <c r="AM6" s="16">
        <f t="shared" si="16"/>
        <v>251.59811166875144</v>
      </c>
      <c r="AN6" s="16">
        <f t="shared" si="17"/>
        <v>-130.92961471594629</v>
      </c>
      <c r="AO6" s="16">
        <f t="shared" si="18"/>
        <v>-29.41513969561441</v>
      </c>
      <c r="AP6" s="16"/>
      <c r="AQ6" s="16">
        <f t="shared" si="19"/>
        <v>0</v>
      </c>
      <c r="AR6" s="16">
        <f t="shared" si="20"/>
        <v>159325.77926081925</v>
      </c>
      <c r="AS6" s="16">
        <f t="shared" si="21"/>
        <v>101757054.35263669</v>
      </c>
      <c r="AT6" s="16">
        <f t="shared" si="22"/>
        <v>13.977418624535915</v>
      </c>
      <c r="AU6" s="16">
        <f t="shared" si="23"/>
        <v>0</v>
      </c>
      <c r="AV6" s="16">
        <f t="shared" si="24"/>
        <v>64.459020344886738</v>
      </c>
      <c r="AW6" s="16">
        <f t="shared" si="25"/>
        <v>-33.543950877639134</v>
      </c>
      <c r="AX6" s="16">
        <f t="shared" si="26"/>
        <v>-7.5361101699508</v>
      </c>
    </row>
    <row r="7" spans="1:50" x14ac:dyDescent="0.2">
      <c r="A7" t="s">
        <v>8</v>
      </c>
      <c r="B7">
        <v>2905</v>
      </c>
      <c r="C7" t="s">
        <v>25</v>
      </c>
      <c r="D7" s="9">
        <v>367</v>
      </c>
      <c r="E7" s="9">
        <v>11</v>
      </c>
      <c r="F7" s="9">
        <v>1.1000000000000001</v>
      </c>
      <c r="G7" s="16">
        <v>2.3495895018889136E-2</v>
      </c>
      <c r="H7" s="16">
        <v>7.6787183522631622E-4</v>
      </c>
      <c r="I7" s="16">
        <v>5.2536741674731307E-3</v>
      </c>
      <c r="J7" s="16">
        <v>1.2192134990368664E-2</v>
      </c>
      <c r="K7" s="16">
        <v>1.376839981635512E-2</v>
      </c>
      <c r="L7" s="16">
        <v>9.4832892632491627E-3</v>
      </c>
      <c r="M7" s="16">
        <v>6.2758179878444906E-3</v>
      </c>
      <c r="N7" s="16">
        <v>4.1623129870582273E-3</v>
      </c>
      <c r="O7" s="16"/>
      <c r="P7" s="16" cm="1">
        <f t="array" ref="P7">_xlfn.IFS($A7= 'Figure 5b'!$A$4, G7*'Figure 5b'!B$4, $A7= 'Figure 5b'!$A$5, G7*'Figure 5b'!B$5, $A7= 'Figure 5b'!$A$6, G7*'Figure 5b'!B$6, $A7= 'Figure 5b'!$A$7, G7*'Figure 5b'!B$7, $A7= 'Figure 5b'!$A$8, G7*'Figure 5b'!B$8, $A7= 'Figure 5b'!$A$9, G7*'Figure 5b'!B$9)*10^12/365</f>
        <v>8630093.9418322202</v>
      </c>
      <c r="Q7" s="16" cm="1">
        <f t="array" ref="Q7">_xlfn.IFS($A7= 'Figure 5b'!$A$4, H7*'Figure 5b'!C$4, $A7= 'Figure 5b'!$A$5, H7*'Figure 5b'!C$5, $A7= 'Figure 5b'!$A$6, H7*'Figure 5b'!C$6, $A7= 'Figure 5b'!$A$7, H7*'Figure 5b'!C$7, $A7= 'Figure 5b'!$A$8, H7*'Figure 5b'!C$8, $A7= 'Figure 5b'!$A$9, H7*'Figure 5b'!C$9)*10^12/365</f>
        <v>44043876.950702675</v>
      </c>
      <c r="R7" s="16" cm="1">
        <f t="array" ref="R7">_xlfn.IFS($A7= 'Figure 5b'!$A$4, I7*'Figure 5b'!D$4, $A7= 'Figure 5b'!$A$5, I7*'Figure 5b'!D$5, $A7= 'Figure 5b'!$A$6, I7*'Figure 5b'!D$6, $A7= 'Figure 5b'!$A$7, I7*'Figure 5b'!D$7, $A7= 'Figure 5b'!$A$8, I7*'Figure 5b'!D$8, $A7= 'Figure 5b'!$A$9, I7*'Figure 5b'!D$9)*10^12/365</f>
        <v>318921920.97058272</v>
      </c>
      <c r="S7" s="16" cm="1">
        <f t="array" ref="S7">_xlfn.IFS($A7= 'Figure 5b'!$A$4, J7*'Figure 5b'!E$4, $A7= 'Figure 5b'!$A$5, J7*'Figure 5b'!E$5, $A7= 'Figure 5b'!$A$6, J7*'Figure 5b'!E$6, $A7= 'Figure 5b'!$A$7, J7*'Figure 5b'!E$7, $A7= 'Figure 5b'!$A$8, J7*'Figure 5b'!E$8, $A7= 'Figure 5b'!$A$9, J7*'Figure 5b'!E$9)*10^12/365</f>
        <v>186476574.3879436</v>
      </c>
      <c r="T7" s="16" cm="1">
        <f t="array" ref="T7">_xlfn.IFS($A7= 'Figure 5b'!$A$4, K7*'Figure 5b'!F$4, $A7= 'Figure 5b'!$A$5, K7*'Figure 5b'!F$5, $A7= 'Figure 5b'!$A$6, K7*'Figure 5b'!F$6, $A7= 'Figure 5b'!$A$7, K7*'Figure 5b'!F$7, $A7= 'Figure 5b'!$A$8, K7*'Figure 5b'!F$8, $A7= 'Figure 5b'!$A$9, K7*'Figure 5b'!F$9)*10^12/365</f>
        <v>221241337.85258496</v>
      </c>
      <c r="U7" s="16" cm="1">
        <f t="array" ref="U7">_xlfn.IFS($A7= 'Figure 5b'!$A$4, L7*'Figure 5b'!G$4, $A7= 'Figure 5b'!$A$5, L7*'Figure 5b'!G$5, $A7= 'Figure 5b'!$A$6, L7*'Figure 5b'!G$6, $A7= 'Figure 5b'!$A$7, L7*'Figure 5b'!G$7, $A7= 'Figure 5b'!$A$8, L7*'Figure 5b'!G$8, $A7= 'Figure 5b'!$A$9, L7*'Figure 5b'!G$9)*10^12/365</f>
        <v>1290125.5538236131</v>
      </c>
      <c r="V7" s="16" cm="1">
        <f t="array" ref="V7">_xlfn.IFS($A7= 'Figure 5b'!$A$4, M7*'Figure 5b'!H$4, $A7= 'Figure 5b'!$A$5, M7*'Figure 5b'!H$5, $A7= 'Figure 5b'!$A$6, M7*'Figure 5b'!H$6, $A7= 'Figure 5b'!$A$7, M7*'Figure 5b'!H$7, $A7= 'Figure 5b'!$A$8, M7*'Figure 5b'!H$8, $A7= 'Figure 5b'!$A$9, M7*'Figure 5b'!H$9)*10^12/365</f>
        <v>262860498.33120793</v>
      </c>
      <c r="W7" s="16" cm="1">
        <f t="array" ref="W7">_xlfn.IFS($A7= 'Figure 5b'!$A$4, N7*'Figure 5b'!I$4, $A7= 'Figure 5b'!$A$5, N7*'Figure 5b'!I$5, $A7= 'Figure 5b'!$A$6, N7*'Figure 5b'!I$6, $A7= 'Figure 5b'!$A$7, N7*'Figure 5b'!I$7, $A7= 'Figure 5b'!$A$8, N7*'Figure 5b'!I$8, $A7= 'Figure 5b'!$A$9, N7*'Figure 5b'!I$9)*10^12/365</f>
        <v>83575758.367154598</v>
      </c>
      <c r="X7" s="16"/>
      <c r="Y7" s="17">
        <f t="shared" si="3"/>
        <v>31672444.766524248</v>
      </c>
      <c r="Z7" s="17">
        <f t="shared" si="4"/>
        <v>161641028.40907881</v>
      </c>
      <c r="AA7" s="17">
        <f t="shared" si="5"/>
        <v>1170443449.9620385</v>
      </c>
      <c r="AB7" s="17">
        <f t="shared" si="6"/>
        <v>684369028.00375295</v>
      </c>
      <c r="AC7" s="17">
        <f t="shared" si="7"/>
        <v>811955709.9189868</v>
      </c>
      <c r="AD7" s="17">
        <f t="shared" si="8"/>
        <v>4734760.7825326594</v>
      </c>
      <c r="AE7" s="17">
        <f t="shared" si="9"/>
        <v>964698028.8755331</v>
      </c>
      <c r="AF7" s="17">
        <f t="shared" si="10"/>
        <v>306723033.20745736</v>
      </c>
      <c r="AG7" s="16"/>
      <c r="AH7" s="16">
        <f t="shared" si="11"/>
        <v>949310.33360154415</v>
      </c>
      <c r="AI7" s="16">
        <f t="shared" si="12"/>
        <v>4844826.464577294</v>
      </c>
      <c r="AJ7" s="16">
        <f t="shared" si="13"/>
        <v>35081411.306764096</v>
      </c>
      <c r="AK7" s="16">
        <f t="shared" si="14"/>
        <v>20512423.182673797</v>
      </c>
      <c r="AL7" s="16">
        <f t="shared" si="15"/>
        <v>24336547.163784347</v>
      </c>
      <c r="AM7" s="16">
        <f t="shared" si="16"/>
        <v>141913.81092059743</v>
      </c>
      <c r="AN7" s="16">
        <f t="shared" si="17"/>
        <v>28914654.816432871</v>
      </c>
      <c r="AO7" s="16">
        <f t="shared" si="18"/>
        <v>9193333.4203870054</v>
      </c>
      <c r="AP7" s="16"/>
      <c r="AQ7" s="16">
        <f t="shared" si="19"/>
        <v>94931.033360154426</v>
      </c>
      <c r="AR7" s="16">
        <f t="shared" si="20"/>
        <v>484482.64645772951</v>
      </c>
      <c r="AS7" s="16">
        <f t="shared" si="21"/>
        <v>3508141.1306764102</v>
      </c>
      <c r="AT7" s="16">
        <f t="shared" si="22"/>
        <v>2051242.3182673797</v>
      </c>
      <c r="AU7" s="16">
        <f t="shared" si="23"/>
        <v>2433654.7163784346</v>
      </c>
      <c r="AV7" s="16">
        <f t="shared" si="24"/>
        <v>14191.381092059744</v>
      </c>
      <c r="AW7" s="16">
        <f t="shared" si="25"/>
        <v>2891465.4816432875</v>
      </c>
      <c r="AX7" s="16">
        <f t="shared" si="26"/>
        <v>919333.34203870059</v>
      </c>
    </row>
    <row r="8" spans="1:50" x14ac:dyDescent="0.2">
      <c r="A8" t="s">
        <v>8</v>
      </c>
      <c r="B8">
        <v>2905</v>
      </c>
      <c r="C8" t="s">
        <v>26</v>
      </c>
      <c r="D8" s="9">
        <v>382</v>
      </c>
      <c r="E8" s="9">
        <v>29.1</v>
      </c>
      <c r="F8" s="9">
        <v>10.7</v>
      </c>
      <c r="G8" s="16">
        <v>2.0631096599526753E-2</v>
      </c>
      <c r="H8" s="16">
        <v>7.4744017484573185E-5</v>
      </c>
      <c r="I8" s="16">
        <v>7.3346932670419434E-4</v>
      </c>
      <c r="J8" s="16">
        <v>3.3901475384838862E-7</v>
      </c>
      <c r="K8" s="16">
        <v>3.8067754371005711E-3</v>
      </c>
      <c r="L8" s="16">
        <v>-1.3894929323441997E-6</v>
      </c>
      <c r="M8" s="16">
        <v>1.9165728937185879E-3</v>
      </c>
      <c r="N8" s="16">
        <v>2.809935696340192E-6</v>
      </c>
      <c r="O8" s="16"/>
      <c r="P8" s="16" cm="1">
        <f t="array" ref="P8">_xlfn.IFS($A8= 'Figure 5b'!$A$4, G8*'Figure 5b'!B$4, $A8= 'Figure 5b'!$A$5, G8*'Figure 5b'!B$5, $A8= 'Figure 5b'!$A$6, G8*'Figure 5b'!B$6, $A8= 'Figure 5b'!$A$7, G8*'Figure 5b'!B$7, $A8= 'Figure 5b'!$A$8, G8*'Figure 5b'!B$8, $A8= 'Figure 5b'!$A$9, G8*'Figure 5b'!B$9)*10^12/365</f>
        <v>7577847.1785727739</v>
      </c>
      <c r="Q8" s="16" cm="1">
        <f t="array" ref="Q8">_xlfn.IFS($A8= 'Figure 5b'!$A$4, H8*'Figure 5b'!C$4, $A8= 'Figure 5b'!$A$5, H8*'Figure 5b'!C$5, $A8= 'Figure 5b'!$A$6, H8*'Figure 5b'!C$6, $A8= 'Figure 5b'!$A$7, H8*'Figure 5b'!C$7, $A8= 'Figure 5b'!$A$8, H8*'Figure 5b'!C$8, $A8= 'Figure 5b'!$A$9, H8*'Figure 5b'!C$9)*10^12/365</f>
        <v>4287195.0211866396</v>
      </c>
      <c r="R8" s="16" cm="1">
        <f t="array" ref="R8">_xlfn.IFS($A8= 'Figure 5b'!$A$4, I8*'Figure 5b'!D$4, $A8= 'Figure 5b'!$A$5, I8*'Figure 5b'!D$5, $A8= 'Figure 5b'!$A$6, I8*'Figure 5b'!D$6, $A8= 'Figure 5b'!$A$7, I8*'Figure 5b'!D$7, $A8= 'Figure 5b'!$A$8, I8*'Figure 5b'!D$8, $A8= 'Figure 5b'!$A$9, I8*'Figure 5b'!D$9)*10^12/365</f>
        <v>44524924.688660361</v>
      </c>
      <c r="S8" s="16" cm="1">
        <f t="array" ref="S8">_xlfn.IFS($A8= 'Figure 5b'!$A$4, J8*'Figure 5b'!E$4, $A8= 'Figure 5b'!$A$5, J8*'Figure 5b'!E$5, $A8= 'Figure 5b'!$A$6, J8*'Figure 5b'!E$6, $A8= 'Figure 5b'!$A$7, J8*'Figure 5b'!E$7, $A8= 'Figure 5b'!$A$8, J8*'Figure 5b'!E$8, $A8= 'Figure 5b'!$A$9, J8*'Figure 5b'!E$9)*10^12/365</f>
        <v>5185.1714252310649</v>
      </c>
      <c r="T8" s="16" cm="1">
        <f t="array" ref="T8">_xlfn.IFS($A8= 'Figure 5b'!$A$4, K8*'Figure 5b'!F$4, $A8= 'Figure 5b'!$A$5, K8*'Figure 5b'!F$5, $A8= 'Figure 5b'!$A$6, K8*'Figure 5b'!F$6, $A8= 'Figure 5b'!$A$7, K8*'Figure 5b'!F$7, $A8= 'Figure 5b'!$A$8, K8*'Figure 5b'!F$8, $A8= 'Figure 5b'!$A$9, K8*'Figure 5b'!F$9)*10^12/365</f>
        <v>61170223.253398195</v>
      </c>
      <c r="U8" s="16" cm="1">
        <f t="array" ref="U8">_xlfn.IFS($A8= 'Figure 5b'!$A$4, L8*'Figure 5b'!G$4, $A8= 'Figure 5b'!$A$5, L8*'Figure 5b'!G$5, $A8= 'Figure 5b'!$A$6, L8*'Figure 5b'!G$6, $A8= 'Figure 5b'!$A$7, L8*'Figure 5b'!G$7, $A8= 'Figure 5b'!$A$8, L8*'Figure 5b'!G$8, $A8= 'Figure 5b'!$A$9, L8*'Figure 5b'!G$9)*10^12/365</f>
        <v>-189.02938517562097</v>
      </c>
      <c r="V8" s="16" cm="1">
        <f t="array" ref="V8">_xlfn.IFS($A8= 'Figure 5b'!$A$4, M8*'Figure 5b'!H$4, $A8= 'Figure 5b'!$A$5, M8*'Figure 5b'!H$5, $A8= 'Figure 5b'!$A$6, M8*'Figure 5b'!H$6, $A8= 'Figure 5b'!$A$7, M8*'Figure 5b'!H$7, $A8= 'Figure 5b'!$A$8, M8*'Figure 5b'!H$8, $A8= 'Figure 5b'!$A$9, M8*'Figure 5b'!H$9)*10^12/365</f>
        <v>80275002.701916605</v>
      </c>
      <c r="W8" s="16" cm="1">
        <f t="array" ref="W8">_xlfn.IFS($A8= 'Figure 5b'!$A$4, N8*'Figure 5b'!I$4, $A8= 'Figure 5b'!$A$5, N8*'Figure 5b'!I$5, $A8= 'Figure 5b'!$A$6, N8*'Figure 5b'!I$6, $A8= 'Figure 5b'!$A$7, N8*'Figure 5b'!I$7, $A8= 'Figure 5b'!$A$8, N8*'Figure 5b'!I$8, $A8= 'Figure 5b'!$A$9, N8*'Figure 5b'!I$9)*10^12/365</f>
        <v>56421.155140125207</v>
      </c>
      <c r="X8" s="16"/>
      <c r="Y8" s="17">
        <f t="shared" si="3"/>
        <v>28947376.222147997</v>
      </c>
      <c r="Z8" s="17">
        <f t="shared" si="4"/>
        <v>16377084.980932962</v>
      </c>
      <c r="AA8" s="17">
        <f t="shared" si="5"/>
        <v>170085212.31068259</v>
      </c>
      <c r="AB8" s="17">
        <f t="shared" si="6"/>
        <v>19807.354844382669</v>
      </c>
      <c r="AC8" s="17">
        <f t="shared" si="7"/>
        <v>233670252.82798111</v>
      </c>
      <c r="AD8" s="17">
        <f t="shared" si="8"/>
        <v>-722.09225137087208</v>
      </c>
      <c r="AE8" s="17">
        <f t="shared" si="9"/>
        <v>306650510.32132143</v>
      </c>
      <c r="AF8" s="17">
        <f t="shared" si="10"/>
        <v>215528.8126352783</v>
      </c>
      <c r="AG8" s="16"/>
      <c r="AH8" s="16">
        <f t="shared" si="11"/>
        <v>2205153.5289646774</v>
      </c>
      <c r="AI8" s="16">
        <f t="shared" si="12"/>
        <v>1247573.7511653122</v>
      </c>
      <c r="AJ8" s="16">
        <f t="shared" si="13"/>
        <v>12956753.084400166</v>
      </c>
      <c r="AK8" s="16">
        <f t="shared" si="14"/>
        <v>1508.88488474224</v>
      </c>
      <c r="AL8" s="16">
        <f t="shared" si="15"/>
        <v>17800534.966738876</v>
      </c>
      <c r="AM8" s="16">
        <f t="shared" si="16"/>
        <v>-55.007551086105707</v>
      </c>
      <c r="AN8" s="16">
        <f t="shared" si="17"/>
        <v>23360025.786257733</v>
      </c>
      <c r="AO8" s="16">
        <f t="shared" si="18"/>
        <v>16418.556145776434</v>
      </c>
      <c r="AP8" s="16"/>
      <c r="AQ8" s="16">
        <f t="shared" si="19"/>
        <v>810829.64810728666</v>
      </c>
      <c r="AR8" s="16">
        <f t="shared" si="20"/>
        <v>458729.86726697045</v>
      </c>
      <c r="AS8" s="16">
        <f t="shared" si="21"/>
        <v>4764166.9416866582</v>
      </c>
      <c r="AT8" s="16">
        <f t="shared" si="22"/>
        <v>554.81334249972383</v>
      </c>
      <c r="AU8" s="16">
        <f t="shared" si="23"/>
        <v>6545213.8881136058</v>
      </c>
      <c r="AV8" s="16">
        <f t="shared" si="24"/>
        <v>-20.226144213791443</v>
      </c>
      <c r="AW8" s="16">
        <f t="shared" si="25"/>
        <v>8589425.2891050763</v>
      </c>
      <c r="AX8" s="16">
        <f t="shared" si="26"/>
        <v>6037.0635999933966</v>
      </c>
    </row>
    <row r="9" spans="1:50" x14ac:dyDescent="0.2">
      <c r="A9" t="s">
        <v>8</v>
      </c>
      <c r="B9">
        <v>2905</v>
      </c>
      <c r="C9" t="s">
        <v>27</v>
      </c>
      <c r="D9" s="9">
        <v>249</v>
      </c>
      <c r="E9" s="9">
        <v>8.1999999999999993</v>
      </c>
      <c r="F9" s="9">
        <v>1.2</v>
      </c>
      <c r="G9" s="16">
        <v>3.5122420040288238E-3</v>
      </c>
      <c r="H9" s="16">
        <v>3.0002570046146578E-4</v>
      </c>
      <c r="I9" s="16">
        <v>3.180269822512363E-4</v>
      </c>
      <c r="J9" s="16">
        <v>9.1912943074779797E-3</v>
      </c>
      <c r="K9" s="16">
        <v>4.0499635440273294E-3</v>
      </c>
      <c r="L9" s="16">
        <v>4.396355637937048E-3</v>
      </c>
      <c r="M9" s="16">
        <v>3.2618191460500518E-3</v>
      </c>
      <c r="N9" s="16">
        <v>2.3991838509383502E-3</v>
      </c>
      <c r="O9" s="16"/>
      <c r="P9" s="16" cm="1">
        <f t="array" ref="P9">_xlfn.IFS($A9= 'Figure 5b'!$A$4, G9*'Figure 5b'!B$4, $A9= 'Figure 5b'!$A$5, G9*'Figure 5b'!B$5, $A9= 'Figure 5b'!$A$6, G9*'Figure 5b'!B$6, $A9= 'Figure 5b'!$A$7, G9*'Figure 5b'!B$7, $A9= 'Figure 5b'!$A$8, G9*'Figure 5b'!B$8, $A9= 'Figure 5b'!$A$9, G9*'Figure 5b'!B$9)*10^12/365</f>
        <v>1290054.2165705881</v>
      </c>
      <c r="Q9" s="16" cm="1">
        <f t="array" ref="Q9">_xlfn.IFS($A9= 'Figure 5b'!$A$4, H9*'Figure 5b'!C$4, $A9= 'Figure 5b'!$A$5, H9*'Figure 5b'!C$5, $A9= 'Figure 5b'!$A$6, H9*'Figure 5b'!C$6, $A9= 'Figure 5b'!$A$7, H9*'Figure 5b'!C$7, $A9= 'Figure 5b'!$A$8, H9*'Figure 5b'!C$8, $A9= 'Figure 5b'!$A$9, H9*'Figure 5b'!C$9)*10^12/365</f>
        <v>17208985.180812769</v>
      </c>
      <c r="R9" s="16" cm="1">
        <f t="array" ref="R9">_xlfn.IFS($A9= 'Figure 5b'!$A$4, I9*'Figure 5b'!D$4, $A9= 'Figure 5b'!$A$5, I9*'Figure 5b'!D$5, $A9= 'Figure 5b'!$A$6, I9*'Figure 5b'!D$6, $A9= 'Figure 5b'!$A$7, I9*'Figure 5b'!D$7, $A9= 'Figure 5b'!$A$8, I9*'Figure 5b'!D$8, $A9= 'Figure 5b'!$A$9, I9*'Figure 5b'!D$9)*10^12/365</f>
        <v>19305684.529884852</v>
      </c>
      <c r="S9" s="16" cm="1">
        <f t="array" ref="S9">_xlfn.IFS($A9= 'Figure 5b'!$A$4, J9*'Figure 5b'!E$4, $A9= 'Figure 5b'!$A$5, J9*'Figure 5b'!E$5, $A9= 'Figure 5b'!$A$6, J9*'Figure 5b'!E$6, $A9= 'Figure 5b'!$A$7, J9*'Figure 5b'!E$7, $A9= 'Figure 5b'!$A$8, J9*'Figure 5b'!E$8, $A9= 'Figure 5b'!$A$9, J9*'Figure 5b'!E$9)*10^12/365</f>
        <v>140579240.46968523</v>
      </c>
      <c r="T9" s="16" cm="1">
        <f t="array" ref="T9">_xlfn.IFS($A9= 'Figure 5b'!$A$4, K9*'Figure 5b'!F$4, $A9= 'Figure 5b'!$A$5, K9*'Figure 5b'!F$5, $A9= 'Figure 5b'!$A$6, K9*'Figure 5b'!F$6, $A9= 'Figure 5b'!$A$7, K9*'Figure 5b'!F$7, $A9= 'Figure 5b'!$A$8, K9*'Figure 5b'!F$8, $A9= 'Figure 5b'!$A$9, K9*'Figure 5b'!F$9)*10^12/365</f>
        <v>65077958.563524939</v>
      </c>
      <c r="U9" s="16" cm="1">
        <f t="array" ref="U9">_xlfn.IFS($A9= 'Figure 5b'!$A$4, L9*'Figure 5b'!G$4, $A9= 'Figure 5b'!$A$5, L9*'Figure 5b'!G$5, $A9= 'Figure 5b'!$A$6, L9*'Figure 5b'!G$6, $A9= 'Figure 5b'!$A$7, L9*'Figure 5b'!G$7, $A9= 'Figure 5b'!$A$8, L9*'Figure 5b'!G$8, $A9= 'Figure 5b'!$A$9, L9*'Figure 5b'!G$9)*10^12/365</f>
        <v>598088.97469566483</v>
      </c>
      <c r="V9" s="16" cm="1">
        <f t="array" ref="V9">_xlfn.IFS($A9= 'Figure 5b'!$A$4, M9*'Figure 5b'!H$4, $A9= 'Figure 5b'!$A$5, M9*'Figure 5b'!H$5, $A9= 'Figure 5b'!$A$6, M9*'Figure 5b'!H$6, $A9= 'Figure 5b'!$A$7, M9*'Figure 5b'!H$7, $A9= 'Figure 5b'!$A$8, M9*'Figure 5b'!H$8, $A9= 'Figure 5b'!$A$9, M9*'Figure 5b'!H$9)*10^12/365</f>
        <v>136620183.67289805</v>
      </c>
      <c r="W9" s="16" cm="1">
        <f t="array" ref="W9">_xlfn.IFS($A9= 'Figure 5b'!$A$4, N9*'Figure 5b'!I$4, $A9= 'Figure 5b'!$A$5, N9*'Figure 5b'!I$5, $A9= 'Figure 5b'!$A$6, N9*'Figure 5b'!I$6, $A9= 'Figure 5b'!$A$7, N9*'Figure 5b'!I$7, $A9= 'Figure 5b'!$A$8, N9*'Figure 5b'!I$8, $A9= 'Figure 5b'!$A$9, N9*'Figure 5b'!I$9)*10^12/365</f>
        <v>48173602.136085115</v>
      </c>
      <c r="X9" s="16"/>
      <c r="Y9" s="17">
        <f t="shared" si="3"/>
        <v>3212234.9992607641</v>
      </c>
      <c r="Z9" s="17">
        <f t="shared" si="4"/>
        <v>42850373.100223795</v>
      </c>
      <c r="AA9" s="17">
        <f t="shared" si="5"/>
        <v>48071154.479413278</v>
      </c>
      <c r="AB9" s="17">
        <f t="shared" si="6"/>
        <v>350042308.76951623</v>
      </c>
      <c r="AC9" s="17">
        <f t="shared" si="7"/>
        <v>162044116.8231771</v>
      </c>
      <c r="AD9" s="17">
        <f t="shared" si="8"/>
        <v>1489241.5469922053</v>
      </c>
      <c r="AE9" s="17">
        <f t="shared" si="9"/>
        <v>340184257.34551615</v>
      </c>
      <c r="AF9" s="17">
        <f t="shared" si="10"/>
        <v>119952269.31885193</v>
      </c>
      <c r="AG9" s="16"/>
      <c r="AH9" s="16">
        <f t="shared" si="11"/>
        <v>105784.44575878821</v>
      </c>
      <c r="AI9" s="16">
        <f t="shared" si="12"/>
        <v>1411136.784826647</v>
      </c>
      <c r="AJ9" s="16">
        <f t="shared" si="13"/>
        <v>1583066.1314505576</v>
      </c>
      <c r="AK9" s="16">
        <f t="shared" si="14"/>
        <v>11527497.718514187</v>
      </c>
      <c r="AL9" s="16">
        <f t="shared" si="15"/>
        <v>5336392.6022090446</v>
      </c>
      <c r="AM9" s="16">
        <f t="shared" si="16"/>
        <v>49043.295925044513</v>
      </c>
      <c r="AN9" s="16">
        <f t="shared" si="17"/>
        <v>11202855.061177639</v>
      </c>
      <c r="AO9" s="16">
        <f t="shared" si="18"/>
        <v>3950235.3751589791</v>
      </c>
      <c r="AP9" s="16"/>
      <c r="AQ9" s="16">
        <f t="shared" si="19"/>
        <v>15480.650598847056</v>
      </c>
      <c r="AR9" s="16">
        <f t="shared" si="20"/>
        <v>206507.8221697532</v>
      </c>
      <c r="AS9" s="16">
        <f t="shared" si="21"/>
        <v>231668.21435861822</v>
      </c>
      <c r="AT9" s="16">
        <f t="shared" si="22"/>
        <v>1686950.8856362225</v>
      </c>
      <c r="AU9" s="16">
        <f t="shared" si="23"/>
        <v>780935.50276229915</v>
      </c>
      <c r="AV9" s="16">
        <f t="shared" si="24"/>
        <v>7177.0676963479782</v>
      </c>
      <c r="AW9" s="16">
        <f t="shared" si="25"/>
        <v>1639442.2040747765</v>
      </c>
      <c r="AX9" s="16">
        <f t="shared" si="26"/>
        <v>578083.22563302133</v>
      </c>
    </row>
    <row r="10" spans="1:50" x14ac:dyDescent="0.2">
      <c r="A10" t="s">
        <v>8</v>
      </c>
      <c r="B10">
        <v>2905</v>
      </c>
      <c r="C10" t="s">
        <v>28</v>
      </c>
      <c r="D10" s="9">
        <v>345</v>
      </c>
      <c r="E10" s="9">
        <v>12.3</v>
      </c>
      <c r="F10" s="9">
        <v>2</v>
      </c>
      <c r="G10" s="16">
        <v>5.839434849112178E-4</v>
      </c>
      <c r="H10" s="16">
        <v>0</v>
      </c>
      <c r="I10" s="16">
        <v>2.8455734708687775E-9</v>
      </c>
      <c r="J10" s="16">
        <v>6.485499638838739E-7</v>
      </c>
      <c r="K10" s="16">
        <v>4.5481786771458534E-4</v>
      </c>
      <c r="L10" s="16">
        <v>0</v>
      </c>
      <c r="M10" s="16">
        <v>6.0280149064886104E-8</v>
      </c>
      <c r="N10" s="16">
        <v>0</v>
      </c>
      <c r="O10" s="16"/>
      <c r="P10" s="16" cm="1">
        <f t="array" ref="P10">_xlfn.IFS($A10= 'Figure 5b'!$A$4, G10*'Figure 5b'!B$4, $A10= 'Figure 5b'!$A$5, G10*'Figure 5b'!B$5, $A10= 'Figure 5b'!$A$6, G10*'Figure 5b'!B$6, $A10= 'Figure 5b'!$A$7, G10*'Figure 5b'!B$7, $A10= 'Figure 5b'!$A$8, G10*'Figure 5b'!B$8, $A10= 'Figure 5b'!$A$9, G10*'Figure 5b'!B$9)*10^12/365</f>
        <v>214483.72694265455</v>
      </c>
      <c r="Q10" s="16" cm="1">
        <f t="array" ref="Q10">_xlfn.IFS($A10= 'Figure 5b'!$A$4, H10*'Figure 5b'!C$4, $A10= 'Figure 5b'!$A$5, H10*'Figure 5b'!C$5, $A10= 'Figure 5b'!$A$6, H10*'Figure 5b'!C$6, $A10= 'Figure 5b'!$A$7, H10*'Figure 5b'!C$7, $A10= 'Figure 5b'!$A$8, H10*'Figure 5b'!C$8, $A10= 'Figure 5b'!$A$9, H10*'Figure 5b'!C$9)*10^12/365</f>
        <v>0</v>
      </c>
      <c r="R10" s="16" cm="1">
        <f t="array" ref="R10">_xlfn.IFS($A10= 'Figure 5b'!$A$4, I10*'Figure 5b'!D$4, $A10= 'Figure 5b'!$A$5, I10*'Figure 5b'!D$5, $A10= 'Figure 5b'!$A$6, I10*'Figure 5b'!D$6, $A10= 'Figure 5b'!$A$7, I10*'Figure 5b'!D$7, $A10= 'Figure 5b'!$A$8, I10*'Figure 5b'!D$8, $A10= 'Figure 5b'!$A$9, I10*'Figure 5b'!D$9)*10^12/365</f>
        <v>172.73925421775604</v>
      </c>
      <c r="S10" s="16" cm="1">
        <f t="array" ref="S10">_xlfn.IFS($A10= 'Figure 5b'!$A$4, J10*'Figure 5b'!E$4, $A10= 'Figure 5b'!$A$5, J10*'Figure 5b'!E$5, $A10= 'Figure 5b'!$A$6, J10*'Figure 5b'!E$6, $A10= 'Figure 5b'!$A$7, J10*'Figure 5b'!E$7, $A10= 'Figure 5b'!$A$8, J10*'Figure 5b'!E$8, $A10= 'Figure 5b'!$A$9, J10*'Figure 5b'!E$9)*10^12/365</f>
        <v>9919.4583787029078</v>
      </c>
      <c r="T10" s="16" cm="1">
        <f t="array" ref="T10">_xlfn.IFS($A10= 'Figure 5b'!$A$4, K10*'Figure 5b'!F$4, $A10= 'Figure 5b'!$A$5, K10*'Figure 5b'!F$5, $A10= 'Figure 5b'!$A$6, K10*'Figure 5b'!F$6, $A10= 'Figure 5b'!$A$7, K10*'Figure 5b'!F$7, $A10= 'Figure 5b'!$A$8, K10*'Figure 5b'!F$8, $A10= 'Figure 5b'!$A$9, K10*'Figure 5b'!F$9)*10^12/365</f>
        <v>7308366.6130108796</v>
      </c>
      <c r="U10" s="16" cm="1">
        <f t="array" ref="U10">_xlfn.IFS($A10= 'Figure 5b'!$A$4, L10*'Figure 5b'!G$4, $A10= 'Figure 5b'!$A$5, L10*'Figure 5b'!G$5, $A10= 'Figure 5b'!$A$6, L10*'Figure 5b'!G$6, $A10= 'Figure 5b'!$A$7, L10*'Figure 5b'!G$7, $A10= 'Figure 5b'!$A$8, L10*'Figure 5b'!G$8, $A10= 'Figure 5b'!$A$9, L10*'Figure 5b'!G$9)*10^12/365</f>
        <v>0</v>
      </c>
      <c r="V10" s="16" cm="1">
        <f t="array" ref="V10">_xlfn.IFS($A10= 'Figure 5b'!$A$4, M10*'Figure 5b'!H$4, $A10= 'Figure 5b'!$A$5, M10*'Figure 5b'!H$5, $A10= 'Figure 5b'!$A$6, M10*'Figure 5b'!H$6, $A10= 'Figure 5b'!$A$7, M10*'Figure 5b'!H$7, $A10= 'Figure 5b'!$A$8, M10*'Figure 5b'!H$8, $A10= 'Figure 5b'!$A$9, M10*'Figure 5b'!H$9)*10^12/365</f>
        <v>2524.8135069190748</v>
      </c>
      <c r="W10" s="16" cm="1">
        <f t="array" ref="W10">_xlfn.IFS($A10= 'Figure 5b'!$A$4, N10*'Figure 5b'!I$4, $A10= 'Figure 5b'!$A$5, N10*'Figure 5b'!I$5, $A10= 'Figure 5b'!$A$6, N10*'Figure 5b'!I$6, $A10= 'Figure 5b'!$A$7, N10*'Figure 5b'!I$7, $A10= 'Figure 5b'!$A$8, N10*'Figure 5b'!I$8, $A10= 'Figure 5b'!$A$9, N10*'Figure 5b'!I$9)*10^12/365</f>
        <v>0</v>
      </c>
      <c r="X10" s="16"/>
      <c r="Y10" s="17">
        <f t="shared" si="3"/>
        <v>739968.8579521582</v>
      </c>
      <c r="Z10" s="17">
        <f t="shared" si="4"/>
        <v>0</v>
      </c>
      <c r="AA10" s="17">
        <f t="shared" si="5"/>
        <v>595.95042705125843</v>
      </c>
      <c r="AB10" s="17">
        <f t="shared" si="6"/>
        <v>34222.131406525034</v>
      </c>
      <c r="AC10" s="17">
        <f t="shared" si="7"/>
        <v>25213864.814887535</v>
      </c>
      <c r="AD10" s="17">
        <f t="shared" si="8"/>
        <v>0</v>
      </c>
      <c r="AE10" s="17">
        <f t="shared" si="9"/>
        <v>8710.6065988708069</v>
      </c>
      <c r="AF10" s="17">
        <f t="shared" si="10"/>
        <v>0</v>
      </c>
      <c r="AG10" s="16"/>
      <c r="AH10" s="16">
        <f t="shared" si="11"/>
        <v>26381.498413946512</v>
      </c>
      <c r="AI10" s="16">
        <f t="shared" si="12"/>
        <v>0</v>
      </c>
      <c r="AJ10" s="16">
        <f t="shared" si="13"/>
        <v>21.246928268783996</v>
      </c>
      <c r="AK10" s="16">
        <f t="shared" si="14"/>
        <v>1220.0933805804577</v>
      </c>
      <c r="AL10" s="16">
        <f t="shared" si="15"/>
        <v>898929.09340033832</v>
      </c>
      <c r="AM10" s="16">
        <f t="shared" si="16"/>
        <v>0</v>
      </c>
      <c r="AN10" s="16">
        <f t="shared" si="17"/>
        <v>310.55206135104623</v>
      </c>
      <c r="AO10" s="16">
        <f t="shared" si="18"/>
        <v>0</v>
      </c>
      <c r="AP10" s="16"/>
      <c r="AQ10" s="16">
        <f t="shared" si="19"/>
        <v>4289.6745388530908</v>
      </c>
      <c r="AR10" s="16">
        <f t="shared" si="20"/>
        <v>0</v>
      </c>
      <c r="AS10" s="16">
        <f t="shared" si="21"/>
        <v>3.4547850843551209</v>
      </c>
      <c r="AT10" s="16">
        <f t="shared" si="22"/>
        <v>198.38916757405815</v>
      </c>
      <c r="AU10" s="16">
        <f t="shared" si="23"/>
        <v>146167.3322602176</v>
      </c>
      <c r="AV10" s="16">
        <f t="shared" si="24"/>
        <v>0</v>
      </c>
      <c r="AW10" s="16">
        <f t="shared" si="25"/>
        <v>50.496270138381497</v>
      </c>
      <c r="AX10" s="16">
        <f t="shared" si="26"/>
        <v>0</v>
      </c>
    </row>
    <row r="11" spans="1:50" x14ac:dyDescent="0.2">
      <c r="A11" t="s">
        <v>8</v>
      </c>
      <c r="B11">
        <v>2905</v>
      </c>
      <c r="C11" t="s">
        <v>29</v>
      </c>
      <c r="D11" s="9">
        <v>369</v>
      </c>
      <c r="E11" s="9">
        <v>7.4</v>
      </c>
      <c r="F11" s="9">
        <v>17</v>
      </c>
      <c r="G11" s="16">
        <v>6.7054818177332609E-2</v>
      </c>
      <c r="H11" s="16">
        <v>1.3312859687731823E-3</v>
      </c>
      <c r="I11" s="16">
        <v>1.4064872905932523E-3</v>
      </c>
      <c r="J11" s="16">
        <v>5.7191346781065968E-3</v>
      </c>
      <c r="K11" s="16">
        <v>2.7238693103518122E-2</v>
      </c>
      <c r="L11" s="16">
        <v>3.2214004143467923E-2</v>
      </c>
      <c r="M11" s="16">
        <v>5.1374359842039832E-3</v>
      </c>
      <c r="N11" s="16">
        <v>8.7895534378577937E-3</v>
      </c>
      <c r="O11" s="16"/>
      <c r="P11" s="16" cm="1">
        <f t="array" ref="P11">_xlfn.IFS($A11= 'Figure 5b'!$A$4, G11*'Figure 5b'!B$4, $A11= 'Figure 5b'!$A$5, G11*'Figure 5b'!B$5, $A11= 'Figure 5b'!$A$6, G11*'Figure 5b'!B$6, $A11= 'Figure 5b'!$A$7, G11*'Figure 5b'!B$7, $A11= 'Figure 5b'!$A$8, G11*'Figure 5b'!B$8, $A11= 'Figure 5b'!$A$9, G11*'Figure 5b'!B$9)*10^12/365</f>
        <v>24629382.266886678</v>
      </c>
      <c r="Q11" s="16" cm="1">
        <f t="array" ref="Q11">_xlfn.IFS($A11= 'Figure 5b'!$A$4, H11*'Figure 5b'!C$4, $A11= 'Figure 5b'!$A$5, H11*'Figure 5b'!C$5, $A11= 'Figure 5b'!$A$6, H11*'Figure 5b'!C$6, $A11= 'Figure 5b'!$A$7, H11*'Figure 5b'!C$7, $A11= 'Figure 5b'!$A$8, H11*'Figure 5b'!C$8, $A11= 'Figure 5b'!$A$9, H11*'Figure 5b'!C$9)*10^12/365</f>
        <v>76360393.368981242</v>
      </c>
      <c r="R11" s="16" cm="1">
        <f t="array" ref="R11">_xlfn.IFS($A11= 'Figure 5b'!$A$4, I11*'Figure 5b'!D$4, $A11= 'Figure 5b'!$A$5, I11*'Figure 5b'!D$5, $A11= 'Figure 5b'!$A$6, I11*'Figure 5b'!D$6, $A11= 'Figure 5b'!$A$7, I11*'Figure 5b'!D$7, $A11= 'Figure 5b'!$A$8, I11*'Figure 5b'!D$8, $A11= 'Figure 5b'!$A$9, I11*'Figure 5b'!D$9)*10^12/365</f>
        <v>85380176.660718709</v>
      </c>
      <c r="S11" s="16" cm="1">
        <f t="array" ref="S11">_xlfn.IFS($A11= 'Figure 5b'!$A$4, J11*'Figure 5b'!E$4, $A11= 'Figure 5b'!$A$5, J11*'Figure 5b'!E$5, $A11= 'Figure 5b'!$A$6, J11*'Figure 5b'!E$6, $A11= 'Figure 5b'!$A$7, J11*'Figure 5b'!E$7, $A11= 'Figure 5b'!$A$8, J11*'Figure 5b'!E$8, $A11= 'Figure 5b'!$A$9, J11*'Figure 5b'!E$9)*10^12/365</f>
        <v>87473165.616940439</v>
      </c>
      <c r="T11" s="16" cm="1">
        <f t="array" ref="T11">_xlfn.IFS($A11= 'Figure 5b'!$A$4, K11*'Figure 5b'!F$4, $A11= 'Figure 5b'!$A$5, K11*'Figure 5b'!F$5, $A11= 'Figure 5b'!$A$6, K11*'Figure 5b'!F$6, $A11= 'Figure 5b'!$A$7, K11*'Figure 5b'!F$7, $A11= 'Figure 5b'!$A$8, K11*'Figure 5b'!F$8, $A11= 'Figure 5b'!$A$9, K11*'Figure 5b'!F$9)*10^12/365</f>
        <v>437692468.54814726</v>
      </c>
      <c r="U11" s="16" cm="1">
        <f t="array" ref="U11">_xlfn.IFS($A11= 'Figure 5b'!$A$4, L11*'Figure 5b'!G$4, $A11= 'Figure 5b'!$A$5, L11*'Figure 5b'!G$5, $A11= 'Figure 5b'!$A$6, L11*'Figure 5b'!G$6, $A11= 'Figure 5b'!$A$7, L11*'Figure 5b'!G$7, $A11= 'Figure 5b'!$A$8, L11*'Figure 5b'!G$8, $A11= 'Figure 5b'!$A$9, L11*'Figure 5b'!G$9)*10^12/365</f>
        <v>4382457.2659115968</v>
      </c>
      <c r="V11" s="16" cm="1">
        <f t="array" ref="V11">_xlfn.IFS($A11= 'Figure 5b'!$A$4, M11*'Figure 5b'!H$4, $A11= 'Figure 5b'!$A$5, M11*'Figure 5b'!H$5, $A11= 'Figure 5b'!$A$6, M11*'Figure 5b'!H$6, $A11= 'Figure 5b'!$A$7, M11*'Figure 5b'!H$7, $A11= 'Figure 5b'!$A$8, M11*'Figure 5b'!H$8, $A11= 'Figure 5b'!$A$9, M11*'Figure 5b'!H$9)*10^12/365</f>
        <v>215179755.94068506</v>
      </c>
      <c r="W11" s="16" cm="1">
        <f t="array" ref="W11">_xlfn.IFS($A11= 'Figure 5b'!$A$4, N11*'Figure 5b'!I$4, $A11= 'Figure 5b'!$A$5, N11*'Figure 5b'!I$5, $A11= 'Figure 5b'!$A$6, N11*'Figure 5b'!I$6, $A11= 'Figure 5b'!$A$7, N11*'Figure 5b'!I$7, $A11= 'Figure 5b'!$A$8, N11*'Figure 5b'!I$8, $A11= 'Figure 5b'!$A$9, N11*'Figure 5b'!I$9)*10^12/365</f>
        <v>176486870.77633253</v>
      </c>
      <c r="X11" s="16"/>
      <c r="Y11" s="17">
        <f t="shared" si="3"/>
        <v>90882420.564811841</v>
      </c>
      <c r="Z11" s="17">
        <f t="shared" si="4"/>
        <v>281769851.53154081</v>
      </c>
      <c r="AA11" s="17">
        <f t="shared" si="5"/>
        <v>315052851.878052</v>
      </c>
      <c r="AB11" s="17">
        <f t="shared" si="6"/>
        <v>322775981.1265102</v>
      </c>
      <c r="AC11" s="17">
        <f t="shared" si="7"/>
        <v>1615085208.9426632</v>
      </c>
      <c r="AD11" s="17">
        <f t="shared" si="8"/>
        <v>16171267.311213791</v>
      </c>
      <c r="AE11" s="17">
        <f t="shared" si="9"/>
        <v>794013299.42112792</v>
      </c>
      <c r="AF11" s="17">
        <f t="shared" si="10"/>
        <v>651236553.16466701</v>
      </c>
      <c r="AG11" s="16"/>
      <c r="AH11" s="16">
        <f t="shared" si="11"/>
        <v>1822574.2877496141</v>
      </c>
      <c r="AI11" s="16">
        <f t="shared" si="12"/>
        <v>5650669.1093046116</v>
      </c>
      <c r="AJ11" s="16">
        <f t="shared" si="13"/>
        <v>6318133.0728931846</v>
      </c>
      <c r="AK11" s="16">
        <f t="shared" si="14"/>
        <v>6473014.2556535928</v>
      </c>
      <c r="AL11" s="16">
        <f t="shared" si="15"/>
        <v>32389242.672562901</v>
      </c>
      <c r="AM11" s="16">
        <f t="shared" si="16"/>
        <v>324301.83767745818</v>
      </c>
      <c r="AN11" s="16">
        <f t="shared" si="17"/>
        <v>15923301.939610695</v>
      </c>
      <c r="AO11" s="16">
        <f t="shared" si="18"/>
        <v>13060028.437448606</v>
      </c>
      <c r="AP11" s="16"/>
      <c r="AQ11" s="16">
        <f t="shared" si="19"/>
        <v>4186994.9853707347</v>
      </c>
      <c r="AR11" s="16">
        <f t="shared" si="20"/>
        <v>12981266.872726813</v>
      </c>
      <c r="AS11" s="16">
        <f t="shared" si="21"/>
        <v>14514630.03232218</v>
      </c>
      <c r="AT11" s="16">
        <f t="shared" si="22"/>
        <v>14870438.154879875</v>
      </c>
      <c r="AU11" s="16">
        <f t="shared" si="23"/>
        <v>74407719.65318504</v>
      </c>
      <c r="AV11" s="16">
        <f t="shared" si="24"/>
        <v>745017.7352049714</v>
      </c>
      <c r="AW11" s="16">
        <f t="shared" si="25"/>
        <v>36580558.509916462</v>
      </c>
      <c r="AX11" s="16">
        <f t="shared" si="26"/>
        <v>30002768.031976528</v>
      </c>
    </row>
    <row r="12" spans="1:50" x14ac:dyDescent="0.2">
      <c r="A12" t="s">
        <v>8</v>
      </c>
      <c r="B12">
        <v>2905</v>
      </c>
      <c r="C12" t="s">
        <v>30</v>
      </c>
      <c r="D12" s="9">
        <v>362</v>
      </c>
      <c r="E12" s="9">
        <v>0.5</v>
      </c>
      <c r="F12" s="9">
        <v>0.3</v>
      </c>
      <c r="G12" s="16">
        <v>0</v>
      </c>
      <c r="H12" s="16">
        <v>1.1855318653372907E-4</v>
      </c>
      <c r="I12" s="16">
        <v>4.9708184733218328E-4</v>
      </c>
      <c r="J12" s="16">
        <v>0</v>
      </c>
      <c r="K12" s="16">
        <v>9.0789258167235978E-9</v>
      </c>
      <c r="L12" s="16">
        <v>3.1124641684510069E-4</v>
      </c>
      <c r="M12" s="16">
        <v>2.7556639572519363E-7</v>
      </c>
      <c r="N12" s="16">
        <v>7.3090532977748883E-5</v>
      </c>
      <c r="O12" s="16"/>
      <c r="P12" s="16" cm="1">
        <f t="array" ref="P12">_xlfn.IFS($A12= 'Figure 5b'!$A$4, G12*'Figure 5b'!B$4, $A12= 'Figure 5b'!$A$5, G12*'Figure 5b'!B$5, $A12= 'Figure 5b'!$A$6, G12*'Figure 5b'!B$6, $A12= 'Figure 5b'!$A$7, G12*'Figure 5b'!B$7, $A12= 'Figure 5b'!$A$8, G12*'Figure 5b'!B$8, $A12= 'Figure 5b'!$A$9, G12*'Figure 5b'!B$9)*10^12/365</f>
        <v>0</v>
      </c>
      <c r="Q12" s="16" cm="1">
        <f t="array" ref="Q12">_xlfn.IFS($A12= 'Figure 5b'!$A$4, H12*'Figure 5b'!C$4, $A12= 'Figure 5b'!$A$5, H12*'Figure 5b'!C$5, $A12= 'Figure 5b'!$A$6, H12*'Figure 5b'!C$6, $A12= 'Figure 5b'!$A$7, H12*'Figure 5b'!C$7, $A12= 'Figure 5b'!$A$8, H12*'Figure 5b'!C$8, $A12= 'Figure 5b'!$A$9, H12*'Figure 5b'!C$9)*10^12/365</f>
        <v>6800017.5553597584</v>
      </c>
      <c r="R12" s="16" cm="1">
        <f t="array" ref="R12">_xlfn.IFS($A12= 'Figure 5b'!$A$4, I12*'Figure 5b'!D$4, $A12= 'Figure 5b'!$A$5, I12*'Figure 5b'!D$5, $A12= 'Figure 5b'!$A$6, I12*'Figure 5b'!D$6, $A12= 'Figure 5b'!$A$7, I12*'Figure 5b'!D$7, $A12= 'Figure 5b'!$A$8, I12*'Figure 5b'!D$8, $A12= 'Figure 5b'!$A$9, I12*'Figure 5b'!D$9)*10^12/365</f>
        <v>30175129.362282932</v>
      </c>
      <c r="S12" s="16" cm="1">
        <f t="array" ref="S12">_xlfn.IFS($A12= 'Figure 5b'!$A$4, J12*'Figure 5b'!E$4, $A12= 'Figure 5b'!$A$5, J12*'Figure 5b'!E$5, $A12= 'Figure 5b'!$A$6, J12*'Figure 5b'!E$6, $A12= 'Figure 5b'!$A$7, J12*'Figure 5b'!E$7, $A12= 'Figure 5b'!$A$8, J12*'Figure 5b'!E$8, $A12= 'Figure 5b'!$A$9, J12*'Figure 5b'!E$9)*10^12/365</f>
        <v>0</v>
      </c>
      <c r="T12" s="16" cm="1">
        <f t="array" ref="T12">_xlfn.IFS($A12= 'Figure 5b'!$A$4, K12*'Figure 5b'!F$4, $A12= 'Figure 5b'!$A$5, K12*'Figure 5b'!F$5, $A12= 'Figure 5b'!$A$6, K12*'Figure 5b'!F$6, $A12= 'Figure 5b'!$A$7, K12*'Figure 5b'!F$7, $A12= 'Figure 5b'!$A$8, K12*'Figure 5b'!F$8, $A12= 'Figure 5b'!$A$9, K12*'Figure 5b'!F$9)*10^12/365</f>
        <v>145.88722878095814</v>
      </c>
      <c r="U12" s="16" cm="1">
        <f t="array" ref="U12">_xlfn.IFS($A12= 'Figure 5b'!$A$4, L12*'Figure 5b'!G$4, $A12= 'Figure 5b'!$A$5, L12*'Figure 5b'!G$5, $A12= 'Figure 5b'!$A$6, L12*'Figure 5b'!G$6, $A12= 'Figure 5b'!$A$7, L12*'Figure 5b'!G$7, $A12= 'Figure 5b'!$A$8, L12*'Figure 5b'!G$8, $A12= 'Figure 5b'!$A$9, L12*'Figure 5b'!G$9)*10^12/365</f>
        <v>42342.582279339098</v>
      </c>
      <c r="V12" s="16" cm="1">
        <f t="array" ref="V12">_xlfn.IFS($A12= 'Figure 5b'!$A$4, M12*'Figure 5b'!H$4, $A12= 'Figure 5b'!$A$5, M12*'Figure 5b'!H$5, $A12= 'Figure 5b'!$A$6, M12*'Figure 5b'!H$6, $A12= 'Figure 5b'!$A$7, M12*'Figure 5b'!H$7, $A12= 'Figure 5b'!$A$8, M12*'Figure 5b'!H$8, $A12= 'Figure 5b'!$A$9, M12*'Figure 5b'!H$9)*10^12/365</f>
        <v>11542.004603058627</v>
      </c>
      <c r="W12" s="16" cm="1">
        <f t="array" ref="W12">_xlfn.IFS($A12= 'Figure 5b'!$A$4, N12*'Figure 5b'!I$4, $A12= 'Figure 5b'!$A$5, N12*'Figure 5b'!I$5, $A12= 'Figure 5b'!$A$6, N12*'Figure 5b'!I$6, $A12= 'Figure 5b'!$A$7, N12*'Figure 5b'!I$7, $A12= 'Figure 5b'!$A$8, N12*'Figure 5b'!I$8, $A12= 'Figure 5b'!$A$9, N12*'Figure 5b'!I$9)*10^12/365</f>
        <v>1467596.6805159026</v>
      </c>
      <c r="X12" s="16"/>
      <c r="Y12" s="17">
        <f t="shared" si="3"/>
        <v>0</v>
      </c>
      <c r="Z12" s="17">
        <f t="shared" si="4"/>
        <v>24616063.550402328</v>
      </c>
      <c r="AA12" s="17">
        <f t="shared" si="5"/>
        <v>109233968.29146421</v>
      </c>
      <c r="AB12" s="17">
        <f t="shared" si="6"/>
        <v>0</v>
      </c>
      <c r="AC12" s="17">
        <f t="shared" si="7"/>
        <v>528.11176818706849</v>
      </c>
      <c r="AD12" s="17">
        <f t="shared" si="8"/>
        <v>153280.14785120753</v>
      </c>
      <c r="AE12" s="17">
        <f t="shared" si="9"/>
        <v>41782.056663072231</v>
      </c>
      <c r="AF12" s="17">
        <f t="shared" si="10"/>
        <v>5312699.9834675677</v>
      </c>
      <c r="AG12" s="16"/>
      <c r="AH12" s="16">
        <f t="shared" si="11"/>
        <v>0</v>
      </c>
      <c r="AI12" s="16">
        <f t="shared" si="12"/>
        <v>34000.087776798791</v>
      </c>
      <c r="AJ12" s="16">
        <f t="shared" si="13"/>
        <v>150875.64681141466</v>
      </c>
      <c r="AK12" s="16">
        <f t="shared" si="14"/>
        <v>0</v>
      </c>
      <c r="AL12" s="16">
        <f t="shared" si="15"/>
        <v>0.72943614390479072</v>
      </c>
      <c r="AM12" s="16">
        <f t="shared" si="16"/>
        <v>211.71291139669549</v>
      </c>
      <c r="AN12" s="16">
        <f t="shared" si="17"/>
        <v>57.710023015293139</v>
      </c>
      <c r="AO12" s="16">
        <f t="shared" si="18"/>
        <v>7337.9834025795126</v>
      </c>
      <c r="AP12" s="16"/>
      <c r="AQ12" s="16">
        <f t="shared" si="19"/>
        <v>0</v>
      </c>
      <c r="AR12" s="16">
        <f t="shared" si="20"/>
        <v>20400.052666079275</v>
      </c>
      <c r="AS12" s="16">
        <f t="shared" si="21"/>
        <v>90525.388086848805</v>
      </c>
      <c r="AT12" s="16">
        <f t="shared" si="22"/>
        <v>0</v>
      </c>
      <c r="AU12" s="16">
        <f t="shared" si="23"/>
        <v>0.43766168634287439</v>
      </c>
      <c r="AV12" s="16">
        <f t="shared" si="24"/>
        <v>127.02774683801728</v>
      </c>
      <c r="AW12" s="16">
        <f t="shared" si="25"/>
        <v>34.62601380917588</v>
      </c>
      <c r="AX12" s="16">
        <f t="shared" si="26"/>
        <v>4402.7900415477079</v>
      </c>
    </row>
    <row r="13" spans="1:50" x14ac:dyDescent="0.2">
      <c r="A13" t="s">
        <v>8</v>
      </c>
      <c r="B13">
        <v>2905</v>
      </c>
      <c r="C13" t="s">
        <v>31</v>
      </c>
      <c r="D13" s="9">
        <v>380</v>
      </c>
      <c r="E13" s="9">
        <v>95</v>
      </c>
      <c r="F13" s="9">
        <v>0</v>
      </c>
      <c r="G13" s="16">
        <v>1.5300091603184444E-3</v>
      </c>
      <c r="H13" s="16">
        <v>5.7024189406481772E-5</v>
      </c>
      <c r="I13" s="16">
        <v>5.4876884385704373E-5</v>
      </c>
      <c r="J13" s="16">
        <v>7.5172836722903562E-7</v>
      </c>
      <c r="K13" s="16">
        <v>5.303000569548253E-5</v>
      </c>
      <c r="L13" s="16">
        <v>3.1680438857447751E-4</v>
      </c>
      <c r="M13" s="16">
        <v>2.2648113148664352E-6</v>
      </c>
      <c r="N13" s="16">
        <v>2.1682596572776292E-4</v>
      </c>
      <c r="O13" s="16"/>
      <c r="P13" s="16" cm="1">
        <f t="array" ref="P13">_xlfn.IFS($A13= 'Figure 5b'!$A$4, G13*'Figure 5b'!B$4, $A13= 'Figure 5b'!$A$5, G13*'Figure 5b'!B$5, $A13= 'Figure 5b'!$A$6, G13*'Figure 5b'!B$6, $A13= 'Figure 5b'!$A$7, G13*'Figure 5b'!B$7, $A13= 'Figure 5b'!$A$8, G13*'Figure 5b'!B$8, $A13= 'Figure 5b'!$A$9, G13*'Figure 5b'!B$9)*10^12/365</f>
        <v>561975.73128398694</v>
      </c>
      <c r="Q13" s="16" cm="1">
        <f t="array" ref="Q13">_xlfn.IFS($A13= 'Figure 5b'!$A$4, H13*'Figure 5b'!C$4, $A13= 'Figure 5b'!$A$5, H13*'Figure 5b'!C$5, $A13= 'Figure 5b'!$A$6, H13*'Figure 5b'!C$6, $A13= 'Figure 5b'!$A$7, H13*'Figure 5b'!C$7, $A13= 'Figure 5b'!$A$8, H13*'Figure 5b'!C$8, $A13= 'Figure 5b'!$A$9, H13*'Figure 5b'!C$9)*10^12/365</f>
        <v>3270814.5633345284</v>
      </c>
      <c r="R13" s="16" cm="1">
        <f t="array" ref="R13">_xlfn.IFS($A13= 'Figure 5b'!$A$4, I13*'Figure 5b'!D$4, $A13= 'Figure 5b'!$A$5, I13*'Figure 5b'!D$5, $A13= 'Figure 5b'!$A$6, I13*'Figure 5b'!D$6, $A13= 'Figure 5b'!$A$7, I13*'Figure 5b'!D$7, $A13= 'Figure 5b'!$A$8, I13*'Figure 5b'!D$8, $A13= 'Figure 5b'!$A$9, I13*'Figure 5b'!D$9)*10^12/365</f>
        <v>3331276.5175894252</v>
      </c>
      <c r="S13" s="16" cm="1">
        <f t="array" ref="S13">_xlfn.IFS($A13= 'Figure 5b'!$A$4, J13*'Figure 5b'!E$4, $A13= 'Figure 5b'!$A$5, J13*'Figure 5b'!E$5, $A13= 'Figure 5b'!$A$6, J13*'Figure 5b'!E$6, $A13= 'Figure 5b'!$A$7, J13*'Figure 5b'!E$7, $A13= 'Figure 5b'!$A$8, J13*'Figure 5b'!E$8, $A13= 'Figure 5b'!$A$9, J13*'Figure 5b'!E$9)*10^12/365</f>
        <v>11497.554029860186</v>
      </c>
      <c r="T13" s="16" cm="1">
        <f t="array" ref="T13">_xlfn.IFS($A13= 'Figure 5b'!$A$4, K13*'Figure 5b'!F$4, $A13= 'Figure 5b'!$A$5, K13*'Figure 5b'!F$5, $A13= 'Figure 5b'!$A$6, K13*'Figure 5b'!F$6, $A13= 'Figure 5b'!$A$7, K13*'Figure 5b'!F$7, $A13= 'Figure 5b'!$A$8, K13*'Figure 5b'!F$8, $A13= 'Figure 5b'!$A$9, K13*'Figure 5b'!F$9)*10^12/365</f>
        <v>852127.30330957647</v>
      </c>
      <c r="U13" s="16" cm="1">
        <f t="array" ref="U13">_xlfn.IFS($A13= 'Figure 5b'!$A$4, L13*'Figure 5b'!G$4, $A13= 'Figure 5b'!$A$5, L13*'Figure 5b'!G$5, $A13= 'Figure 5b'!$A$6, L13*'Figure 5b'!G$6, $A13= 'Figure 5b'!$A$7, L13*'Figure 5b'!G$7, $A13= 'Figure 5b'!$A$8, L13*'Figure 5b'!G$8, $A13= 'Figure 5b'!$A$9, L13*'Figure 5b'!G$9)*10^12/365</f>
        <v>43098.699820041576</v>
      </c>
      <c r="V13" s="16" cm="1">
        <f t="array" ref="V13">_xlfn.IFS($A13= 'Figure 5b'!$A$4, M13*'Figure 5b'!H$4, $A13= 'Figure 5b'!$A$5, M13*'Figure 5b'!H$5, $A13= 'Figure 5b'!$A$6, M13*'Figure 5b'!H$6, $A13= 'Figure 5b'!$A$7, M13*'Figure 5b'!H$7, $A13= 'Figure 5b'!$A$8, M13*'Figure 5b'!H$8, $A13= 'Figure 5b'!$A$9, M13*'Figure 5b'!H$9)*10^12/365</f>
        <v>94860.850331388108</v>
      </c>
      <c r="W13" s="16" cm="1">
        <f t="array" ref="W13">_xlfn.IFS($A13= 'Figure 5b'!$A$4, N13*'Figure 5b'!I$4, $A13= 'Figure 5b'!$A$5, N13*'Figure 5b'!I$5, $A13= 'Figure 5b'!$A$6, N13*'Figure 5b'!I$6, $A13= 'Figure 5b'!$A$7, N13*'Figure 5b'!I$7, $A13= 'Figure 5b'!$A$8, N13*'Figure 5b'!I$8, $A13= 'Figure 5b'!$A$9, N13*'Figure 5b'!I$9)*10^12/365</f>
        <v>4353683.7752789957</v>
      </c>
      <c r="X13" s="16"/>
      <c r="Y13" s="17">
        <f t="shared" si="3"/>
        <v>2135507.7788791503</v>
      </c>
      <c r="Z13" s="17">
        <f t="shared" si="4"/>
        <v>12429095.340671208</v>
      </c>
      <c r="AA13" s="17">
        <f t="shared" si="5"/>
        <v>12658850.766839817</v>
      </c>
      <c r="AB13" s="17">
        <f t="shared" si="6"/>
        <v>43690.705313468708</v>
      </c>
      <c r="AC13" s="17">
        <f t="shared" si="7"/>
        <v>3238083.7525763903</v>
      </c>
      <c r="AD13" s="17">
        <f t="shared" si="8"/>
        <v>163775.059316158</v>
      </c>
      <c r="AE13" s="17">
        <f t="shared" si="9"/>
        <v>360471.23125927476</v>
      </c>
      <c r="AF13" s="17">
        <f t="shared" si="10"/>
        <v>16543998.346060183</v>
      </c>
      <c r="AG13" s="16"/>
      <c r="AH13" s="16">
        <f t="shared" si="11"/>
        <v>533876.94471978757</v>
      </c>
      <c r="AI13" s="16">
        <f t="shared" si="12"/>
        <v>3107273.8351678019</v>
      </c>
      <c r="AJ13" s="16">
        <f t="shared" si="13"/>
        <v>3164712.6917099543</v>
      </c>
      <c r="AK13" s="16">
        <f t="shared" si="14"/>
        <v>10922.676328367177</v>
      </c>
      <c r="AL13" s="16">
        <f t="shared" si="15"/>
        <v>809520.93814409757</v>
      </c>
      <c r="AM13" s="16">
        <f t="shared" si="16"/>
        <v>40943.764829039501</v>
      </c>
      <c r="AN13" s="16">
        <f t="shared" si="17"/>
        <v>90117.807814818691</v>
      </c>
      <c r="AO13" s="16">
        <f t="shared" si="18"/>
        <v>4135999.5865150457</v>
      </c>
      <c r="AP13" s="16"/>
      <c r="AQ13" s="16">
        <f t="shared" si="19"/>
        <v>0</v>
      </c>
      <c r="AR13" s="16">
        <f t="shared" si="20"/>
        <v>0</v>
      </c>
      <c r="AS13" s="16">
        <f t="shared" si="21"/>
        <v>0</v>
      </c>
      <c r="AT13" s="16">
        <f t="shared" si="22"/>
        <v>0</v>
      </c>
      <c r="AU13" s="16">
        <f t="shared" si="23"/>
        <v>0</v>
      </c>
      <c r="AV13" s="16">
        <f t="shared" si="24"/>
        <v>0</v>
      </c>
      <c r="AW13" s="16">
        <f t="shared" si="25"/>
        <v>0</v>
      </c>
      <c r="AX13" s="16">
        <f t="shared" si="26"/>
        <v>0</v>
      </c>
    </row>
    <row r="14" spans="1:50" x14ac:dyDescent="0.2">
      <c r="A14" t="s">
        <v>8</v>
      </c>
      <c r="B14">
        <v>2905</v>
      </c>
      <c r="C14" t="s">
        <v>32</v>
      </c>
      <c r="D14" s="9">
        <v>280</v>
      </c>
      <c r="E14" s="9">
        <v>6</v>
      </c>
      <c r="F14" s="9">
        <v>1.4</v>
      </c>
      <c r="G14" s="16">
        <v>-4.2905472807583972E-7</v>
      </c>
      <c r="H14" s="16">
        <v>3.4414115513869508E-9</v>
      </c>
      <c r="I14" s="16">
        <v>5.6911469417375551E-9</v>
      </c>
      <c r="J14" s="16">
        <v>-2.9479543812903359E-8</v>
      </c>
      <c r="K14" s="16">
        <v>9.0789258167235978E-9</v>
      </c>
      <c r="L14" s="16">
        <v>2.7789858646883993E-6</v>
      </c>
      <c r="M14" s="16">
        <v>6.5447018984733482E-7</v>
      </c>
      <c r="N14" s="16">
        <v>1.0398872343130568E-3</v>
      </c>
      <c r="O14" s="16"/>
      <c r="P14" s="16" cm="1">
        <f t="array" ref="P14">_xlfn.IFS($A14= 'Figure 5b'!$A$4, G14*'Figure 5b'!B$4, $A14= 'Figure 5b'!$A$5, G14*'Figure 5b'!B$5, $A14= 'Figure 5b'!$A$6, G14*'Figure 5b'!B$6, $A14= 'Figure 5b'!$A$7, G14*'Figure 5b'!B$7, $A14= 'Figure 5b'!$A$8, G14*'Figure 5b'!B$8, $A14= 'Figure 5b'!$A$9, G14*'Figure 5b'!B$9)*10^12/365</f>
        <v>-157.59274573303057</v>
      </c>
      <c r="Q14" s="16" cm="1">
        <f t="array" ref="Q14">_xlfn.IFS($A14= 'Figure 5b'!$A$4, H14*'Figure 5b'!C$4, $A14= 'Figure 5b'!$A$5, H14*'Figure 5b'!C$5, $A14= 'Figure 5b'!$A$6, H14*'Figure 5b'!C$6, $A14= 'Figure 5b'!$A$7, H14*'Figure 5b'!C$7, $A14= 'Figure 5b'!$A$8, H14*'Figure 5b'!C$8, $A14= 'Figure 5b'!$A$9, H14*'Figure 5b'!C$9)*10^12/365</f>
        <v>197.39375759411763</v>
      </c>
      <c r="R14" s="16" cm="1">
        <f t="array" ref="R14">_xlfn.IFS($A14= 'Figure 5b'!$A$4, I14*'Figure 5b'!D$4, $A14= 'Figure 5b'!$A$5, I14*'Figure 5b'!D$5, $A14= 'Figure 5b'!$A$6, I14*'Figure 5b'!D$6, $A14= 'Figure 5b'!$A$7, I14*'Figure 5b'!D$7, $A14= 'Figure 5b'!$A$8, I14*'Figure 5b'!D$8, $A14= 'Figure 5b'!$A$9, I14*'Figure 5b'!D$9)*10^12/365</f>
        <v>345.47850843551208</v>
      </c>
      <c r="S14" s="16" cm="1">
        <f t="array" ref="S14">_xlfn.IFS($A14= 'Figure 5b'!$A$4, J14*'Figure 5b'!E$4, $A14= 'Figure 5b'!$A$5, J14*'Figure 5b'!E$5, $A14= 'Figure 5b'!$A$6, J14*'Figure 5b'!E$6, $A14= 'Figure 5b'!$A$7, J14*'Figure 5b'!E$7, $A14= 'Figure 5b'!$A$8, J14*'Figure 5b'!E$8, $A14= 'Figure 5b'!$A$9, J14*'Figure 5b'!E$9)*10^12/365</f>
        <v>-450.88447175922306</v>
      </c>
      <c r="T14" s="16" cm="1">
        <f t="array" ref="T14">_xlfn.IFS($A14= 'Figure 5b'!$A$4, K14*'Figure 5b'!F$4, $A14= 'Figure 5b'!$A$5, K14*'Figure 5b'!F$5, $A14= 'Figure 5b'!$A$6, K14*'Figure 5b'!F$6, $A14= 'Figure 5b'!$A$7, K14*'Figure 5b'!F$7, $A14= 'Figure 5b'!$A$8, K14*'Figure 5b'!F$8, $A14= 'Figure 5b'!$A$9, K14*'Figure 5b'!F$9)*10^12/365</f>
        <v>145.88722878095814</v>
      </c>
      <c r="U14" s="16" cm="1">
        <f t="array" ref="U14">_xlfn.IFS($A14= 'Figure 5b'!$A$4, L14*'Figure 5b'!G$4, $A14= 'Figure 5b'!$A$5, L14*'Figure 5b'!G$5, $A14= 'Figure 5b'!$A$6, L14*'Figure 5b'!G$6, $A14= 'Figure 5b'!$A$7, L14*'Figure 5b'!G$7, $A14= 'Figure 5b'!$A$8, L14*'Figure 5b'!G$8, $A14= 'Figure 5b'!$A$9, L14*'Figure 5b'!G$9)*10^12/365</f>
        <v>378.05877035124195</v>
      </c>
      <c r="V14" s="16" cm="1">
        <f t="array" ref="V14">_xlfn.IFS($A14= 'Figure 5b'!$A$4, M14*'Figure 5b'!H$4, $A14= 'Figure 5b'!$A$5, M14*'Figure 5b'!H$5, $A14= 'Figure 5b'!$A$6, M14*'Figure 5b'!H$6, $A14= 'Figure 5b'!$A$7, M14*'Figure 5b'!H$7, $A14= 'Figure 5b'!$A$8, M14*'Figure 5b'!H$8, $A14= 'Figure 5b'!$A$9, M14*'Figure 5b'!H$9)*10^12/365</f>
        <v>27412.260932264242</v>
      </c>
      <c r="W14" s="16" cm="1">
        <f t="array" ref="W14">_xlfn.IFS($A14= 'Figure 5b'!$A$4, N14*'Figure 5b'!I$4, $A14= 'Figure 5b'!$A$5, N14*'Figure 5b'!I$5, $A14= 'Figure 5b'!$A$6, N14*'Figure 5b'!I$6, $A14= 'Figure 5b'!$A$7, N14*'Figure 5b'!I$7, $A14= 'Figure 5b'!$A$8, N14*'Figure 5b'!I$8, $A14= 'Figure 5b'!$A$9, N14*'Figure 5b'!I$9)*10^12/365</f>
        <v>20880064.640564453</v>
      </c>
      <c r="X14" s="16"/>
      <c r="Y14" s="17">
        <f t="shared" si="3"/>
        <v>-441.25968805248556</v>
      </c>
      <c r="Z14" s="17">
        <f t="shared" si="4"/>
        <v>552.70252126352932</v>
      </c>
      <c r="AA14" s="17">
        <f t="shared" si="5"/>
        <v>967.3398236194339</v>
      </c>
      <c r="AB14" s="17">
        <f t="shared" si="6"/>
        <v>-1262.4765209258246</v>
      </c>
      <c r="AC14" s="17">
        <f t="shared" si="7"/>
        <v>408.4842405866828</v>
      </c>
      <c r="AD14" s="17">
        <f t="shared" si="8"/>
        <v>1058.5645569834774</v>
      </c>
      <c r="AE14" s="17">
        <f t="shared" si="9"/>
        <v>76754.330610339879</v>
      </c>
      <c r="AF14" s="17">
        <f t="shared" si="10"/>
        <v>58464180.993580468</v>
      </c>
      <c r="AG14" s="16"/>
      <c r="AH14" s="16">
        <f t="shared" si="11"/>
        <v>-9.4555647439818333</v>
      </c>
      <c r="AI14" s="16">
        <f t="shared" si="12"/>
        <v>11.843625455647057</v>
      </c>
      <c r="AJ14" s="16">
        <f t="shared" si="13"/>
        <v>20.728710506130724</v>
      </c>
      <c r="AK14" s="16">
        <f t="shared" si="14"/>
        <v>-27.053068305553385</v>
      </c>
      <c r="AL14" s="16">
        <f t="shared" si="15"/>
        <v>8.7532337268574878</v>
      </c>
      <c r="AM14" s="16">
        <f t="shared" si="16"/>
        <v>22.683526221074516</v>
      </c>
      <c r="AN14" s="16">
        <f t="shared" si="17"/>
        <v>1644.7356559358545</v>
      </c>
      <c r="AO14" s="16">
        <f t="shared" si="18"/>
        <v>1252803.8784338671</v>
      </c>
      <c r="AP14" s="16"/>
      <c r="AQ14" s="16">
        <f t="shared" si="19"/>
        <v>-2.2062984402624277</v>
      </c>
      <c r="AR14" s="16">
        <f t="shared" si="20"/>
        <v>2.7635126063176467</v>
      </c>
      <c r="AS14" s="16">
        <f t="shared" si="21"/>
        <v>4.8366991180971688</v>
      </c>
      <c r="AT14" s="16">
        <f t="shared" si="22"/>
        <v>-6.3123826046291223</v>
      </c>
      <c r="AU14" s="16">
        <f t="shared" si="23"/>
        <v>2.0424212029334137</v>
      </c>
      <c r="AV14" s="16">
        <f t="shared" si="24"/>
        <v>5.2928227849173872</v>
      </c>
      <c r="AW14" s="16">
        <f t="shared" si="25"/>
        <v>383.77165305169939</v>
      </c>
      <c r="AX14" s="16">
        <f t="shared" si="26"/>
        <v>292320.90496790234</v>
      </c>
    </row>
    <row r="15" spans="1:50" x14ac:dyDescent="0.2">
      <c r="A15" t="s">
        <v>8</v>
      </c>
      <c r="B15">
        <v>2905</v>
      </c>
      <c r="C15" t="s">
        <v>33</v>
      </c>
      <c r="D15" s="9">
        <v>357</v>
      </c>
      <c r="E15" s="9">
        <v>7.5</v>
      </c>
      <c r="F15" s="9">
        <v>1.8</v>
      </c>
      <c r="G15" s="16">
        <v>5.8351443018314197E-4</v>
      </c>
      <c r="H15" s="16">
        <v>2.5336153638927925E-3</v>
      </c>
      <c r="I15" s="16">
        <v>1.9979112807786189E-3</v>
      </c>
      <c r="J15" s="16">
        <v>2.1501494870817322E-3</v>
      </c>
      <c r="K15" s="16">
        <v>4.7736810365816337E-3</v>
      </c>
      <c r="L15" s="16">
        <v>8.1910608361690576E-3</v>
      </c>
      <c r="M15" s="16">
        <v>7.0723590164429084E-2</v>
      </c>
      <c r="N15" s="16">
        <v>3.0922105598461731E-3</v>
      </c>
      <c r="O15" s="16"/>
      <c r="P15" s="16" cm="1">
        <f t="array" ref="P15">_xlfn.IFS($A15= 'Figure 5b'!$A$4, G15*'Figure 5b'!B$4, $A15= 'Figure 5b'!$A$5, G15*'Figure 5b'!B$5, $A15= 'Figure 5b'!$A$6, G15*'Figure 5b'!B$6, $A15= 'Figure 5b'!$A$7, G15*'Figure 5b'!B$7, $A15= 'Figure 5b'!$A$8, G15*'Figure 5b'!B$8, $A15= 'Figure 5b'!$A$9, G15*'Figure 5b'!B$9)*10^12/365</f>
        <v>214326.13419692154</v>
      </c>
      <c r="Q15" s="16" cm="1">
        <f t="array" ref="Q15">_xlfn.IFS($A15= 'Figure 5b'!$A$4, H15*'Figure 5b'!C$4, $A15= 'Figure 5b'!$A$5, H15*'Figure 5b'!C$5, $A15= 'Figure 5b'!$A$6, H15*'Figure 5b'!C$6, $A15= 'Figure 5b'!$A$7, H15*'Figure 5b'!C$7, $A15= 'Figure 5b'!$A$8, H15*'Figure 5b'!C$8, $A15= 'Figure 5b'!$A$9, H15*'Figure 5b'!C$9)*10^12/365</f>
        <v>145324047.8533957</v>
      </c>
      <c r="R15" s="16" cm="1">
        <f t="array" ref="R15">_xlfn.IFS($A15= 'Figure 5b'!$A$4, I15*'Figure 5b'!D$4, $A15= 'Figure 5b'!$A$5, I15*'Figure 5b'!D$5, $A15= 'Figure 5b'!$A$6, I15*'Figure 5b'!D$6, $A15= 'Figure 5b'!$A$7, I15*'Figure 5b'!D$7, $A15= 'Figure 5b'!$A$8, I15*'Figure 5b'!D$8, $A15= 'Figure 5b'!$A$9, I15*'Figure 5b'!D$9)*10^12/365</f>
        <v>121282303.25733711</v>
      </c>
      <c r="S15" s="16" cm="1">
        <f t="array" ref="S15">_xlfn.IFS($A15= 'Figure 5b'!$A$4, J15*'Figure 5b'!E$4, $A15= 'Figure 5b'!$A$5, J15*'Figure 5b'!E$5, $A15= 'Figure 5b'!$A$6, J15*'Figure 5b'!E$6, $A15= 'Figure 5b'!$A$7, J15*'Figure 5b'!E$7, $A15= 'Figure 5b'!$A$8, J15*'Figure 5b'!E$8, $A15= 'Figure 5b'!$A$9, J15*'Figure 5b'!E$9)*10^12/365</f>
        <v>32886160.716702446</v>
      </c>
      <c r="T15" s="16" cm="1">
        <f t="array" ref="T15">_xlfn.IFS($A15= 'Figure 5b'!$A$4, K15*'Figure 5b'!F$4, $A15= 'Figure 5b'!$A$5, K15*'Figure 5b'!F$5, $A15= 'Figure 5b'!$A$6, K15*'Figure 5b'!F$6, $A15= 'Figure 5b'!$A$7, K15*'Figure 5b'!F$7, $A15= 'Figure 5b'!$A$8, K15*'Figure 5b'!F$8, $A15= 'Figure 5b'!$A$9, K15*'Figure 5b'!F$9)*10^12/365</f>
        <v>76707213.118570223</v>
      </c>
      <c r="U15" s="16" cm="1">
        <f t="array" ref="U15">_xlfn.IFS($A15= 'Figure 5b'!$A$4, L15*'Figure 5b'!G$4, $A15= 'Figure 5b'!$A$5, L15*'Figure 5b'!G$5, $A15= 'Figure 5b'!$A$6, L15*'Figure 5b'!G$6, $A15= 'Figure 5b'!$A$7, L15*'Figure 5b'!G$7, $A15= 'Figure 5b'!$A$8, L15*'Figure 5b'!G$8, $A15= 'Figure 5b'!$A$9, L15*'Figure 5b'!G$9)*10^12/365</f>
        <v>1114328.2256102858</v>
      </c>
      <c r="V15" s="16" cm="1">
        <f t="array" ref="V15">_xlfn.IFS($A15= 'Figure 5b'!$A$4, M15*'Figure 5b'!H$4, $A15= 'Figure 5b'!$A$5, M15*'Figure 5b'!H$5, $A15= 'Figure 5b'!$A$6, M15*'Figure 5b'!H$6, $A15= 'Figure 5b'!$A$7, M15*'Figure 5b'!H$7, $A15= 'Figure 5b'!$A$8, M15*'Figure 5b'!H$8, $A15= 'Figure 5b'!$A$9, M15*'Figure 5b'!H$9)*10^12/365</f>
        <v>2962233479.4287219</v>
      </c>
      <c r="W15" s="16" cm="1">
        <f t="array" ref="W15">_xlfn.IFS($A15= 'Figure 5b'!$A$4, N15*'Figure 5b'!I$4, $A15= 'Figure 5b'!$A$5, N15*'Figure 5b'!I$5, $A15= 'Figure 5b'!$A$6, N15*'Figure 5b'!I$6, $A15= 'Figure 5b'!$A$7, N15*'Figure 5b'!I$7, $A15= 'Figure 5b'!$A$8, N15*'Figure 5b'!I$8, $A15= 'Figure 5b'!$A$9, N15*'Figure 5b'!I$9)*10^12/365</f>
        <v>62088997.961856626</v>
      </c>
      <c r="X15" s="16"/>
      <c r="Y15" s="17">
        <f t="shared" si="3"/>
        <v>765144.29908300994</v>
      </c>
      <c r="Z15" s="17">
        <f t="shared" si="4"/>
        <v>518806850.8366226</v>
      </c>
      <c r="AA15" s="17">
        <f t="shared" si="5"/>
        <v>432977822.62869346</v>
      </c>
      <c r="AB15" s="17">
        <f t="shared" si="6"/>
        <v>117403593.75862774</v>
      </c>
      <c r="AC15" s="17">
        <f t="shared" si="7"/>
        <v>273844750.8332957</v>
      </c>
      <c r="AD15" s="17">
        <f t="shared" si="8"/>
        <v>3978151.76542872</v>
      </c>
      <c r="AE15" s="17">
        <f t="shared" si="9"/>
        <v>10575173521.560537</v>
      </c>
      <c r="AF15" s="17">
        <f t="shared" si="10"/>
        <v>221657722.72382817</v>
      </c>
      <c r="AG15" s="16"/>
      <c r="AH15" s="16">
        <f t="shared" si="11"/>
        <v>16074.460064769115</v>
      </c>
      <c r="AI15" s="16">
        <f t="shared" si="12"/>
        <v>10899303.589004679</v>
      </c>
      <c r="AJ15" s="16">
        <f t="shared" si="13"/>
        <v>9096172.7443002835</v>
      </c>
      <c r="AK15" s="16">
        <f t="shared" si="14"/>
        <v>2466462.0537526836</v>
      </c>
      <c r="AL15" s="16">
        <f t="shared" si="15"/>
        <v>5753040.9838927658</v>
      </c>
      <c r="AM15" s="16">
        <f t="shared" si="16"/>
        <v>83574.616920771427</v>
      </c>
      <c r="AN15" s="16">
        <f t="shared" si="17"/>
        <v>222167510.95715415</v>
      </c>
      <c r="AO15" s="16">
        <f t="shared" si="18"/>
        <v>4656674.8471392468</v>
      </c>
      <c r="AP15" s="16"/>
      <c r="AQ15" s="16">
        <f t="shared" si="19"/>
        <v>3857.870415544588</v>
      </c>
      <c r="AR15" s="16">
        <f t="shared" si="20"/>
        <v>2615832.8613611227</v>
      </c>
      <c r="AS15" s="16">
        <f t="shared" si="21"/>
        <v>2183081.4586320682</v>
      </c>
      <c r="AT15" s="16">
        <f t="shared" si="22"/>
        <v>591950.89290064399</v>
      </c>
      <c r="AU15" s="16">
        <f t="shared" si="23"/>
        <v>1380729.8361342642</v>
      </c>
      <c r="AV15" s="16">
        <f t="shared" si="24"/>
        <v>20057.908060985144</v>
      </c>
      <c r="AW15" s="16">
        <f t="shared" si="25"/>
        <v>53320202.629717</v>
      </c>
      <c r="AX15" s="16">
        <f t="shared" si="26"/>
        <v>1117601.9633134191</v>
      </c>
    </row>
    <row r="16" spans="1:50" x14ac:dyDescent="0.2">
      <c r="A16" t="s">
        <v>8</v>
      </c>
      <c r="B16">
        <v>2905</v>
      </c>
      <c r="C16" t="s">
        <v>34</v>
      </c>
      <c r="D16" s="9">
        <v>360</v>
      </c>
      <c r="E16" s="9">
        <v>6.7</v>
      </c>
      <c r="F16" s="9">
        <v>0.7</v>
      </c>
      <c r="G16" s="16">
        <v>0.10466661374991687</v>
      </c>
      <c r="H16" s="16">
        <v>0.4647759620431578</v>
      </c>
      <c r="I16" s="16">
        <v>0.58649125686737902</v>
      </c>
      <c r="J16" s="16">
        <v>0.20799735804328348</v>
      </c>
      <c r="K16" s="16">
        <v>4.7149612680768109E-2</v>
      </c>
      <c r="L16" s="16">
        <v>0.33548890003570997</v>
      </c>
      <c r="M16" s="16">
        <v>0.13404364992375767</v>
      </c>
      <c r="N16" s="16">
        <v>0.10570159892146522</v>
      </c>
      <c r="O16" s="16"/>
      <c r="P16" s="16" cm="1">
        <f t="array" ref="P16">_xlfn.IFS($A16= 'Figure 5b'!$A$4, G16*'Figure 5b'!B$4, $A16= 'Figure 5b'!$A$5, G16*'Figure 5b'!B$5, $A16= 'Figure 5b'!$A$6, G16*'Figure 5b'!B$6, $A16= 'Figure 5b'!$A$7, G16*'Figure 5b'!B$7, $A16= 'Figure 5b'!$A$8, G16*'Figure 5b'!B$8, $A16= 'Figure 5b'!$A$9, G16*'Figure 5b'!B$9)*10^12/365</f>
        <v>38444277.543335602</v>
      </c>
      <c r="Q16" s="16" cm="1">
        <f t="array" ref="Q16">_xlfn.IFS($A16= 'Figure 5b'!$A$4, H16*'Figure 5b'!C$4, $A16= 'Figure 5b'!$A$5, H16*'Figure 5b'!C$5, $A16= 'Figure 5b'!$A$6, H16*'Figure 5b'!C$6, $A16= 'Figure 5b'!$A$7, H16*'Figure 5b'!C$7, $A16= 'Figure 5b'!$A$8, H16*'Figure 5b'!C$8, $A16= 'Figure 5b'!$A$9, H16*'Figure 5b'!C$9)*10^12/365</f>
        <v>26658791666.502502</v>
      </c>
      <c r="R16" s="16" cm="1">
        <f t="array" ref="R16">_xlfn.IFS($A16= 'Figure 5b'!$A$4, I16*'Figure 5b'!D$4, $A16= 'Figure 5b'!$A$5, I16*'Figure 5b'!D$5, $A16= 'Figure 5b'!$A$6, I16*'Figure 5b'!D$6, $A16= 'Figure 5b'!$A$7, I16*'Figure 5b'!D$7, $A16= 'Figure 5b'!$A$8, I16*'Figure 5b'!D$8, $A16= 'Figure 5b'!$A$9, I16*'Figure 5b'!D$9)*10^12/365</f>
        <v>35602687245.174042</v>
      </c>
      <c r="S16" s="16" cm="1">
        <f t="array" ref="S16">_xlfn.IFS($A16= 'Figure 5b'!$A$4, J16*'Figure 5b'!E$4, $A16= 'Figure 5b'!$A$5, J16*'Figure 5b'!E$5, $A16= 'Figure 5b'!$A$6, J16*'Figure 5b'!E$6, $A16= 'Figure 5b'!$A$7, J16*'Figure 5b'!E$7, $A16= 'Figure 5b'!$A$8, J16*'Figure 5b'!E$8, $A16= 'Figure 5b'!$A$9, J16*'Figure 5b'!E$9)*10^12/365</f>
        <v>3181283248.6101975</v>
      </c>
      <c r="T16" s="16" cm="1">
        <f t="array" ref="T16">_xlfn.IFS($A16= 'Figure 5b'!$A$4, K16*'Figure 5b'!F$4, $A16= 'Figure 5b'!$A$5, K16*'Figure 5b'!F$5, $A16= 'Figure 5b'!$A$6, K16*'Figure 5b'!F$6, $A16= 'Figure 5b'!$A$7, K16*'Figure 5b'!F$7, $A16= 'Figure 5b'!$A$8, K16*'Figure 5b'!F$8, $A16= 'Figure 5b'!$A$9, K16*'Figure 5b'!F$9)*10^12/365</f>
        <v>757636582.88983619</v>
      </c>
      <c r="U16" s="16" cm="1">
        <f t="array" ref="U16">_xlfn.IFS($A16= 'Figure 5b'!$A$4, L16*'Figure 5b'!G$4, $A16= 'Figure 5b'!$A$5, L16*'Figure 5b'!G$5, $A16= 'Figure 5b'!$A$6, L16*'Figure 5b'!G$6, $A16= 'Figure 5b'!$A$7, L16*'Figure 5b'!G$7, $A16= 'Figure 5b'!$A$8, L16*'Figure 5b'!G$8, $A16= 'Figure 5b'!$A$9, L16*'Figure 5b'!G$9)*10^12/365</f>
        <v>45640577.962498158</v>
      </c>
      <c r="V16" s="16" cm="1">
        <f t="array" ref="V16">_xlfn.IFS($A16= 'Figure 5b'!$A$4, M16*'Figure 5b'!H$4, $A16= 'Figure 5b'!$A$5, M16*'Figure 5b'!H$5, $A16= 'Figure 5b'!$A$6, M16*'Figure 5b'!H$6, $A16= 'Figure 5b'!$A$7, M16*'Figure 5b'!H$7, $A16= 'Figure 5b'!$A$8, M16*'Figure 5b'!H$8, $A16= 'Figure 5b'!$A$9, M16*'Figure 5b'!H$9)*10^12/365</f>
        <v>5614372610.1264391</v>
      </c>
      <c r="W16" s="16" cm="1">
        <f t="array" ref="W16">_xlfn.IFS($A16= 'Figure 5b'!$A$4, N16*'Figure 5b'!I$4, $A16= 'Figure 5b'!$A$5, N16*'Figure 5b'!I$5, $A16= 'Figure 5b'!$A$6, N16*'Figure 5b'!I$6, $A16= 'Figure 5b'!$A$7, N16*'Figure 5b'!I$7, $A16= 'Figure 5b'!$A$8, N16*'Figure 5b'!I$8, $A16= 'Figure 5b'!$A$9, N16*'Figure 5b'!I$9)*10^12/365</f>
        <v>2122399569.169805</v>
      </c>
      <c r="X16" s="16"/>
      <c r="Y16" s="17">
        <f t="shared" si="3"/>
        <v>138399399.15600815</v>
      </c>
      <c r="Z16" s="17">
        <f t="shared" si="4"/>
        <v>95971649999.408997</v>
      </c>
      <c r="AA16" s="17">
        <f t="shared" si="5"/>
        <v>128169674082.62654</v>
      </c>
      <c r="AB16" s="17">
        <f t="shared" si="6"/>
        <v>11452619694.996712</v>
      </c>
      <c r="AC16" s="17">
        <f t="shared" si="7"/>
        <v>2727491698.4034104</v>
      </c>
      <c r="AD16" s="17">
        <f t="shared" si="8"/>
        <v>164306080.66499338</v>
      </c>
      <c r="AE16" s="17">
        <f t="shared" si="9"/>
        <v>20211741396.455181</v>
      </c>
      <c r="AF16" s="17">
        <f t="shared" si="10"/>
        <v>7640638449.0112972</v>
      </c>
      <c r="AG16" s="16"/>
      <c r="AH16" s="16">
        <f t="shared" si="11"/>
        <v>2575766.5954034855</v>
      </c>
      <c r="AI16" s="16">
        <f t="shared" si="12"/>
        <v>1786139041.6556678</v>
      </c>
      <c r="AJ16" s="16">
        <f t="shared" si="13"/>
        <v>2385380045.4266605</v>
      </c>
      <c r="AK16" s="16">
        <f t="shared" si="14"/>
        <v>213145977.65688324</v>
      </c>
      <c r="AL16" s="16">
        <f t="shared" si="15"/>
        <v>50761651.05361902</v>
      </c>
      <c r="AM16" s="16">
        <f t="shared" si="16"/>
        <v>3057918.7234873767</v>
      </c>
      <c r="AN16" s="16">
        <f t="shared" si="17"/>
        <v>376162964.87847143</v>
      </c>
      <c r="AO16" s="16">
        <f t="shared" si="18"/>
        <v>142200771.13437694</v>
      </c>
      <c r="AP16" s="16"/>
      <c r="AQ16" s="16">
        <f t="shared" si="19"/>
        <v>269109.94280334917</v>
      </c>
      <c r="AR16" s="16">
        <f t="shared" si="20"/>
        <v>186611541.66551751</v>
      </c>
      <c r="AS16" s="16">
        <f t="shared" si="21"/>
        <v>249218810.71621826</v>
      </c>
      <c r="AT16" s="16">
        <f t="shared" si="22"/>
        <v>22268982.740271382</v>
      </c>
      <c r="AU16" s="16">
        <f t="shared" si="23"/>
        <v>5303456.080228853</v>
      </c>
      <c r="AV16" s="16">
        <f t="shared" si="24"/>
        <v>319484.04573748709</v>
      </c>
      <c r="AW16" s="16">
        <f t="shared" si="25"/>
        <v>39300608.270885073</v>
      </c>
      <c r="AX16" s="16">
        <f t="shared" si="26"/>
        <v>14856796.984188635</v>
      </c>
    </row>
    <row r="17" spans="1:50" x14ac:dyDescent="0.2">
      <c r="A17" t="s">
        <v>8</v>
      </c>
      <c r="B17">
        <v>2905</v>
      </c>
      <c r="C17" t="s">
        <v>35</v>
      </c>
      <c r="D17" s="9">
        <v>360</v>
      </c>
      <c r="E17" s="9">
        <v>6.7</v>
      </c>
      <c r="F17" s="9">
        <v>0.7</v>
      </c>
      <c r="G17" s="16">
        <v>0</v>
      </c>
      <c r="H17" s="16">
        <v>1.0988557857217487E-2</v>
      </c>
      <c r="I17" s="16">
        <v>1.0882611181990553E-4</v>
      </c>
      <c r="J17" s="16">
        <v>5.3837753876910081E-3</v>
      </c>
      <c r="K17" s="16">
        <v>1.5002380176586741E-3</v>
      </c>
      <c r="L17" s="16">
        <v>3.4719259900484516E-2</v>
      </c>
      <c r="M17" s="16">
        <v>2.566131973707108E-2</v>
      </c>
      <c r="N17" s="16">
        <v>7.9822077840367462E-5</v>
      </c>
      <c r="O17" s="16"/>
      <c r="P17" s="16" cm="1">
        <f t="array" ref="P17">_xlfn.IFS($A17= 'Figure 5b'!$A$4, G17*'Figure 5b'!B$4, $A17= 'Figure 5b'!$A$5, G17*'Figure 5b'!B$5, $A17= 'Figure 5b'!$A$6, G17*'Figure 5b'!B$6, $A17= 'Figure 5b'!$A$7, G17*'Figure 5b'!B$7, $A17= 'Figure 5b'!$A$8, G17*'Figure 5b'!B$8, $A17= 'Figure 5b'!$A$9, G17*'Figure 5b'!B$9)*10^12/365</f>
        <v>0</v>
      </c>
      <c r="Q17" s="16" cm="1">
        <f t="array" ref="Q17">_xlfn.IFS($A17= 'Figure 5b'!$A$4, H17*'Figure 5b'!C$4, $A17= 'Figure 5b'!$A$5, H17*'Figure 5b'!C$5, $A17= 'Figure 5b'!$A$6, H17*'Figure 5b'!C$6, $A17= 'Figure 5b'!$A$7, H17*'Figure 5b'!C$7, $A17= 'Figure 5b'!$A$8, H17*'Figure 5b'!C$8, $A17= 'Figure 5b'!$A$9, H17*'Figure 5b'!C$9)*10^12/365</f>
        <v>630285768.96080613</v>
      </c>
      <c r="R17" s="16" cm="1">
        <f t="array" ref="R17">_xlfn.IFS($A17= 'Figure 5b'!$A$4, I17*'Figure 5b'!D$4, $A17= 'Figure 5b'!$A$5, I17*'Figure 5b'!D$5, $A17= 'Figure 5b'!$A$6, I17*'Figure 5b'!D$6, $A17= 'Figure 5b'!$A$7, I17*'Figure 5b'!D$7, $A17= 'Figure 5b'!$A$8, I17*'Figure 5b'!D$8, $A17= 'Figure 5b'!$A$9, I17*'Figure 5b'!D$9)*10^12/365</f>
        <v>6606240.0383038623</v>
      </c>
      <c r="S17" s="16" cm="1">
        <f t="array" ref="S17">_xlfn.IFS($A17= 'Figure 5b'!$A$4, J17*'Figure 5b'!E$4, $A17= 'Figure 5b'!$A$5, J17*'Figure 5b'!E$5, $A17= 'Figure 5b'!$A$6, J17*'Figure 5b'!E$6, $A17= 'Figure 5b'!$A$7, J17*'Figure 5b'!E$7, $A17= 'Figure 5b'!$A$8, J17*'Figure 5b'!E$8, $A17= 'Figure 5b'!$A$9, J17*'Figure 5b'!E$9)*10^12/365</f>
        <v>82343903.86620751</v>
      </c>
      <c r="T17" s="16" cm="1">
        <f t="array" ref="T17">_xlfn.IFS($A17= 'Figure 5b'!$A$4, K17*'Figure 5b'!F$4, $A17= 'Figure 5b'!$A$5, K17*'Figure 5b'!F$5, $A17= 'Figure 5b'!$A$6, K17*'Figure 5b'!F$6, $A17= 'Figure 5b'!$A$7, K17*'Figure 5b'!F$7, $A17= 'Figure 5b'!$A$8, K17*'Figure 5b'!F$8, $A17= 'Figure 5b'!$A$9, K17*'Figure 5b'!F$9)*10^12/365</f>
        <v>24106989.232680649</v>
      </c>
      <c r="U17" s="16" cm="1">
        <f t="array" ref="U17">_xlfn.IFS($A17= 'Figure 5b'!$A$4, L17*'Figure 5b'!G$4, $A17= 'Figure 5b'!$A$5, L17*'Figure 5b'!G$5, $A17= 'Figure 5b'!$A$6, L17*'Figure 5b'!G$6, $A17= 'Figure 5b'!$A$7, L17*'Figure 5b'!G$7, $A17= 'Figure 5b'!$A$8, L17*'Figure 5b'!G$8, $A17= 'Figure 5b'!$A$9, L17*'Figure 5b'!G$9)*10^12/365</f>
        <v>4723277.2473832415</v>
      </c>
      <c r="V17" s="16" cm="1">
        <f t="array" ref="V17">_xlfn.IFS($A17= 'Figure 5b'!$A$4, M17*'Figure 5b'!H$4, $A17= 'Figure 5b'!$A$5, M17*'Figure 5b'!H$5, $A17= 'Figure 5b'!$A$6, M17*'Figure 5b'!H$6, $A17= 'Figure 5b'!$A$7, M17*'Figure 5b'!H$7, $A17= 'Figure 5b'!$A$8, M17*'Figure 5b'!H$8, $A17= 'Figure 5b'!$A$9, M17*'Figure 5b'!H$9)*10^12/365</f>
        <v>1074815634.7089572</v>
      </c>
      <c r="W17" s="16" cm="1">
        <f t="array" ref="W17">_xlfn.IFS($A17= 'Figure 5b'!$A$4, N17*'Figure 5b'!I$4, $A17= 'Figure 5b'!$A$5, N17*'Figure 5b'!I$5, $A17= 'Figure 5b'!$A$6, N17*'Figure 5b'!I$6, $A17= 'Figure 5b'!$A$7, N17*'Figure 5b'!I$7, $A17= 'Figure 5b'!$A$8, N17*'Figure 5b'!I$8, $A17= 'Figure 5b'!$A$9, N17*'Figure 5b'!I$9)*10^12/365</f>
        <v>1602760.4629188911</v>
      </c>
      <c r="X17" s="16"/>
      <c r="Y17" s="17">
        <f t="shared" si="3"/>
        <v>0</v>
      </c>
      <c r="Z17" s="17">
        <f t="shared" si="4"/>
        <v>2269028768.2589021</v>
      </c>
      <c r="AA17" s="17">
        <f t="shared" si="5"/>
        <v>23782464.137893904</v>
      </c>
      <c r="AB17" s="17">
        <f t="shared" si="6"/>
        <v>296438053.91834706</v>
      </c>
      <c r="AC17" s="17">
        <f t="shared" si="7"/>
        <v>86785161.237650335</v>
      </c>
      <c r="AD17" s="17">
        <f t="shared" si="8"/>
        <v>17003798.09057967</v>
      </c>
      <c r="AE17" s="17">
        <f t="shared" si="9"/>
        <v>3869336284.9522462</v>
      </c>
      <c r="AF17" s="17">
        <f t="shared" si="10"/>
        <v>5769937.6665080078</v>
      </c>
      <c r="AG17" s="16"/>
      <c r="AH17" s="16">
        <f t="shared" si="11"/>
        <v>0</v>
      </c>
      <c r="AI17" s="16">
        <f t="shared" si="12"/>
        <v>42229146.520374015</v>
      </c>
      <c r="AJ17" s="16">
        <f t="shared" si="13"/>
        <v>442618.08256635885</v>
      </c>
      <c r="AK17" s="16">
        <f t="shared" si="14"/>
        <v>5517041.5590359028</v>
      </c>
      <c r="AL17" s="16">
        <f t="shared" si="15"/>
        <v>1615168.2785896035</v>
      </c>
      <c r="AM17" s="16">
        <f t="shared" si="16"/>
        <v>316459.5755746772</v>
      </c>
      <c r="AN17" s="16">
        <f t="shared" si="17"/>
        <v>72012647.525500134</v>
      </c>
      <c r="AO17" s="16">
        <f t="shared" si="18"/>
        <v>107384.95101556572</v>
      </c>
      <c r="AP17" s="16"/>
      <c r="AQ17" s="16">
        <f t="shared" si="19"/>
        <v>0</v>
      </c>
      <c r="AR17" s="16">
        <f t="shared" si="20"/>
        <v>4412000.382725643</v>
      </c>
      <c r="AS17" s="16">
        <f t="shared" si="21"/>
        <v>46243.680268127035</v>
      </c>
      <c r="AT17" s="16">
        <f t="shared" si="22"/>
        <v>576407.32706345257</v>
      </c>
      <c r="AU17" s="16">
        <f t="shared" si="23"/>
        <v>168748.92462876454</v>
      </c>
      <c r="AV17" s="16">
        <f t="shared" si="24"/>
        <v>33062.940731682691</v>
      </c>
      <c r="AW17" s="16">
        <f t="shared" si="25"/>
        <v>7523709.4429627005</v>
      </c>
      <c r="AX17" s="16">
        <f t="shared" si="26"/>
        <v>11219.323240432237</v>
      </c>
    </row>
    <row r="18" spans="1:50" x14ac:dyDescent="0.2">
      <c r="A18" t="s">
        <v>8</v>
      </c>
      <c r="B18">
        <v>2905</v>
      </c>
      <c r="C18" t="s">
        <v>36</v>
      </c>
      <c r="D18" s="9">
        <v>366</v>
      </c>
      <c r="E18" s="9">
        <v>6.4</v>
      </c>
      <c r="F18" s="9">
        <v>0.8</v>
      </c>
      <c r="G18" s="16">
        <v>1.0955912481416566E-2</v>
      </c>
      <c r="H18" s="16">
        <v>9.5650248518093777E-4</v>
      </c>
      <c r="I18" s="16">
        <v>3.2399301159025977E-3</v>
      </c>
      <c r="J18" s="16">
        <v>9.8520635422723023E-5</v>
      </c>
      <c r="K18" s="16">
        <v>1.3309614458058626E-3</v>
      </c>
      <c r="L18" s="16">
        <v>0</v>
      </c>
      <c r="M18" s="16">
        <v>1.6497815654072687E-4</v>
      </c>
      <c r="N18" s="16">
        <v>2.1193469931679546E-4</v>
      </c>
      <c r="O18" s="16"/>
      <c r="P18" s="16" cm="1">
        <f t="array" ref="P18">_xlfn.IFS($A18= 'Figure 5b'!$A$4, G18*'Figure 5b'!B$4, $A18= 'Figure 5b'!$A$5, G18*'Figure 5b'!B$5, $A18= 'Figure 5b'!$A$6, G18*'Figure 5b'!B$6, $A18= 'Figure 5b'!$A$7, G18*'Figure 5b'!B$7, $A18= 'Figure 5b'!$A$8, G18*'Figure 5b'!B$8, $A18= 'Figure 5b'!$A$9, G18*'Figure 5b'!B$9)*10^12/365</f>
        <v>4024130.762292935</v>
      </c>
      <c r="Q18" s="16" cm="1">
        <f t="array" ref="Q18">_xlfn.IFS($A18= 'Figure 5b'!$A$4, H18*'Figure 5b'!C$4, $A18= 'Figure 5b'!$A$5, H18*'Figure 5b'!C$5, $A18= 'Figure 5b'!$A$6, H18*'Figure 5b'!C$6, $A18= 'Figure 5b'!$A$7, H18*'Figure 5b'!C$7, $A18= 'Figure 5b'!$A$8, H18*'Figure 5b'!C$8, $A18= 'Figure 5b'!$A$9, H18*'Figure 5b'!C$9)*10^12/365</f>
        <v>54863423.591951452</v>
      </c>
      <c r="R18" s="16" cm="1">
        <f t="array" ref="R18">_xlfn.IFS($A18= 'Figure 5b'!$A$4, I18*'Figure 5b'!D$4, $A18= 'Figure 5b'!$A$5, I18*'Figure 5b'!D$5, $A18= 'Figure 5b'!$A$6, I18*'Figure 5b'!D$6, $A18= 'Figure 5b'!$A$7, I18*'Figure 5b'!D$7, $A18= 'Figure 5b'!$A$8, I18*'Figure 5b'!D$8, $A18= 'Figure 5b'!$A$9, I18*'Figure 5b'!D$9)*10^12/365</f>
        <v>196678496.50277796</v>
      </c>
      <c r="S18" s="16" cm="1">
        <f t="array" ref="S18">_xlfn.IFS($A18= 'Figure 5b'!$A$4, J18*'Figure 5b'!E$4, $A18= 'Figure 5b'!$A$5, J18*'Figure 5b'!E$5, $A18= 'Figure 5b'!$A$6, J18*'Figure 5b'!E$6, $A18= 'Figure 5b'!$A$7, J18*'Figure 5b'!E$7, $A18= 'Figure 5b'!$A$8, J18*'Figure 5b'!E$8, $A18= 'Figure 5b'!$A$9, J18*'Figure 5b'!E$9)*10^12/365</f>
        <v>1506855.9046193233</v>
      </c>
      <c r="T18" s="16" cm="1">
        <f t="array" ref="T18">_xlfn.IFS($A18= 'Figure 5b'!$A$4, K18*'Figure 5b'!F$4, $A18= 'Figure 5b'!$A$5, K18*'Figure 5b'!F$5, $A18= 'Figure 5b'!$A$6, K18*'Figure 5b'!F$6, $A18= 'Figure 5b'!$A$7, K18*'Figure 5b'!F$7, $A18= 'Figure 5b'!$A$8, K18*'Figure 5b'!F$8, $A18= 'Figure 5b'!$A$9, K18*'Figure 5b'!F$9)*10^12/365</f>
        <v>21386921.852059685</v>
      </c>
      <c r="U18" s="16" cm="1">
        <f t="array" ref="U18">_xlfn.IFS($A18= 'Figure 5b'!$A$4, L18*'Figure 5b'!G$4, $A18= 'Figure 5b'!$A$5, L18*'Figure 5b'!G$5, $A18= 'Figure 5b'!$A$6, L18*'Figure 5b'!G$6, $A18= 'Figure 5b'!$A$7, L18*'Figure 5b'!G$7, $A18= 'Figure 5b'!$A$8, L18*'Figure 5b'!G$8, $A18= 'Figure 5b'!$A$9, L18*'Figure 5b'!G$9)*10^12/365</f>
        <v>0</v>
      </c>
      <c r="V18" s="16" cm="1">
        <f t="array" ref="V18">_xlfn.IFS($A18= 'Figure 5b'!$A$4, M18*'Figure 5b'!H$4, $A18= 'Figure 5b'!$A$5, M18*'Figure 5b'!H$5, $A18= 'Figure 5b'!$A$6, M18*'Figure 5b'!H$6, $A18= 'Figure 5b'!$A$7, M18*'Figure 5b'!H$7, $A18= 'Figure 5b'!$A$8, M18*'Figure 5b'!H$8, $A18= 'Figure 5b'!$A$9, M18*'Figure 5b'!H$9)*10^12/365</f>
        <v>6910053.8807936618</v>
      </c>
      <c r="W18" s="16" cm="1">
        <f t="array" ref="W18">_xlfn.IFS($A18= 'Figure 5b'!$A$4, N18*'Figure 5b'!I$4, $A18= 'Figure 5b'!$A$5, N18*'Figure 5b'!I$5, $A18= 'Figure 5b'!$A$6, N18*'Figure 5b'!I$6, $A18= 'Figure 5b'!$A$7, N18*'Figure 5b'!I$7, $A18= 'Figure 5b'!$A$8, N18*'Figure 5b'!I$8, $A18= 'Figure 5b'!$A$9, N18*'Figure 5b'!I$9)*10^12/365</f>
        <v>4255471.2427415727</v>
      </c>
      <c r="X18" s="16"/>
      <c r="Y18" s="17">
        <f t="shared" si="3"/>
        <v>14728318.589992141</v>
      </c>
      <c r="Z18" s="17">
        <f t="shared" si="4"/>
        <v>200800130.34654233</v>
      </c>
      <c r="AA18" s="17">
        <f t="shared" si="5"/>
        <v>719843297.20016742</v>
      </c>
      <c r="AB18" s="17">
        <f t="shared" si="6"/>
        <v>5515092.6109067239</v>
      </c>
      <c r="AC18" s="17">
        <f t="shared" si="7"/>
        <v>78276133.978538454</v>
      </c>
      <c r="AD18" s="17">
        <f t="shared" si="8"/>
        <v>0</v>
      </c>
      <c r="AE18" s="17">
        <f t="shared" si="9"/>
        <v>25290797.2037048</v>
      </c>
      <c r="AF18" s="17">
        <f t="shared" si="10"/>
        <v>15575024.748434154</v>
      </c>
      <c r="AG18" s="16"/>
      <c r="AH18" s="16">
        <f t="shared" si="11"/>
        <v>257544.36878674786</v>
      </c>
      <c r="AI18" s="16">
        <f t="shared" si="12"/>
        <v>3511259.1098848935</v>
      </c>
      <c r="AJ18" s="16">
        <f t="shared" si="13"/>
        <v>12587423.77617779</v>
      </c>
      <c r="AK18" s="16">
        <f t="shared" si="14"/>
        <v>96438.777895636682</v>
      </c>
      <c r="AL18" s="16">
        <f t="shared" si="15"/>
        <v>1368762.9985318198</v>
      </c>
      <c r="AM18" s="16">
        <f t="shared" si="16"/>
        <v>0</v>
      </c>
      <c r="AN18" s="16">
        <f t="shared" si="17"/>
        <v>442243.44837079436</v>
      </c>
      <c r="AO18" s="16">
        <f t="shared" si="18"/>
        <v>272350.15953546064</v>
      </c>
      <c r="AP18" s="16"/>
      <c r="AQ18" s="16">
        <f t="shared" si="19"/>
        <v>32193.046098343482</v>
      </c>
      <c r="AR18" s="16">
        <f t="shared" si="20"/>
        <v>438907.38873561169</v>
      </c>
      <c r="AS18" s="16">
        <f t="shared" si="21"/>
        <v>1573427.9720222238</v>
      </c>
      <c r="AT18" s="16">
        <f t="shared" si="22"/>
        <v>12054.847236954585</v>
      </c>
      <c r="AU18" s="16">
        <f t="shared" si="23"/>
        <v>171095.37481647747</v>
      </c>
      <c r="AV18" s="16">
        <f t="shared" si="24"/>
        <v>0</v>
      </c>
      <c r="AW18" s="16">
        <f t="shared" si="25"/>
        <v>55280.431046349295</v>
      </c>
      <c r="AX18" s="16">
        <f t="shared" si="26"/>
        <v>34043.76994193258</v>
      </c>
    </row>
    <row r="19" spans="1:50" x14ac:dyDescent="0.2">
      <c r="A19" t="s">
        <v>8</v>
      </c>
      <c r="B19">
        <v>2905</v>
      </c>
      <c r="C19" t="s">
        <v>37</v>
      </c>
      <c r="D19" s="9">
        <v>380</v>
      </c>
      <c r="E19" s="9">
        <v>95</v>
      </c>
      <c r="F19" s="9">
        <v>0</v>
      </c>
      <c r="G19" s="16">
        <v>0</v>
      </c>
      <c r="H19" s="16">
        <v>0</v>
      </c>
      <c r="I19" s="16">
        <v>5.0252827495542611E-6</v>
      </c>
      <c r="J19" s="16">
        <v>0</v>
      </c>
      <c r="K19" s="16">
        <v>0</v>
      </c>
      <c r="L19" s="16">
        <v>0</v>
      </c>
      <c r="M19" s="16">
        <v>4.4262852313359229E-6</v>
      </c>
      <c r="N19" s="16">
        <v>1.4891726944282115E-6</v>
      </c>
      <c r="O19" s="16"/>
      <c r="P19" s="16" cm="1">
        <f t="array" ref="P19">_xlfn.IFS($A19= 'Figure 5b'!$A$4, G19*'Figure 5b'!B$4, $A19= 'Figure 5b'!$A$5, G19*'Figure 5b'!B$5, $A19= 'Figure 5b'!$A$6, G19*'Figure 5b'!B$6, $A19= 'Figure 5b'!$A$7, G19*'Figure 5b'!B$7, $A19= 'Figure 5b'!$A$8, G19*'Figure 5b'!B$8, $A19= 'Figure 5b'!$A$9, G19*'Figure 5b'!B$9)*10^12/365</f>
        <v>0</v>
      </c>
      <c r="Q19" s="16" cm="1">
        <f t="array" ref="Q19">_xlfn.IFS($A19= 'Figure 5b'!$A$4, H19*'Figure 5b'!C$4, $A19= 'Figure 5b'!$A$5, H19*'Figure 5b'!C$5, $A19= 'Figure 5b'!$A$6, H19*'Figure 5b'!C$6, $A19= 'Figure 5b'!$A$7, H19*'Figure 5b'!C$7, $A19= 'Figure 5b'!$A$8, H19*'Figure 5b'!C$8, $A19= 'Figure 5b'!$A$9, H19*'Figure 5b'!C$9)*10^12/365</f>
        <v>0</v>
      </c>
      <c r="R19" s="16" cm="1">
        <f t="array" ref="R19">_xlfn.IFS($A19= 'Figure 5b'!$A$4, I19*'Figure 5b'!D$4, $A19= 'Figure 5b'!$A$5, I19*'Figure 5b'!D$5, $A19= 'Figure 5b'!$A$6, I19*'Figure 5b'!D$6, $A19= 'Figure 5b'!$A$7, I19*'Figure 5b'!D$7, $A19= 'Figure 5b'!$A$8, I19*'Figure 5b'!D$8, $A19= 'Figure 5b'!$A$9, I19*'Figure 5b'!D$9)*10^12/365</f>
        <v>305057.52294855716</v>
      </c>
      <c r="S19" s="16" cm="1">
        <f t="array" ref="S19">_xlfn.IFS($A19= 'Figure 5b'!$A$4, J19*'Figure 5b'!E$4, $A19= 'Figure 5b'!$A$5, J19*'Figure 5b'!E$5, $A19= 'Figure 5b'!$A$6, J19*'Figure 5b'!E$6, $A19= 'Figure 5b'!$A$7, J19*'Figure 5b'!E$7, $A19= 'Figure 5b'!$A$8, J19*'Figure 5b'!E$8, $A19= 'Figure 5b'!$A$9, J19*'Figure 5b'!E$9)*10^12/365</f>
        <v>0</v>
      </c>
      <c r="T19" s="16" cm="1">
        <f t="array" ref="T19">_xlfn.IFS($A19= 'Figure 5b'!$A$4, K19*'Figure 5b'!F$4, $A19= 'Figure 5b'!$A$5, K19*'Figure 5b'!F$5, $A19= 'Figure 5b'!$A$6, K19*'Figure 5b'!F$6, $A19= 'Figure 5b'!$A$7, K19*'Figure 5b'!F$7, $A19= 'Figure 5b'!$A$8, K19*'Figure 5b'!F$8, $A19= 'Figure 5b'!$A$9, K19*'Figure 5b'!F$9)*10^12/365</f>
        <v>0</v>
      </c>
      <c r="U19" s="16" cm="1">
        <f t="array" ref="U19">_xlfn.IFS($A19= 'Figure 5b'!$A$4, L19*'Figure 5b'!G$4, $A19= 'Figure 5b'!$A$5, L19*'Figure 5b'!G$5, $A19= 'Figure 5b'!$A$6, L19*'Figure 5b'!G$6, $A19= 'Figure 5b'!$A$7, L19*'Figure 5b'!G$7, $A19= 'Figure 5b'!$A$8, L19*'Figure 5b'!G$8, $A19= 'Figure 5b'!$A$9, L19*'Figure 5b'!G$9)*10^12/365</f>
        <v>0</v>
      </c>
      <c r="V19" s="16" cm="1">
        <f t="array" ref="V19">_xlfn.IFS($A19= 'Figure 5b'!$A$4, M19*'Figure 5b'!H$4, $A19= 'Figure 5b'!$A$5, M19*'Figure 5b'!H$5, $A19= 'Figure 5b'!$A$6, M19*'Figure 5b'!H$6, $A19= 'Figure 5b'!$A$7, M19*'Figure 5b'!H$7, $A19= 'Figure 5b'!$A$8, M19*'Figure 5b'!H$8, $A19= 'Figure 5b'!$A$9, M19*'Figure 5b'!H$9)*10^12/365</f>
        <v>185393.44893662925</v>
      </c>
      <c r="W19" s="16" cm="1">
        <f t="array" ref="W19">_xlfn.IFS($A19= 'Figure 5b'!$A$4, N19*'Figure 5b'!I$4, $A19= 'Figure 5b'!$A$5, N19*'Figure 5b'!I$5, $A19= 'Figure 5b'!$A$6, N19*'Figure 5b'!I$6, $A19= 'Figure 5b'!$A$7, N19*'Figure 5b'!I$7, $A19= 'Figure 5b'!$A$8, N19*'Figure 5b'!I$8, $A19= 'Figure 5b'!$A$9, N19*'Figure 5b'!I$9)*10^12/365</f>
        <v>29901.340351740269</v>
      </c>
      <c r="X19" s="16"/>
      <c r="Y19" s="17">
        <f t="shared" si="3"/>
        <v>0</v>
      </c>
      <c r="Z19" s="17">
        <f t="shared" si="4"/>
        <v>0</v>
      </c>
      <c r="AA19" s="17">
        <f t="shared" si="5"/>
        <v>1159218.5872045173</v>
      </c>
      <c r="AB19" s="17">
        <f t="shared" si="6"/>
        <v>0</v>
      </c>
      <c r="AC19" s="17">
        <f t="shared" si="7"/>
        <v>0</v>
      </c>
      <c r="AD19" s="17">
        <f t="shared" si="8"/>
        <v>0</v>
      </c>
      <c r="AE19" s="17">
        <f t="shared" si="9"/>
        <v>704495.10595919122</v>
      </c>
      <c r="AF19" s="17">
        <f t="shared" si="10"/>
        <v>113625.09333661303</v>
      </c>
      <c r="AG19" s="16"/>
      <c r="AH19" s="16">
        <f t="shared" si="11"/>
        <v>0</v>
      </c>
      <c r="AI19" s="16">
        <f t="shared" si="12"/>
        <v>0</v>
      </c>
      <c r="AJ19" s="16">
        <f t="shared" si="13"/>
        <v>289804.64680112933</v>
      </c>
      <c r="AK19" s="16">
        <f t="shared" si="14"/>
        <v>0</v>
      </c>
      <c r="AL19" s="16">
        <f t="shared" si="15"/>
        <v>0</v>
      </c>
      <c r="AM19" s="16">
        <f t="shared" si="16"/>
        <v>0</v>
      </c>
      <c r="AN19" s="16">
        <f t="shared" si="17"/>
        <v>176123.7764897978</v>
      </c>
      <c r="AO19" s="16">
        <f t="shared" si="18"/>
        <v>28406.273334153258</v>
      </c>
      <c r="AP19" s="16"/>
      <c r="AQ19" s="16">
        <f t="shared" si="19"/>
        <v>0</v>
      </c>
      <c r="AR19" s="16">
        <f t="shared" si="20"/>
        <v>0</v>
      </c>
      <c r="AS19" s="16">
        <f t="shared" si="21"/>
        <v>0</v>
      </c>
      <c r="AT19" s="16">
        <f t="shared" si="22"/>
        <v>0</v>
      </c>
      <c r="AU19" s="16">
        <f t="shared" si="23"/>
        <v>0</v>
      </c>
      <c r="AV19" s="16">
        <f t="shared" si="24"/>
        <v>0</v>
      </c>
      <c r="AW19" s="16">
        <f t="shared" si="25"/>
        <v>0</v>
      </c>
      <c r="AX19" s="16">
        <f t="shared" si="26"/>
        <v>0</v>
      </c>
    </row>
    <row r="20" spans="1:50" x14ac:dyDescent="0.2">
      <c r="A20" t="s">
        <v>8</v>
      </c>
      <c r="B20">
        <v>2905</v>
      </c>
      <c r="C20" t="s">
        <v>38</v>
      </c>
      <c r="D20" s="9">
        <v>362</v>
      </c>
      <c r="E20" s="9">
        <v>0.5</v>
      </c>
      <c r="F20" s="9">
        <v>0.3</v>
      </c>
      <c r="G20" s="16">
        <v>4.2905472807583972E-7</v>
      </c>
      <c r="H20" s="16">
        <v>0</v>
      </c>
      <c r="I20" s="16">
        <v>9.454417856961513E-5</v>
      </c>
      <c r="J20" s="16">
        <v>1.0317840334516175E-7</v>
      </c>
      <c r="K20" s="16">
        <v>-9.0789258167235978E-9</v>
      </c>
      <c r="L20" s="16">
        <v>4.0156345744747369E-4</v>
      </c>
      <c r="M20" s="16">
        <v>1.7300402781622312E-5</v>
      </c>
      <c r="N20" s="16">
        <v>1.4092658669223074E-5</v>
      </c>
      <c r="O20" s="16"/>
      <c r="P20" s="16" cm="1">
        <f t="array" ref="P20">_xlfn.IFS($A20= 'Figure 5b'!$A$4, G20*'Figure 5b'!B$4, $A20= 'Figure 5b'!$A$5, G20*'Figure 5b'!B$5, $A20= 'Figure 5b'!$A$6, G20*'Figure 5b'!B$6, $A20= 'Figure 5b'!$A$7, G20*'Figure 5b'!B$7, $A20= 'Figure 5b'!$A$8, G20*'Figure 5b'!B$8, $A20= 'Figure 5b'!$A$9, G20*'Figure 5b'!B$9)*10^12/365</f>
        <v>157.59274573303057</v>
      </c>
      <c r="Q20" s="16" cm="1">
        <f t="array" ref="Q20">_xlfn.IFS($A20= 'Figure 5b'!$A$4, H20*'Figure 5b'!C$4, $A20= 'Figure 5b'!$A$5, H20*'Figure 5b'!C$5, $A20= 'Figure 5b'!$A$6, H20*'Figure 5b'!C$6, $A20= 'Figure 5b'!$A$7, H20*'Figure 5b'!C$7, $A20= 'Figure 5b'!$A$8, H20*'Figure 5b'!C$8, $A20= 'Figure 5b'!$A$9, H20*'Figure 5b'!C$9)*10^12/365</f>
        <v>0</v>
      </c>
      <c r="R20" s="16" cm="1">
        <f t="array" ref="R20">_xlfn.IFS($A20= 'Figure 5b'!$A$4, I20*'Figure 5b'!D$4, $A20= 'Figure 5b'!$A$5, I20*'Figure 5b'!D$5, $A20= 'Figure 5b'!$A$6, I20*'Figure 5b'!D$6, $A20= 'Figure 5b'!$A$7, I20*'Figure 5b'!D$7, $A20= 'Figure 5b'!$A$8, I20*'Figure 5b'!D$8, $A20= 'Figure 5b'!$A$9, I20*'Figure 5b'!D$9)*10^12/365</f>
        <v>5739261.7213849444</v>
      </c>
      <c r="S20" s="16" cm="1">
        <f t="array" ref="S20">_xlfn.IFS($A20= 'Figure 5b'!$A$4, J20*'Figure 5b'!E$4, $A20= 'Figure 5b'!$A$5, J20*'Figure 5b'!E$5, $A20= 'Figure 5b'!$A$6, J20*'Figure 5b'!E$6, $A20= 'Figure 5b'!$A$7, J20*'Figure 5b'!E$7, $A20= 'Figure 5b'!$A$8, J20*'Figure 5b'!E$8, $A20= 'Figure 5b'!$A$9, J20*'Figure 5b'!E$9)*10^12/365</f>
        <v>1578.0956511572804</v>
      </c>
      <c r="T20" s="16" cm="1">
        <f t="array" ref="T20">_xlfn.IFS($A20= 'Figure 5b'!$A$4, K20*'Figure 5b'!F$4, $A20= 'Figure 5b'!$A$5, K20*'Figure 5b'!F$5, $A20= 'Figure 5b'!$A$6, K20*'Figure 5b'!F$6, $A20= 'Figure 5b'!$A$7, K20*'Figure 5b'!F$7, $A20= 'Figure 5b'!$A$8, K20*'Figure 5b'!F$8, $A20= 'Figure 5b'!$A$9, K20*'Figure 5b'!F$9)*10^12/365</f>
        <v>-145.88722878095814</v>
      </c>
      <c r="U20" s="16" cm="1">
        <f t="array" ref="U20">_xlfn.IFS($A20= 'Figure 5b'!$A$4, L20*'Figure 5b'!G$4, $A20= 'Figure 5b'!$A$5, L20*'Figure 5b'!G$5, $A20= 'Figure 5b'!$A$6, L20*'Figure 5b'!G$6, $A20= 'Figure 5b'!$A$7, L20*'Figure 5b'!G$7, $A20= 'Figure 5b'!$A$8, L20*'Figure 5b'!G$8, $A20= 'Figure 5b'!$A$9, L20*'Figure 5b'!G$9)*10^12/365</f>
        <v>54629.492315754469</v>
      </c>
      <c r="V20" s="16" cm="1">
        <f t="array" ref="V20">_xlfn.IFS($A20= 'Figure 5b'!$A$4, M20*'Figure 5b'!H$4, $A20= 'Figure 5b'!$A$5, M20*'Figure 5b'!H$5, $A20= 'Figure 5b'!$A$6, M20*'Figure 5b'!H$6, $A20= 'Figure 5b'!$A$7, M20*'Figure 5b'!H$7, $A20= 'Figure 5b'!$A$8, M20*'Figure 5b'!H$8, $A20= 'Figure 5b'!$A$9, M20*'Figure 5b'!H$9)*10^12/365</f>
        <v>724621.4764857745</v>
      </c>
      <c r="W20" s="16" cm="1">
        <f t="array" ref="W20">_xlfn.IFS($A20= 'Figure 5b'!$A$4, N20*'Figure 5b'!I$4, $A20= 'Figure 5b'!$A$5, N20*'Figure 5b'!I$5, $A20= 'Figure 5b'!$A$6, N20*'Figure 5b'!I$6, $A20= 'Figure 5b'!$A$7, N20*'Figure 5b'!I$7, $A20= 'Figure 5b'!$A$8, N20*'Figure 5b'!I$8, $A20= 'Figure 5b'!$A$9, N20*'Figure 5b'!I$9)*10^12/365</f>
        <v>282968.78186524939</v>
      </c>
      <c r="X20" s="16"/>
      <c r="Y20" s="17">
        <f t="shared" si="3"/>
        <v>570.48573955357062</v>
      </c>
      <c r="Z20" s="17">
        <f t="shared" si="4"/>
        <v>0</v>
      </c>
      <c r="AA20" s="17">
        <f t="shared" si="5"/>
        <v>20776127.431413498</v>
      </c>
      <c r="AB20" s="17">
        <f t="shared" si="6"/>
        <v>5712.7062571893548</v>
      </c>
      <c r="AC20" s="17">
        <f t="shared" si="7"/>
        <v>-528.11176818706849</v>
      </c>
      <c r="AD20" s="17">
        <f t="shared" si="8"/>
        <v>197758.76218303118</v>
      </c>
      <c r="AE20" s="17">
        <f t="shared" si="9"/>
        <v>2623129.7448785035</v>
      </c>
      <c r="AF20" s="17">
        <f t="shared" si="10"/>
        <v>1024346.9903522028</v>
      </c>
      <c r="AG20" s="16"/>
      <c r="AH20" s="16">
        <f t="shared" si="11"/>
        <v>0.78796372866515285</v>
      </c>
      <c r="AI20" s="16">
        <f t="shared" si="12"/>
        <v>0</v>
      </c>
      <c r="AJ20" s="16">
        <f t="shared" si="13"/>
        <v>28696.308606924722</v>
      </c>
      <c r="AK20" s="16">
        <f t="shared" si="14"/>
        <v>7.8904782557864017</v>
      </c>
      <c r="AL20" s="16">
        <f t="shared" si="15"/>
        <v>-0.72943614390479072</v>
      </c>
      <c r="AM20" s="16">
        <f t="shared" si="16"/>
        <v>273.14746157877232</v>
      </c>
      <c r="AN20" s="16">
        <f t="shared" si="17"/>
        <v>3623.1073824288724</v>
      </c>
      <c r="AO20" s="16">
        <f t="shared" si="18"/>
        <v>1414.8439093262468</v>
      </c>
      <c r="AP20" s="16"/>
      <c r="AQ20" s="16">
        <f t="shared" si="19"/>
        <v>0.47277823719909173</v>
      </c>
      <c r="AR20" s="16">
        <f t="shared" si="20"/>
        <v>0</v>
      </c>
      <c r="AS20" s="16">
        <f t="shared" si="21"/>
        <v>17217.785164154833</v>
      </c>
      <c r="AT20" s="16">
        <f t="shared" si="22"/>
        <v>4.734286953471841</v>
      </c>
      <c r="AU20" s="16">
        <f t="shared" si="23"/>
        <v>-0.43766168634287439</v>
      </c>
      <c r="AV20" s="16">
        <f t="shared" si="24"/>
        <v>163.8884769472634</v>
      </c>
      <c r="AW20" s="16">
        <f t="shared" si="25"/>
        <v>2173.8644294573237</v>
      </c>
      <c r="AX20" s="16">
        <f t="shared" si="26"/>
        <v>848.90634559574812</v>
      </c>
    </row>
    <row r="21" spans="1:50" x14ac:dyDescent="0.2">
      <c r="A21" t="s">
        <v>8</v>
      </c>
      <c r="B21">
        <v>2905</v>
      </c>
      <c r="C21" t="s">
        <v>39</v>
      </c>
      <c r="D21" s="9">
        <v>276</v>
      </c>
      <c r="E21" s="9">
        <v>13.3</v>
      </c>
      <c r="F21" s="9">
        <v>15.8</v>
      </c>
      <c r="G21" s="16">
        <v>0</v>
      </c>
      <c r="H21" s="16">
        <v>-6.8828231027739016E-9</v>
      </c>
      <c r="I21" s="16">
        <v>1.2131561834089567E-2</v>
      </c>
      <c r="J21" s="16">
        <v>0</v>
      </c>
      <c r="K21" s="16">
        <v>0</v>
      </c>
      <c r="L21" s="16">
        <v>0</v>
      </c>
      <c r="M21" s="16">
        <v>0</v>
      </c>
      <c r="N21" s="16">
        <v>2.4335261104070774E-6</v>
      </c>
      <c r="O21" s="16"/>
      <c r="P21" s="16" cm="1">
        <f t="array" ref="P21">_xlfn.IFS($A21= 'Figure 5b'!$A$4, G21*'Figure 5b'!B$4, $A21= 'Figure 5b'!$A$5, G21*'Figure 5b'!B$5, $A21= 'Figure 5b'!$A$6, G21*'Figure 5b'!B$6, $A21= 'Figure 5b'!$A$7, G21*'Figure 5b'!B$7, $A21= 'Figure 5b'!$A$8, G21*'Figure 5b'!B$8, $A21= 'Figure 5b'!$A$9, G21*'Figure 5b'!B$9)*10^12/365</f>
        <v>0</v>
      </c>
      <c r="Q21" s="16" cm="1">
        <f t="array" ref="Q21">_xlfn.IFS($A21= 'Figure 5b'!$A$4, H21*'Figure 5b'!C$4, $A21= 'Figure 5b'!$A$5, H21*'Figure 5b'!C$5, $A21= 'Figure 5b'!$A$6, H21*'Figure 5b'!C$6, $A21= 'Figure 5b'!$A$7, H21*'Figure 5b'!C$7, $A21= 'Figure 5b'!$A$8, H21*'Figure 5b'!C$8, $A21= 'Figure 5b'!$A$9, H21*'Figure 5b'!C$9)*10^12/365</f>
        <v>-394.78751518823526</v>
      </c>
      <c r="R21" s="16" cm="1">
        <f t="array" ref="R21">_xlfn.IFS($A21= 'Figure 5b'!$A$4, I21*'Figure 5b'!D$4, $A21= 'Figure 5b'!$A$5, I21*'Figure 5b'!D$5, $A21= 'Figure 5b'!$A$6, I21*'Figure 5b'!D$6, $A21= 'Figure 5b'!$A$7, I21*'Figure 5b'!D$7, $A21= 'Figure 5b'!$A$8, I21*'Figure 5b'!D$8, $A21= 'Figure 5b'!$A$9, I21*'Figure 5b'!D$9)*10^12/365</f>
        <v>736440989.8991015</v>
      </c>
      <c r="S21" s="16" cm="1">
        <f t="array" ref="S21">_xlfn.IFS($A21= 'Figure 5b'!$A$4, J21*'Figure 5b'!E$4, $A21= 'Figure 5b'!$A$5, J21*'Figure 5b'!E$5, $A21= 'Figure 5b'!$A$6, J21*'Figure 5b'!E$6, $A21= 'Figure 5b'!$A$7, J21*'Figure 5b'!E$7, $A21= 'Figure 5b'!$A$8, J21*'Figure 5b'!E$8, $A21= 'Figure 5b'!$A$9, J21*'Figure 5b'!E$9)*10^12/365</f>
        <v>0</v>
      </c>
      <c r="T21" s="16" cm="1">
        <f t="array" ref="T21">_xlfn.IFS($A21= 'Figure 5b'!$A$4, K21*'Figure 5b'!F$4, $A21= 'Figure 5b'!$A$5, K21*'Figure 5b'!F$5, $A21= 'Figure 5b'!$A$6, K21*'Figure 5b'!F$6, $A21= 'Figure 5b'!$A$7, K21*'Figure 5b'!F$7, $A21= 'Figure 5b'!$A$8, K21*'Figure 5b'!F$8, $A21= 'Figure 5b'!$A$9, K21*'Figure 5b'!F$9)*10^12/365</f>
        <v>0</v>
      </c>
      <c r="U21" s="16" cm="1">
        <f t="array" ref="U21">_xlfn.IFS($A21= 'Figure 5b'!$A$4, L21*'Figure 5b'!G$4, $A21= 'Figure 5b'!$A$5, L21*'Figure 5b'!G$5, $A21= 'Figure 5b'!$A$6, L21*'Figure 5b'!G$6, $A21= 'Figure 5b'!$A$7, L21*'Figure 5b'!G$7, $A21= 'Figure 5b'!$A$8, L21*'Figure 5b'!G$8, $A21= 'Figure 5b'!$A$9, L21*'Figure 5b'!G$9)*10^12/365</f>
        <v>0</v>
      </c>
      <c r="V21" s="16" cm="1">
        <f t="array" ref="V21">_xlfn.IFS($A21= 'Figure 5b'!$A$4, M21*'Figure 5b'!H$4, $A21= 'Figure 5b'!$A$5, M21*'Figure 5b'!H$5, $A21= 'Figure 5b'!$A$6, M21*'Figure 5b'!H$6, $A21= 'Figure 5b'!$A$7, M21*'Figure 5b'!H$7, $A21= 'Figure 5b'!$A$8, M21*'Figure 5b'!H$8, $A21= 'Figure 5b'!$A$9, M21*'Figure 5b'!H$9)*10^12/365</f>
        <v>0</v>
      </c>
      <c r="W21" s="16" cm="1">
        <f t="array" ref="W21">_xlfn.IFS($A21= 'Figure 5b'!$A$4, N21*'Figure 5b'!I$4, $A21= 'Figure 5b'!$A$5, N21*'Figure 5b'!I$5, $A21= 'Figure 5b'!$A$6, N21*'Figure 5b'!I$6, $A21= 'Figure 5b'!$A$7, N21*'Figure 5b'!I$7, $A21= 'Figure 5b'!$A$8, N21*'Figure 5b'!I$8, $A21= 'Figure 5b'!$A$9, N21*'Figure 5b'!I$9)*10^12/365</f>
        <v>48863.165940648738</v>
      </c>
      <c r="X21" s="16"/>
      <c r="Y21" s="17">
        <f t="shared" si="3"/>
        <v>0</v>
      </c>
      <c r="Z21" s="17">
        <f t="shared" si="4"/>
        <v>-1089.6135419195293</v>
      </c>
      <c r="AA21" s="17">
        <f t="shared" si="5"/>
        <v>2032577132.12152</v>
      </c>
      <c r="AB21" s="17">
        <f t="shared" si="6"/>
        <v>0</v>
      </c>
      <c r="AC21" s="17">
        <f t="shared" si="7"/>
        <v>0</v>
      </c>
      <c r="AD21" s="17">
        <f t="shared" si="8"/>
        <v>0</v>
      </c>
      <c r="AE21" s="17">
        <f t="shared" si="9"/>
        <v>0</v>
      </c>
      <c r="AF21" s="17">
        <f t="shared" si="10"/>
        <v>134862.33799619053</v>
      </c>
      <c r="AG21" s="16"/>
      <c r="AH21" s="16">
        <f t="shared" si="11"/>
        <v>0</v>
      </c>
      <c r="AI21" s="16">
        <f t="shared" si="12"/>
        <v>-52.506739520035289</v>
      </c>
      <c r="AJ21" s="16">
        <f t="shared" si="13"/>
        <v>97946651.656580508</v>
      </c>
      <c r="AK21" s="16">
        <f t="shared" si="14"/>
        <v>0</v>
      </c>
      <c r="AL21" s="16">
        <f t="shared" si="15"/>
        <v>0</v>
      </c>
      <c r="AM21" s="16">
        <f t="shared" si="16"/>
        <v>0</v>
      </c>
      <c r="AN21" s="16">
        <f t="shared" si="17"/>
        <v>0</v>
      </c>
      <c r="AO21" s="16">
        <f t="shared" si="18"/>
        <v>6498.8010701062822</v>
      </c>
      <c r="AP21" s="16"/>
      <c r="AQ21" s="16">
        <f t="shared" si="19"/>
        <v>0</v>
      </c>
      <c r="AR21" s="16">
        <f t="shared" si="20"/>
        <v>-62.376427399741175</v>
      </c>
      <c r="AS21" s="16">
        <f t="shared" si="21"/>
        <v>116357676.40405804</v>
      </c>
      <c r="AT21" s="16">
        <f t="shared" si="22"/>
        <v>0</v>
      </c>
      <c r="AU21" s="16">
        <f t="shared" si="23"/>
        <v>0</v>
      </c>
      <c r="AV21" s="16">
        <f t="shared" si="24"/>
        <v>0</v>
      </c>
      <c r="AW21" s="16">
        <f t="shared" si="25"/>
        <v>0</v>
      </c>
      <c r="AX21" s="16">
        <f t="shared" si="26"/>
        <v>7720.3802186225003</v>
      </c>
    </row>
    <row r="22" spans="1:50" x14ac:dyDescent="0.2">
      <c r="A22" t="s">
        <v>8</v>
      </c>
      <c r="B22">
        <v>2905</v>
      </c>
      <c r="C22" t="s">
        <v>40</v>
      </c>
      <c r="D22" s="9">
        <v>332</v>
      </c>
      <c r="E22" s="9">
        <v>11</v>
      </c>
      <c r="F22" s="9">
        <v>1.8</v>
      </c>
      <c r="G22" s="16">
        <v>-4.2905472807583972E-7</v>
      </c>
      <c r="H22" s="16">
        <v>1.8733667921130005E-4</v>
      </c>
      <c r="I22" s="16">
        <v>4.0523242683948086E-4</v>
      </c>
      <c r="J22" s="16">
        <v>2.2759829198471101E-3</v>
      </c>
      <c r="K22" s="16">
        <v>1.8860560491661601E-4</v>
      </c>
      <c r="L22" s="16">
        <v>3.1680438857447751E-4</v>
      </c>
      <c r="M22" s="16">
        <v>5.3132645675763893E-6</v>
      </c>
      <c r="N22" s="16">
        <v>9.6948774535799559E-4</v>
      </c>
      <c r="O22" s="16"/>
      <c r="P22" s="16" cm="1">
        <f t="array" ref="P22">_xlfn.IFS($A22= 'Figure 5b'!$A$4, G22*'Figure 5b'!B$4, $A22= 'Figure 5b'!$A$5, G22*'Figure 5b'!B$5, $A22= 'Figure 5b'!$A$6, G22*'Figure 5b'!B$6, $A22= 'Figure 5b'!$A$7, G22*'Figure 5b'!B$7, $A22= 'Figure 5b'!$A$8, G22*'Figure 5b'!B$8, $A22= 'Figure 5b'!$A$9, G22*'Figure 5b'!B$9)*10^12/365</f>
        <v>-157.59274573303057</v>
      </c>
      <c r="Q22" s="16" cm="1">
        <f t="array" ref="Q22">_xlfn.IFS($A22= 'Figure 5b'!$A$4, H22*'Figure 5b'!C$4, $A22= 'Figure 5b'!$A$5, H22*'Figure 5b'!C$5, $A22= 'Figure 5b'!$A$6, H22*'Figure 5b'!C$6, $A22= 'Figure 5b'!$A$7, H22*'Figure 5b'!C$7, $A22= 'Figure 5b'!$A$8, H22*'Figure 5b'!C$8, $A22= 'Figure 5b'!$A$9, H22*'Figure 5b'!C$9)*10^12/365</f>
        <v>10745326.588393386</v>
      </c>
      <c r="R22" s="16" cm="1">
        <f t="array" ref="R22">_xlfn.IFS($A22= 'Figure 5b'!$A$4, I22*'Figure 5b'!D$4, $A22= 'Figure 5b'!$A$5, I22*'Figure 5b'!D$5, $A22= 'Figure 5b'!$A$6, I22*'Figure 5b'!D$6, $A22= 'Figure 5b'!$A$7, I22*'Figure 5b'!D$7, $A22= 'Figure 5b'!$A$8, I22*'Figure 5b'!D$8, $A22= 'Figure 5b'!$A$9, I22*'Figure 5b'!D$9)*10^12/365</f>
        <v>24599451.714642204</v>
      </c>
      <c r="S22" s="16" cm="1">
        <f t="array" ref="S22">_xlfn.IFS($A22= 'Figure 5b'!$A$4, J22*'Figure 5b'!E$4, $A22= 'Figure 5b'!$A$5, J22*'Figure 5b'!E$5, $A22= 'Figure 5b'!$A$6, J22*'Figure 5b'!E$6, $A22= 'Figure 5b'!$A$7, J22*'Figure 5b'!E$7, $A22= 'Figure 5b'!$A$8, J22*'Figure 5b'!E$8, $A22= 'Figure 5b'!$A$9, J22*'Figure 5b'!E$9)*10^12/365</f>
        <v>34810761.084406696</v>
      </c>
      <c r="T22" s="16" cm="1">
        <f t="array" ref="T22">_xlfn.IFS($A22= 'Figure 5b'!$A$4, K22*'Figure 5b'!F$4, $A22= 'Figure 5b'!$A$5, K22*'Figure 5b'!F$5, $A22= 'Figure 5b'!$A$6, K22*'Figure 5b'!F$6, $A22= 'Figure 5b'!$A$7, K22*'Figure 5b'!F$7, $A22= 'Figure 5b'!$A$8, K22*'Figure 5b'!F$8, $A22= 'Figure 5b'!$A$9, K22*'Figure 5b'!F$9)*10^12/365</f>
        <v>3030661.290695624</v>
      </c>
      <c r="U22" s="16" cm="1">
        <f t="array" ref="U22">_xlfn.IFS($A22= 'Figure 5b'!$A$4, L22*'Figure 5b'!G$4, $A22= 'Figure 5b'!$A$5, L22*'Figure 5b'!G$5, $A22= 'Figure 5b'!$A$6, L22*'Figure 5b'!G$6, $A22= 'Figure 5b'!$A$7, L22*'Figure 5b'!G$7, $A22= 'Figure 5b'!$A$8, L22*'Figure 5b'!G$8, $A22= 'Figure 5b'!$A$9, L22*'Figure 5b'!G$9)*10^12/365</f>
        <v>43098.699820041576</v>
      </c>
      <c r="V22" s="16" cm="1">
        <f t="array" ref="V22">_xlfn.IFS($A22= 'Figure 5b'!$A$4, M22*'Figure 5b'!H$4, $A22= 'Figure 5b'!$A$5, M22*'Figure 5b'!H$5, $A22= 'Figure 5b'!$A$6, M22*'Figure 5b'!H$6, $A22= 'Figure 5b'!$A$7, M22*'Figure 5b'!H$7, $A22= 'Figure 5b'!$A$8, M22*'Figure 5b'!H$8, $A22= 'Figure 5b'!$A$9, M22*'Figure 5b'!H$9)*10^12/365</f>
        <v>222544.27625272417</v>
      </c>
      <c r="W22" s="16" cm="1">
        <f t="array" ref="W22">_xlfn.IFS($A22= 'Figure 5b'!$A$4, N22*'Figure 5b'!I$4, $A22= 'Figure 5b'!$A$5, N22*'Figure 5b'!I$5, $A22= 'Figure 5b'!$A$6, N22*'Figure 5b'!I$6, $A22= 'Figure 5b'!$A$7, N22*'Figure 5b'!I$7, $A22= 'Figure 5b'!$A$8, N22*'Figure 5b'!I$8, $A22= 'Figure 5b'!$A$9, N22*'Figure 5b'!I$9)*10^12/365</f>
        <v>19466501.869967107</v>
      </c>
      <c r="X22" s="16"/>
      <c r="Y22" s="17">
        <f t="shared" si="3"/>
        <v>-523.20791583366145</v>
      </c>
      <c r="Z22" s="17">
        <f t="shared" si="4"/>
        <v>35674484.273466043</v>
      </c>
      <c r="AA22" s="17">
        <f t="shared" si="5"/>
        <v>81670179.692612112</v>
      </c>
      <c r="AB22" s="17">
        <f t="shared" si="6"/>
        <v>115571726.80023023</v>
      </c>
      <c r="AC22" s="17">
        <f t="shared" si="7"/>
        <v>10061795.485109471</v>
      </c>
      <c r="AD22" s="17">
        <f t="shared" si="8"/>
        <v>143087.68340253804</v>
      </c>
      <c r="AE22" s="17">
        <f t="shared" si="9"/>
        <v>738846.99715904426</v>
      </c>
      <c r="AF22" s="17">
        <f t="shared" si="10"/>
        <v>64628786.208290793</v>
      </c>
      <c r="AG22" s="16"/>
      <c r="AH22" s="16">
        <f t="shared" si="11"/>
        <v>-17.335202030633365</v>
      </c>
      <c r="AI22" s="16">
        <f t="shared" si="12"/>
        <v>1181985.9247232724</v>
      </c>
      <c r="AJ22" s="16">
        <f t="shared" si="13"/>
        <v>2705939.6886106427</v>
      </c>
      <c r="AK22" s="16">
        <f t="shared" si="14"/>
        <v>3829183.7192847366</v>
      </c>
      <c r="AL22" s="16">
        <f t="shared" si="15"/>
        <v>333372.74197651865</v>
      </c>
      <c r="AM22" s="16">
        <f t="shared" si="16"/>
        <v>4740.8569802045731</v>
      </c>
      <c r="AN22" s="16">
        <f t="shared" si="17"/>
        <v>24479.87038779966</v>
      </c>
      <c r="AO22" s="16">
        <f t="shared" si="18"/>
        <v>2141315.2056963816</v>
      </c>
      <c r="AP22" s="16"/>
      <c r="AQ22" s="16">
        <f t="shared" si="19"/>
        <v>-2.8366694231945502</v>
      </c>
      <c r="AR22" s="16">
        <f t="shared" si="20"/>
        <v>193415.87859108098</v>
      </c>
      <c r="AS22" s="16">
        <f t="shared" si="21"/>
        <v>442790.13086355967</v>
      </c>
      <c r="AT22" s="16">
        <f t="shared" si="22"/>
        <v>626593.69951932062</v>
      </c>
      <c r="AU22" s="16">
        <f t="shared" si="23"/>
        <v>54551.903232521232</v>
      </c>
      <c r="AV22" s="16">
        <f t="shared" si="24"/>
        <v>775.77659676074836</v>
      </c>
      <c r="AW22" s="16">
        <f t="shared" si="25"/>
        <v>4005.7969725490348</v>
      </c>
      <c r="AX22" s="16">
        <f t="shared" si="26"/>
        <v>350397.03365940793</v>
      </c>
    </row>
    <row r="23" spans="1:50" x14ac:dyDescent="0.2">
      <c r="A23" t="s">
        <v>8</v>
      </c>
      <c r="B23">
        <v>2905</v>
      </c>
      <c r="C23" t="s">
        <v>41</v>
      </c>
      <c r="D23" s="9">
        <v>348</v>
      </c>
      <c r="E23" s="9">
        <v>9.6</v>
      </c>
      <c r="F23" s="9">
        <v>1.1000000000000001</v>
      </c>
      <c r="G23" s="16">
        <v>0</v>
      </c>
      <c r="H23" s="16">
        <v>4.1388824305065442E-4</v>
      </c>
      <c r="I23" s="16">
        <v>4.9192282262949816E-4</v>
      </c>
      <c r="J23" s="16">
        <v>3.6996827485193714E-6</v>
      </c>
      <c r="K23" s="16">
        <v>3.5395100189078619E-3</v>
      </c>
      <c r="L23" s="16">
        <v>0</v>
      </c>
      <c r="M23" s="16">
        <v>1.2939995141764443E-2</v>
      </c>
      <c r="N23" s="16">
        <v>6.645693451430042E-3</v>
      </c>
      <c r="O23" s="16"/>
      <c r="P23" s="16" cm="1">
        <f t="array" ref="P23">_xlfn.IFS($A23= 'Figure 5b'!$A$4, G23*'Figure 5b'!B$4, $A23= 'Figure 5b'!$A$5, G23*'Figure 5b'!B$5, $A23= 'Figure 5b'!$A$6, G23*'Figure 5b'!B$6, $A23= 'Figure 5b'!$A$7, G23*'Figure 5b'!B$7, $A23= 'Figure 5b'!$A$8, G23*'Figure 5b'!B$8, $A23= 'Figure 5b'!$A$9, G23*'Figure 5b'!B$9)*10^12/365</f>
        <v>0</v>
      </c>
      <c r="Q23" s="16" cm="1">
        <f t="array" ref="Q23">_xlfn.IFS($A23= 'Figure 5b'!$A$4, H23*'Figure 5b'!C$4, $A23= 'Figure 5b'!$A$5, H23*'Figure 5b'!C$5, $A23= 'Figure 5b'!$A$6, H23*'Figure 5b'!C$6, $A23= 'Figure 5b'!$A$7, H23*'Figure 5b'!C$7, $A23= 'Figure 5b'!$A$8, H23*'Figure 5b'!C$8, $A23= 'Figure 5b'!$A$9, H23*'Figure 5b'!C$9)*10^12/365</f>
        <v>23739955.044571742</v>
      </c>
      <c r="R23" s="16" cm="1">
        <f t="array" ref="R23">_xlfn.IFS($A23= 'Figure 5b'!$A$4, I23*'Figure 5b'!D$4, $A23= 'Figure 5b'!$A$5, I23*'Figure 5b'!D$5, $A23= 'Figure 5b'!$A$6, I23*'Figure 5b'!D$6, $A23= 'Figure 5b'!$A$7, I23*'Figure 5b'!D$7, $A23= 'Figure 5b'!$A$8, I23*'Figure 5b'!D$8, $A23= 'Figure 5b'!$A$9, I23*'Figure 5b'!D$9)*10^12/365</f>
        <v>29861953.094386145</v>
      </c>
      <c r="S23" s="16" cm="1">
        <f t="array" ref="S23">_xlfn.IFS($A23= 'Figure 5b'!$A$4, J23*'Figure 5b'!E$4, $A23= 'Figure 5b'!$A$5, J23*'Figure 5b'!E$5, $A23= 'Figure 5b'!$A$6, J23*'Figure 5b'!E$6, $A23= 'Figure 5b'!$A$7, J23*'Figure 5b'!E$7, $A23= 'Figure 5b'!$A$8, J23*'Figure 5b'!E$8, $A23= 'Figure 5b'!$A$9, J23*'Figure 5b'!E$9)*10^12/365</f>
        <v>56586.001205782493</v>
      </c>
      <c r="T23" s="16" cm="1">
        <f t="array" ref="T23">_xlfn.IFS($A23= 'Figure 5b'!$A$4, K23*'Figure 5b'!F$4, $A23= 'Figure 5b'!$A$5, K23*'Figure 5b'!F$5, $A23= 'Figure 5b'!$A$6, K23*'Figure 5b'!F$6, $A23= 'Figure 5b'!$A$7, K23*'Figure 5b'!F$7, $A23= 'Figure 5b'!$A$8, K23*'Figure 5b'!F$8, $A23= 'Figure 5b'!$A$9, K23*'Figure 5b'!F$9)*10^12/365</f>
        <v>56875595.012544341</v>
      </c>
      <c r="U23" s="16" cm="1">
        <f t="array" ref="U23">_xlfn.IFS($A23= 'Figure 5b'!$A$4, L23*'Figure 5b'!G$4, $A23= 'Figure 5b'!$A$5, L23*'Figure 5b'!G$5, $A23= 'Figure 5b'!$A$6, L23*'Figure 5b'!G$6, $A23= 'Figure 5b'!$A$7, L23*'Figure 5b'!G$7, $A23= 'Figure 5b'!$A$8, L23*'Figure 5b'!G$8, $A23= 'Figure 5b'!$A$9, L23*'Figure 5b'!G$9)*10^12/365</f>
        <v>0</v>
      </c>
      <c r="V23" s="16" cm="1">
        <f t="array" ref="V23">_xlfn.IFS($A23= 'Figure 5b'!$A$4, M23*'Figure 5b'!H$4, $A23= 'Figure 5b'!$A$5, M23*'Figure 5b'!H$5, $A23= 'Figure 5b'!$A$6, M23*'Figure 5b'!H$6, $A23= 'Figure 5b'!$A$7, M23*'Figure 5b'!H$7, $A23= 'Figure 5b'!$A$8, M23*'Figure 5b'!H$8, $A23= 'Figure 5b'!$A$9, M23*'Figure 5b'!H$9)*10^12/365</f>
        <v>541987288.02456403</v>
      </c>
      <c r="W23" s="16" cm="1">
        <f t="array" ref="W23">_xlfn.IFS($A23= 'Figure 5b'!$A$4, N23*'Figure 5b'!I$4, $A23= 'Figure 5b'!$A$5, N23*'Figure 5b'!I$5, $A23= 'Figure 5b'!$A$6, N23*'Figure 5b'!I$6, $A23= 'Figure 5b'!$A$7, N23*'Figure 5b'!I$7, $A23= 'Figure 5b'!$A$8, N23*'Figure 5b'!I$8, $A23= 'Figure 5b'!$A$9, N23*'Figure 5b'!I$9)*10^12/365</f>
        <v>133439957.97669432</v>
      </c>
      <c r="X23" s="16"/>
      <c r="Y23" s="17">
        <f t="shared" si="3"/>
        <v>0</v>
      </c>
      <c r="Z23" s="17">
        <f t="shared" si="4"/>
        <v>82615043.555109665</v>
      </c>
      <c r="AA23" s="17">
        <f t="shared" si="5"/>
        <v>103919596.76846379</v>
      </c>
      <c r="AB23" s="17">
        <f t="shared" si="6"/>
        <v>196919.28419612307</v>
      </c>
      <c r="AC23" s="17">
        <f t="shared" si="7"/>
        <v>197927070.64365429</v>
      </c>
      <c r="AD23" s="17">
        <f t="shared" si="8"/>
        <v>0</v>
      </c>
      <c r="AE23" s="17">
        <f t="shared" si="9"/>
        <v>1886115762.3254828</v>
      </c>
      <c r="AF23" s="17">
        <f t="shared" si="10"/>
        <v>464371053.75889623</v>
      </c>
      <c r="AG23" s="16"/>
      <c r="AH23" s="16">
        <f t="shared" si="11"/>
        <v>0</v>
      </c>
      <c r="AI23" s="16">
        <f t="shared" si="12"/>
        <v>2279035.6842788872</v>
      </c>
      <c r="AJ23" s="16">
        <f t="shared" si="13"/>
        <v>2866747.4970610696</v>
      </c>
      <c r="AK23" s="16">
        <f t="shared" si="14"/>
        <v>5432.256115755119</v>
      </c>
      <c r="AL23" s="16">
        <f t="shared" si="15"/>
        <v>5460057.121204257</v>
      </c>
      <c r="AM23" s="16">
        <f t="shared" si="16"/>
        <v>0</v>
      </c>
      <c r="AN23" s="16">
        <f t="shared" si="17"/>
        <v>52030779.65035814</v>
      </c>
      <c r="AO23" s="16">
        <f t="shared" si="18"/>
        <v>12810235.965762652</v>
      </c>
      <c r="AP23" s="16"/>
      <c r="AQ23" s="16">
        <f t="shared" si="19"/>
        <v>0</v>
      </c>
      <c r="AR23" s="16">
        <f t="shared" si="20"/>
        <v>261139.50549028919</v>
      </c>
      <c r="AS23" s="16">
        <f t="shared" si="21"/>
        <v>328481.48403824761</v>
      </c>
      <c r="AT23" s="16">
        <f t="shared" si="22"/>
        <v>622.44601326360748</v>
      </c>
      <c r="AU23" s="16">
        <f t="shared" si="23"/>
        <v>625631.54513798782</v>
      </c>
      <c r="AV23" s="16">
        <f t="shared" si="24"/>
        <v>0</v>
      </c>
      <c r="AW23" s="16">
        <f t="shared" si="25"/>
        <v>5961860.1682702051</v>
      </c>
      <c r="AX23" s="16">
        <f t="shared" si="26"/>
        <v>1467839.5377436376</v>
      </c>
    </row>
    <row r="24" spans="1:50" x14ac:dyDescent="0.2">
      <c r="A24" t="s">
        <v>8</v>
      </c>
      <c r="B24">
        <v>2905</v>
      </c>
      <c r="C24" t="s">
        <v>42</v>
      </c>
      <c r="D24" s="9">
        <v>346</v>
      </c>
      <c r="E24" s="9">
        <v>9</v>
      </c>
      <c r="F24" s="9">
        <v>1.4</v>
      </c>
      <c r="G24" s="16">
        <v>1.5789213993190902E-4</v>
      </c>
      <c r="H24" s="16">
        <v>1.9018238242314192E-3</v>
      </c>
      <c r="I24" s="16">
        <v>2.734880662851982E-5</v>
      </c>
      <c r="J24" s="16">
        <v>3.0595344546221749E-4</v>
      </c>
      <c r="K24" s="16">
        <v>9.4962840365183808E-4</v>
      </c>
      <c r="L24" s="16">
        <v>0</v>
      </c>
      <c r="M24" s="16">
        <v>1.1263776425267289E-5</v>
      </c>
      <c r="N24" s="16">
        <v>6.0748075972806639E-3</v>
      </c>
      <c r="O24" s="16"/>
      <c r="P24" s="16" cm="1">
        <f t="array" ref="P24">_xlfn.IFS($A24= 'Figure 5b'!$A$4, G24*'Figure 5b'!B$4, $A24= 'Figure 5b'!$A$5, G24*'Figure 5b'!B$5, $A24= 'Figure 5b'!$A$6, G24*'Figure 5b'!B$6, $A24= 'Figure 5b'!$A$7, G24*'Figure 5b'!B$7, $A24= 'Figure 5b'!$A$8, G24*'Figure 5b'!B$8, $A24= 'Figure 5b'!$A$9, G24*'Figure 5b'!B$9)*10^12/365</f>
        <v>57994.130429755241</v>
      </c>
      <c r="Q24" s="16" cm="1">
        <f t="array" ref="Q24">_xlfn.IFS($A24= 'Figure 5b'!$A$4, H24*'Figure 5b'!C$4, $A24= 'Figure 5b'!$A$5, H24*'Figure 5b'!C$5, $A24= 'Figure 5b'!$A$6, H24*'Figure 5b'!C$6, $A24= 'Figure 5b'!$A$7, H24*'Figure 5b'!C$7, $A24= 'Figure 5b'!$A$8, H24*'Figure 5b'!C$8, $A24= 'Figure 5b'!$A$9, H24*'Figure 5b'!C$9)*10^12/365</f>
        <v>109085514.86547962</v>
      </c>
      <c r="R24" s="16" cm="1">
        <f t="array" ref="R24">_xlfn.IFS($A24= 'Figure 5b'!$A$4, I24*'Figure 5b'!D$4, $A24= 'Figure 5b'!$A$5, I24*'Figure 5b'!D$5, $A24= 'Figure 5b'!$A$6, I24*'Figure 5b'!D$6, $A24= 'Figure 5b'!$A$7, I24*'Figure 5b'!D$7, $A24= 'Figure 5b'!$A$8, I24*'Figure 5b'!D$8, $A24= 'Figure 5b'!$A$9, I24*'Figure 5b'!D$9)*10^12/365</f>
        <v>1660196.9722868535</v>
      </c>
      <c r="S24" s="16" cm="1">
        <f t="array" ref="S24">_xlfn.IFS($A24= 'Figure 5b'!$A$4, J24*'Figure 5b'!E$4, $A24= 'Figure 5b'!$A$5, J24*'Figure 5b'!E$5, $A24= 'Figure 5b'!$A$6, J24*'Figure 5b'!E$6, $A24= 'Figure 5b'!$A$7, J24*'Figure 5b'!E$7, $A24= 'Figure 5b'!$A$8, J24*'Figure 5b'!E$8, $A24= 'Figure 5b'!$A$9, J24*'Figure 5b'!E$9)*10^12/365</f>
        <v>4679504.4901530966</v>
      </c>
      <c r="T24" s="16" cm="1">
        <f t="array" ref="T24">_xlfn.IFS($A24= 'Figure 5b'!$A$4, K24*'Figure 5b'!F$4, $A24= 'Figure 5b'!$A$5, K24*'Figure 5b'!F$5, $A24= 'Figure 5b'!$A$6, K24*'Figure 5b'!F$6, $A24= 'Figure 5b'!$A$7, K24*'Figure 5b'!F$7, $A24= 'Figure 5b'!$A$8, K24*'Figure 5b'!F$8, $A24= 'Figure 5b'!$A$9, K24*'Figure 5b'!F$9)*10^12/365</f>
        <v>15259366.46880188</v>
      </c>
      <c r="U24" s="16" cm="1">
        <f t="array" ref="U24">_xlfn.IFS($A24= 'Figure 5b'!$A$4, L24*'Figure 5b'!G$4, $A24= 'Figure 5b'!$A$5, L24*'Figure 5b'!G$5, $A24= 'Figure 5b'!$A$6, L24*'Figure 5b'!G$6, $A24= 'Figure 5b'!$A$7, L24*'Figure 5b'!G$7, $A24= 'Figure 5b'!$A$8, L24*'Figure 5b'!G$8, $A24= 'Figure 5b'!$A$9, L24*'Figure 5b'!G$9)*10^12/365</f>
        <v>0</v>
      </c>
      <c r="V24" s="16" cm="1">
        <f t="array" ref="V24">_xlfn.IFS($A24= 'Figure 5b'!$A$4, M24*'Figure 5b'!H$4, $A24= 'Figure 5b'!$A$5, M24*'Figure 5b'!H$5, $A24= 'Figure 5b'!$A$6, M24*'Figure 5b'!H$6, $A24= 'Figure 5b'!$A$7, M24*'Figure 5b'!H$7, $A24= 'Figure 5b'!$A$8, M24*'Figure 5b'!H$8, $A24= 'Figure 5b'!$A$9, M24*'Figure 5b'!H$9)*10^12/365</f>
        <v>471779.43815002136</v>
      </c>
      <c r="W24" s="16" cm="1">
        <f t="array" ref="W24">_xlfn.IFS($A24= 'Figure 5b'!$A$4, N24*'Figure 5b'!I$4, $A24= 'Figure 5b'!$A$5, N24*'Figure 5b'!I$5, $A24= 'Figure 5b'!$A$6, N24*'Figure 5b'!I$6, $A24= 'Figure 5b'!$A$7, N24*'Figure 5b'!I$7, $A24= 'Figure 5b'!$A$8, N24*'Figure 5b'!I$8, $A24= 'Figure 5b'!$A$9, N24*'Figure 5b'!I$9)*10^12/365</f>
        <v>121977048.207543</v>
      </c>
      <c r="X24" s="16"/>
      <c r="Y24" s="17">
        <f t="shared" si="3"/>
        <v>200659.69128695314</v>
      </c>
      <c r="Z24" s="17">
        <f t="shared" si="4"/>
        <v>377435881.43455946</v>
      </c>
      <c r="AA24" s="17">
        <f t="shared" si="5"/>
        <v>5744281.5241125133</v>
      </c>
      <c r="AB24" s="17">
        <f t="shared" si="6"/>
        <v>16191085.535929713</v>
      </c>
      <c r="AC24" s="17">
        <f t="shared" si="7"/>
        <v>52797407.982054509</v>
      </c>
      <c r="AD24" s="17">
        <f t="shared" si="8"/>
        <v>0</v>
      </c>
      <c r="AE24" s="17">
        <f t="shared" si="9"/>
        <v>1632356.8559990739</v>
      </c>
      <c r="AF24" s="17">
        <f t="shared" si="10"/>
        <v>422040586.79809874</v>
      </c>
      <c r="AG24" s="16"/>
      <c r="AH24" s="16">
        <f t="shared" si="11"/>
        <v>5219.4717386779721</v>
      </c>
      <c r="AI24" s="16">
        <f t="shared" si="12"/>
        <v>9817696.3378931656</v>
      </c>
      <c r="AJ24" s="16">
        <f t="shared" si="13"/>
        <v>149417.72750581682</v>
      </c>
      <c r="AK24" s="16">
        <f t="shared" si="14"/>
        <v>421155.40411377867</v>
      </c>
      <c r="AL24" s="16">
        <f t="shared" si="15"/>
        <v>1373342.9821921692</v>
      </c>
      <c r="AM24" s="16">
        <f t="shared" si="16"/>
        <v>0</v>
      </c>
      <c r="AN24" s="16">
        <f t="shared" si="17"/>
        <v>42460.149433501923</v>
      </c>
      <c r="AO24" s="16">
        <f t="shared" si="18"/>
        <v>10977934.33867887</v>
      </c>
      <c r="AP24" s="16"/>
      <c r="AQ24" s="16">
        <f t="shared" si="19"/>
        <v>811.91782601657337</v>
      </c>
      <c r="AR24" s="16">
        <f t="shared" si="20"/>
        <v>1527197.2081167146</v>
      </c>
      <c r="AS24" s="16">
        <f t="shared" si="21"/>
        <v>23242.757612015947</v>
      </c>
      <c r="AT24" s="16">
        <f t="shared" si="22"/>
        <v>65513.06286214335</v>
      </c>
      <c r="AU24" s="16">
        <f t="shared" si="23"/>
        <v>213631.1305632263</v>
      </c>
      <c r="AV24" s="16">
        <f t="shared" si="24"/>
        <v>0</v>
      </c>
      <c r="AW24" s="16">
        <f t="shared" si="25"/>
        <v>6604.9121341002992</v>
      </c>
      <c r="AX24" s="16">
        <f t="shared" si="26"/>
        <v>1707678.6749056021</v>
      </c>
    </row>
    <row r="25" spans="1:50" x14ac:dyDescent="0.2">
      <c r="A25" t="s">
        <v>8</v>
      </c>
      <c r="B25">
        <v>2905</v>
      </c>
      <c r="C25" t="s">
        <v>43</v>
      </c>
      <c r="D25" s="9">
        <v>343</v>
      </c>
      <c r="E25" s="9">
        <v>9.1999999999999993</v>
      </c>
      <c r="F25" s="9">
        <v>1.7</v>
      </c>
      <c r="G25" s="16">
        <v>0</v>
      </c>
      <c r="H25" s="16">
        <v>1.4419927369697491E-3</v>
      </c>
      <c r="I25" s="16">
        <v>2.222677438095602E-5</v>
      </c>
      <c r="J25" s="16">
        <v>2.5206483937223017E-4</v>
      </c>
      <c r="K25" s="16">
        <v>6.7593510598088857E-4</v>
      </c>
      <c r="L25" s="16">
        <v>0</v>
      </c>
      <c r="M25" s="16">
        <v>8.8956277120039071E-6</v>
      </c>
      <c r="N25" s="16">
        <v>4.9734493723477737E-3</v>
      </c>
      <c r="O25" s="16"/>
      <c r="P25" s="16" cm="1">
        <f t="array" ref="P25">_xlfn.IFS($A25= 'Figure 5b'!$A$4, G25*'Figure 5b'!B$4, $A25= 'Figure 5b'!$A$5, G25*'Figure 5b'!B$5, $A25= 'Figure 5b'!$A$6, G25*'Figure 5b'!B$6, $A25= 'Figure 5b'!$A$7, G25*'Figure 5b'!B$7, $A25= 'Figure 5b'!$A$8, G25*'Figure 5b'!B$8, $A25= 'Figure 5b'!$A$9, G25*'Figure 5b'!B$9)*10^12/365</f>
        <v>0</v>
      </c>
      <c r="Q25" s="16" cm="1">
        <f t="array" ref="Q25">_xlfn.IFS($A25= 'Figure 5b'!$A$4, H25*'Figure 5b'!C$4, $A25= 'Figure 5b'!$A$5, H25*'Figure 5b'!C$5, $A25= 'Figure 5b'!$A$6, H25*'Figure 5b'!C$6, $A25= 'Figure 5b'!$A$7, H25*'Figure 5b'!C$7, $A25= 'Figure 5b'!$A$8, H25*'Figure 5b'!C$8, $A25= 'Figure 5b'!$A$9, H25*'Figure 5b'!C$9)*10^12/365</f>
        <v>82710353.15702641</v>
      </c>
      <c r="R25" s="16" cm="1">
        <f t="array" ref="R25">_xlfn.IFS($A25= 'Figure 5b'!$A$4, I25*'Figure 5b'!D$4, $A25= 'Figure 5b'!$A$5, I25*'Figure 5b'!D$5, $A25= 'Figure 5b'!$A$6, I25*'Figure 5b'!D$6, $A25= 'Figure 5b'!$A$7, I25*'Figure 5b'!D$7, $A25= 'Figure 5b'!$A$8, I25*'Figure 5b'!D$8, $A25= 'Figure 5b'!$A$9, I25*'Figure 5b'!D$9)*10^12/365</f>
        <v>1349266.3146948924</v>
      </c>
      <c r="S25" s="16" cm="1">
        <f t="array" ref="S25">_xlfn.IFS($A25= 'Figure 5b'!$A$4, J25*'Figure 5b'!E$4, $A25= 'Figure 5b'!$A$5, J25*'Figure 5b'!E$5, $A25= 'Figure 5b'!$A$6, J25*'Figure 5b'!E$6, $A25= 'Figure 5b'!$A$7, J25*'Figure 5b'!E$7, $A25= 'Figure 5b'!$A$8, J25*'Figure 5b'!E$8, $A25= 'Figure 5b'!$A$9, J25*'Figure 5b'!E$9)*10^12/365</f>
        <v>3855287.6757772369</v>
      </c>
      <c r="T25" s="16" cm="1">
        <f t="array" ref="T25">_xlfn.IFS($A25= 'Figure 5b'!$A$4, K25*'Figure 5b'!F$4, $A25= 'Figure 5b'!$A$5, K25*'Figure 5b'!F$5, $A25= 'Figure 5b'!$A$6, K25*'Figure 5b'!F$6, $A25= 'Figure 5b'!$A$7, K25*'Figure 5b'!F$7, $A25= 'Figure 5b'!$A$8, K25*'Figure 5b'!F$8, $A25= 'Figure 5b'!$A$9, K25*'Figure 5b'!F$9)*10^12/365</f>
        <v>10861450.069971114</v>
      </c>
      <c r="U25" s="16" cm="1">
        <f t="array" ref="U25">_xlfn.IFS($A25= 'Figure 5b'!$A$4, L25*'Figure 5b'!G$4, $A25= 'Figure 5b'!$A$5, L25*'Figure 5b'!G$5, $A25= 'Figure 5b'!$A$6, L25*'Figure 5b'!G$6, $A25= 'Figure 5b'!$A$7, L25*'Figure 5b'!G$7, $A25= 'Figure 5b'!$A$8, L25*'Figure 5b'!G$8, $A25= 'Figure 5b'!$A$9, L25*'Figure 5b'!G$9)*10^12/365</f>
        <v>0</v>
      </c>
      <c r="V25" s="16" cm="1">
        <f t="array" ref="V25">_xlfn.IFS($A25= 'Figure 5b'!$A$4, M25*'Figure 5b'!H$4, $A25= 'Figure 5b'!$A$5, M25*'Figure 5b'!H$5, $A25= 'Figure 5b'!$A$6, M25*'Figure 5b'!H$6, $A25= 'Figure 5b'!$A$7, M25*'Figure 5b'!H$7, $A25= 'Figure 5b'!$A$8, M25*'Figure 5b'!H$8, $A25= 'Figure 5b'!$A$9, M25*'Figure 5b'!H$9)*10^12/365</f>
        <v>372590.33609248634</v>
      </c>
      <c r="W25" s="16" cm="1">
        <f t="array" ref="W25">_xlfn.IFS($A25= 'Figure 5b'!$A$4, N25*'Figure 5b'!I$4, $A25= 'Figure 5b'!$A$5, N25*'Figure 5b'!I$5, $A25= 'Figure 5b'!$A$6, N25*'Figure 5b'!I$6, $A25= 'Figure 5b'!$A$7, N25*'Figure 5b'!I$7, $A25= 'Figure 5b'!$A$8, N25*'Figure 5b'!I$8, $A25= 'Figure 5b'!$A$9, N25*'Figure 5b'!I$9)*10^12/365</f>
        <v>99862697.564314499</v>
      </c>
      <c r="X25" s="16"/>
      <c r="Y25" s="17">
        <f t="shared" si="3"/>
        <v>0</v>
      </c>
      <c r="Z25" s="17">
        <f t="shared" si="4"/>
        <v>283696511.32860059</v>
      </c>
      <c r="AA25" s="17">
        <f t="shared" si="5"/>
        <v>4627983.4594034813</v>
      </c>
      <c r="AB25" s="17">
        <f t="shared" si="6"/>
        <v>13223636.727915924</v>
      </c>
      <c r="AC25" s="17">
        <f t="shared" si="7"/>
        <v>37254773.740000919</v>
      </c>
      <c r="AD25" s="17">
        <f t="shared" si="8"/>
        <v>0</v>
      </c>
      <c r="AE25" s="17">
        <f t="shared" si="9"/>
        <v>1277984.8527972281</v>
      </c>
      <c r="AF25" s="17">
        <f t="shared" si="10"/>
        <v>342529052.64559871</v>
      </c>
      <c r="AG25" s="16"/>
      <c r="AH25" s="16">
        <f t="shared" si="11"/>
        <v>0</v>
      </c>
      <c r="AI25" s="16">
        <f t="shared" si="12"/>
        <v>7609352.4904464297</v>
      </c>
      <c r="AJ25" s="16">
        <f t="shared" si="13"/>
        <v>124132.50095193009</v>
      </c>
      <c r="AK25" s="16">
        <f t="shared" si="14"/>
        <v>354686.46617150574</v>
      </c>
      <c r="AL25" s="16">
        <f t="shared" si="15"/>
        <v>999253.40643734252</v>
      </c>
      <c r="AM25" s="16">
        <f t="shared" si="16"/>
        <v>0</v>
      </c>
      <c r="AN25" s="16">
        <f t="shared" si="17"/>
        <v>34278.310920508738</v>
      </c>
      <c r="AO25" s="16">
        <f t="shared" si="18"/>
        <v>9187368.1759169325</v>
      </c>
      <c r="AP25" s="16"/>
      <c r="AQ25" s="16">
        <f t="shared" si="19"/>
        <v>0</v>
      </c>
      <c r="AR25" s="16">
        <f t="shared" si="20"/>
        <v>1406076.0036694489</v>
      </c>
      <c r="AS25" s="16">
        <f t="shared" si="21"/>
        <v>22937.527349813172</v>
      </c>
      <c r="AT25" s="16">
        <f t="shared" si="22"/>
        <v>65539.89048821303</v>
      </c>
      <c r="AU25" s="16">
        <f t="shared" si="23"/>
        <v>184644.65118950894</v>
      </c>
      <c r="AV25" s="16">
        <f t="shared" si="24"/>
        <v>0</v>
      </c>
      <c r="AW25" s="16">
        <f t="shared" si="25"/>
        <v>6334.0357135722679</v>
      </c>
      <c r="AX25" s="16">
        <f t="shared" si="26"/>
        <v>1697665.8585933466</v>
      </c>
    </row>
    <row r="26" spans="1:50" x14ac:dyDescent="0.2">
      <c r="A26" t="s">
        <v>8</v>
      </c>
      <c r="B26">
        <v>2905</v>
      </c>
      <c r="C26" t="s">
        <v>44</v>
      </c>
      <c r="D26" s="9">
        <v>368</v>
      </c>
      <c r="E26" s="9">
        <v>13.1</v>
      </c>
      <c r="F26" s="9">
        <v>1.9</v>
      </c>
      <c r="G26" s="16">
        <v>7.8946069965954511E-4</v>
      </c>
      <c r="H26" s="16">
        <v>1.0447781328855644E-4</v>
      </c>
      <c r="I26" s="16">
        <v>6.194528888734241E-5</v>
      </c>
      <c r="J26" s="16">
        <v>1.2673992873762476E-3</v>
      </c>
      <c r="K26" s="16">
        <v>1.3111966243028554E-3</v>
      </c>
      <c r="L26" s="16">
        <v>3.807210634623107E-4</v>
      </c>
      <c r="M26" s="16">
        <v>2.3722822091992604E-4</v>
      </c>
      <c r="N26" s="16">
        <v>2.7681020507218325E-4</v>
      </c>
      <c r="O26" s="16"/>
      <c r="P26" s="16" cm="1">
        <f t="array" ref="P26">_xlfn.IFS($A26= 'Figure 5b'!$A$4, G26*'Figure 5b'!B$4, $A26= 'Figure 5b'!$A$5, G26*'Figure 5b'!B$5, $A26= 'Figure 5b'!$A$6, G26*'Figure 5b'!B$6, $A26= 'Figure 5b'!$A$7, G26*'Figure 5b'!B$7, $A26= 'Figure 5b'!$A$8, G26*'Figure 5b'!B$8, $A26= 'Figure 5b'!$A$9, G26*'Figure 5b'!B$9)*10^12/365</f>
        <v>289970.65214877628</v>
      </c>
      <c r="Q26" s="16" cm="1">
        <f t="array" ref="Q26">_xlfn.IFS($A26= 'Figure 5b'!$A$4, H26*'Figure 5b'!C$4, $A26= 'Figure 5b'!$A$5, H26*'Figure 5b'!C$5, $A26= 'Figure 5b'!$A$6, H26*'Figure 5b'!C$6, $A26= 'Figure 5b'!$A$7, H26*'Figure 5b'!C$7, $A26= 'Figure 5b'!$A$8, H26*'Figure 5b'!C$8, $A26= 'Figure 5b'!$A$9, H26*'Figure 5b'!C$9)*10^12/365</f>
        <v>5992677.0867998162</v>
      </c>
      <c r="R26" s="16" cm="1">
        <f t="array" ref="R26">_xlfn.IFS($A26= 'Figure 5b'!$A$4, I26*'Figure 5b'!D$4, $A26= 'Figure 5b'!$A$5, I26*'Figure 5b'!D$5, $A26= 'Figure 5b'!$A$6, I26*'Figure 5b'!D$6, $A26= 'Figure 5b'!$A$7, I26*'Figure 5b'!D$7, $A26= 'Figure 5b'!$A$8, I26*'Figure 5b'!D$8, $A26= 'Figure 5b'!$A$9, I26*'Figure 5b'!D$9)*10^12/365</f>
        <v>3760360.8250663313</v>
      </c>
      <c r="S26" s="16" cm="1">
        <f t="array" ref="S26">_xlfn.IFS($A26= 'Figure 5b'!$A$4, J26*'Figure 5b'!E$4, $A26= 'Figure 5b'!$A$5, J26*'Figure 5b'!E$5, $A26= 'Figure 5b'!$A$6, J26*'Figure 5b'!E$6, $A26= 'Figure 5b'!$A$7, J26*'Figure 5b'!E$7, $A26= 'Figure 5b'!$A$8, J26*'Figure 5b'!E$8, $A26= 'Figure 5b'!$A$9, J26*'Figure 5b'!E$9)*10^12/365</f>
        <v>19384650.652108397</v>
      </c>
      <c r="T26" s="16" cm="1">
        <f t="array" ref="T26">_xlfn.IFS($A26= 'Figure 5b'!$A$4, K26*'Figure 5b'!F$4, $A26= 'Figure 5b'!$A$5, K26*'Figure 5b'!F$5, $A26= 'Figure 5b'!$A$6, K26*'Figure 5b'!F$6, $A26= 'Figure 5b'!$A$7, K26*'Figure 5b'!F$7, $A26= 'Figure 5b'!$A$8, K26*'Figure 5b'!F$8, $A26= 'Figure 5b'!$A$9, K26*'Figure 5b'!F$9)*10^12/365</f>
        <v>21069325.355003536</v>
      </c>
      <c r="U26" s="16" cm="1">
        <f t="array" ref="U26">_xlfn.IFS($A26= 'Figure 5b'!$A$4, L26*'Figure 5b'!G$4, $A26= 'Figure 5b'!$A$5, L26*'Figure 5b'!G$5, $A26= 'Figure 5b'!$A$6, L26*'Figure 5b'!G$6, $A26= 'Figure 5b'!$A$7, L26*'Figure 5b'!G$7, $A26= 'Figure 5b'!$A$8, L26*'Figure 5b'!G$8, $A26= 'Figure 5b'!$A$9, L26*'Figure 5b'!G$9)*10^12/365</f>
        <v>51794.05153812014</v>
      </c>
      <c r="V26" s="16" cm="1">
        <f t="array" ref="V26">_xlfn.IFS($A26= 'Figure 5b'!$A$4, M26*'Figure 5b'!H$4, $A26= 'Figure 5b'!$A$5, M26*'Figure 5b'!H$5, $A26= 'Figure 5b'!$A$6, M26*'Figure 5b'!H$6, $A26= 'Figure 5b'!$A$7, M26*'Figure 5b'!H$7, $A26= 'Figure 5b'!$A$8, M26*'Figure 5b'!H$8, $A26= 'Figure 5b'!$A$9, M26*'Figure 5b'!H$9)*10^12/365</f>
        <v>9936223.2126580961</v>
      </c>
      <c r="W26" s="16" cm="1">
        <f t="array" ref="W26">_xlfn.IFS($A26= 'Figure 5b'!$A$4, N26*'Figure 5b'!I$4, $A26= 'Figure 5b'!$A$5, N26*'Figure 5b'!I$5, $A26= 'Figure 5b'!$A$6, N26*'Figure 5b'!I$6, $A26= 'Figure 5b'!$A$7, N26*'Figure 5b'!I$7, $A26= 'Figure 5b'!$A$8, N26*'Figure 5b'!I$8, $A26= 'Figure 5b'!$A$9, N26*'Figure 5b'!I$9)*10^12/365</f>
        <v>5558117.0576569298</v>
      </c>
      <c r="X26" s="16"/>
      <c r="Y26" s="17">
        <f t="shared" si="3"/>
        <v>1067091.9999074966</v>
      </c>
      <c r="Z26" s="17">
        <f t="shared" si="4"/>
        <v>22053051.679423321</v>
      </c>
      <c r="AA26" s="17">
        <f t="shared" si="5"/>
        <v>13838127.836244099</v>
      </c>
      <c r="AB26" s="17">
        <f t="shared" si="6"/>
        <v>71335514.399758905</v>
      </c>
      <c r="AC26" s="17">
        <f t="shared" si="7"/>
        <v>77535117.30641301</v>
      </c>
      <c r="AD26" s="17">
        <f t="shared" si="8"/>
        <v>190602.10966028215</v>
      </c>
      <c r="AE26" s="17">
        <f t="shared" si="9"/>
        <v>36565301.422581792</v>
      </c>
      <c r="AF26" s="17">
        <f t="shared" si="10"/>
        <v>20453870.772177503</v>
      </c>
      <c r="AG26" s="16"/>
      <c r="AH26" s="16">
        <f t="shared" si="11"/>
        <v>37986.155431489693</v>
      </c>
      <c r="AI26" s="16">
        <f t="shared" si="12"/>
        <v>785040.69837077591</v>
      </c>
      <c r="AJ26" s="16">
        <f t="shared" si="13"/>
        <v>492607.26808368939</v>
      </c>
      <c r="AK26" s="16">
        <f t="shared" si="14"/>
        <v>2539389.2354262001</v>
      </c>
      <c r="AL26" s="16">
        <f t="shared" si="15"/>
        <v>2760081.621505463</v>
      </c>
      <c r="AM26" s="16">
        <f t="shared" si="16"/>
        <v>6785.0207514937383</v>
      </c>
      <c r="AN26" s="16">
        <f t="shared" si="17"/>
        <v>1301645.2408582107</v>
      </c>
      <c r="AO26" s="16">
        <f t="shared" si="18"/>
        <v>728113.33455305779</v>
      </c>
      <c r="AP26" s="16"/>
      <c r="AQ26" s="16">
        <f t="shared" si="19"/>
        <v>5509.4423908267499</v>
      </c>
      <c r="AR26" s="16">
        <f t="shared" si="20"/>
        <v>113860.8646491965</v>
      </c>
      <c r="AS26" s="16">
        <f t="shared" si="21"/>
        <v>71446.855676260297</v>
      </c>
      <c r="AT26" s="16">
        <f t="shared" si="22"/>
        <v>368308.36239005951</v>
      </c>
      <c r="AU26" s="16">
        <f t="shared" si="23"/>
        <v>400317.18174506718</v>
      </c>
      <c r="AV26" s="16">
        <f t="shared" si="24"/>
        <v>984.08697922428257</v>
      </c>
      <c r="AW26" s="16">
        <f t="shared" si="25"/>
        <v>188788.24104050384</v>
      </c>
      <c r="AX26" s="16">
        <f t="shared" si="26"/>
        <v>105604.22409548165</v>
      </c>
    </row>
    <row r="27" spans="1:50" x14ac:dyDescent="0.2">
      <c r="A27" t="s">
        <v>8</v>
      </c>
      <c r="B27">
        <v>2905</v>
      </c>
      <c r="C27" t="s">
        <v>45</v>
      </c>
      <c r="D27" s="9">
        <v>367</v>
      </c>
      <c r="E27" s="9">
        <v>6</v>
      </c>
      <c r="F27" s="9">
        <v>0</v>
      </c>
      <c r="G27" s="16">
        <v>4.2905472807583972E-7</v>
      </c>
      <c r="H27" s="16">
        <v>3.3963634741792959E-4</v>
      </c>
      <c r="I27" s="16">
        <v>1.0172640601008792E-4</v>
      </c>
      <c r="J27" s="16">
        <v>1.9646641974109443E-4</v>
      </c>
      <c r="K27" s="16">
        <v>4.9279501440594017E-4</v>
      </c>
      <c r="L27" s="16">
        <v>6.5306167820177379E-5</v>
      </c>
      <c r="M27" s="16">
        <v>6.2925586463847963E-4</v>
      </c>
      <c r="N27" s="16">
        <v>1.0182066959464437E-5</v>
      </c>
      <c r="O27" s="16"/>
      <c r="P27" s="16" cm="1">
        <f t="array" ref="P27">_xlfn.IFS($A27= 'Figure 5b'!$A$4, G27*'Figure 5b'!B$4, $A27= 'Figure 5b'!$A$5, G27*'Figure 5b'!B$5, $A27= 'Figure 5b'!$A$6, G27*'Figure 5b'!B$6, $A27= 'Figure 5b'!$A$7, G27*'Figure 5b'!B$7, $A27= 'Figure 5b'!$A$8, G27*'Figure 5b'!B$8, $A27= 'Figure 5b'!$A$9, G27*'Figure 5b'!B$9)*10^12/365</f>
        <v>157.59274573303057</v>
      </c>
      <c r="Q27" s="16" cm="1">
        <f t="array" ref="Q27">_xlfn.IFS($A27= 'Figure 5b'!$A$4, H27*'Figure 5b'!C$4, $A27= 'Figure 5b'!$A$5, H27*'Figure 5b'!C$5, $A27= 'Figure 5b'!$A$6, H27*'Figure 5b'!C$6, $A27= 'Figure 5b'!$A$7, H27*'Figure 5b'!C$7, $A27= 'Figure 5b'!$A$8, H27*'Figure 5b'!C$8, $A27= 'Figure 5b'!$A$9, H27*'Figure 5b'!C$9)*10^12/365</f>
        <v>19480987.330721062</v>
      </c>
      <c r="R27" s="16" cm="1">
        <f t="array" ref="R27">_xlfn.IFS($A27= 'Figure 5b'!$A$4, I27*'Figure 5b'!D$4, $A27= 'Figure 5b'!$A$5, I27*'Figure 5b'!D$5, $A27= 'Figure 5b'!$A$6, I27*'Figure 5b'!D$6, $A27= 'Figure 5b'!$A$7, I27*'Figure 5b'!D$7, $A27= 'Figure 5b'!$A$8, I27*'Figure 5b'!D$8, $A27= 'Figure 5b'!$A$9, I27*'Figure 5b'!D$9)*10^12/365</f>
        <v>6175255.5990305599</v>
      </c>
      <c r="S27" s="16" cm="1">
        <f t="array" ref="S27">_xlfn.IFS($A27= 'Figure 5b'!$A$4, J27*'Figure 5b'!E$4, $A27= 'Figure 5b'!$A$5, J27*'Figure 5b'!E$5, $A27= 'Figure 5b'!$A$6, J27*'Figure 5b'!E$6, $A27= 'Figure 5b'!$A$7, J27*'Figure 5b'!E$7, $A27= 'Figure 5b'!$A$8, J27*'Figure 5b'!E$8, $A27= 'Figure 5b'!$A$9, J27*'Figure 5b'!E$9)*10^12/365</f>
        <v>3004919.5620393418</v>
      </c>
      <c r="T27" s="16" cm="1">
        <f t="array" ref="T27">_xlfn.IFS($A27= 'Figure 5b'!$A$4, K27*'Figure 5b'!F$4, $A27= 'Figure 5b'!$A$5, K27*'Figure 5b'!F$5, $A27= 'Figure 5b'!$A$6, K27*'Figure 5b'!F$6, $A27= 'Figure 5b'!$A$7, K27*'Figure 5b'!F$7, $A27= 'Figure 5b'!$A$8, K27*'Figure 5b'!F$8, $A27= 'Figure 5b'!$A$9, K27*'Figure 5b'!F$9)*10^12/365</f>
        <v>7918612.8910016278</v>
      </c>
      <c r="U27" s="16" cm="1">
        <f t="array" ref="U27">_xlfn.IFS($A27= 'Figure 5b'!$A$4, L27*'Figure 5b'!G$4, $A27= 'Figure 5b'!$A$5, L27*'Figure 5b'!G$5, $A27= 'Figure 5b'!$A$6, L27*'Figure 5b'!G$6, $A27= 'Figure 5b'!$A$7, L27*'Figure 5b'!G$7, $A27= 'Figure 5b'!$A$8, L27*'Figure 5b'!G$8, $A27= 'Figure 5b'!$A$9, L27*'Figure 5b'!G$9)*10^12/365</f>
        <v>8884.3811032541853</v>
      </c>
      <c r="V27" s="16" cm="1">
        <f t="array" ref="V27">_xlfn.IFS($A27= 'Figure 5b'!$A$4, M27*'Figure 5b'!H$4, $A27= 'Figure 5b'!$A$5, M27*'Figure 5b'!H$5, $A27= 'Figure 5b'!$A$6, M27*'Figure 5b'!H$6, $A27= 'Figure 5b'!$A$7, M27*'Figure 5b'!H$7, $A27= 'Figure 5b'!$A$8, M27*'Figure 5b'!H$8, $A27= 'Figure 5b'!$A$9, M27*'Figure 5b'!H$9)*10^12/365</f>
        <v>26356167.511084378</v>
      </c>
      <c r="W27" s="16" cm="1">
        <f t="array" ref="W27">_xlfn.IFS($A27= 'Figure 5b'!$A$4, N27*'Figure 5b'!I$4, $A27= 'Figure 5b'!$A$5, N27*'Figure 5b'!I$5, $A27= 'Figure 5b'!$A$6, N27*'Figure 5b'!I$6, $A27= 'Figure 5b'!$A$7, N27*'Figure 5b'!I$7, $A27= 'Figure 5b'!$A$8, N27*'Figure 5b'!I$8, $A27= 'Figure 5b'!$A$9, N27*'Figure 5b'!I$9)*10^12/365</f>
        <v>204447.3759009233</v>
      </c>
      <c r="X27" s="16"/>
      <c r="Y27" s="17">
        <f t="shared" si="3"/>
        <v>578.36537684022221</v>
      </c>
      <c r="Z27" s="17">
        <f t="shared" si="4"/>
        <v>71495223.503746301</v>
      </c>
      <c r="AA27" s="17">
        <f t="shared" si="5"/>
        <v>22663188.048442155</v>
      </c>
      <c r="AB27" s="17">
        <f t="shared" si="6"/>
        <v>11028054.792684384</v>
      </c>
      <c r="AC27" s="17">
        <f t="shared" si="7"/>
        <v>29061309.309975971</v>
      </c>
      <c r="AD27" s="17">
        <f t="shared" si="8"/>
        <v>32605.67864894286</v>
      </c>
      <c r="AE27" s="17">
        <f t="shared" si="9"/>
        <v>96727134.765679657</v>
      </c>
      <c r="AF27" s="17">
        <f t="shared" si="10"/>
        <v>750321.86955638858</v>
      </c>
      <c r="AG27" s="16"/>
      <c r="AH27" s="16">
        <f t="shared" si="11"/>
        <v>9.4555647439818333</v>
      </c>
      <c r="AI27" s="16">
        <f t="shared" si="12"/>
        <v>1168859.2398432635</v>
      </c>
      <c r="AJ27" s="16">
        <f t="shared" si="13"/>
        <v>370515.33594183356</v>
      </c>
      <c r="AK27" s="16">
        <f t="shared" si="14"/>
        <v>180295.17372236052</v>
      </c>
      <c r="AL27" s="16">
        <f t="shared" si="15"/>
        <v>475116.77346009767</v>
      </c>
      <c r="AM27" s="16">
        <f t="shared" si="16"/>
        <v>533.0628661952511</v>
      </c>
      <c r="AN27" s="16">
        <f t="shared" si="17"/>
        <v>1581370.0506650626</v>
      </c>
      <c r="AO27" s="16">
        <f t="shared" si="18"/>
        <v>12266.842554055398</v>
      </c>
      <c r="AP27" s="16"/>
      <c r="AQ27" s="16">
        <f t="shared" si="19"/>
        <v>0</v>
      </c>
      <c r="AR27" s="16">
        <f t="shared" si="20"/>
        <v>0</v>
      </c>
      <c r="AS27" s="16">
        <f t="shared" si="21"/>
        <v>0</v>
      </c>
      <c r="AT27" s="16">
        <f t="shared" si="22"/>
        <v>0</v>
      </c>
      <c r="AU27" s="16">
        <f t="shared" si="23"/>
        <v>0</v>
      </c>
      <c r="AV27" s="16">
        <f t="shared" si="24"/>
        <v>0</v>
      </c>
      <c r="AW27" s="16">
        <f t="shared" si="25"/>
        <v>0</v>
      </c>
      <c r="AX27" s="16">
        <f t="shared" si="26"/>
        <v>0</v>
      </c>
    </row>
    <row r="28" spans="1:50" x14ac:dyDescent="0.2">
      <c r="A28" t="s">
        <v>8</v>
      </c>
      <c r="B28">
        <v>2905</v>
      </c>
      <c r="C28" t="s">
        <v>46</v>
      </c>
      <c r="D28" s="9">
        <v>356</v>
      </c>
      <c r="E28" s="9">
        <v>9.5</v>
      </c>
      <c r="F28" s="9">
        <v>4.3</v>
      </c>
      <c r="G28" s="16">
        <v>-4.2905472807583972E-7</v>
      </c>
      <c r="H28" s="16">
        <v>3.9098220776462289E-4</v>
      </c>
      <c r="I28" s="16">
        <v>2.2737071071486916E-3</v>
      </c>
      <c r="J28" s="16">
        <v>1.3307360872582705E-2</v>
      </c>
      <c r="K28" s="16">
        <v>2.7400198114871817E-5</v>
      </c>
      <c r="L28" s="16">
        <v>5.8497652451690806E-4</v>
      </c>
      <c r="M28" s="16">
        <v>1.6137521203111348E-4</v>
      </c>
      <c r="N28" s="16">
        <v>2.0125454646587757E-2</v>
      </c>
      <c r="O28" s="16"/>
      <c r="P28" s="16" cm="1">
        <f t="array" ref="P28">_xlfn.IFS($A28= 'Figure 5b'!$A$4, G28*'Figure 5b'!B$4, $A28= 'Figure 5b'!$A$5, G28*'Figure 5b'!B$5, $A28= 'Figure 5b'!$A$6, G28*'Figure 5b'!B$6, $A28= 'Figure 5b'!$A$7, G28*'Figure 5b'!B$7, $A28= 'Figure 5b'!$A$8, G28*'Figure 5b'!B$8, $A28= 'Figure 5b'!$A$9, G28*'Figure 5b'!B$9)*10^12/365</f>
        <v>-157.59274573303057</v>
      </c>
      <c r="Q28" s="16" cm="1">
        <f t="array" ref="Q28">_xlfn.IFS($A28= 'Figure 5b'!$A$4, H28*'Figure 5b'!C$4, $A28= 'Figure 5b'!$A$5, H28*'Figure 5b'!C$5, $A28= 'Figure 5b'!$A$6, H28*'Figure 5b'!C$6, $A28= 'Figure 5b'!$A$7, H28*'Figure 5b'!C$7, $A28= 'Figure 5b'!$A$8, H28*'Figure 5b'!C$8, $A28= 'Figure 5b'!$A$9, H28*'Figure 5b'!C$9)*10^12/365</f>
        <v>22426102.194025297</v>
      </c>
      <c r="R28" s="16" cm="1">
        <f t="array" ref="R28">_xlfn.IFS($A28= 'Figure 5b'!$A$4, I28*'Figure 5b'!D$4, $A28= 'Figure 5b'!$A$5, I28*'Figure 5b'!D$5, $A28= 'Figure 5b'!$A$6, I28*'Figure 5b'!D$6, $A28= 'Figure 5b'!$A$7, I28*'Figure 5b'!D$7, $A28= 'Figure 5b'!$A$8, I28*'Figure 5b'!D$8, $A28= 'Figure 5b'!$A$9, I28*'Figure 5b'!D$9)*10^12/365</f>
        <v>138024364.51537627</v>
      </c>
      <c r="S28" s="16" cm="1">
        <f t="array" ref="S28">_xlfn.IFS($A28= 'Figure 5b'!$A$4, J28*'Figure 5b'!E$4, $A28= 'Figure 5b'!$A$5, J28*'Figure 5b'!E$5, $A28= 'Figure 5b'!$A$6, J28*'Figure 5b'!E$6, $A28= 'Figure 5b'!$A$7, J28*'Figure 5b'!E$7, $A28= 'Figure 5b'!$A$8, J28*'Figure 5b'!E$8, $A28= 'Figure 5b'!$A$9, J28*'Figure 5b'!E$9)*10^12/365</f>
        <v>203533759.39683089</v>
      </c>
      <c r="T28" s="16" cm="1">
        <f t="array" ref="T28">_xlfn.IFS($A28= 'Figure 5b'!$A$4, K28*'Figure 5b'!F$4, $A28= 'Figure 5b'!$A$5, K28*'Figure 5b'!F$5, $A28= 'Figure 5b'!$A$6, K28*'Figure 5b'!F$6, $A28= 'Figure 5b'!$A$7, K28*'Figure 5b'!F$7, $A28= 'Figure 5b'!$A$8, K28*'Figure 5b'!F$8, $A28= 'Figure 5b'!$A$9, K28*'Figure 5b'!F$9)*10^12/365</f>
        <v>440287.6564609317</v>
      </c>
      <c r="U28" s="16" cm="1">
        <f t="array" ref="U28">_xlfn.IFS($A28= 'Figure 5b'!$A$4, L28*'Figure 5b'!G$4, $A28= 'Figure 5b'!$A$5, L28*'Figure 5b'!G$5, $A28= 'Figure 5b'!$A$6, L28*'Figure 5b'!G$6, $A28= 'Figure 5b'!$A$7, L28*'Figure 5b'!G$7, $A28= 'Figure 5b'!$A$8, L28*'Figure 5b'!G$8, $A28= 'Figure 5b'!$A$9, L28*'Figure 5b'!G$9)*10^12/365</f>
        <v>79581.371158936439</v>
      </c>
      <c r="V28" s="16" cm="1">
        <f t="array" ref="V28">_xlfn.IFS($A28= 'Figure 5b'!$A$4, M28*'Figure 5b'!H$4, $A28= 'Figure 5b'!$A$5, M28*'Figure 5b'!H$5, $A28= 'Figure 5b'!$A$6, M28*'Figure 5b'!H$6, $A28= 'Figure 5b'!$A$7, M28*'Figure 5b'!H$7, $A28= 'Figure 5b'!$A$8, M28*'Figure 5b'!H$8, $A28= 'Figure 5b'!$A$9, M28*'Figure 5b'!H$9)*10^12/365</f>
        <v>6759145.7774848947</v>
      </c>
      <c r="W28" s="16" cm="1">
        <f t="array" ref="W28">_xlfn.IFS($A28= 'Figure 5b'!$A$4, N28*'Figure 5b'!I$4, $A28= 'Figure 5b'!$A$5, N28*'Figure 5b'!I$5, $A28= 'Figure 5b'!$A$6, N28*'Figure 5b'!I$6, $A28= 'Figure 5b'!$A$7, N28*'Figure 5b'!I$7, $A28= 'Figure 5b'!$A$8, N28*'Figure 5b'!I$8, $A28= 'Figure 5b'!$A$9, N28*'Figure 5b'!I$9)*10^12/365</f>
        <v>404102271.93441403</v>
      </c>
      <c r="X28" s="16"/>
      <c r="Y28" s="17">
        <f t="shared" si="3"/>
        <v>-561.03017480958874</v>
      </c>
      <c r="Z28" s="17">
        <f t="shared" si="4"/>
        <v>79836923.810730055</v>
      </c>
      <c r="AA28" s="17">
        <f t="shared" si="5"/>
        <v>491366737.67473954</v>
      </c>
      <c r="AB28" s="17">
        <f t="shared" si="6"/>
        <v>724580183.4527179</v>
      </c>
      <c r="AC28" s="17">
        <f t="shared" si="7"/>
        <v>1567424.0570009169</v>
      </c>
      <c r="AD28" s="17">
        <f t="shared" si="8"/>
        <v>283309.6813258137</v>
      </c>
      <c r="AE28" s="17">
        <f t="shared" si="9"/>
        <v>24062558.967846226</v>
      </c>
      <c r="AF28" s="17">
        <f t="shared" si="10"/>
        <v>1438604088.086514</v>
      </c>
      <c r="AG28" s="16"/>
      <c r="AH28" s="16">
        <f t="shared" si="11"/>
        <v>-14.971310844637904</v>
      </c>
      <c r="AI28" s="16">
        <f t="shared" si="12"/>
        <v>2130479.7084324034</v>
      </c>
      <c r="AJ28" s="16">
        <f t="shared" si="13"/>
        <v>13112314.628960745</v>
      </c>
      <c r="AK28" s="16">
        <f t="shared" si="14"/>
        <v>19335707.142698932</v>
      </c>
      <c r="AL28" s="16">
        <f t="shared" si="15"/>
        <v>41827.327363788514</v>
      </c>
      <c r="AM28" s="16">
        <f t="shared" si="16"/>
        <v>7560.2302600989615</v>
      </c>
      <c r="AN28" s="16">
        <f t="shared" si="17"/>
        <v>642118.84886106499</v>
      </c>
      <c r="AO28" s="16">
        <f t="shared" si="18"/>
        <v>38389715.833769329</v>
      </c>
      <c r="AP28" s="16"/>
      <c r="AQ28" s="16">
        <f t="shared" si="19"/>
        <v>-6.7764880665203142</v>
      </c>
      <c r="AR28" s="16">
        <f t="shared" si="20"/>
        <v>964322.39434308768</v>
      </c>
      <c r="AS28" s="16">
        <f t="shared" si="21"/>
        <v>5935047.674161179</v>
      </c>
      <c r="AT28" s="16">
        <f t="shared" si="22"/>
        <v>8751951.6540637277</v>
      </c>
      <c r="AU28" s="16">
        <f t="shared" si="23"/>
        <v>18932.369227820061</v>
      </c>
      <c r="AV28" s="16">
        <f t="shared" si="24"/>
        <v>3421.9989598342668</v>
      </c>
      <c r="AW28" s="16">
        <f t="shared" si="25"/>
        <v>290643.26843185048</v>
      </c>
      <c r="AX28" s="16">
        <f t="shared" si="26"/>
        <v>17376397.693179801</v>
      </c>
    </row>
    <row r="29" spans="1:50" x14ac:dyDescent="0.2">
      <c r="A29" t="s">
        <v>8</v>
      </c>
      <c r="B29">
        <v>2905</v>
      </c>
      <c r="C29" t="s">
        <v>47</v>
      </c>
      <c r="D29" s="9">
        <v>373</v>
      </c>
      <c r="E29" s="9">
        <v>11.1</v>
      </c>
      <c r="F29" s="9">
        <v>38.5</v>
      </c>
      <c r="G29" s="16">
        <v>0</v>
      </c>
      <c r="H29" s="16">
        <v>1.7207057756934755E-7</v>
      </c>
      <c r="I29" s="16">
        <v>5.343986978291564E-6</v>
      </c>
      <c r="J29" s="16">
        <v>0</v>
      </c>
      <c r="K29" s="16">
        <v>1.9919163241891572E-5</v>
      </c>
      <c r="L29" s="16">
        <v>0</v>
      </c>
      <c r="M29" s="16">
        <v>3.8032640564007254E-3</v>
      </c>
      <c r="N29" s="16">
        <v>4.3298483051680332E-5</v>
      </c>
      <c r="O29" s="16"/>
      <c r="P29" s="16" cm="1">
        <f t="array" ref="P29">_xlfn.IFS($A29= 'Figure 5b'!$A$4, G29*'Figure 5b'!B$4, $A29= 'Figure 5b'!$A$5, G29*'Figure 5b'!B$5, $A29= 'Figure 5b'!$A$6, G29*'Figure 5b'!B$6, $A29= 'Figure 5b'!$A$7, G29*'Figure 5b'!B$7, $A29= 'Figure 5b'!$A$8, G29*'Figure 5b'!B$8, $A29= 'Figure 5b'!$A$9, G29*'Figure 5b'!B$9)*10^12/365</f>
        <v>0</v>
      </c>
      <c r="Q29" s="16" cm="1">
        <f t="array" ref="Q29">_xlfn.IFS($A29= 'Figure 5b'!$A$4, H29*'Figure 5b'!C$4, $A29= 'Figure 5b'!$A$5, H29*'Figure 5b'!C$5, $A29= 'Figure 5b'!$A$6, H29*'Figure 5b'!C$6, $A29= 'Figure 5b'!$A$7, H29*'Figure 5b'!C$7, $A29= 'Figure 5b'!$A$8, H29*'Figure 5b'!C$8, $A29= 'Figure 5b'!$A$9, H29*'Figure 5b'!C$9)*10^12/365</f>
        <v>9869.6878797058798</v>
      </c>
      <c r="R29" s="16" cm="1">
        <f t="array" ref="R29">_xlfn.IFS($A29= 'Figure 5b'!$A$4, I29*'Figure 5b'!D$4, $A29= 'Figure 5b'!$A$5, I29*'Figure 5b'!D$5, $A29= 'Figure 5b'!$A$6, I29*'Figure 5b'!D$6, $A29= 'Figure 5b'!$A$7, I29*'Figure 5b'!D$7, $A29= 'Figure 5b'!$A$8, I29*'Figure 5b'!D$8, $A29= 'Figure 5b'!$A$9, I29*'Figure 5b'!D$9)*10^12/365</f>
        <v>324404.31942094583</v>
      </c>
      <c r="S29" s="16" cm="1">
        <f t="array" ref="S29">_xlfn.IFS($A29= 'Figure 5b'!$A$4, J29*'Figure 5b'!E$4, $A29= 'Figure 5b'!$A$5, J29*'Figure 5b'!E$5, $A29= 'Figure 5b'!$A$6, J29*'Figure 5b'!E$6, $A29= 'Figure 5b'!$A$7, J29*'Figure 5b'!E$7, $A29= 'Figure 5b'!$A$8, J29*'Figure 5b'!E$8, $A29= 'Figure 5b'!$A$9, J29*'Figure 5b'!E$9)*10^12/365</f>
        <v>0</v>
      </c>
      <c r="T29" s="16" cm="1">
        <f t="array" ref="T29">_xlfn.IFS($A29= 'Figure 5b'!$A$4, K29*'Figure 5b'!F$4, $A29= 'Figure 5b'!$A$5, K29*'Figure 5b'!F$5, $A29= 'Figure 5b'!$A$6, K29*'Figure 5b'!F$6, $A29= 'Figure 5b'!$A$7, K29*'Figure 5b'!F$7, $A29= 'Figure 5b'!$A$8, K29*'Figure 5b'!F$8, $A29= 'Figure 5b'!$A$9, K29*'Figure 5b'!F$9)*10^12/365</f>
        <v>320076.57994542219</v>
      </c>
      <c r="U29" s="16" cm="1">
        <f t="array" ref="U29">_xlfn.IFS($A29= 'Figure 5b'!$A$4, L29*'Figure 5b'!G$4, $A29= 'Figure 5b'!$A$5, L29*'Figure 5b'!G$5, $A29= 'Figure 5b'!$A$6, L29*'Figure 5b'!G$6, $A29= 'Figure 5b'!$A$7, L29*'Figure 5b'!G$7, $A29= 'Figure 5b'!$A$8, L29*'Figure 5b'!G$8, $A29= 'Figure 5b'!$A$9, L29*'Figure 5b'!G$9)*10^12/365</f>
        <v>0</v>
      </c>
      <c r="V29" s="16" cm="1">
        <f t="array" ref="V29">_xlfn.IFS($A29= 'Figure 5b'!$A$4, M29*'Figure 5b'!H$4, $A29= 'Figure 5b'!$A$5, M29*'Figure 5b'!H$5, $A29= 'Figure 5b'!$A$6, M29*'Figure 5b'!H$6, $A29= 'Figure 5b'!$A$7, M29*'Figure 5b'!H$7, $A29= 'Figure 5b'!$A$8, M29*'Figure 5b'!H$8, $A29= 'Figure 5b'!$A$9, M29*'Figure 5b'!H$9)*10^12/365</f>
        <v>159298419.27968904</v>
      </c>
      <c r="W29" s="16" cm="1">
        <f t="array" ref="W29">_xlfn.IFS($A29= 'Figure 5b'!$A$4, N29*'Figure 5b'!I$4, $A29= 'Figure 5b'!$A$5, N29*'Figure 5b'!I$5, $A29= 'Figure 5b'!$A$6, N29*'Figure 5b'!I$6, $A29= 'Figure 5b'!$A$7, N29*'Figure 5b'!I$7, $A29= 'Figure 5b'!$A$8, N29*'Figure 5b'!I$8, $A29= 'Figure 5b'!$A$9, N29*'Figure 5b'!I$9)*10^12/365</f>
        <v>869397.27224817453</v>
      </c>
      <c r="X29" s="16"/>
      <c r="Y29" s="17">
        <f t="shared" si="3"/>
        <v>0</v>
      </c>
      <c r="Z29" s="17">
        <f t="shared" si="4"/>
        <v>36813.935791302931</v>
      </c>
      <c r="AA29" s="17">
        <f t="shared" si="5"/>
        <v>1210028.1114401279</v>
      </c>
      <c r="AB29" s="17">
        <f t="shared" si="6"/>
        <v>0</v>
      </c>
      <c r="AC29" s="17">
        <f t="shared" si="7"/>
        <v>1193885.6431964247</v>
      </c>
      <c r="AD29" s="17">
        <f t="shared" si="8"/>
        <v>0</v>
      </c>
      <c r="AE29" s="17">
        <f t="shared" si="9"/>
        <v>594183103.91324008</v>
      </c>
      <c r="AF29" s="17">
        <f t="shared" si="10"/>
        <v>3242851.825485691</v>
      </c>
      <c r="AG29" s="16"/>
      <c r="AH29" s="16">
        <f t="shared" si="11"/>
        <v>0</v>
      </c>
      <c r="AI29" s="16">
        <f t="shared" si="12"/>
        <v>1095.5353546473527</v>
      </c>
      <c r="AJ29" s="16">
        <f t="shared" si="13"/>
        <v>36008.879455724986</v>
      </c>
      <c r="AK29" s="16">
        <f t="shared" si="14"/>
        <v>0</v>
      </c>
      <c r="AL29" s="16">
        <f t="shared" si="15"/>
        <v>35528.500373941861</v>
      </c>
      <c r="AM29" s="16">
        <f t="shared" si="16"/>
        <v>0</v>
      </c>
      <c r="AN29" s="16">
        <f t="shared" si="17"/>
        <v>17682124.540045485</v>
      </c>
      <c r="AO29" s="16">
        <f t="shared" si="18"/>
        <v>96503.097219547373</v>
      </c>
      <c r="AP29" s="16"/>
      <c r="AQ29" s="16">
        <f t="shared" si="19"/>
        <v>0</v>
      </c>
      <c r="AR29" s="16">
        <f t="shared" si="20"/>
        <v>3799.8298336867638</v>
      </c>
      <c r="AS29" s="16">
        <f t="shared" si="21"/>
        <v>124895.66297706414</v>
      </c>
      <c r="AT29" s="16">
        <f t="shared" si="22"/>
        <v>0</v>
      </c>
      <c r="AU29" s="16">
        <f t="shared" si="23"/>
        <v>123229.48327898754</v>
      </c>
      <c r="AV29" s="16">
        <f t="shared" si="24"/>
        <v>0</v>
      </c>
      <c r="AW29" s="16">
        <f t="shared" si="25"/>
        <v>61329891.422680281</v>
      </c>
      <c r="AX29" s="16">
        <f t="shared" si="26"/>
        <v>334717.94981554721</v>
      </c>
    </row>
    <row r="30" spans="1:50" x14ac:dyDescent="0.2">
      <c r="A30" t="s">
        <v>8</v>
      </c>
      <c r="B30">
        <v>2905</v>
      </c>
      <c r="C30" t="s">
        <v>48</v>
      </c>
      <c r="D30" s="9">
        <v>363</v>
      </c>
      <c r="E30" s="9">
        <v>8.4</v>
      </c>
      <c r="F30" s="9">
        <v>1.2</v>
      </c>
      <c r="G30" s="16">
        <v>4.7153114615534786E-2</v>
      </c>
      <c r="H30" s="16">
        <v>4.7788156616161891E-2</v>
      </c>
      <c r="I30" s="16">
        <v>4.9060904981373277E-2</v>
      </c>
      <c r="J30" s="16">
        <v>0.39043030626813957</v>
      </c>
      <c r="K30" s="16">
        <v>6.8593000462326137E-2</v>
      </c>
      <c r="L30" s="16">
        <v>1.7189417066030093E-2</v>
      </c>
      <c r="M30" s="16">
        <v>0.36026260581921826</v>
      </c>
      <c r="N30" s="16">
        <v>0.10687625616355308</v>
      </c>
      <c r="O30" s="16"/>
      <c r="P30" s="16" cm="1">
        <f t="array" ref="P30">_xlfn.IFS($A30= 'Figure 5b'!$A$4, G30*'Figure 5b'!B$4, $A30= 'Figure 5b'!$A$5, G30*'Figure 5b'!B$5, $A30= 'Figure 5b'!$A$6, G30*'Figure 5b'!B$6, $A30= 'Figure 5b'!$A$7, G30*'Figure 5b'!B$7, $A30= 'Figure 5b'!$A$8, G30*'Figure 5b'!B$8, $A30= 'Figure 5b'!$A$9, G30*'Figure 5b'!B$9)*10^12/365</f>
        <v>17319442.75606006</v>
      </c>
      <c r="Q30" s="16" cm="1">
        <f t="array" ref="Q30">_xlfn.IFS($A30= 'Figure 5b'!$A$4, H30*'Figure 5b'!C$4, $A30= 'Figure 5b'!$A$5, H30*'Figure 5b'!C$5, $A30= 'Figure 5b'!$A$6, H30*'Figure 5b'!C$6, $A30= 'Figure 5b'!$A$7, H30*'Figure 5b'!C$7, $A30= 'Figure 5b'!$A$8, H30*'Figure 5b'!C$8, $A30= 'Figure 5b'!$A$9, H30*'Figure 5b'!C$9)*10^12/365</f>
        <v>2741050775.8534966</v>
      </c>
      <c r="R30" s="16" cm="1">
        <f t="array" ref="R30">_xlfn.IFS($A30= 'Figure 5b'!$A$4, I30*'Figure 5b'!D$4, $A30= 'Figure 5b'!$A$5, I30*'Figure 5b'!D$5, $A30= 'Figure 5b'!$A$6, I30*'Figure 5b'!D$6, $A30= 'Figure 5b'!$A$7, I30*'Figure 5b'!D$7, $A30= 'Figure 5b'!$A$8, I30*'Figure 5b'!D$8, $A30= 'Figure 5b'!$A$9, I30*'Figure 5b'!D$9)*10^12/365</f>
        <v>2978220110.8106346</v>
      </c>
      <c r="S30" s="16" cm="1">
        <f t="array" ref="S30">_xlfn.IFS($A30= 'Figure 5b'!$A$4, J30*'Figure 5b'!E$4, $A30= 'Figure 5b'!$A$5, J30*'Figure 5b'!E$5, $A30= 'Figure 5b'!$A$6, J30*'Figure 5b'!E$6, $A30= 'Figure 5b'!$A$7, J30*'Figure 5b'!E$7, $A30= 'Figure 5b'!$A$8, J30*'Figure 5b'!E$8, $A30= 'Figure 5b'!$A$9, J30*'Figure 5b'!E$9)*10^12/365</f>
        <v>5971563315.8288069</v>
      </c>
      <c r="T30" s="16" cm="1">
        <f t="array" ref="T30">_xlfn.IFS($A30= 'Figure 5b'!$A$4, K30*'Figure 5b'!F$4, $A30= 'Figure 5b'!$A$5, K30*'Figure 5b'!F$5, $A30= 'Figure 5b'!$A$6, K30*'Figure 5b'!F$6, $A30= 'Figure 5b'!$A$7, K30*'Figure 5b'!F$7, $A30= 'Figure 5b'!$A$8, K30*'Figure 5b'!F$8, $A30= 'Figure 5b'!$A$9, K30*'Figure 5b'!F$9)*10^12/365</f>
        <v>1102205586.1263783</v>
      </c>
      <c r="U30" s="16" cm="1">
        <f t="array" ref="U30">_xlfn.IFS($A30= 'Figure 5b'!$A$4, L30*'Figure 5b'!G$4, $A30= 'Figure 5b'!$A$5, L30*'Figure 5b'!G$5, $A30= 'Figure 5b'!$A$6, L30*'Figure 5b'!G$6, $A30= 'Figure 5b'!$A$7, L30*'Figure 5b'!G$7, $A30= 'Figure 5b'!$A$8, L30*'Figure 5b'!G$8, $A30= 'Figure 5b'!$A$9, L30*'Figure 5b'!G$9)*10^12/365</f>
        <v>2338482.5240076073</v>
      </c>
      <c r="V30" s="16" cm="1">
        <f t="array" ref="V30">_xlfn.IFS($A30= 'Figure 5b'!$A$4, M30*'Figure 5b'!H$4, $A30= 'Figure 5b'!$A$5, M30*'Figure 5b'!H$5, $A30= 'Figure 5b'!$A$6, M30*'Figure 5b'!H$6, $A30= 'Figure 5b'!$A$7, M30*'Figure 5b'!H$7, $A30= 'Figure 5b'!$A$8, M30*'Figure 5b'!H$8, $A30= 'Figure 5b'!$A$9, M30*'Figure 5b'!H$9)*10^12/365</f>
        <v>15089476507.94837</v>
      </c>
      <c r="W30" s="16" cm="1">
        <f t="array" ref="W30">_xlfn.IFS($A30= 'Figure 5b'!$A$4, N30*'Figure 5b'!I$4, $A30= 'Figure 5b'!$A$5, N30*'Figure 5b'!I$5, $A30= 'Figure 5b'!$A$6, N30*'Figure 5b'!I$6, $A30= 'Figure 5b'!$A$7, N30*'Figure 5b'!I$7, $A30= 'Figure 5b'!$A$8, N30*'Figure 5b'!I$8, $A30= 'Figure 5b'!$A$9, N30*'Figure 5b'!I$9)*10^12/365</f>
        <v>2145985702.6811988</v>
      </c>
      <c r="X30" s="16"/>
      <c r="Y30" s="17">
        <f t="shared" si="3"/>
        <v>62869577.204498015</v>
      </c>
      <c r="Z30" s="17">
        <f t="shared" si="4"/>
        <v>9950014316.3481922</v>
      </c>
      <c r="AA30" s="17">
        <f t="shared" si="5"/>
        <v>10810939002.242603</v>
      </c>
      <c r="AB30" s="17">
        <f t="shared" si="6"/>
        <v>21676774836.458569</v>
      </c>
      <c r="AC30" s="17">
        <f t="shared" si="7"/>
        <v>4001006277.6387529</v>
      </c>
      <c r="AD30" s="17">
        <f t="shared" si="8"/>
        <v>8488691.5621476136</v>
      </c>
      <c r="AE30" s="17">
        <f t="shared" si="9"/>
        <v>54774799723.852585</v>
      </c>
      <c r="AF30" s="17">
        <f t="shared" si="10"/>
        <v>7789928100.7327518</v>
      </c>
      <c r="AG30" s="16"/>
      <c r="AH30" s="16">
        <f t="shared" si="11"/>
        <v>1454833.191509045</v>
      </c>
      <c r="AI30" s="16">
        <f t="shared" si="12"/>
        <v>230248265.17169371</v>
      </c>
      <c r="AJ30" s="16">
        <f t="shared" si="13"/>
        <v>250170489.30809331</v>
      </c>
      <c r="AK30" s="16">
        <f t="shared" si="14"/>
        <v>501611318.52961981</v>
      </c>
      <c r="AL30" s="16">
        <f t="shared" si="15"/>
        <v>92585269.234615788</v>
      </c>
      <c r="AM30" s="16">
        <f t="shared" si="16"/>
        <v>196432.53201663902</v>
      </c>
      <c r="AN30" s="16">
        <f t="shared" si="17"/>
        <v>1267516026.6676631</v>
      </c>
      <c r="AO30" s="16">
        <f t="shared" si="18"/>
        <v>180262799.02522072</v>
      </c>
      <c r="AP30" s="16"/>
      <c r="AQ30" s="16">
        <f t="shared" si="19"/>
        <v>207833.31307272072</v>
      </c>
      <c r="AR30" s="16">
        <f t="shared" si="20"/>
        <v>32892609.310241956</v>
      </c>
      <c r="AS30" s="16">
        <f t="shared" si="21"/>
        <v>35738641.32972762</v>
      </c>
      <c r="AT30" s="16">
        <f t="shared" si="22"/>
        <v>71658759.789945677</v>
      </c>
      <c r="AU30" s="16">
        <f t="shared" si="23"/>
        <v>13226467.033516537</v>
      </c>
      <c r="AV30" s="16">
        <f t="shared" si="24"/>
        <v>28061.790288091288</v>
      </c>
      <c r="AW30" s="16">
        <f t="shared" si="25"/>
        <v>181073718.09538043</v>
      </c>
      <c r="AX30" s="16">
        <f t="shared" si="26"/>
        <v>25751828.432174388</v>
      </c>
    </row>
    <row r="31" spans="1:50" x14ac:dyDescent="0.2">
      <c r="A31" t="s">
        <v>8</v>
      </c>
      <c r="B31">
        <v>2905</v>
      </c>
      <c r="C31" t="s">
        <v>49</v>
      </c>
      <c r="D31" s="9">
        <v>380</v>
      </c>
      <c r="E31" s="9">
        <v>95</v>
      </c>
      <c r="F31" s="9">
        <v>0</v>
      </c>
      <c r="G31" s="16">
        <v>0</v>
      </c>
      <c r="H31" s="16">
        <v>3.0514996226148094E-5</v>
      </c>
      <c r="I31" s="16">
        <v>9.0972983863674818E-6</v>
      </c>
      <c r="J31" s="16">
        <v>2.6708466694490442E-5</v>
      </c>
      <c r="K31" s="16">
        <v>0</v>
      </c>
      <c r="L31" s="16">
        <v>0</v>
      </c>
      <c r="M31" s="16">
        <v>0</v>
      </c>
      <c r="N31" s="16">
        <v>4.3585542275947653E-7</v>
      </c>
      <c r="O31" s="16"/>
      <c r="P31" s="16" cm="1">
        <f t="array" ref="P31">_xlfn.IFS($A31= 'Figure 5b'!$A$4, G31*'Figure 5b'!B$4, $A31= 'Figure 5b'!$A$5, G31*'Figure 5b'!B$5, $A31= 'Figure 5b'!$A$6, G31*'Figure 5b'!B$6, $A31= 'Figure 5b'!$A$7, G31*'Figure 5b'!B$7, $A31= 'Figure 5b'!$A$8, G31*'Figure 5b'!B$8, $A31= 'Figure 5b'!$A$9, G31*'Figure 5b'!B$9)*10^12/365</f>
        <v>0</v>
      </c>
      <c r="Q31" s="16" cm="1">
        <f t="array" ref="Q31">_xlfn.IFS($A31= 'Figure 5b'!$A$4, H31*'Figure 5b'!C$4, $A31= 'Figure 5b'!$A$5, H31*'Figure 5b'!C$5, $A31= 'Figure 5b'!$A$6, H31*'Figure 5b'!C$6, $A31= 'Figure 5b'!$A$7, H31*'Figure 5b'!C$7, $A31= 'Figure 5b'!$A$8, H31*'Figure 5b'!C$8, $A31= 'Figure 5b'!$A$9, H31*'Figure 5b'!C$9)*10^12/365</f>
        <v>1750290.4485870411</v>
      </c>
      <c r="R31" s="16" cm="1">
        <f t="array" ref="R31">_xlfn.IFS($A31= 'Figure 5b'!$A$4, I31*'Figure 5b'!D$4, $A31= 'Figure 5b'!$A$5, I31*'Figure 5b'!D$5, $A31= 'Figure 5b'!$A$6, I31*'Figure 5b'!D$6, $A31= 'Figure 5b'!$A$7, I31*'Figure 5b'!D$7, $A31= 'Figure 5b'!$A$8, I31*'Figure 5b'!D$8, $A31= 'Figure 5b'!$A$9, I31*'Figure 5b'!D$9)*10^12/365</f>
        <v>552247.39573416614</v>
      </c>
      <c r="S31" s="16" cm="1">
        <f t="array" ref="S31">_xlfn.IFS($A31= 'Figure 5b'!$A$4, J31*'Figure 5b'!E$4, $A31= 'Figure 5b'!$A$5, J31*'Figure 5b'!E$5, $A31= 'Figure 5b'!$A$6, J31*'Figure 5b'!E$6, $A31= 'Figure 5b'!$A$7, J31*'Figure 5b'!E$7, $A31= 'Figure 5b'!$A$8, J31*'Figure 5b'!E$8, $A31= 'Figure 5b'!$A$9, J31*'Figure 5b'!E$9)*10^12/365</f>
        <v>408501.33141385613</v>
      </c>
      <c r="T31" s="16" cm="1">
        <f t="array" ref="T31">_xlfn.IFS($A31= 'Figure 5b'!$A$4, K31*'Figure 5b'!F$4, $A31= 'Figure 5b'!$A$5, K31*'Figure 5b'!F$5, $A31= 'Figure 5b'!$A$6, K31*'Figure 5b'!F$6, $A31= 'Figure 5b'!$A$7, K31*'Figure 5b'!F$7, $A31= 'Figure 5b'!$A$8, K31*'Figure 5b'!F$8, $A31= 'Figure 5b'!$A$9, K31*'Figure 5b'!F$9)*10^12/365</f>
        <v>0</v>
      </c>
      <c r="U31" s="16" cm="1">
        <f t="array" ref="U31">_xlfn.IFS($A31= 'Figure 5b'!$A$4, L31*'Figure 5b'!G$4, $A31= 'Figure 5b'!$A$5, L31*'Figure 5b'!G$5, $A31= 'Figure 5b'!$A$6, L31*'Figure 5b'!G$6, $A31= 'Figure 5b'!$A$7, L31*'Figure 5b'!G$7, $A31= 'Figure 5b'!$A$8, L31*'Figure 5b'!G$8, $A31= 'Figure 5b'!$A$9, L31*'Figure 5b'!G$9)*10^12/365</f>
        <v>0</v>
      </c>
      <c r="V31" s="16" cm="1">
        <f t="array" ref="V31">_xlfn.IFS($A31= 'Figure 5b'!$A$4, M31*'Figure 5b'!H$4, $A31= 'Figure 5b'!$A$5, M31*'Figure 5b'!H$5, $A31= 'Figure 5b'!$A$6, M31*'Figure 5b'!H$6, $A31= 'Figure 5b'!$A$7, M31*'Figure 5b'!H$7, $A31= 'Figure 5b'!$A$8, M31*'Figure 5b'!H$8, $A31= 'Figure 5b'!$A$9, M31*'Figure 5b'!H$9)*10^12/365</f>
        <v>0</v>
      </c>
      <c r="W31" s="16" cm="1">
        <f t="array" ref="W31">_xlfn.IFS($A31= 'Figure 5b'!$A$4, N31*'Figure 5b'!I$4, $A31= 'Figure 5b'!$A$5, N31*'Figure 5b'!I$5, $A31= 'Figure 5b'!$A$6, N31*'Figure 5b'!I$6, $A31= 'Figure 5b'!$A$7, N31*'Figure 5b'!I$7, $A31= 'Figure 5b'!$A$8, N31*'Figure 5b'!I$8, $A31= 'Figure 5b'!$A$9, N31*'Figure 5b'!I$9)*10^12/365</f>
        <v>8751.6118102654455</v>
      </c>
      <c r="X31" s="16"/>
      <c r="Y31" s="17">
        <f t="shared" si="3"/>
        <v>0</v>
      </c>
      <c r="Z31" s="17">
        <f t="shared" si="4"/>
        <v>6651103.7046307568</v>
      </c>
      <c r="AA31" s="17">
        <f t="shared" si="5"/>
        <v>2098540.1037898315</v>
      </c>
      <c r="AB31" s="17">
        <f t="shared" si="6"/>
        <v>1552305.0593726533</v>
      </c>
      <c r="AC31" s="17">
        <f t="shared" si="7"/>
        <v>0</v>
      </c>
      <c r="AD31" s="17">
        <f t="shared" si="8"/>
        <v>0</v>
      </c>
      <c r="AE31" s="17">
        <f t="shared" si="9"/>
        <v>0</v>
      </c>
      <c r="AF31" s="17">
        <f t="shared" si="10"/>
        <v>33256.124879008697</v>
      </c>
      <c r="AG31" s="16"/>
      <c r="AH31" s="16">
        <f t="shared" si="11"/>
        <v>0</v>
      </c>
      <c r="AI31" s="16">
        <f t="shared" si="12"/>
        <v>1662775.9261576892</v>
      </c>
      <c r="AJ31" s="16">
        <f t="shared" si="13"/>
        <v>524635.02594745788</v>
      </c>
      <c r="AK31" s="16">
        <f t="shared" si="14"/>
        <v>388076.26484316331</v>
      </c>
      <c r="AL31" s="16">
        <f t="shared" si="15"/>
        <v>0</v>
      </c>
      <c r="AM31" s="16">
        <f t="shared" si="16"/>
        <v>0</v>
      </c>
      <c r="AN31" s="16">
        <f t="shared" si="17"/>
        <v>0</v>
      </c>
      <c r="AO31" s="16">
        <f t="shared" si="18"/>
        <v>8314.0312197521744</v>
      </c>
      <c r="AP31" s="16"/>
      <c r="AQ31" s="16">
        <f t="shared" si="19"/>
        <v>0</v>
      </c>
      <c r="AR31" s="16">
        <f t="shared" si="20"/>
        <v>0</v>
      </c>
      <c r="AS31" s="16">
        <f t="shared" si="21"/>
        <v>0</v>
      </c>
      <c r="AT31" s="16">
        <f t="shared" si="22"/>
        <v>0</v>
      </c>
      <c r="AU31" s="16">
        <f t="shared" si="23"/>
        <v>0</v>
      </c>
      <c r="AV31" s="16">
        <f t="shared" si="24"/>
        <v>0</v>
      </c>
      <c r="AW31" s="16">
        <f t="shared" si="25"/>
        <v>0</v>
      </c>
      <c r="AX31" s="16">
        <f t="shared" si="26"/>
        <v>0</v>
      </c>
    </row>
    <row r="32" spans="1:50" x14ac:dyDescent="0.2">
      <c r="A32" t="s">
        <v>8</v>
      </c>
      <c r="B32">
        <v>2905</v>
      </c>
      <c r="C32" t="s">
        <v>50</v>
      </c>
      <c r="D32" s="9">
        <v>362</v>
      </c>
      <c r="E32" s="9">
        <v>0.5</v>
      </c>
      <c r="F32" s="9">
        <v>0.3</v>
      </c>
      <c r="G32" s="16">
        <v>4.2905472807583972E-7</v>
      </c>
      <c r="H32" s="16">
        <v>6.7899049908864539E-5</v>
      </c>
      <c r="I32" s="16">
        <v>4.9410907672716659E-3</v>
      </c>
      <c r="J32" s="16">
        <v>6.835716619336031E-4</v>
      </c>
      <c r="K32" s="16">
        <v>4.7822152268493547E-3</v>
      </c>
      <c r="L32" s="16">
        <v>9.1706533534717172E-5</v>
      </c>
      <c r="M32" s="16">
        <v>9.3003658557252845E-7</v>
      </c>
      <c r="N32" s="16">
        <v>1.6872447698822403E-3</v>
      </c>
      <c r="O32" s="16"/>
      <c r="P32" s="16" cm="1">
        <f t="array" ref="P32">_xlfn.IFS($A32= 'Figure 5b'!$A$4, G32*'Figure 5b'!B$4, $A32= 'Figure 5b'!$A$5, G32*'Figure 5b'!B$5, $A32= 'Figure 5b'!$A$6, G32*'Figure 5b'!B$6, $A32= 'Figure 5b'!$A$7, G32*'Figure 5b'!B$7, $A32= 'Figure 5b'!$A$8, G32*'Figure 5b'!B$8, $A32= 'Figure 5b'!$A$9, G32*'Figure 5b'!B$9)*10^12/365</f>
        <v>157.59274573303057</v>
      </c>
      <c r="Q32" s="16" cm="1">
        <f t="array" ref="Q32">_xlfn.IFS($A32= 'Figure 5b'!$A$4, H32*'Figure 5b'!C$4, $A32= 'Figure 5b'!$A$5, H32*'Figure 5b'!C$5, $A32= 'Figure 5b'!$A$6, H32*'Figure 5b'!C$6, $A32= 'Figure 5b'!$A$7, H32*'Figure 5b'!C$7, $A32= 'Figure 5b'!$A$8, H32*'Figure 5b'!C$8, $A32= 'Figure 5b'!$A$9, H32*'Figure 5b'!C$9)*10^12/365</f>
        <v>3894578.8373319404</v>
      </c>
      <c r="R32" s="16" cm="1">
        <f t="array" ref="R32">_xlfn.IFS($A32= 'Figure 5b'!$A$4, I32*'Figure 5b'!D$4, $A32= 'Figure 5b'!$A$5, I32*'Figure 5b'!D$5, $A32= 'Figure 5b'!$A$6, I32*'Figure 5b'!D$6, $A32= 'Figure 5b'!$A$7, I32*'Figure 5b'!D$7, $A32= 'Figure 5b'!$A$8, I32*'Figure 5b'!D$8, $A32= 'Figure 5b'!$A$9, I32*'Figure 5b'!D$9)*10^12/365</f>
        <v>299946686.63401639</v>
      </c>
      <c r="S32" s="16" cm="1">
        <f t="array" ref="S32">_xlfn.IFS($A32= 'Figure 5b'!$A$4, J32*'Figure 5b'!E$4, $A32= 'Figure 5b'!$A$5, J32*'Figure 5b'!E$5, $A32= 'Figure 5b'!$A$6, J32*'Figure 5b'!E$6, $A32= 'Figure 5b'!$A$7, J32*'Figure 5b'!E$7, $A32= 'Figure 5b'!$A$8, J32*'Figure 5b'!E$8, $A32= 'Figure 5b'!$A$9, J32*'Figure 5b'!E$9)*10^12/365</f>
        <v>10455109.131152865</v>
      </c>
      <c r="T32" s="16" cm="1">
        <f t="array" ref="T32">_xlfn.IFS($A32= 'Figure 5b'!$A$4, K32*'Figure 5b'!F$4, $A32= 'Figure 5b'!$A$5, K32*'Figure 5b'!F$5, $A32= 'Figure 5b'!$A$6, K32*'Figure 5b'!F$6, $A32= 'Figure 5b'!$A$7, K32*'Figure 5b'!F$7, $A32= 'Figure 5b'!$A$8, K32*'Figure 5b'!F$8, $A32= 'Figure 5b'!$A$9, K32*'Figure 5b'!F$9)*10^12/365</f>
        <v>76844347.113624334</v>
      </c>
      <c r="U32" s="16" cm="1">
        <f t="array" ref="U32">_xlfn.IFS($A32= 'Figure 5b'!$A$4, L32*'Figure 5b'!G$4, $A32= 'Figure 5b'!$A$5, L32*'Figure 5b'!G$5, $A32= 'Figure 5b'!$A$6, L32*'Figure 5b'!G$6, $A32= 'Figure 5b'!$A$7, L32*'Figure 5b'!G$7, $A32= 'Figure 5b'!$A$8, L32*'Figure 5b'!G$8, $A32= 'Figure 5b'!$A$9, L32*'Figure 5b'!G$9)*10^12/365</f>
        <v>12475.939421590983</v>
      </c>
      <c r="V32" s="16" cm="1">
        <f t="array" ref="V32">_xlfn.IFS($A32= 'Figure 5b'!$A$4, M32*'Figure 5b'!H$4, $A32= 'Figure 5b'!$A$5, M32*'Figure 5b'!H$5, $A32= 'Figure 5b'!$A$6, M32*'Figure 5b'!H$6, $A32= 'Figure 5b'!$A$7, M32*'Figure 5b'!H$7, $A32= 'Figure 5b'!$A$8, M32*'Figure 5b'!H$8, $A32= 'Figure 5b'!$A$9, M32*'Figure 5b'!H$9)*10^12/365</f>
        <v>38954.265535322869</v>
      </c>
      <c r="W32" s="16" cm="1">
        <f t="array" ref="W32">_xlfn.IFS($A32= 'Figure 5b'!$A$4, N32*'Figure 5b'!I$4, $A32= 'Figure 5b'!$A$5, N32*'Figure 5b'!I$5, $A32= 'Figure 5b'!$A$6, N32*'Figure 5b'!I$6, $A32= 'Figure 5b'!$A$7, N32*'Figure 5b'!I$7, $A32= 'Figure 5b'!$A$8, N32*'Figure 5b'!I$8, $A32= 'Figure 5b'!$A$9, N32*'Figure 5b'!I$9)*10^12/365</f>
        <v>33878461.718849793</v>
      </c>
      <c r="X32" s="16"/>
      <c r="Y32" s="17">
        <f t="shared" si="3"/>
        <v>570.48573955357062</v>
      </c>
      <c r="Z32" s="17">
        <f t="shared" si="4"/>
        <v>14098375.391141625</v>
      </c>
      <c r="AA32" s="17">
        <f t="shared" si="5"/>
        <v>1085807005.6151392</v>
      </c>
      <c r="AB32" s="17">
        <f t="shared" si="6"/>
        <v>37847495.054773368</v>
      </c>
      <c r="AC32" s="17">
        <f t="shared" si="7"/>
        <v>278176536.55132008</v>
      </c>
      <c r="AD32" s="17">
        <f t="shared" si="8"/>
        <v>45162.900706159358</v>
      </c>
      <c r="AE32" s="17">
        <f t="shared" si="9"/>
        <v>141014.44123786877</v>
      </c>
      <c r="AF32" s="17">
        <f t="shared" si="10"/>
        <v>122640031.42223625</v>
      </c>
      <c r="AG32" s="16"/>
      <c r="AH32" s="16">
        <f t="shared" si="11"/>
        <v>0.78796372866515285</v>
      </c>
      <c r="AI32" s="16">
        <f t="shared" si="12"/>
        <v>19472.894186659702</v>
      </c>
      <c r="AJ32" s="16">
        <f t="shared" si="13"/>
        <v>1499733.433170082</v>
      </c>
      <c r="AK32" s="16">
        <f t="shared" si="14"/>
        <v>52275.545655764319</v>
      </c>
      <c r="AL32" s="16">
        <f t="shared" si="15"/>
        <v>384221.73556812166</v>
      </c>
      <c r="AM32" s="16">
        <f t="shared" si="16"/>
        <v>62.379697107954918</v>
      </c>
      <c r="AN32" s="16">
        <f t="shared" si="17"/>
        <v>194.77132767661433</v>
      </c>
      <c r="AO32" s="16">
        <f t="shared" si="18"/>
        <v>169392.30859424896</v>
      </c>
      <c r="AP32" s="16"/>
      <c r="AQ32" s="16">
        <f t="shared" si="19"/>
        <v>0.47277823719909173</v>
      </c>
      <c r="AR32" s="16">
        <f t="shared" si="20"/>
        <v>11683.736511995819</v>
      </c>
      <c r="AS32" s="16">
        <f t="shared" si="21"/>
        <v>899840.05990204914</v>
      </c>
      <c r="AT32" s="16">
        <f t="shared" si="22"/>
        <v>31365.327393458592</v>
      </c>
      <c r="AU32" s="16">
        <f t="shared" si="23"/>
        <v>230533.04134087299</v>
      </c>
      <c r="AV32" s="16">
        <f t="shared" si="24"/>
        <v>37.427818264772952</v>
      </c>
      <c r="AW32" s="16">
        <f t="shared" si="25"/>
        <v>116.8627966059686</v>
      </c>
      <c r="AX32" s="16">
        <f t="shared" si="26"/>
        <v>101635.38515654938</v>
      </c>
    </row>
    <row r="33" spans="1:50" x14ac:dyDescent="0.2">
      <c r="A33" t="s">
        <v>8</v>
      </c>
      <c r="B33">
        <v>2905</v>
      </c>
      <c r="D33" s="9">
        <v>356</v>
      </c>
      <c r="E33" s="9">
        <v>9.5</v>
      </c>
      <c r="F33" s="9">
        <v>4.3</v>
      </c>
      <c r="G33" s="16">
        <v>0</v>
      </c>
      <c r="H33" s="16">
        <v>0</v>
      </c>
      <c r="I33" s="16">
        <v>0</v>
      </c>
      <c r="J33" s="16">
        <v>0</v>
      </c>
      <c r="K33" s="16">
        <v>0</v>
      </c>
      <c r="L33" s="16">
        <v>0</v>
      </c>
      <c r="M33" s="16">
        <v>0</v>
      </c>
      <c r="N33" s="16">
        <v>0</v>
      </c>
      <c r="O33" s="16"/>
      <c r="P33" s="16" cm="1">
        <f t="array" ref="P33">_xlfn.IFS($A33= 'Figure 5b'!$A$4, G33*'Figure 5b'!B$4, $A33= 'Figure 5b'!$A$5, G33*'Figure 5b'!B$5, $A33= 'Figure 5b'!$A$6, G33*'Figure 5b'!B$6, $A33= 'Figure 5b'!$A$7, G33*'Figure 5b'!B$7, $A33= 'Figure 5b'!$A$8, G33*'Figure 5b'!B$8, $A33= 'Figure 5b'!$A$9, G33*'Figure 5b'!B$9)*10^12/365</f>
        <v>0</v>
      </c>
      <c r="Q33" s="16" cm="1">
        <f t="array" ref="Q33">_xlfn.IFS($A33= 'Figure 5b'!$A$4, H33*'Figure 5b'!C$4, $A33= 'Figure 5b'!$A$5, H33*'Figure 5b'!C$5, $A33= 'Figure 5b'!$A$6, H33*'Figure 5b'!C$6, $A33= 'Figure 5b'!$A$7, H33*'Figure 5b'!C$7, $A33= 'Figure 5b'!$A$8, H33*'Figure 5b'!C$8, $A33= 'Figure 5b'!$A$9, H33*'Figure 5b'!C$9)*10^12/365</f>
        <v>0</v>
      </c>
      <c r="R33" s="16" cm="1">
        <f t="array" ref="R33">_xlfn.IFS($A33= 'Figure 5b'!$A$4, I33*'Figure 5b'!D$4, $A33= 'Figure 5b'!$A$5, I33*'Figure 5b'!D$5, $A33= 'Figure 5b'!$A$6, I33*'Figure 5b'!D$6, $A33= 'Figure 5b'!$A$7, I33*'Figure 5b'!D$7, $A33= 'Figure 5b'!$A$8, I33*'Figure 5b'!D$8, $A33= 'Figure 5b'!$A$9, I33*'Figure 5b'!D$9)*10^12/365</f>
        <v>0</v>
      </c>
      <c r="S33" s="16" cm="1">
        <f t="array" ref="S33">_xlfn.IFS($A33= 'Figure 5b'!$A$4, J33*'Figure 5b'!E$4, $A33= 'Figure 5b'!$A$5, J33*'Figure 5b'!E$5, $A33= 'Figure 5b'!$A$6, J33*'Figure 5b'!E$6, $A33= 'Figure 5b'!$A$7, J33*'Figure 5b'!E$7, $A33= 'Figure 5b'!$A$8, J33*'Figure 5b'!E$8, $A33= 'Figure 5b'!$A$9, J33*'Figure 5b'!E$9)*10^12/365</f>
        <v>0</v>
      </c>
      <c r="T33" s="16" cm="1">
        <f t="array" ref="T33">_xlfn.IFS($A33= 'Figure 5b'!$A$4, K33*'Figure 5b'!F$4, $A33= 'Figure 5b'!$A$5, K33*'Figure 5b'!F$5, $A33= 'Figure 5b'!$A$6, K33*'Figure 5b'!F$6, $A33= 'Figure 5b'!$A$7, K33*'Figure 5b'!F$7, $A33= 'Figure 5b'!$A$8, K33*'Figure 5b'!F$8, $A33= 'Figure 5b'!$A$9, K33*'Figure 5b'!F$9)*10^12/365</f>
        <v>0</v>
      </c>
      <c r="U33" s="16" cm="1">
        <f t="array" ref="U33">_xlfn.IFS($A33= 'Figure 5b'!$A$4, L33*'Figure 5b'!G$4, $A33= 'Figure 5b'!$A$5, L33*'Figure 5b'!G$5, $A33= 'Figure 5b'!$A$6, L33*'Figure 5b'!G$6, $A33= 'Figure 5b'!$A$7, L33*'Figure 5b'!G$7, $A33= 'Figure 5b'!$A$8, L33*'Figure 5b'!G$8, $A33= 'Figure 5b'!$A$9, L33*'Figure 5b'!G$9)*10^12/365</f>
        <v>0</v>
      </c>
      <c r="V33" s="16" cm="1">
        <f t="array" ref="V33">_xlfn.IFS($A33= 'Figure 5b'!$A$4, M33*'Figure 5b'!H$4, $A33= 'Figure 5b'!$A$5, M33*'Figure 5b'!H$5, $A33= 'Figure 5b'!$A$6, M33*'Figure 5b'!H$6, $A33= 'Figure 5b'!$A$7, M33*'Figure 5b'!H$7, $A33= 'Figure 5b'!$A$8, M33*'Figure 5b'!H$8, $A33= 'Figure 5b'!$A$9, M33*'Figure 5b'!H$9)*10^12/365</f>
        <v>0</v>
      </c>
      <c r="W33" s="16" cm="1">
        <f t="array" ref="W33">_xlfn.IFS($A33= 'Figure 5b'!$A$4, N33*'Figure 5b'!I$4, $A33= 'Figure 5b'!$A$5, N33*'Figure 5b'!I$5, $A33= 'Figure 5b'!$A$6, N33*'Figure 5b'!I$6, $A33= 'Figure 5b'!$A$7, N33*'Figure 5b'!I$7, $A33= 'Figure 5b'!$A$8, N33*'Figure 5b'!I$8, $A33= 'Figure 5b'!$A$9, N33*'Figure 5b'!I$9)*10^12/365</f>
        <v>0</v>
      </c>
      <c r="X33" s="16"/>
      <c r="Y33" s="17">
        <f t="shared" si="3"/>
        <v>0</v>
      </c>
      <c r="Z33" s="17">
        <f t="shared" si="4"/>
        <v>0</v>
      </c>
      <c r="AA33" s="17">
        <f t="shared" si="5"/>
        <v>0</v>
      </c>
      <c r="AB33" s="17">
        <f t="shared" si="6"/>
        <v>0</v>
      </c>
      <c r="AC33" s="17">
        <f t="shared" si="7"/>
        <v>0</v>
      </c>
      <c r="AD33" s="17">
        <f t="shared" si="8"/>
        <v>0</v>
      </c>
      <c r="AE33" s="17">
        <f t="shared" si="9"/>
        <v>0</v>
      </c>
      <c r="AF33" s="17">
        <f t="shared" si="10"/>
        <v>0</v>
      </c>
      <c r="AG33" s="16"/>
      <c r="AH33" s="16">
        <f t="shared" si="11"/>
        <v>0</v>
      </c>
      <c r="AI33" s="16">
        <f t="shared" si="12"/>
        <v>0</v>
      </c>
      <c r="AJ33" s="16">
        <f t="shared" si="13"/>
        <v>0</v>
      </c>
      <c r="AK33" s="16">
        <f t="shared" si="14"/>
        <v>0</v>
      </c>
      <c r="AL33" s="16">
        <f t="shared" si="15"/>
        <v>0</v>
      </c>
      <c r="AM33" s="16">
        <f t="shared" si="16"/>
        <v>0</v>
      </c>
      <c r="AN33" s="16">
        <f t="shared" si="17"/>
        <v>0</v>
      </c>
      <c r="AO33" s="16">
        <f t="shared" si="18"/>
        <v>0</v>
      </c>
      <c r="AP33" s="16"/>
      <c r="AQ33" s="16">
        <f t="shared" si="19"/>
        <v>0</v>
      </c>
      <c r="AR33" s="16">
        <f t="shared" si="20"/>
        <v>0</v>
      </c>
      <c r="AS33" s="16">
        <f t="shared" si="21"/>
        <v>0</v>
      </c>
      <c r="AT33" s="16">
        <f t="shared" si="22"/>
        <v>0</v>
      </c>
      <c r="AU33" s="16">
        <f t="shared" si="23"/>
        <v>0</v>
      </c>
      <c r="AV33" s="16">
        <f t="shared" si="24"/>
        <v>0</v>
      </c>
      <c r="AW33" s="16">
        <f t="shared" si="25"/>
        <v>0</v>
      </c>
      <c r="AX33" s="16">
        <f t="shared" si="26"/>
        <v>0</v>
      </c>
    </row>
    <row r="34" spans="1:50" x14ac:dyDescent="0.2">
      <c r="A34" t="s">
        <v>8</v>
      </c>
      <c r="B34">
        <v>2905</v>
      </c>
      <c r="C34" t="s">
        <v>51</v>
      </c>
      <c r="D34" s="9">
        <v>319</v>
      </c>
      <c r="E34" s="9">
        <v>11</v>
      </c>
      <c r="F34" s="9">
        <v>1.9</v>
      </c>
      <c r="G34" s="16">
        <v>0</v>
      </c>
      <c r="H34" s="16">
        <v>9.4638817663141144E-7</v>
      </c>
      <c r="I34" s="16">
        <v>0</v>
      </c>
      <c r="J34" s="16">
        <v>1.473977190645168E-8</v>
      </c>
      <c r="K34" s="16">
        <v>1.8157851633447196E-8</v>
      </c>
      <c r="L34" s="16">
        <v>0</v>
      </c>
      <c r="M34" s="16">
        <v>3.9612669385496584E-7</v>
      </c>
      <c r="N34" s="16">
        <v>4.1164123260617227E-7</v>
      </c>
      <c r="O34" s="16"/>
      <c r="P34" s="16" cm="1">
        <f t="array" ref="P34">_xlfn.IFS($A34= 'Figure 5b'!$A$4, G34*'Figure 5b'!B$4, $A34= 'Figure 5b'!$A$5, G34*'Figure 5b'!B$5, $A34= 'Figure 5b'!$A$6, G34*'Figure 5b'!B$6, $A34= 'Figure 5b'!$A$7, G34*'Figure 5b'!B$7, $A34= 'Figure 5b'!$A$8, G34*'Figure 5b'!B$8, $A34= 'Figure 5b'!$A$9, G34*'Figure 5b'!B$9)*10^12/365</f>
        <v>0</v>
      </c>
      <c r="Q34" s="16" cm="1">
        <f t="array" ref="Q34">_xlfn.IFS($A34= 'Figure 5b'!$A$4, H34*'Figure 5b'!C$4, $A34= 'Figure 5b'!$A$5, H34*'Figure 5b'!C$5, $A34= 'Figure 5b'!$A$6, H34*'Figure 5b'!C$6, $A34= 'Figure 5b'!$A$7, H34*'Figure 5b'!C$7, $A34= 'Figure 5b'!$A$8, H34*'Figure 5b'!C$8, $A34= 'Figure 5b'!$A$9, H34*'Figure 5b'!C$9)*10^12/365</f>
        <v>54283.283338382338</v>
      </c>
      <c r="R34" s="16" cm="1">
        <f t="array" ref="R34">_xlfn.IFS($A34= 'Figure 5b'!$A$4, I34*'Figure 5b'!D$4, $A34= 'Figure 5b'!$A$5, I34*'Figure 5b'!D$5, $A34= 'Figure 5b'!$A$6, I34*'Figure 5b'!D$6, $A34= 'Figure 5b'!$A$7, I34*'Figure 5b'!D$7, $A34= 'Figure 5b'!$A$8, I34*'Figure 5b'!D$8, $A34= 'Figure 5b'!$A$9, I34*'Figure 5b'!D$9)*10^12/365</f>
        <v>0</v>
      </c>
      <c r="S34" s="16" cm="1">
        <f t="array" ref="S34">_xlfn.IFS($A34= 'Figure 5b'!$A$4, J34*'Figure 5b'!E$4, $A34= 'Figure 5b'!$A$5, J34*'Figure 5b'!E$5, $A34= 'Figure 5b'!$A$6, J34*'Figure 5b'!E$6, $A34= 'Figure 5b'!$A$7, J34*'Figure 5b'!E$7, $A34= 'Figure 5b'!$A$8, J34*'Figure 5b'!E$8, $A34= 'Figure 5b'!$A$9, J34*'Figure 5b'!E$9)*10^12/365</f>
        <v>225.44223587961153</v>
      </c>
      <c r="T34" s="16" cm="1">
        <f t="array" ref="T34">_xlfn.IFS($A34= 'Figure 5b'!$A$4, K34*'Figure 5b'!F$4, $A34= 'Figure 5b'!$A$5, K34*'Figure 5b'!F$5, $A34= 'Figure 5b'!$A$6, K34*'Figure 5b'!F$6, $A34= 'Figure 5b'!$A$7, K34*'Figure 5b'!F$7, $A34= 'Figure 5b'!$A$8, K34*'Figure 5b'!F$8, $A34= 'Figure 5b'!$A$9, K34*'Figure 5b'!F$9)*10^12/365</f>
        <v>291.77445756191628</v>
      </c>
      <c r="U34" s="16" cm="1">
        <f t="array" ref="U34">_xlfn.IFS($A34= 'Figure 5b'!$A$4, L34*'Figure 5b'!G$4, $A34= 'Figure 5b'!$A$5, L34*'Figure 5b'!G$5, $A34= 'Figure 5b'!$A$6, L34*'Figure 5b'!G$6, $A34= 'Figure 5b'!$A$7, L34*'Figure 5b'!G$7, $A34= 'Figure 5b'!$A$8, L34*'Figure 5b'!G$8, $A34= 'Figure 5b'!$A$9, L34*'Figure 5b'!G$9)*10^12/365</f>
        <v>0</v>
      </c>
      <c r="V34" s="16" cm="1">
        <f t="array" ref="V34">_xlfn.IFS($A34= 'Figure 5b'!$A$4, M34*'Figure 5b'!H$4, $A34= 'Figure 5b'!$A$5, M34*'Figure 5b'!H$5, $A34= 'Figure 5b'!$A$6, M34*'Figure 5b'!H$6, $A34= 'Figure 5b'!$A$7, M34*'Figure 5b'!H$7, $A34= 'Figure 5b'!$A$8, M34*'Figure 5b'!H$8, $A34= 'Figure 5b'!$A$9, M34*'Figure 5b'!H$9)*10^12/365</f>
        <v>16591.631616896779</v>
      </c>
      <c r="W34" s="16" cm="1">
        <f t="array" ref="W34">_xlfn.IFS($A34= 'Figure 5b'!$A$4, N34*'Figure 5b'!I$4, $A34= 'Figure 5b'!$A$5, N34*'Figure 5b'!I$5, $A34= 'Figure 5b'!$A$6, N34*'Figure 5b'!I$6, $A34= 'Figure 5b'!$A$7, N34*'Figure 5b'!I$7, $A34= 'Figure 5b'!$A$8, N34*'Figure 5b'!I$8, $A34= 'Figure 5b'!$A$9, N34*'Figure 5b'!I$9)*10^12/365</f>
        <v>8265.4111541395887</v>
      </c>
      <c r="X34" s="16"/>
      <c r="Y34" s="17">
        <f t="shared" si="3"/>
        <v>0</v>
      </c>
      <c r="Z34" s="17">
        <f t="shared" si="4"/>
        <v>173163.67384943966</v>
      </c>
      <c r="AA34" s="17">
        <f t="shared" si="5"/>
        <v>0</v>
      </c>
      <c r="AB34" s="17">
        <f t="shared" si="6"/>
        <v>719.16073245596078</v>
      </c>
      <c r="AC34" s="17">
        <f t="shared" si="7"/>
        <v>930.7605196225129</v>
      </c>
      <c r="AD34" s="17">
        <f t="shared" si="8"/>
        <v>0</v>
      </c>
      <c r="AE34" s="17">
        <f t="shared" si="9"/>
        <v>52927.304857900723</v>
      </c>
      <c r="AF34" s="17">
        <f t="shared" si="10"/>
        <v>26366.661581705288</v>
      </c>
      <c r="AG34" s="16"/>
      <c r="AH34" s="16">
        <f t="shared" si="11"/>
        <v>0</v>
      </c>
      <c r="AI34" s="16">
        <f t="shared" si="12"/>
        <v>5971.1611672220579</v>
      </c>
      <c r="AJ34" s="16">
        <f t="shared" si="13"/>
        <v>0</v>
      </c>
      <c r="AK34" s="16">
        <f t="shared" si="14"/>
        <v>24.798645946757269</v>
      </c>
      <c r="AL34" s="16">
        <f t="shared" si="15"/>
        <v>32.095190331810791</v>
      </c>
      <c r="AM34" s="16">
        <f t="shared" si="16"/>
        <v>0</v>
      </c>
      <c r="AN34" s="16">
        <f t="shared" si="17"/>
        <v>1825.0794778586455</v>
      </c>
      <c r="AO34" s="16">
        <f t="shared" si="18"/>
        <v>909.19522695535477</v>
      </c>
      <c r="AP34" s="16"/>
      <c r="AQ34" s="16">
        <f t="shared" si="19"/>
        <v>0</v>
      </c>
      <c r="AR34" s="16">
        <f t="shared" si="20"/>
        <v>1031.3823834292643</v>
      </c>
      <c r="AS34" s="16">
        <f t="shared" si="21"/>
        <v>0</v>
      </c>
      <c r="AT34" s="16">
        <f t="shared" si="22"/>
        <v>4.2834024817126188</v>
      </c>
      <c r="AU34" s="16">
        <f t="shared" si="23"/>
        <v>5.5437146936764092</v>
      </c>
      <c r="AV34" s="16">
        <f t="shared" si="24"/>
        <v>0</v>
      </c>
      <c r="AW34" s="16">
        <f t="shared" si="25"/>
        <v>315.24100072103874</v>
      </c>
      <c r="AX34" s="16">
        <f t="shared" si="26"/>
        <v>157.04281192865218</v>
      </c>
    </row>
    <row r="35" spans="1:50" x14ac:dyDescent="0.2">
      <c r="A35" t="s">
        <v>8</v>
      </c>
      <c r="B35">
        <v>2905</v>
      </c>
      <c r="C35" t="s">
        <v>52</v>
      </c>
      <c r="D35" s="9">
        <v>341</v>
      </c>
      <c r="E35" s="9">
        <v>9</v>
      </c>
      <c r="F35" s="9">
        <v>1.8</v>
      </c>
      <c r="G35" s="16">
        <v>3.4496000137297514E-4</v>
      </c>
      <c r="H35" s="16">
        <v>3.1633454980348854E-5</v>
      </c>
      <c r="I35" s="16">
        <v>2.101000716481253E-4</v>
      </c>
      <c r="J35" s="16">
        <v>7.2784993674058387E-5</v>
      </c>
      <c r="K35" s="16">
        <v>3.2488409457448027E-2</v>
      </c>
      <c r="L35" s="16">
        <v>6.9474646617209983E-6</v>
      </c>
      <c r="M35" s="16">
        <v>1.3408027442003952E-5</v>
      </c>
      <c r="N35" s="16">
        <v>2.0665600586337513E-3</v>
      </c>
      <c r="O35" s="16"/>
      <c r="P35" s="16" cm="1">
        <f t="array" ref="P35">_xlfn.IFS($A35= 'Figure 5b'!$A$4, G35*'Figure 5b'!B$4, $A35= 'Figure 5b'!$A$5, G35*'Figure 5b'!B$5, $A35= 'Figure 5b'!$A$6, G35*'Figure 5b'!B$6, $A35= 'Figure 5b'!$A$7, G35*'Figure 5b'!B$7, $A35= 'Figure 5b'!$A$8, G35*'Figure 5b'!B$8, $A35= 'Figure 5b'!$A$9, G35*'Figure 5b'!B$9)*10^12/365</f>
        <v>126704.56756935659</v>
      </c>
      <c r="Q35" s="16" cm="1">
        <f t="array" ref="Q35">_xlfn.IFS($A35= 'Figure 5b'!$A$4, H35*'Figure 5b'!C$4, $A35= 'Figure 5b'!$A$5, H35*'Figure 5b'!C$5, $A35= 'Figure 5b'!$A$6, H35*'Figure 5b'!C$6, $A35= 'Figure 5b'!$A$7, H35*'Figure 5b'!C$7, $A35= 'Figure 5b'!$A$8, H35*'Figure 5b'!C$8, $A35= 'Figure 5b'!$A$9, H35*'Figure 5b'!C$9)*10^12/365</f>
        <v>1814443.4198051288</v>
      </c>
      <c r="R35" s="16" cm="1">
        <f t="array" ref="R35">_xlfn.IFS($A35= 'Figure 5b'!$A$4, I35*'Figure 5b'!D$4, $A35= 'Figure 5b'!$A$5, I35*'Figure 5b'!D$5, $A35= 'Figure 5b'!$A$6, I35*'Figure 5b'!D$6, $A35= 'Figure 5b'!$A$7, I35*'Figure 5b'!D$7, $A35= 'Figure 5b'!$A$8, I35*'Figure 5b'!D$8, $A35= 'Figure 5b'!$A$9, I35*'Figure 5b'!D$9)*10^12/365</f>
        <v>12754030.095913798</v>
      </c>
      <c r="S35" s="16" cm="1">
        <f t="array" ref="S35">_xlfn.IFS($A35= 'Figure 5b'!$A$4, J35*'Figure 5b'!E$4, $A35= 'Figure 5b'!$A$5, J35*'Figure 5b'!E$5, $A35= 'Figure 5b'!$A$6, J35*'Figure 5b'!E$6, $A35= 'Figure 5b'!$A$7, J35*'Figure 5b'!E$7, $A35= 'Figure 5b'!$A$8, J35*'Figure 5b'!E$8, $A35= 'Figure 5b'!$A$9, J35*'Figure 5b'!E$9)*10^12/365</f>
        <v>1113233.7607735216</v>
      </c>
      <c r="T35" s="16" cm="1">
        <f t="array" ref="T35">_xlfn.IFS($A35= 'Figure 5b'!$A$4, K35*'Figure 5b'!F$4, $A35= 'Figure 5b'!$A$5, K35*'Figure 5b'!F$5, $A35= 'Figure 5b'!$A$6, K35*'Figure 5b'!F$6, $A35= 'Figure 5b'!$A$7, K35*'Figure 5b'!F$7, $A35= 'Figure 5b'!$A$8, K35*'Figure 5b'!F$8, $A35= 'Figure 5b'!$A$9, K35*'Figure 5b'!F$9)*10^12/365</f>
        <v>522048986.7333895</v>
      </c>
      <c r="U35" s="16" cm="1">
        <f t="array" ref="U35">_xlfn.IFS($A35= 'Figure 5b'!$A$4, L35*'Figure 5b'!G$4, $A35= 'Figure 5b'!$A$5, L35*'Figure 5b'!G$5, $A35= 'Figure 5b'!$A$6, L35*'Figure 5b'!G$6, $A35= 'Figure 5b'!$A$7, L35*'Figure 5b'!G$7, $A35= 'Figure 5b'!$A$8, L35*'Figure 5b'!G$8, $A35= 'Figure 5b'!$A$9, L35*'Figure 5b'!G$9)*10^12/365</f>
        <v>945.14692587810487</v>
      </c>
      <c r="V35" s="16" cm="1">
        <f t="array" ref="V35">_xlfn.IFS($A35= 'Figure 5b'!$A$4, M35*'Figure 5b'!H$4, $A35= 'Figure 5b'!$A$5, M35*'Figure 5b'!H$5, $A35= 'Figure 5b'!$A$6, M35*'Figure 5b'!H$6, $A35= 'Figure 5b'!$A$7, M35*'Figure 5b'!H$7, $A35= 'Figure 5b'!$A$8, M35*'Figure 5b'!H$8, $A35= 'Figure 5b'!$A$9, M35*'Figure 5b'!H$9)*10^12/365</f>
        <v>561590.66146757139</v>
      </c>
      <c r="W35" s="16" cm="1">
        <f t="array" ref="W35">_xlfn.IFS($A35= 'Figure 5b'!$A$4, N35*'Figure 5b'!I$4, $A35= 'Figure 5b'!$A$5, N35*'Figure 5b'!I$5, $A35= 'Figure 5b'!$A$6, N35*'Figure 5b'!I$6, $A35= 'Figure 5b'!$A$7, N35*'Figure 5b'!I$7, $A35= 'Figure 5b'!$A$8, N35*'Figure 5b'!I$8, $A35= 'Figure 5b'!$A$9, N35*'Figure 5b'!I$9)*10^12/365</f>
        <v>41494794.997061357</v>
      </c>
      <c r="X35" s="16"/>
      <c r="Y35" s="17">
        <f t="shared" si="3"/>
        <v>432062.57541150594</v>
      </c>
      <c r="Z35" s="17">
        <f t="shared" si="4"/>
        <v>6187252.0615354897</v>
      </c>
      <c r="AA35" s="17">
        <f t="shared" si="5"/>
        <v>43491242.627066046</v>
      </c>
      <c r="AB35" s="17">
        <f t="shared" si="6"/>
        <v>3796127.1242377083</v>
      </c>
      <c r="AC35" s="17">
        <f t="shared" si="7"/>
        <v>1780187044.7608581</v>
      </c>
      <c r="AD35" s="17">
        <f t="shared" si="8"/>
        <v>3222.9510172443379</v>
      </c>
      <c r="AE35" s="17">
        <f t="shared" si="9"/>
        <v>1915024.1556044186</v>
      </c>
      <c r="AF35" s="17">
        <f t="shared" si="10"/>
        <v>141497250.93997923</v>
      </c>
      <c r="AG35" s="16"/>
      <c r="AH35" s="16">
        <f t="shared" si="11"/>
        <v>11403.411081242093</v>
      </c>
      <c r="AI35" s="16">
        <f t="shared" si="12"/>
        <v>163299.90778246158</v>
      </c>
      <c r="AJ35" s="16">
        <f t="shared" si="13"/>
        <v>1147862.7086322417</v>
      </c>
      <c r="AK35" s="16">
        <f t="shared" si="14"/>
        <v>100191.03846961693</v>
      </c>
      <c r="AL35" s="16">
        <f t="shared" si="15"/>
        <v>46984408.806005061</v>
      </c>
      <c r="AM35" s="16">
        <f t="shared" si="16"/>
        <v>85.063223329029441</v>
      </c>
      <c r="AN35" s="16">
        <f t="shared" si="17"/>
        <v>50543.15953208143</v>
      </c>
      <c r="AO35" s="16">
        <f t="shared" si="18"/>
        <v>3734531.5497355224</v>
      </c>
      <c r="AP35" s="16"/>
      <c r="AQ35" s="16">
        <f t="shared" si="19"/>
        <v>2280.6822162484186</v>
      </c>
      <c r="AR35" s="16">
        <f t="shared" si="20"/>
        <v>32659.981556492319</v>
      </c>
      <c r="AS35" s="16">
        <f t="shared" si="21"/>
        <v>229572.54172644834</v>
      </c>
      <c r="AT35" s="16">
        <f t="shared" si="22"/>
        <v>20038.207693923392</v>
      </c>
      <c r="AU35" s="16">
        <f t="shared" si="23"/>
        <v>9396881.761201011</v>
      </c>
      <c r="AV35" s="16">
        <f t="shared" si="24"/>
        <v>17.012644665805887</v>
      </c>
      <c r="AW35" s="16">
        <f t="shared" si="25"/>
        <v>10108.631906416285</v>
      </c>
      <c r="AX35" s="16">
        <f t="shared" si="26"/>
        <v>746906.30994710443</v>
      </c>
    </row>
    <row r="36" spans="1:50" x14ac:dyDescent="0.2">
      <c r="A36" t="s">
        <v>8</v>
      </c>
      <c r="B36">
        <v>2905</v>
      </c>
      <c r="C36" t="s">
        <v>53</v>
      </c>
      <c r="D36" s="9">
        <v>385</v>
      </c>
      <c r="E36" s="9">
        <v>13</v>
      </c>
      <c r="F36" s="9">
        <v>7.5</v>
      </c>
      <c r="G36" s="16">
        <v>1.7282324446894824E-3</v>
      </c>
      <c r="H36" s="16">
        <v>1.5524207508306534E-5</v>
      </c>
      <c r="I36" s="16">
        <v>6.4853464974570305E-5</v>
      </c>
      <c r="J36" s="16">
        <v>1.0317840334516175E-7</v>
      </c>
      <c r="K36" s="16">
        <v>4.5394629083617989E-8</v>
      </c>
      <c r="L36" s="16">
        <v>1.3894929323441997E-6</v>
      </c>
      <c r="M36" s="16">
        <v>5.5371622641031089E-6</v>
      </c>
      <c r="N36" s="16">
        <v>5.7830144988382567E-5</v>
      </c>
      <c r="O36" s="16"/>
      <c r="P36" s="16" cm="1">
        <f t="array" ref="P36">_xlfn.IFS($A36= 'Figure 5b'!$A$4, G36*'Figure 5b'!B$4, $A36= 'Figure 5b'!$A$5, G36*'Figure 5b'!B$5, $A36= 'Figure 5b'!$A$6, G36*'Figure 5b'!B$6, $A36= 'Figure 5b'!$A$7, G36*'Figure 5b'!B$7, $A36= 'Figure 5b'!$A$8, G36*'Figure 5b'!B$8, $A36= 'Figure 5b'!$A$9, G36*'Figure 5b'!B$9)*10^12/365</f>
        <v>634783.57981264719</v>
      </c>
      <c r="Q36" s="16" cm="1">
        <f t="array" ref="Q36">_xlfn.IFS($A36= 'Figure 5b'!$A$4, H36*'Figure 5b'!C$4, $A36= 'Figure 5b'!$A$5, H36*'Figure 5b'!C$5, $A36= 'Figure 5b'!$A$6, H36*'Figure 5b'!C$6, $A36= 'Figure 5b'!$A$7, H36*'Figure 5b'!C$7, $A36= 'Figure 5b'!$A$8, H36*'Figure 5b'!C$8, $A36= 'Figure 5b'!$A$9, H36*'Figure 5b'!C$9)*10^12/365</f>
        <v>890443.2405070645</v>
      </c>
      <c r="R36" s="16" cm="1">
        <f t="array" ref="R36">_xlfn.IFS($A36= 'Figure 5b'!$A$4, I36*'Figure 5b'!D$4, $A36= 'Figure 5b'!$A$5, I36*'Figure 5b'!D$5, $A36= 'Figure 5b'!$A$6, I36*'Figure 5b'!D$6, $A36= 'Figure 5b'!$A$7, I36*'Figure 5b'!D$7, $A36= 'Figure 5b'!$A$8, I36*'Figure 5b'!D$8, $A36= 'Figure 5b'!$A$9, I36*'Figure 5b'!D$9)*10^12/365</f>
        <v>3936900.3428768776</v>
      </c>
      <c r="S36" s="16" cm="1">
        <f t="array" ref="S36">_xlfn.IFS($A36= 'Figure 5b'!$A$4, J36*'Figure 5b'!E$4, $A36= 'Figure 5b'!$A$5, J36*'Figure 5b'!E$5, $A36= 'Figure 5b'!$A$6, J36*'Figure 5b'!E$6, $A36= 'Figure 5b'!$A$7, J36*'Figure 5b'!E$7, $A36= 'Figure 5b'!$A$8, J36*'Figure 5b'!E$8, $A36= 'Figure 5b'!$A$9, J36*'Figure 5b'!E$9)*10^12/365</f>
        <v>1578.0956511572804</v>
      </c>
      <c r="T36" s="16" cm="1">
        <f t="array" ref="T36">_xlfn.IFS($A36= 'Figure 5b'!$A$4, K36*'Figure 5b'!F$4, $A36= 'Figure 5b'!$A$5, K36*'Figure 5b'!F$5, $A36= 'Figure 5b'!$A$6, K36*'Figure 5b'!F$6, $A36= 'Figure 5b'!$A$7, K36*'Figure 5b'!F$7, $A36= 'Figure 5b'!$A$8, K36*'Figure 5b'!F$8, $A36= 'Figure 5b'!$A$9, K36*'Figure 5b'!F$9)*10^12/365</f>
        <v>729.43614390479081</v>
      </c>
      <c r="U36" s="16" cm="1">
        <f t="array" ref="U36">_xlfn.IFS($A36= 'Figure 5b'!$A$4, L36*'Figure 5b'!G$4, $A36= 'Figure 5b'!$A$5, L36*'Figure 5b'!G$5, $A36= 'Figure 5b'!$A$6, L36*'Figure 5b'!G$6, $A36= 'Figure 5b'!$A$7, L36*'Figure 5b'!G$7, $A36= 'Figure 5b'!$A$8, L36*'Figure 5b'!G$8, $A36= 'Figure 5b'!$A$9, L36*'Figure 5b'!G$9)*10^12/365</f>
        <v>189.02938517562097</v>
      </c>
      <c r="V36" s="16" cm="1">
        <f t="array" ref="V36">_xlfn.IFS($A36= 'Figure 5b'!$A$4, M36*'Figure 5b'!H$4, $A36= 'Figure 5b'!$A$5, M36*'Figure 5b'!H$5, $A36= 'Figure 5b'!$A$6, M36*'Figure 5b'!H$6, $A36= 'Figure 5b'!$A$7, M36*'Figure 5b'!H$7, $A36= 'Figure 5b'!$A$8, M36*'Figure 5b'!H$8, $A36= 'Figure 5b'!$A$9, M36*'Figure 5b'!H$9)*10^12/365</f>
        <v>231922.15499270929</v>
      </c>
      <c r="W36" s="16" cm="1">
        <f t="array" ref="W36">_xlfn.IFS($A36= 'Figure 5b'!$A$4, N36*'Figure 5b'!I$4, $A36= 'Figure 5b'!$A$5, N36*'Figure 5b'!I$5, $A36= 'Figure 5b'!$A$6, N36*'Figure 5b'!I$6, $A36= 'Figure 5b'!$A$7, N36*'Figure 5b'!I$7, $A36= 'Figure 5b'!$A$8, N36*'Figure 5b'!I$8, $A36= 'Figure 5b'!$A$9, N36*'Figure 5b'!I$9)*10^12/365</f>
        <v>1161180.8720089807</v>
      </c>
      <c r="X36" s="16"/>
      <c r="Y36" s="17">
        <f t="shared" si="3"/>
        <v>2443916.7822786919</v>
      </c>
      <c r="Z36" s="17">
        <f t="shared" si="4"/>
        <v>3428206.4759521987</v>
      </c>
      <c r="AA36" s="17">
        <f t="shared" si="5"/>
        <v>15157066.320075979</v>
      </c>
      <c r="AB36" s="17">
        <f t="shared" si="6"/>
        <v>6075.6682569555296</v>
      </c>
      <c r="AC36" s="17">
        <f t="shared" si="7"/>
        <v>2808.3291540334444</v>
      </c>
      <c r="AD36" s="17">
        <f t="shared" si="8"/>
        <v>727.76313292614066</v>
      </c>
      <c r="AE36" s="17">
        <f t="shared" si="9"/>
        <v>892900.29672193085</v>
      </c>
      <c r="AF36" s="17">
        <f t="shared" si="10"/>
        <v>4470546.3572345758</v>
      </c>
      <c r="AG36" s="16"/>
      <c r="AH36" s="16">
        <f t="shared" si="11"/>
        <v>82521.865375644134</v>
      </c>
      <c r="AI36" s="16">
        <f t="shared" si="12"/>
        <v>115757.62126591839</v>
      </c>
      <c r="AJ36" s="16">
        <f t="shared" si="13"/>
        <v>511797.04457399412</v>
      </c>
      <c r="AK36" s="16">
        <f t="shared" si="14"/>
        <v>205.15243465044645</v>
      </c>
      <c r="AL36" s="16">
        <f t="shared" si="15"/>
        <v>94.826698707622796</v>
      </c>
      <c r="AM36" s="16">
        <f t="shared" si="16"/>
        <v>24.573820072830728</v>
      </c>
      <c r="AN36" s="16">
        <f t="shared" si="17"/>
        <v>30149.880149052209</v>
      </c>
      <c r="AO36" s="16">
        <f t="shared" si="18"/>
        <v>150953.51336116751</v>
      </c>
      <c r="AP36" s="16"/>
      <c r="AQ36" s="16">
        <f t="shared" si="19"/>
        <v>47608.768485948538</v>
      </c>
      <c r="AR36" s="16">
        <f t="shared" si="20"/>
        <v>66783.243038029832</v>
      </c>
      <c r="AS36" s="16">
        <f t="shared" si="21"/>
        <v>295267.52571576578</v>
      </c>
      <c r="AT36" s="16">
        <f t="shared" si="22"/>
        <v>118.35717383679602</v>
      </c>
      <c r="AU36" s="16">
        <f t="shared" si="23"/>
        <v>54.707710792859309</v>
      </c>
      <c r="AV36" s="16">
        <f t="shared" si="24"/>
        <v>14.177203888171572</v>
      </c>
      <c r="AW36" s="16">
        <f t="shared" si="25"/>
        <v>17394.161624453194</v>
      </c>
      <c r="AX36" s="16">
        <f t="shared" si="26"/>
        <v>87088.565400673557</v>
      </c>
    </row>
    <row r="37" spans="1:50" x14ac:dyDescent="0.2">
      <c r="A37" t="s">
        <v>8</v>
      </c>
      <c r="B37">
        <v>2905</v>
      </c>
      <c r="C37" t="s">
        <v>54</v>
      </c>
      <c r="D37" s="9">
        <v>384</v>
      </c>
      <c r="E37" s="9">
        <v>16</v>
      </c>
      <c r="F37" s="9">
        <v>6.3</v>
      </c>
      <c r="G37" s="16">
        <v>7.6847992345663654E-3</v>
      </c>
      <c r="H37" s="16">
        <v>1.822571557614529E-4</v>
      </c>
      <c r="I37" s="16">
        <v>6.3071282309765185E-4</v>
      </c>
      <c r="J37" s="16">
        <v>9.1995780592894066E-3</v>
      </c>
      <c r="K37" s="16">
        <v>1.4409562636457957E-2</v>
      </c>
      <c r="L37" s="16">
        <v>5.9887145384035002E-4</v>
      </c>
      <c r="M37" s="16">
        <v>6.5413434330254471E-4</v>
      </c>
      <c r="N37" s="16">
        <v>4.2515275071171603E-4</v>
      </c>
      <c r="O37" s="16"/>
      <c r="P37" s="16" cm="1">
        <f t="array" ref="P37">_xlfn.IFS($A37= 'Figure 5b'!$A$4, G37*'Figure 5b'!B$4, $A37= 'Figure 5b'!$A$5, G37*'Figure 5b'!B$5, $A37= 'Figure 5b'!$A$6, G37*'Figure 5b'!B$6, $A37= 'Figure 5b'!$A$7, G37*'Figure 5b'!B$7, $A37= 'Figure 5b'!$A$8, G37*'Figure 5b'!B$8, $A37= 'Figure 5b'!$A$9, G37*'Figure 5b'!B$9)*10^12/365</f>
        <v>2822643.6688243099</v>
      </c>
      <c r="Q37" s="16" cm="1">
        <f t="array" ref="Q37">_xlfn.IFS($A37= 'Figure 5b'!$A$4, H37*'Figure 5b'!C$4, $A37= 'Figure 5b'!$A$5, H37*'Figure 5b'!C$5, $A37= 'Figure 5b'!$A$6, H37*'Figure 5b'!C$6, $A37= 'Figure 5b'!$A$7, H37*'Figure 5b'!C$7, $A37= 'Figure 5b'!$A$8, H37*'Figure 5b'!C$8, $A37= 'Figure 5b'!$A$9, H37*'Figure 5b'!C$9)*10^12/365</f>
        <v>10453973.402184468</v>
      </c>
      <c r="R37" s="16" cm="1">
        <f t="array" ref="R37">_xlfn.IFS($A37= 'Figure 5b'!$A$4, I37*'Figure 5b'!D$4, $A37= 'Figure 5b'!$A$5, I37*'Figure 5b'!D$5, $A37= 'Figure 5b'!$A$6, I37*'Figure 5b'!D$6, $A37= 'Figure 5b'!$A$7, I37*'Figure 5b'!D$7, $A37= 'Figure 5b'!$A$8, I37*'Figure 5b'!D$8, $A37= 'Figure 5b'!$A$9, I37*'Figure 5b'!D$9)*10^12/365</f>
        <v>38287137.47960297</v>
      </c>
      <c r="S37" s="16" cm="1">
        <f t="array" ref="S37">_xlfn.IFS($A37= 'Figure 5b'!$A$4, J37*'Figure 5b'!E$4, $A37= 'Figure 5b'!$A$5, J37*'Figure 5b'!E$5, $A37= 'Figure 5b'!$A$6, J37*'Figure 5b'!E$6, $A37= 'Figure 5b'!$A$7, J37*'Figure 5b'!E$7, $A37= 'Figure 5b'!$A$8, J37*'Figure 5b'!E$8, $A37= 'Figure 5b'!$A$9, J37*'Figure 5b'!E$9)*10^12/365</f>
        <v>140705939.00624958</v>
      </c>
      <c r="T37" s="16" cm="1">
        <f t="array" ref="T37">_xlfn.IFS($A37= 'Figure 5b'!$A$4, K37*'Figure 5b'!F$4, $A37= 'Figure 5b'!$A$5, K37*'Figure 5b'!F$5, $A37= 'Figure 5b'!$A$6, K37*'Figure 5b'!F$6, $A37= 'Figure 5b'!$A$7, K37*'Figure 5b'!F$7, $A37= 'Figure 5b'!$A$8, K37*'Figure 5b'!F$8, $A37= 'Figure 5b'!$A$9, K37*'Figure 5b'!F$9)*10^12/365</f>
        <v>231544039.83632502</v>
      </c>
      <c r="U37" s="16" cm="1">
        <f t="array" ref="U37">_xlfn.IFS($A37= 'Figure 5b'!$A$4, L37*'Figure 5b'!G$4, $A37= 'Figure 5b'!$A$5, L37*'Figure 5b'!G$5, $A37= 'Figure 5b'!$A$6, L37*'Figure 5b'!G$6, $A37= 'Figure 5b'!$A$7, L37*'Figure 5b'!G$7, $A37= 'Figure 5b'!$A$8, L37*'Figure 5b'!G$8, $A37= 'Figure 5b'!$A$9, L37*'Figure 5b'!G$9)*10^12/365</f>
        <v>81471.665010692639</v>
      </c>
      <c r="V37" s="16" cm="1">
        <f t="array" ref="V37">_xlfn.IFS($A37= 'Figure 5b'!$A$4, M37*'Figure 5b'!H$4, $A37= 'Figure 5b'!$A$5, M37*'Figure 5b'!H$5, $A37= 'Figure 5b'!$A$6, M37*'Figure 5b'!H$6, $A37= 'Figure 5b'!$A$7, M37*'Figure 5b'!H$7, $A37= 'Figure 5b'!$A$8, M37*'Figure 5b'!H$8, $A37= 'Figure 5b'!$A$9, M37*'Figure 5b'!H$9)*10^12/365</f>
        <v>27398194.114154261</v>
      </c>
      <c r="W37" s="16" cm="1">
        <f t="array" ref="W37">_xlfn.IFS($A37= 'Figure 5b'!$A$4, N37*'Figure 5b'!I$4, $A37= 'Figure 5b'!$A$5, N37*'Figure 5b'!I$5, $A37= 'Figure 5b'!$A$6, N37*'Figure 5b'!I$6, $A37= 'Figure 5b'!$A$7, N37*'Figure 5b'!I$7, $A37= 'Figure 5b'!$A$8, N37*'Figure 5b'!I$8, $A37= 'Figure 5b'!$A$9, N37*'Figure 5b'!I$9)*10^12/365</f>
        <v>8536711.1202578153</v>
      </c>
      <c r="X37" s="16"/>
      <c r="Y37" s="17">
        <f t="shared" si="3"/>
        <v>10838951.688285351</v>
      </c>
      <c r="Z37" s="17">
        <f t="shared" si="4"/>
        <v>40143257.864388354</v>
      </c>
      <c r="AA37" s="17">
        <f t="shared" si="5"/>
        <v>147022607.92167541</v>
      </c>
      <c r="AB37" s="17">
        <f t="shared" si="6"/>
        <v>540310805.78399837</v>
      </c>
      <c r="AC37" s="17">
        <f t="shared" si="7"/>
        <v>889129112.971488</v>
      </c>
      <c r="AD37" s="17">
        <f t="shared" si="8"/>
        <v>312851.19364105974</v>
      </c>
      <c r="AE37" s="17">
        <f t="shared" si="9"/>
        <v>105209065.39835235</v>
      </c>
      <c r="AF37" s="17">
        <f t="shared" si="10"/>
        <v>32780970.701790009</v>
      </c>
      <c r="AG37" s="16"/>
      <c r="AH37" s="16">
        <f t="shared" si="11"/>
        <v>451622.98701188958</v>
      </c>
      <c r="AI37" s="16">
        <f t="shared" si="12"/>
        <v>1672635.7443495148</v>
      </c>
      <c r="AJ37" s="16">
        <f t="shared" si="13"/>
        <v>6125941.9967364753</v>
      </c>
      <c r="AK37" s="16">
        <f t="shared" si="14"/>
        <v>22512950.240999933</v>
      </c>
      <c r="AL37" s="16">
        <f t="shared" si="15"/>
        <v>37047046.373812005</v>
      </c>
      <c r="AM37" s="16">
        <f t="shared" si="16"/>
        <v>13035.466401710823</v>
      </c>
      <c r="AN37" s="16">
        <f t="shared" si="17"/>
        <v>4383711.0582646821</v>
      </c>
      <c r="AO37" s="16">
        <f t="shared" si="18"/>
        <v>1365873.7792412504</v>
      </c>
      <c r="AP37" s="16"/>
      <c r="AQ37" s="16">
        <f t="shared" si="19"/>
        <v>177826.55113593154</v>
      </c>
      <c r="AR37" s="16">
        <f t="shared" si="20"/>
        <v>658600.32433762145</v>
      </c>
      <c r="AS37" s="16">
        <f t="shared" si="21"/>
        <v>2412089.6612149868</v>
      </c>
      <c r="AT37" s="16">
        <f t="shared" si="22"/>
        <v>8864474.1573937219</v>
      </c>
      <c r="AU37" s="16">
        <f t="shared" si="23"/>
        <v>14587274.509688474</v>
      </c>
      <c r="AV37" s="16">
        <f t="shared" si="24"/>
        <v>5132.7148956736364</v>
      </c>
      <c r="AW37" s="16">
        <f t="shared" si="25"/>
        <v>1726086.2291917184</v>
      </c>
      <c r="AX37" s="16">
        <f t="shared" si="26"/>
        <v>537812.80057624239</v>
      </c>
    </row>
    <row r="38" spans="1:50" x14ac:dyDescent="0.2">
      <c r="A38" t="s">
        <v>8</v>
      </c>
      <c r="B38">
        <v>2905</v>
      </c>
      <c r="C38" t="s">
        <v>55</v>
      </c>
      <c r="D38" s="9">
        <v>340</v>
      </c>
      <c r="E38" s="9">
        <v>9.6999999999999993</v>
      </c>
      <c r="F38" s="9">
        <v>3</v>
      </c>
      <c r="G38" s="16">
        <v>-4.2905472807583972E-7</v>
      </c>
      <c r="H38" s="16">
        <v>2.67948303390988E-5</v>
      </c>
      <c r="I38" s="16">
        <v>4.7748722841178085E-5</v>
      </c>
      <c r="J38" s="16">
        <v>2.9479543812903359E-8</v>
      </c>
      <c r="K38" s="16">
        <v>9.3422146654085822E-5</v>
      </c>
      <c r="L38" s="16">
        <v>1.2227537804628956E-4</v>
      </c>
      <c r="M38" s="16">
        <v>1.760094238195128E-6</v>
      </c>
      <c r="N38" s="16">
        <v>7.3611138066044927E-6</v>
      </c>
      <c r="O38" s="16"/>
      <c r="P38" s="16" cm="1">
        <f t="array" ref="P38">_xlfn.IFS($A38= 'Figure 5b'!$A$4, G38*'Figure 5b'!B$4, $A38= 'Figure 5b'!$A$5, G38*'Figure 5b'!B$5, $A38= 'Figure 5b'!$A$6, G38*'Figure 5b'!B$6, $A38= 'Figure 5b'!$A$7, G38*'Figure 5b'!B$7, $A38= 'Figure 5b'!$A$8, G38*'Figure 5b'!B$8, $A38= 'Figure 5b'!$A$9, G38*'Figure 5b'!B$9)*10^12/365</f>
        <v>-157.59274573303057</v>
      </c>
      <c r="Q38" s="16" cm="1">
        <f t="array" ref="Q38">_xlfn.IFS($A38= 'Figure 5b'!$A$4, H38*'Figure 5b'!C$4, $A38= 'Figure 5b'!$A$5, H38*'Figure 5b'!C$5, $A38= 'Figure 5b'!$A$6, H38*'Figure 5b'!C$6, $A38= 'Figure 5b'!$A$7, H38*'Figure 5b'!C$7, $A38= 'Figure 5b'!$A$8, H38*'Figure 5b'!C$8, $A38= 'Figure 5b'!$A$9, H38*'Figure 5b'!C$9)*10^12/365</f>
        <v>1536907.7966277997</v>
      </c>
      <c r="R38" s="16" cm="1">
        <f t="array" ref="R38">_xlfn.IFS($A38= 'Figure 5b'!$A$4, I38*'Figure 5b'!D$4, $A38= 'Figure 5b'!$A$5, I38*'Figure 5b'!D$5, $A38= 'Figure 5b'!$A$6, I38*'Figure 5b'!D$6, $A38= 'Figure 5b'!$A$7, I38*'Figure 5b'!D$7, $A38= 'Figure 5b'!$A$8, I38*'Figure 5b'!D$8, $A38= 'Figure 5b'!$A$9, I38*'Figure 5b'!D$9)*10^12/365</f>
        <v>2898564.6857739468</v>
      </c>
      <c r="S38" s="16" cm="1">
        <f t="array" ref="S38">_xlfn.IFS($A38= 'Figure 5b'!$A$4, J38*'Figure 5b'!E$4, $A38= 'Figure 5b'!$A$5, J38*'Figure 5b'!E$5, $A38= 'Figure 5b'!$A$6, J38*'Figure 5b'!E$6, $A38= 'Figure 5b'!$A$7, J38*'Figure 5b'!E$7, $A38= 'Figure 5b'!$A$8, J38*'Figure 5b'!E$8, $A38= 'Figure 5b'!$A$9, J38*'Figure 5b'!E$9)*10^12/365</f>
        <v>450.88447175922306</v>
      </c>
      <c r="T38" s="16" cm="1">
        <f t="array" ref="T38">_xlfn.IFS($A38= 'Figure 5b'!$A$4, K38*'Figure 5b'!F$4, $A38= 'Figure 5b'!$A$5, K38*'Figure 5b'!F$5, $A38= 'Figure 5b'!$A$6, K38*'Figure 5b'!F$6, $A38= 'Figure 5b'!$A$7, K38*'Figure 5b'!F$7, $A38= 'Figure 5b'!$A$8, K38*'Figure 5b'!F$8, $A38= 'Figure 5b'!$A$9, K38*'Figure 5b'!F$9)*10^12/365</f>
        <v>1501179.5841560597</v>
      </c>
      <c r="U38" s="16" cm="1">
        <f t="array" ref="U38">_xlfn.IFS($A38= 'Figure 5b'!$A$4, L38*'Figure 5b'!G$4, $A38= 'Figure 5b'!$A$5, L38*'Figure 5b'!G$5, $A38= 'Figure 5b'!$A$6, L38*'Figure 5b'!G$6, $A38= 'Figure 5b'!$A$7, L38*'Figure 5b'!G$7, $A38= 'Figure 5b'!$A$8, L38*'Figure 5b'!G$8, $A38= 'Figure 5b'!$A$9, L38*'Figure 5b'!G$9)*10^12/365</f>
        <v>16634.585895454642</v>
      </c>
      <c r="V38" s="16" cm="1">
        <f t="array" ref="V38">_xlfn.IFS($A38= 'Figure 5b'!$A$4, M38*'Figure 5b'!H$4, $A38= 'Figure 5b'!$A$5, M38*'Figure 5b'!H$5, $A38= 'Figure 5b'!$A$6, M38*'Figure 5b'!H$6, $A38= 'Figure 5b'!$A$7, M38*'Figure 5b'!H$7, $A38= 'Figure 5b'!$A$8, M38*'Figure 5b'!H$8, $A38= 'Figure 5b'!$A$9, M38*'Figure 5b'!H$9)*10^12/365</f>
        <v>73720.947525561583</v>
      </c>
      <c r="W38" s="16" cm="1">
        <f t="array" ref="W38">_xlfn.IFS($A38= 'Figure 5b'!$A$4, N38*'Figure 5b'!I$4, $A38= 'Figure 5b'!$A$5, N38*'Figure 5b'!I$5, $A38= 'Figure 5b'!$A$6, N38*'Figure 5b'!I$6, $A38= 'Figure 5b'!$A$7, N38*'Figure 5b'!I$7, $A38= 'Figure 5b'!$A$8, N38*'Figure 5b'!I$8, $A38= 'Figure 5b'!$A$9, N38*'Figure 5b'!I$9)*10^12/365</f>
        <v>147804.99946226086</v>
      </c>
      <c r="X38" s="16"/>
      <c r="Y38" s="17">
        <f t="shared" si="3"/>
        <v>-535.81533549230392</v>
      </c>
      <c r="Z38" s="17">
        <f t="shared" si="4"/>
        <v>5225486.508534519</v>
      </c>
      <c r="AA38" s="17">
        <f t="shared" si="5"/>
        <v>9855119.9316314198</v>
      </c>
      <c r="AB38" s="17">
        <f t="shared" si="6"/>
        <v>1533.0072039813583</v>
      </c>
      <c r="AC38" s="17">
        <f t="shared" si="7"/>
        <v>5104010.5861306032</v>
      </c>
      <c r="AD38" s="17">
        <f t="shared" si="8"/>
        <v>56557.592044545781</v>
      </c>
      <c r="AE38" s="17">
        <f t="shared" si="9"/>
        <v>250651.22158690938</v>
      </c>
      <c r="AF38" s="17">
        <f t="shared" si="10"/>
        <v>502536.99817168695</v>
      </c>
      <c r="AG38" s="16"/>
      <c r="AH38" s="16">
        <f t="shared" si="11"/>
        <v>-15.286496336103964</v>
      </c>
      <c r="AI38" s="16">
        <f t="shared" si="12"/>
        <v>149080.05627289656</v>
      </c>
      <c r="AJ38" s="16">
        <f t="shared" si="13"/>
        <v>281160.77452007285</v>
      </c>
      <c r="AK38" s="16">
        <f t="shared" si="14"/>
        <v>43.73579376064464</v>
      </c>
      <c r="AL38" s="16">
        <f t="shared" si="15"/>
        <v>145614.41966313779</v>
      </c>
      <c r="AM38" s="16">
        <f t="shared" si="16"/>
        <v>1613.5548318591</v>
      </c>
      <c r="AN38" s="16">
        <f t="shared" si="17"/>
        <v>7150.9319099794739</v>
      </c>
      <c r="AO38" s="16">
        <f t="shared" si="18"/>
        <v>14337.084947839303</v>
      </c>
      <c r="AP38" s="16"/>
      <c r="AQ38" s="16">
        <f t="shared" si="19"/>
        <v>-4.7277823719909167</v>
      </c>
      <c r="AR38" s="16">
        <f t="shared" si="20"/>
        <v>46107.233898833991</v>
      </c>
      <c r="AS38" s="16">
        <f t="shared" si="21"/>
        <v>86956.94057321841</v>
      </c>
      <c r="AT38" s="16">
        <f t="shared" si="22"/>
        <v>13.526534152776692</v>
      </c>
      <c r="AU38" s="16">
        <f t="shared" si="23"/>
        <v>45035.387524681792</v>
      </c>
      <c r="AV38" s="16">
        <f t="shared" si="24"/>
        <v>499.03757686363929</v>
      </c>
      <c r="AW38" s="16">
        <f t="shared" si="25"/>
        <v>2211.6284257668476</v>
      </c>
      <c r="AX38" s="16">
        <f t="shared" si="26"/>
        <v>4434.1499838678255</v>
      </c>
    </row>
    <row r="39" spans="1:50" x14ac:dyDescent="0.2">
      <c r="A39" t="s">
        <v>8</v>
      </c>
      <c r="B39">
        <v>2905</v>
      </c>
      <c r="C39" t="s">
        <v>56</v>
      </c>
      <c r="D39" s="9">
        <v>340</v>
      </c>
      <c r="E39" s="9">
        <v>9.6999999999999993</v>
      </c>
      <c r="F39" s="9">
        <v>3</v>
      </c>
      <c r="G39" s="16">
        <v>0</v>
      </c>
      <c r="H39" s="16">
        <v>3.0421510281354668E-2</v>
      </c>
      <c r="I39" s="16">
        <v>2.589198683437384E-3</v>
      </c>
      <c r="J39" s="16">
        <v>0</v>
      </c>
      <c r="K39" s="16">
        <v>1.2384017971043657E-3</v>
      </c>
      <c r="L39" s="16">
        <v>0</v>
      </c>
      <c r="M39" s="16">
        <v>6.0050464474049152E-2</v>
      </c>
      <c r="N39" s="16">
        <v>9.8616042598805333E-3</v>
      </c>
      <c r="O39" s="16"/>
      <c r="P39" s="16" cm="1">
        <f t="array" ref="P39">_xlfn.IFS($A39= 'Figure 5b'!$A$4, G39*'Figure 5b'!B$4, $A39= 'Figure 5b'!$A$5, G39*'Figure 5b'!B$5, $A39= 'Figure 5b'!$A$6, G39*'Figure 5b'!B$6, $A39= 'Figure 5b'!$A$7, G39*'Figure 5b'!B$7, $A39= 'Figure 5b'!$A$8, G39*'Figure 5b'!B$8, $A39= 'Figure 5b'!$A$9, G39*'Figure 5b'!B$9)*10^12/365</f>
        <v>0</v>
      </c>
      <c r="Q39" s="16" cm="1">
        <f t="array" ref="Q39">_xlfn.IFS($A39= 'Figure 5b'!$A$4, H39*'Figure 5b'!C$4, $A39= 'Figure 5b'!$A$5, H39*'Figure 5b'!C$5, $A39= 'Figure 5b'!$A$6, H39*'Figure 5b'!C$6, $A39= 'Figure 5b'!$A$7, H39*'Figure 5b'!C$7, $A39= 'Figure 5b'!$A$8, H39*'Figure 5b'!C$8, $A39= 'Figure 5b'!$A$9, H39*'Figure 5b'!C$9)*10^12/365</f>
        <v>1744928247.1619966</v>
      </c>
      <c r="R39" s="16" cm="1">
        <f t="array" ref="R39">_xlfn.IFS($A39= 'Figure 5b'!$A$4, I39*'Figure 5b'!D$4, $A39= 'Figure 5b'!$A$5, I39*'Figure 5b'!D$5, $A39= 'Figure 5b'!$A$6, I39*'Figure 5b'!D$6, $A39= 'Figure 5b'!$A$7, I39*'Figure 5b'!D$7, $A39= 'Figure 5b'!$A$8, I39*'Figure 5b'!D$8, $A39= 'Figure 5b'!$A$9, I39*'Figure 5b'!D$9)*10^12/365</f>
        <v>157176138.36975309</v>
      </c>
      <c r="S39" s="16" cm="1">
        <f t="array" ref="S39">_xlfn.IFS($A39= 'Figure 5b'!$A$4, J39*'Figure 5b'!E$4, $A39= 'Figure 5b'!$A$5, J39*'Figure 5b'!E$5, $A39= 'Figure 5b'!$A$6, J39*'Figure 5b'!E$6, $A39= 'Figure 5b'!$A$7, J39*'Figure 5b'!E$7, $A39= 'Figure 5b'!$A$8, J39*'Figure 5b'!E$8, $A39= 'Figure 5b'!$A$9, J39*'Figure 5b'!E$9)*10^12/365</f>
        <v>0</v>
      </c>
      <c r="T39" s="16" cm="1">
        <f t="array" ref="T39">_xlfn.IFS($A39= 'Figure 5b'!$A$4, K39*'Figure 5b'!F$4, $A39= 'Figure 5b'!$A$5, K39*'Figure 5b'!F$5, $A39= 'Figure 5b'!$A$6, K39*'Figure 5b'!F$6, $A39= 'Figure 5b'!$A$7, K39*'Figure 5b'!F$7, $A39= 'Figure 5b'!$A$8, K39*'Figure 5b'!F$8, $A39= 'Figure 5b'!$A$9, K39*'Figure 5b'!F$9)*10^12/365</f>
        <v>19899601.554637816</v>
      </c>
      <c r="U39" s="16" cm="1">
        <f t="array" ref="U39">_xlfn.IFS($A39= 'Figure 5b'!$A$4, L39*'Figure 5b'!G$4, $A39= 'Figure 5b'!$A$5, L39*'Figure 5b'!G$5, $A39= 'Figure 5b'!$A$6, L39*'Figure 5b'!G$6, $A39= 'Figure 5b'!$A$7, L39*'Figure 5b'!G$7, $A39= 'Figure 5b'!$A$8, L39*'Figure 5b'!G$8, $A39= 'Figure 5b'!$A$9, L39*'Figure 5b'!G$9)*10^12/365</f>
        <v>0</v>
      </c>
      <c r="V39" s="16" cm="1">
        <f t="array" ref="V39">_xlfn.IFS($A39= 'Figure 5b'!$A$4, M39*'Figure 5b'!H$4, $A39= 'Figure 5b'!$A$5, M39*'Figure 5b'!H$5, $A39= 'Figure 5b'!$A$6, M39*'Figure 5b'!H$6, $A39= 'Figure 5b'!$A$7, M39*'Figure 5b'!H$7, $A39= 'Figure 5b'!$A$8, M39*'Figure 5b'!H$8, $A39= 'Figure 5b'!$A$9, M39*'Figure 5b'!H$9)*10^12/365</f>
        <v>2515193246.0824251</v>
      </c>
      <c r="W39" s="16" cm="1">
        <f t="array" ref="W39">_xlfn.IFS($A39= 'Figure 5b'!$A$4, N39*'Figure 5b'!I$4, $A39= 'Figure 5b'!$A$5, N39*'Figure 5b'!I$5, $A39= 'Figure 5b'!$A$6, N39*'Figure 5b'!I$6, $A39= 'Figure 5b'!$A$7, N39*'Figure 5b'!I$7, $A39= 'Figure 5b'!$A$8, N39*'Figure 5b'!I$8, $A39= 'Figure 5b'!$A$9, N39*'Figure 5b'!I$9)*10^12/365</f>
        <v>198012753.31742567</v>
      </c>
      <c r="X39" s="16"/>
      <c r="Y39" s="17">
        <f t="shared" si="3"/>
        <v>0</v>
      </c>
      <c r="Z39" s="17">
        <f t="shared" si="4"/>
        <v>5932756040.3507881</v>
      </c>
      <c r="AA39" s="17">
        <f t="shared" si="5"/>
        <v>534398870.45716047</v>
      </c>
      <c r="AB39" s="17">
        <f t="shared" si="6"/>
        <v>0</v>
      </c>
      <c r="AC39" s="17">
        <f t="shared" si="7"/>
        <v>67658645.285768569</v>
      </c>
      <c r="AD39" s="17">
        <f t="shared" si="8"/>
        <v>0</v>
      </c>
      <c r="AE39" s="17">
        <f t="shared" si="9"/>
        <v>8551657036.6802454</v>
      </c>
      <c r="AF39" s="17">
        <f t="shared" si="10"/>
        <v>673243361.27924728</v>
      </c>
      <c r="AG39" s="16"/>
      <c r="AH39" s="16">
        <f t="shared" si="11"/>
        <v>0</v>
      </c>
      <c r="AI39" s="16">
        <f t="shared" si="12"/>
        <v>169258039.97471365</v>
      </c>
      <c r="AJ39" s="16">
        <f t="shared" si="13"/>
        <v>15246085.42186605</v>
      </c>
      <c r="AK39" s="16">
        <f t="shared" si="14"/>
        <v>0</v>
      </c>
      <c r="AL39" s="16">
        <f t="shared" si="15"/>
        <v>1930261.3507998681</v>
      </c>
      <c r="AM39" s="16">
        <f t="shared" si="16"/>
        <v>0</v>
      </c>
      <c r="AN39" s="16">
        <f t="shared" si="17"/>
        <v>243973744.86999524</v>
      </c>
      <c r="AO39" s="16">
        <f t="shared" si="18"/>
        <v>19207237.071790289</v>
      </c>
      <c r="AP39" s="16"/>
      <c r="AQ39" s="16">
        <f t="shared" si="19"/>
        <v>0</v>
      </c>
      <c r="AR39" s="16">
        <f t="shared" si="20"/>
        <v>52347847.414859898</v>
      </c>
      <c r="AS39" s="16">
        <f t="shared" si="21"/>
        <v>4715284.1510925926</v>
      </c>
      <c r="AT39" s="16">
        <f t="shared" si="22"/>
        <v>0</v>
      </c>
      <c r="AU39" s="16">
        <f t="shared" si="23"/>
        <v>596988.04663913441</v>
      </c>
      <c r="AV39" s="16">
        <f t="shared" si="24"/>
        <v>0</v>
      </c>
      <c r="AW39" s="16">
        <f t="shared" si="25"/>
        <v>75455797.382472754</v>
      </c>
      <c r="AX39" s="16">
        <f t="shared" si="26"/>
        <v>5940382.5995227695</v>
      </c>
    </row>
    <row r="40" spans="1:50" x14ac:dyDescent="0.2">
      <c r="A40" t="s">
        <v>8</v>
      </c>
      <c r="B40">
        <v>2905</v>
      </c>
      <c r="C40" t="s">
        <v>57</v>
      </c>
      <c r="D40" s="9">
        <v>343</v>
      </c>
      <c r="E40" s="9">
        <v>10.1</v>
      </c>
      <c r="F40" s="9">
        <v>3.3</v>
      </c>
      <c r="G40" s="16">
        <v>0</v>
      </c>
      <c r="H40" s="16">
        <v>7.1374875575765359E-6</v>
      </c>
      <c r="I40" s="16">
        <v>2.2113520556815442E-4</v>
      </c>
      <c r="J40" s="16">
        <v>3.6200879802245325E-5</v>
      </c>
      <c r="K40" s="16">
        <v>2.2746703898251972E-3</v>
      </c>
      <c r="L40" s="16">
        <v>0</v>
      </c>
      <c r="M40" s="16">
        <v>-1.7222899732824602E-8</v>
      </c>
      <c r="N40" s="16">
        <v>-3.6321285229956375E-8</v>
      </c>
      <c r="O40" s="16"/>
      <c r="P40" s="16" cm="1">
        <f t="array" ref="P40">_xlfn.IFS($A40= 'Figure 5b'!$A$4, G40*'Figure 5b'!B$4, $A40= 'Figure 5b'!$A$5, G40*'Figure 5b'!B$5, $A40= 'Figure 5b'!$A$6, G40*'Figure 5b'!B$6, $A40= 'Figure 5b'!$A$7, G40*'Figure 5b'!B$7, $A40= 'Figure 5b'!$A$8, G40*'Figure 5b'!B$8, $A40= 'Figure 5b'!$A$9, G40*'Figure 5b'!B$9)*10^12/365</f>
        <v>0</v>
      </c>
      <c r="Q40" s="16" cm="1">
        <f t="array" ref="Q40">_xlfn.IFS($A40= 'Figure 5b'!$A$4, H40*'Figure 5b'!C$4, $A40= 'Figure 5b'!$A$5, H40*'Figure 5b'!C$5, $A40= 'Figure 5b'!$A$6, H40*'Figure 5b'!C$6, $A40= 'Figure 5b'!$A$7, H40*'Figure 5b'!C$7, $A40= 'Figure 5b'!$A$8, H40*'Figure 5b'!C$8, $A40= 'Figure 5b'!$A$9, H40*'Figure 5b'!C$9)*10^12/365</f>
        <v>409394.65325019986</v>
      </c>
      <c r="R40" s="16" cm="1">
        <f t="array" ref="R40">_xlfn.IFS($A40= 'Figure 5b'!$A$4, I40*'Figure 5b'!D$4, $A40= 'Figure 5b'!$A$5, I40*'Figure 5b'!D$5, $A40= 'Figure 5b'!$A$6, I40*'Figure 5b'!D$6, $A40= 'Figure 5b'!$A$7, I40*'Figure 5b'!D$7, $A40= 'Figure 5b'!$A$8, I40*'Figure 5b'!D$8, $A40= 'Figure 5b'!$A$9, I40*'Figure 5b'!D$9)*10^12/365</f>
        <v>13423912.92377026</v>
      </c>
      <c r="S40" s="16" cm="1">
        <f t="array" ref="S40">_xlfn.IFS($A40= 'Figure 5b'!$A$4, J40*'Figure 5b'!E$4, $A40= 'Figure 5b'!$A$5, J40*'Figure 5b'!E$5, $A40= 'Figure 5b'!$A$6, J40*'Figure 5b'!E$6, $A40= 'Figure 5b'!$A$7, J40*'Figure 5b'!E$7, $A40= 'Figure 5b'!$A$8, J40*'Figure 5b'!E$8, $A40= 'Figure 5b'!$A$9, J40*'Figure 5b'!E$9)*10^12/365</f>
        <v>553686.13132032589</v>
      </c>
      <c r="T40" s="16" cm="1">
        <f t="array" ref="T40">_xlfn.IFS($A40= 'Figure 5b'!$A$4, K40*'Figure 5b'!F$4, $A40= 'Figure 5b'!$A$5, K40*'Figure 5b'!F$5, $A40= 'Figure 5b'!$A$6, K40*'Figure 5b'!F$6, $A40= 'Figure 5b'!$A$7, K40*'Figure 5b'!F$7, $A40= 'Figure 5b'!$A$8, K40*'Figure 5b'!F$8, $A40= 'Figure 5b'!$A$9, K40*'Figure 5b'!F$9)*10^12/365</f>
        <v>36551169.847696386</v>
      </c>
      <c r="U40" s="16" cm="1">
        <f t="array" ref="U40">_xlfn.IFS($A40= 'Figure 5b'!$A$4, L40*'Figure 5b'!G$4, $A40= 'Figure 5b'!$A$5, L40*'Figure 5b'!G$5, $A40= 'Figure 5b'!$A$6, L40*'Figure 5b'!G$6, $A40= 'Figure 5b'!$A$7, L40*'Figure 5b'!G$7, $A40= 'Figure 5b'!$A$8, L40*'Figure 5b'!G$8, $A40= 'Figure 5b'!$A$9, L40*'Figure 5b'!G$9)*10^12/365</f>
        <v>0</v>
      </c>
      <c r="V40" s="16" cm="1">
        <f t="array" ref="V40">_xlfn.IFS($A40= 'Figure 5b'!$A$4, M40*'Figure 5b'!H$4, $A40= 'Figure 5b'!$A$5, M40*'Figure 5b'!H$5, $A40= 'Figure 5b'!$A$6, M40*'Figure 5b'!H$6, $A40= 'Figure 5b'!$A$7, M40*'Figure 5b'!H$7, $A40= 'Figure 5b'!$A$8, M40*'Figure 5b'!H$8, $A40= 'Figure 5b'!$A$9, M40*'Figure 5b'!H$9)*10^12/365</f>
        <v>-721.3752876911642</v>
      </c>
      <c r="W40" s="16" cm="1">
        <f t="array" ref="W40">_xlfn.IFS($A40= 'Figure 5b'!$A$4, N40*'Figure 5b'!I$4, $A40= 'Figure 5b'!$A$5, N40*'Figure 5b'!I$5, $A40= 'Figure 5b'!$A$6, N40*'Figure 5b'!I$6, $A40= 'Figure 5b'!$A$7, N40*'Figure 5b'!I$7, $A40= 'Figure 5b'!$A$8, N40*'Figure 5b'!I$8, $A40= 'Figure 5b'!$A$9, N40*'Figure 5b'!I$9)*10^12/365</f>
        <v>-729.30098418878708</v>
      </c>
      <c r="X40" s="16"/>
      <c r="Y40" s="17">
        <f t="shared" si="3"/>
        <v>0</v>
      </c>
      <c r="Z40" s="17">
        <f t="shared" si="4"/>
        <v>1404223.6606481855</v>
      </c>
      <c r="AA40" s="17">
        <f t="shared" si="5"/>
        <v>46044021.328531988</v>
      </c>
      <c r="AB40" s="17">
        <f t="shared" si="6"/>
        <v>1899143.4304287178</v>
      </c>
      <c r="AC40" s="17">
        <f t="shared" si="7"/>
        <v>125370512.57759862</v>
      </c>
      <c r="AD40" s="17">
        <f t="shared" si="8"/>
        <v>0</v>
      </c>
      <c r="AE40" s="17">
        <f t="shared" si="9"/>
        <v>-2474.3172367806933</v>
      </c>
      <c r="AF40" s="17">
        <f t="shared" si="10"/>
        <v>-2501.5023757675399</v>
      </c>
      <c r="AG40" s="16"/>
      <c r="AH40" s="16">
        <f t="shared" si="11"/>
        <v>0</v>
      </c>
      <c r="AI40" s="16">
        <f t="shared" si="12"/>
        <v>41348.859978270186</v>
      </c>
      <c r="AJ40" s="16">
        <f t="shared" si="13"/>
        <v>1355815.2053007963</v>
      </c>
      <c r="AK40" s="16">
        <f t="shared" si="14"/>
        <v>55922.299263352907</v>
      </c>
      <c r="AL40" s="16">
        <f t="shared" si="15"/>
        <v>3691668.1546173347</v>
      </c>
      <c r="AM40" s="16">
        <f t="shared" si="16"/>
        <v>0</v>
      </c>
      <c r="AN40" s="16">
        <f t="shared" si="17"/>
        <v>-72.858904056807575</v>
      </c>
      <c r="AO40" s="16">
        <f t="shared" si="18"/>
        <v>-73.659399403067496</v>
      </c>
      <c r="AP40" s="16"/>
      <c r="AQ40" s="16">
        <f t="shared" si="19"/>
        <v>0</v>
      </c>
      <c r="AR40" s="16">
        <f t="shared" si="20"/>
        <v>13510.023557256594</v>
      </c>
      <c r="AS40" s="16">
        <f t="shared" si="21"/>
        <v>442989.12648441858</v>
      </c>
      <c r="AT40" s="16">
        <f t="shared" si="22"/>
        <v>18271.642333570755</v>
      </c>
      <c r="AU40" s="16">
        <f t="shared" si="23"/>
        <v>1206188.6049739807</v>
      </c>
      <c r="AV40" s="16">
        <f t="shared" si="24"/>
        <v>0</v>
      </c>
      <c r="AW40" s="16">
        <f t="shared" si="25"/>
        <v>-23.805384493808418</v>
      </c>
      <c r="AX40" s="16">
        <f t="shared" si="26"/>
        <v>-24.066932478229973</v>
      </c>
    </row>
    <row r="41" spans="1:50" x14ac:dyDescent="0.2">
      <c r="A41" t="s">
        <v>8</v>
      </c>
      <c r="B41">
        <v>2905</v>
      </c>
      <c r="C41" t="s">
        <v>58</v>
      </c>
      <c r="D41" s="9">
        <v>343</v>
      </c>
      <c r="E41" s="9">
        <v>10.1</v>
      </c>
      <c r="F41" s="9">
        <v>3.3</v>
      </c>
      <c r="G41" s="16">
        <v>1.9307462763412787E-3</v>
      </c>
      <c r="H41" s="16">
        <v>1.0297212690659361E-2</v>
      </c>
      <c r="I41" s="16">
        <v>5.1681390745122856E-3</v>
      </c>
      <c r="J41" s="16">
        <v>1.8221011235317437E-3</v>
      </c>
      <c r="K41" s="16">
        <v>0</v>
      </c>
      <c r="L41" s="16">
        <v>2.5625028658291731E-2</v>
      </c>
      <c r="M41" s="16">
        <v>0.11532689614825692</v>
      </c>
      <c r="N41" s="16">
        <v>3.9048190468260892E-2</v>
      </c>
      <c r="O41" s="16"/>
      <c r="P41" s="16" cm="1">
        <f t="array" ref="P41">_xlfn.IFS($A41= 'Figure 5b'!$A$4, G41*'Figure 5b'!B$4, $A41= 'Figure 5b'!$A$5, G41*'Figure 5b'!B$5, $A41= 'Figure 5b'!$A$6, G41*'Figure 5b'!B$6, $A41= 'Figure 5b'!$A$7, G41*'Figure 5b'!B$7, $A41= 'Figure 5b'!$A$8, G41*'Figure 5b'!B$8, $A41= 'Figure 5b'!$A$9, G41*'Figure 5b'!B$9)*10^12/365</f>
        <v>709167.35579863749</v>
      </c>
      <c r="Q41" s="16" cm="1">
        <f t="array" ref="Q41">_xlfn.IFS($A41= 'Figure 5b'!$A$4, H41*'Figure 5b'!C$4, $A41= 'Figure 5b'!$A$5, H41*'Figure 5b'!C$5, $A41= 'Figure 5b'!$A$6, H41*'Figure 5b'!C$6, $A41= 'Figure 5b'!$A$7, H41*'Figure 5b'!C$7, $A41= 'Figure 5b'!$A$8, H41*'Figure 5b'!C$8, $A41= 'Figure 5b'!$A$9, H41*'Figure 5b'!C$9)*10^12/365</f>
        <v>590631336.99772382</v>
      </c>
      <c r="R41" s="16" cm="1">
        <f t="array" ref="R41">_xlfn.IFS($A41= 'Figure 5b'!$A$4, I41*'Figure 5b'!D$4, $A41= 'Figure 5b'!$A$5, I41*'Figure 5b'!D$5, $A41= 'Figure 5b'!$A$6, I41*'Figure 5b'!D$6, $A41= 'Figure 5b'!$A$7, I41*'Figure 5b'!D$7, $A41= 'Figure 5b'!$A$8, I41*'Figure 5b'!D$8, $A41= 'Figure 5b'!$A$9, I41*'Figure 5b'!D$9)*10^12/365</f>
        <v>313729551.72805113</v>
      </c>
      <c r="S41" s="16" cm="1">
        <f t="array" ref="S41">_xlfn.IFS($A41= 'Figure 5b'!$A$4, J41*'Figure 5b'!E$4, $A41= 'Figure 5b'!$A$5, J41*'Figure 5b'!E$5, $A41= 'Figure 5b'!$A$6, J41*'Figure 5b'!E$6, $A41= 'Figure 5b'!$A$7, J41*'Figure 5b'!E$7, $A41= 'Figure 5b'!$A$8, J41*'Figure 5b'!E$8, $A41= 'Figure 5b'!$A$9, J41*'Figure 5b'!E$9)*10^12/365</f>
        <v>27868718.314965814</v>
      </c>
      <c r="T41" s="16" cm="1">
        <f t="array" ref="T41">_xlfn.IFS($A41= 'Figure 5b'!$A$4, K41*'Figure 5b'!F$4, $A41= 'Figure 5b'!$A$5, K41*'Figure 5b'!F$5, $A41= 'Figure 5b'!$A$6, K41*'Figure 5b'!F$6, $A41= 'Figure 5b'!$A$7, K41*'Figure 5b'!F$7, $A41= 'Figure 5b'!$A$8, K41*'Figure 5b'!F$8, $A41= 'Figure 5b'!$A$9, K41*'Figure 5b'!F$9)*10^12/365</f>
        <v>0</v>
      </c>
      <c r="U41" s="16" cm="1">
        <f t="array" ref="U41">_xlfn.IFS($A41= 'Figure 5b'!$A$4, L41*'Figure 5b'!G$4, $A41= 'Figure 5b'!$A$5, L41*'Figure 5b'!G$5, $A41= 'Figure 5b'!$A$6, L41*'Figure 5b'!G$6, $A41= 'Figure 5b'!$A$7, L41*'Figure 5b'!G$7, $A41= 'Figure 5b'!$A$8, L41*'Figure 5b'!G$8, $A41= 'Figure 5b'!$A$9, L41*'Figure 5b'!G$9)*10^12/365</f>
        <v>3486079.9214088023</v>
      </c>
      <c r="V41" s="16" cm="1">
        <f t="array" ref="V41">_xlfn.IFS($A41= 'Figure 5b'!$A$4, M41*'Figure 5b'!H$4, $A41= 'Figure 5b'!$A$5, M41*'Figure 5b'!H$5, $A41= 'Figure 5b'!$A$6, M41*'Figure 5b'!H$6, $A41= 'Figure 5b'!$A$7, M41*'Figure 5b'!H$7, $A41= 'Figure 5b'!$A$8, M41*'Figure 5b'!H$8, $A41= 'Figure 5b'!$A$9, M41*'Figure 5b'!H$9)*10^12/365</f>
        <v>4830427754.7944498</v>
      </c>
      <c r="W41" s="16" cm="1">
        <f t="array" ref="W41">_xlfn.IFS($A41= 'Figure 5b'!$A$4, N41*'Figure 5b'!I$4, $A41= 'Figure 5b'!$A$5, N41*'Figure 5b'!I$5, $A41= 'Figure 5b'!$A$6, N41*'Figure 5b'!I$6, $A41= 'Figure 5b'!$A$7, N41*'Figure 5b'!I$7, $A41= 'Figure 5b'!$A$8, N41*'Figure 5b'!I$8, $A41= 'Figure 5b'!$A$9, N41*'Figure 5b'!I$9)*10^12/365</f>
        <v>784054957.27905691</v>
      </c>
      <c r="X41" s="16"/>
      <c r="Y41" s="17">
        <f t="shared" si="3"/>
        <v>2432444.0303893266</v>
      </c>
      <c r="Z41" s="17">
        <f t="shared" si="4"/>
        <v>2025865485.9021926</v>
      </c>
      <c r="AA41" s="17">
        <f t="shared" si="5"/>
        <v>1076092362.4272153</v>
      </c>
      <c r="AB41" s="17">
        <f t="shared" si="6"/>
        <v>95589703.820332736</v>
      </c>
      <c r="AC41" s="17">
        <f t="shared" si="7"/>
        <v>0</v>
      </c>
      <c r="AD41" s="17">
        <f t="shared" si="8"/>
        <v>11957254.13043219</v>
      </c>
      <c r="AE41" s="17">
        <f t="shared" si="9"/>
        <v>16568367198.944963</v>
      </c>
      <c r="AF41" s="17">
        <f t="shared" si="10"/>
        <v>2689308503.467165</v>
      </c>
      <c r="AG41" s="16"/>
      <c r="AH41" s="16">
        <f t="shared" si="11"/>
        <v>71625.90293566238</v>
      </c>
      <c r="AI41" s="16">
        <f t="shared" si="12"/>
        <v>59653765.036770105</v>
      </c>
      <c r="AJ41" s="16">
        <f t="shared" si="13"/>
        <v>31686684.724533163</v>
      </c>
      <c r="AK41" s="16">
        <f t="shared" si="14"/>
        <v>2814740.5498115476</v>
      </c>
      <c r="AL41" s="16">
        <f t="shared" si="15"/>
        <v>0</v>
      </c>
      <c r="AM41" s="16">
        <f t="shared" si="16"/>
        <v>352094.07206228905</v>
      </c>
      <c r="AN41" s="16">
        <f t="shared" si="17"/>
        <v>487873203.2342394</v>
      </c>
      <c r="AO41" s="16">
        <f t="shared" si="18"/>
        <v>79189550.685184747</v>
      </c>
      <c r="AP41" s="16"/>
      <c r="AQ41" s="16">
        <f t="shared" si="19"/>
        <v>23402.522741355035</v>
      </c>
      <c r="AR41" s="16">
        <f t="shared" si="20"/>
        <v>19490834.120924886</v>
      </c>
      <c r="AS41" s="16">
        <f t="shared" si="21"/>
        <v>10353075.207025686</v>
      </c>
      <c r="AT41" s="16">
        <f t="shared" si="22"/>
        <v>919667.70439387183</v>
      </c>
      <c r="AU41" s="16">
        <f t="shared" si="23"/>
        <v>0</v>
      </c>
      <c r="AV41" s="16">
        <f t="shared" si="24"/>
        <v>115040.63740649047</v>
      </c>
      <c r="AW41" s="16">
        <f t="shared" si="25"/>
        <v>159404115.90821683</v>
      </c>
      <c r="AX41" s="16">
        <f t="shared" si="26"/>
        <v>25873813.590208877</v>
      </c>
    </row>
    <row r="42" spans="1:50" x14ac:dyDescent="0.2">
      <c r="A42" t="s">
        <v>8</v>
      </c>
      <c r="B42">
        <v>2905</v>
      </c>
      <c r="C42" t="s">
        <v>59</v>
      </c>
      <c r="D42" s="9">
        <v>330</v>
      </c>
      <c r="E42" s="9">
        <v>11</v>
      </c>
      <c r="F42" s="9">
        <v>2</v>
      </c>
      <c r="G42" s="16">
        <v>-4.2905472807583972E-7</v>
      </c>
      <c r="H42" s="16">
        <v>3.6117614231806049E-5</v>
      </c>
      <c r="I42" s="16">
        <v>2.2195473072776462E-6</v>
      </c>
      <c r="J42" s="16">
        <v>8.4565019381694577E-4</v>
      </c>
      <c r="K42" s="16">
        <v>1.0920131972355143E-4</v>
      </c>
      <c r="L42" s="16">
        <v>1.6623893442566005E-2</v>
      </c>
      <c r="M42" s="16">
        <v>1.2917174799618451E-7</v>
      </c>
      <c r="N42" s="16">
        <v>4.2215019113270631E-6</v>
      </c>
      <c r="O42" s="16"/>
      <c r="P42" s="16" cm="1">
        <f t="array" ref="P42">_xlfn.IFS($A42= 'Figure 5b'!$A$4, G42*'Figure 5b'!B$4, $A42= 'Figure 5b'!$A$5, G42*'Figure 5b'!B$5, $A42= 'Figure 5b'!$A$6, G42*'Figure 5b'!B$6, $A42= 'Figure 5b'!$A$7, G42*'Figure 5b'!B$7, $A42= 'Figure 5b'!$A$8, G42*'Figure 5b'!B$8, $A42= 'Figure 5b'!$A$9, G42*'Figure 5b'!B$9)*10^12/365</f>
        <v>-157.59274573303057</v>
      </c>
      <c r="Q42" s="16" cm="1">
        <f t="array" ref="Q42">_xlfn.IFS($A42= 'Figure 5b'!$A$4, H42*'Figure 5b'!C$4, $A42= 'Figure 5b'!$A$5, H42*'Figure 5b'!C$5, $A42= 'Figure 5b'!$A$6, H42*'Figure 5b'!C$6, $A42= 'Figure 5b'!$A$7, H42*'Figure 5b'!C$7, $A42= 'Figure 5b'!$A$8, H42*'Figure 5b'!C$8, $A42= 'Figure 5b'!$A$9, H42*'Figure 5b'!C$9)*10^12/365</f>
        <v>2071647.4859502641</v>
      </c>
      <c r="R42" s="16" cm="1">
        <f t="array" ref="R42">_xlfn.IFS($A42= 'Figure 5b'!$A$4, I42*'Figure 5b'!D$4, $A42= 'Figure 5b'!$A$5, I42*'Figure 5b'!D$5, $A42= 'Figure 5b'!$A$6, I42*'Figure 5b'!D$6, $A42= 'Figure 5b'!$A$7, I42*'Figure 5b'!D$7, $A42= 'Figure 5b'!$A$8, I42*'Figure 5b'!D$8, $A42= 'Figure 5b'!$A$9, I42*'Figure 5b'!D$9)*10^12/365</f>
        <v>134736.61828984972</v>
      </c>
      <c r="S42" s="16" cm="1">
        <f t="array" ref="S42">_xlfn.IFS($A42= 'Figure 5b'!$A$4, J42*'Figure 5b'!E$4, $A42= 'Figure 5b'!$A$5, J42*'Figure 5b'!E$5, $A42= 'Figure 5b'!$A$6, J42*'Figure 5b'!E$6, $A42= 'Figure 5b'!$A$7, J42*'Figure 5b'!E$7, $A42= 'Figure 5b'!$A$8, J42*'Figure 5b'!E$8, $A42= 'Figure 5b'!$A$9, J42*'Figure 5b'!E$9)*10^12/365</f>
        <v>12934071.956885073</v>
      </c>
      <c r="T42" s="16" cm="1">
        <f t="array" ref="T42">_xlfn.IFS($A42= 'Figure 5b'!$A$4, K42*'Figure 5b'!F$4, $A42= 'Figure 5b'!$A$5, K42*'Figure 5b'!F$5, $A42= 'Figure 5b'!$A$6, K42*'Figure 5b'!F$6, $A42= 'Figure 5b'!$A$7, K42*'Figure 5b'!F$7, $A42= 'Figure 5b'!$A$8, K42*'Figure 5b'!F$8, $A42= 'Figure 5b'!$A$9, K42*'Figure 5b'!F$9)*10^12/365</f>
        <v>1754731.5877773648</v>
      </c>
      <c r="U42" s="16" cm="1">
        <f t="array" ref="U42">_xlfn.IFS($A42= 'Figure 5b'!$A$4, L42*'Figure 5b'!G$4, $A42= 'Figure 5b'!$A$5, L42*'Figure 5b'!G$5, $A42= 'Figure 5b'!$A$6, L42*'Figure 5b'!G$6, $A42= 'Figure 5b'!$A$7, L42*'Figure 5b'!G$7, $A42= 'Figure 5b'!$A$8, L42*'Figure 5b'!G$8, $A42= 'Figure 5b'!$A$9, L42*'Figure 5b'!G$9)*10^12/365</f>
        <v>2261547.5642411294</v>
      </c>
      <c r="V42" s="16" cm="1">
        <f t="array" ref="V42">_xlfn.IFS($A42= 'Figure 5b'!$A$4, M42*'Figure 5b'!H$4, $A42= 'Figure 5b'!$A$5, M42*'Figure 5b'!H$5, $A42= 'Figure 5b'!$A$6, M42*'Figure 5b'!H$6, $A42= 'Figure 5b'!$A$7, M42*'Figure 5b'!H$7, $A42= 'Figure 5b'!$A$8, M42*'Figure 5b'!H$8, $A42= 'Figure 5b'!$A$9, M42*'Figure 5b'!H$9)*10^12/365</f>
        <v>5410.3146576837325</v>
      </c>
      <c r="W42" s="16" cm="1">
        <f t="array" ref="W42">_xlfn.IFS($A42= 'Figure 5b'!$A$4, N42*'Figure 5b'!I$4, $A42= 'Figure 5b'!$A$5, N42*'Figure 5b'!I$5, $A42= 'Figure 5b'!$A$6, N42*'Figure 5b'!I$6, $A42= 'Figure 5b'!$A$7, N42*'Figure 5b'!I$7, $A42= 'Figure 5b'!$A$8, N42*'Figure 5b'!I$8, $A42= 'Figure 5b'!$A$9, N42*'Figure 5b'!I$9)*10^12/365</f>
        <v>84764.222388982103</v>
      </c>
      <c r="X42" s="16"/>
      <c r="Y42" s="17">
        <f t="shared" si="3"/>
        <v>-520.05606091900086</v>
      </c>
      <c r="Z42" s="17">
        <f t="shared" si="4"/>
        <v>6836436.7036358714</v>
      </c>
      <c r="AA42" s="17">
        <f t="shared" si="5"/>
        <v>444630.84035650408</v>
      </c>
      <c r="AB42" s="17">
        <f t="shared" si="6"/>
        <v>42682437.457720742</v>
      </c>
      <c r="AC42" s="17">
        <f t="shared" si="7"/>
        <v>5790614.2396653034</v>
      </c>
      <c r="AD42" s="17">
        <f t="shared" si="8"/>
        <v>7463106.9619957265</v>
      </c>
      <c r="AE42" s="17">
        <f t="shared" si="9"/>
        <v>17854.038370356317</v>
      </c>
      <c r="AF42" s="17">
        <f t="shared" si="10"/>
        <v>279721.93388364097</v>
      </c>
      <c r="AG42" s="16"/>
      <c r="AH42" s="16">
        <f t="shared" si="11"/>
        <v>-17.335202030633365</v>
      </c>
      <c r="AI42" s="16">
        <f t="shared" si="12"/>
        <v>227881.22345452904</v>
      </c>
      <c r="AJ42" s="16">
        <f t="shared" si="13"/>
        <v>14821.028011883469</v>
      </c>
      <c r="AK42" s="16">
        <f t="shared" si="14"/>
        <v>1422747.915257358</v>
      </c>
      <c r="AL42" s="16">
        <f t="shared" si="15"/>
        <v>193020.4746555101</v>
      </c>
      <c r="AM42" s="16">
        <f t="shared" si="16"/>
        <v>248770.23206652424</v>
      </c>
      <c r="AN42" s="16">
        <f t="shared" si="17"/>
        <v>595.1346123452106</v>
      </c>
      <c r="AO42" s="16">
        <f t="shared" si="18"/>
        <v>9324.064462788032</v>
      </c>
      <c r="AP42" s="16"/>
      <c r="AQ42" s="16">
        <f t="shared" si="19"/>
        <v>-3.1518549146606114</v>
      </c>
      <c r="AR42" s="16">
        <f t="shared" si="20"/>
        <v>41432.949719005286</v>
      </c>
      <c r="AS42" s="16">
        <f t="shared" si="21"/>
        <v>2694.7323657969946</v>
      </c>
      <c r="AT42" s="16">
        <f t="shared" si="22"/>
        <v>258681.43913770147</v>
      </c>
      <c r="AU42" s="16">
        <f t="shared" si="23"/>
        <v>35094.631755547292</v>
      </c>
      <c r="AV42" s="16">
        <f t="shared" si="24"/>
        <v>45230.951284822586</v>
      </c>
      <c r="AW42" s="16">
        <f t="shared" si="25"/>
        <v>108.20629315367465</v>
      </c>
      <c r="AX42" s="16">
        <f t="shared" si="26"/>
        <v>1695.2844477796421</v>
      </c>
    </row>
    <row r="43" spans="1:50" x14ac:dyDescent="0.2">
      <c r="A43" t="s">
        <v>8</v>
      </c>
      <c r="B43">
        <v>2905</v>
      </c>
      <c r="C43" t="s">
        <v>60</v>
      </c>
      <c r="D43" s="9">
        <v>344</v>
      </c>
      <c r="E43" s="9">
        <v>6.4</v>
      </c>
      <c r="F43" s="9">
        <v>1.2</v>
      </c>
      <c r="G43" s="16">
        <v>0</v>
      </c>
      <c r="H43" s="16">
        <v>2.0319814505164252E-4</v>
      </c>
      <c r="I43" s="16">
        <v>3.1829731173096883E-4</v>
      </c>
      <c r="J43" s="16">
        <v>0</v>
      </c>
      <c r="K43" s="16">
        <v>6.4286057923056454E-4</v>
      </c>
      <c r="L43" s="16">
        <v>0</v>
      </c>
      <c r="M43" s="16">
        <v>2.0409136183397151E-6</v>
      </c>
      <c r="N43" s="16">
        <v>6.0535475383260632E-7</v>
      </c>
      <c r="O43" s="16"/>
      <c r="P43" s="16" cm="1">
        <f t="array" ref="P43">_xlfn.IFS($A43= 'Figure 5b'!$A$4, G43*'Figure 5b'!B$4, $A43= 'Figure 5b'!$A$5, G43*'Figure 5b'!B$5, $A43= 'Figure 5b'!$A$6, G43*'Figure 5b'!B$6, $A43= 'Figure 5b'!$A$7, G43*'Figure 5b'!B$7, $A43= 'Figure 5b'!$A$8, G43*'Figure 5b'!B$8, $A43= 'Figure 5b'!$A$9, G43*'Figure 5b'!B$9)*10^12/365</f>
        <v>0</v>
      </c>
      <c r="Q43" s="16" cm="1">
        <f t="array" ref="Q43">_xlfn.IFS($A43= 'Figure 5b'!$A$4, H43*'Figure 5b'!C$4, $A43= 'Figure 5b'!$A$5, H43*'Figure 5b'!C$5, $A43= 'Figure 5b'!$A$6, H43*'Figure 5b'!C$6, $A43= 'Figure 5b'!$A$7, H43*'Figure 5b'!C$7, $A43= 'Figure 5b'!$A$8, H43*'Figure 5b'!C$8, $A43= 'Figure 5b'!$A$9, H43*'Figure 5b'!C$9)*10^12/365</f>
        <v>11655114.417144673</v>
      </c>
      <c r="R43" s="16" cm="1">
        <f t="array" ref="R43">_xlfn.IFS($A43= 'Figure 5b'!$A$4, I43*'Figure 5b'!D$4, $A43= 'Figure 5b'!$A$5, I43*'Figure 5b'!D$5, $A43= 'Figure 5b'!$A$6, I43*'Figure 5b'!D$6, $A43= 'Figure 5b'!$A$7, I43*'Figure 5b'!D$7, $A43= 'Figure 5b'!$A$8, I43*'Figure 5b'!D$8, $A43= 'Figure 5b'!$A$9, I43*'Figure 5b'!D$9)*10^12/365</f>
        <v>19322094.759035535</v>
      </c>
      <c r="S43" s="16" cm="1">
        <f t="array" ref="S43">_xlfn.IFS($A43= 'Figure 5b'!$A$4, J43*'Figure 5b'!E$4, $A43= 'Figure 5b'!$A$5, J43*'Figure 5b'!E$5, $A43= 'Figure 5b'!$A$6, J43*'Figure 5b'!E$6, $A43= 'Figure 5b'!$A$7, J43*'Figure 5b'!E$7, $A43= 'Figure 5b'!$A$8, J43*'Figure 5b'!E$8, $A43= 'Figure 5b'!$A$9, J43*'Figure 5b'!E$9)*10^12/365</f>
        <v>0</v>
      </c>
      <c r="T43" s="16" cm="1">
        <f t="array" ref="T43">_xlfn.IFS($A43= 'Figure 5b'!$A$4, K43*'Figure 5b'!F$4, $A43= 'Figure 5b'!$A$5, K43*'Figure 5b'!F$5, $A43= 'Figure 5b'!$A$6, K43*'Figure 5b'!F$6, $A43= 'Figure 5b'!$A$7, K43*'Figure 5b'!F$7, $A43= 'Figure 5b'!$A$8, K43*'Figure 5b'!F$8, $A43= 'Figure 5b'!$A$9, K43*'Figure 5b'!F$9)*10^12/365</f>
        <v>10329982.895522084</v>
      </c>
      <c r="U43" s="16" cm="1">
        <f t="array" ref="U43">_xlfn.IFS($A43= 'Figure 5b'!$A$4, L43*'Figure 5b'!G$4, $A43= 'Figure 5b'!$A$5, L43*'Figure 5b'!G$5, $A43= 'Figure 5b'!$A$6, L43*'Figure 5b'!G$6, $A43= 'Figure 5b'!$A$7, L43*'Figure 5b'!G$7, $A43= 'Figure 5b'!$A$8, L43*'Figure 5b'!G$8, $A43= 'Figure 5b'!$A$9, L43*'Figure 5b'!G$9)*10^12/365</f>
        <v>0</v>
      </c>
      <c r="V43" s="16" cm="1">
        <f t="array" ref="V43">_xlfn.IFS($A43= 'Figure 5b'!$A$4, M43*'Figure 5b'!H$4, $A43= 'Figure 5b'!$A$5, M43*'Figure 5b'!H$5, $A43= 'Figure 5b'!$A$6, M43*'Figure 5b'!H$6, $A43= 'Figure 5b'!$A$7, M43*'Figure 5b'!H$7, $A43= 'Figure 5b'!$A$8, M43*'Figure 5b'!H$8, $A43= 'Figure 5b'!$A$9, M43*'Figure 5b'!H$9)*10^12/365</f>
        <v>85482.971591402951</v>
      </c>
      <c r="W43" s="16" cm="1">
        <f t="array" ref="W43">_xlfn.IFS($A43= 'Figure 5b'!$A$4, N43*'Figure 5b'!I$4, $A43= 'Figure 5b'!$A$5, N43*'Figure 5b'!I$5, $A43= 'Figure 5b'!$A$6, N43*'Figure 5b'!I$6, $A43= 'Figure 5b'!$A$7, N43*'Figure 5b'!I$7, $A43= 'Figure 5b'!$A$8, N43*'Figure 5b'!I$8, $A43= 'Figure 5b'!$A$9, N43*'Figure 5b'!I$9)*10^12/365</f>
        <v>12155.016403146454</v>
      </c>
      <c r="X43" s="16"/>
      <c r="Y43" s="17">
        <f t="shared" si="3"/>
        <v>0</v>
      </c>
      <c r="Z43" s="17">
        <f t="shared" si="4"/>
        <v>40093593.594977677</v>
      </c>
      <c r="AA43" s="17">
        <f t="shared" si="5"/>
        <v>66468005.97108224</v>
      </c>
      <c r="AB43" s="17">
        <f t="shared" si="6"/>
        <v>0</v>
      </c>
      <c r="AC43" s="17">
        <f t="shared" si="7"/>
        <v>35535141.160595968</v>
      </c>
      <c r="AD43" s="17">
        <f t="shared" si="8"/>
        <v>0</v>
      </c>
      <c r="AE43" s="17">
        <f t="shared" si="9"/>
        <v>294061.42227442615</v>
      </c>
      <c r="AF43" s="17">
        <f t="shared" si="10"/>
        <v>41813.256426823798</v>
      </c>
      <c r="AG43" s="16"/>
      <c r="AH43" s="16">
        <f t="shared" si="11"/>
        <v>0</v>
      </c>
      <c r="AI43" s="16">
        <f t="shared" si="12"/>
        <v>745927.32269725902</v>
      </c>
      <c r="AJ43" s="16">
        <f t="shared" si="13"/>
        <v>1236614.0645782743</v>
      </c>
      <c r="AK43" s="16">
        <f t="shared" si="14"/>
        <v>0</v>
      </c>
      <c r="AL43" s="16">
        <f t="shared" si="15"/>
        <v>661118.90531341347</v>
      </c>
      <c r="AM43" s="16">
        <f t="shared" si="16"/>
        <v>0</v>
      </c>
      <c r="AN43" s="16">
        <f t="shared" si="17"/>
        <v>5470.9101818497884</v>
      </c>
      <c r="AO43" s="16">
        <f t="shared" si="18"/>
        <v>777.92104980137299</v>
      </c>
      <c r="AP43" s="16"/>
      <c r="AQ43" s="16">
        <f t="shared" si="19"/>
        <v>0</v>
      </c>
      <c r="AR43" s="16">
        <f t="shared" si="20"/>
        <v>139861.37300573607</v>
      </c>
      <c r="AS43" s="16">
        <f t="shared" si="21"/>
        <v>231865.13710842642</v>
      </c>
      <c r="AT43" s="16">
        <f t="shared" si="22"/>
        <v>0</v>
      </c>
      <c r="AU43" s="16">
        <f t="shared" si="23"/>
        <v>123959.794746265</v>
      </c>
      <c r="AV43" s="16">
        <f t="shared" si="24"/>
        <v>0</v>
      </c>
      <c r="AW43" s="16">
        <f t="shared" si="25"/>
        <v>1025.7956590968354</v>
      </c>
      <c r="AX43" s="16">
        <f t="shared" si="26"/>
        <v>145.86019683775746</v>
      </c>
    </row>
    <row r="44" spans="1:50" x14ac:dyDescent="0.2">
      <c r="A44" t="s">
        <v>8</v>
      </c>
      <c r="B44">
        <v>2905</v>
      </c>
      <c r="C44" t="s">
        <v>61</v>
      </c>
      <c r="D44" s="9">
        <v>342</v>
      </c>
      <c r="E44" s="9">
        <v>12</v>
      </c>
      <c r="F44" s="9">
        <v>5</v>
      </c>
      <c r="G44" s="16">
        <v>1.4939685631600739E-3</v>
      </c>
      <c r="H44" s="16">
        <v>3.1660986272759945E-7</v>
      </c>
      <c r="I44" s="16">
        <v>1.2523368845293489E-5</v>
      </c>
      <c r="J44" s="16">
        <v>9.1628318079266214E-4</v>
      </c>
      <c r="K44" s="16">
        <v>4.4848985642032896E-4</v>
      </c>
      <c r="L44" s="16">
        <v>1.8063408120474596E-5</v>
      </c>
      <c r="M44" s="16">
        <v>2.47148611166033E-6</v>
      </c>
      <c r="N44" s="16">
        <v>2.5772857573472443E-5</v>
      </c>
      <c r="O44" s="16"/>
      <c r="P44" s="16" cm="1">
        <f t="array" ref="P44">_xlfn.IFS($A44= 'Figure 5b'!$A$4, G44*'Figure 5b'!B$4, $A44= 'Figure 5b'!$A$5, G44*'Figure 5b'!B$5, $A44= 'Figure 5b'!$A$6, G44*'Figure 5b'!B$6, $A44= 'Figure 5b'!$A$7, G44*'Figure 5b'!B$7, $A44= 'Figure 5b'!$A$8, G44*'Figure 5b'!B$8, $A44= 'Figure 5b'!$A$9, G44*'Figure 5b'!B$9)*10^12/365</f>
        <v>548737.94064241252</v>
      </c>
      <c r="Q44" s="16" cm="1">
        <f t="array" ref="Q44">_xlfn.IFS($A44= 'Figure 5b'!$A$4, H44*'Figure 5b'!C$4, $A44= 'Figure 5b'!$A$5, H44*'Figure 5b'!C$5, $A44= 'Figure 5b'!$A$6, H44*'Figure 5b'!C$6, $A44= 'Figure 5b'!$A$7, H44*'Figure 5b'!C$7, $A44= 'Figure 5b'!$A$8, H44*'Figure 5b'!C$8, $A44= 'Figure 5b'!$A$9, H44*'Figure 5b'!C$9)*10^12/365</f>
        <v>18160.225698658818</v>
      </c>
      <c r="R44" s="16" cm="1">
        <f t="array" ref="R44">_xlfn.IFS($A44= 'Figure 5b'!$A$4, I44*'Figure 5b'!D$4, $A44= 'Figure 5b'!$A$5, I44*'Figure 5b'!D$5, $A44= 'Figure 5b'!$A$6, I44*'Figure 5b'!D$6, $A44= 'Figure 5b'!$A$7, I44*'Figure 5b'!D$7, $A44= 'Figure 5b'!$A$8, I44*'Figure 5b'!D$8, $A44= 'Figure 5b'!$A$9, I44*'Figure 5b'!D$9)*10^12/365</f>
        <v>760225.45781234442</v>
      </c>
      <c r="S44" s="16" cm="1">
        <f t="array" ref="S44">_xlfn.IFS($A44= 'Figure 5b'!$A$4, J44*'Figure 5b'!E$4, $A44= 'Figure 5b'!$A$5, J44*'Figure 5b'!E$5, $A44= 'Figure 5b'!$A$6, J44*'Figure 5b'!E$6, $A44= 'Figure 5b'!$A$7, J44*'Figure 5b'!E$7, $A44= 'Figure 5b'!$A$8, J44*'Figure 5b'!E$8, $A44= 'Figure 5b'!$A$9, J44*'Figure 5b'!E$9)*10^12/365</f>
        <v>14014391.151220171</v>
      </c>
      <c r="T44" s="16" cm="1">
        <f t="array" ref="T44">_xlfn.IFS($A44= 'Figure 5b'!$A$4, K44*'Figure 5b'!F$4, $A44= 'Figure 5b'!$A$5, K44*'Figure 5b'!F$5, $A44= 'Figure 5b'!$A$6, K44*'Figure 5b'!F$6, $A44= 'Figure 5b'!$A$7, K44*'Figure 5b'!F$7, $A44= 'Figure 5b'!$A$8, K44*'Figure 5b'!F$8, $A44= 'Figure 5b'!$A$9, K44*'Figure 5b'!F$9)*10^12/365</f>
        <v>7206683.214550551</v>
      </c>
      <c r="U44" s="16" cm="1">
        <f t="array" ref="U44">_xlfn.IFS($A44= 'Figure 5b'!$A$4, L44*'Figure 5b'!G$4, $A44= 'Figure 5b'!$A$5, L44*'Figure 5b'!G$5, $A44= 'Figure 5b'!$A$6, L44*'Figure 5b'!G$6, $A44= 'Figure 5b'!$A$7, L44*'Figure 5b'!G$7, $A44= 'Figure 5b'!$A$8, L44*'Figure 5b'!G$8, $A44= 'Figure 5b'!$A$9, L44*'Figure 5b'!G$9)*10^12/365</f>
        <v>2457.3820072830727</v>
      </c>
      <c r="V44" s="16" cm="1">
        <f t="array" ref="V44">_xlfn.IFS($A44= 'Figure 5b'!$A$4, M44*'Figure 5b'!H$4, $A44= 'Figure 5b'!$A$5, M44*'Figure 5b'!H$5, $A44= 'Figure 5b'!$A$6, M44*'Figure 5b'!H$6, $A44= 'Figure 5b'!$A$7, M44*'Figure 5b'!H$7, $A44= 'Figure 5b'!$A$8, M44*'Figure 5b'!H$8, $A44= 'Figure 5b'!$A$9, M44*'Figure 5b'!H$9)*10^12/365</f>
        <v>103517.35378368208</v>
      </c>
      <c r="W44" s="16" cm="1">
        <f t="array" ref="W44">_xlfn.IFS($A44= 'Figure 5b'!$A$4, N44*'Figure 5b'!I$4, $A44= 'Figure 5b'!$A$5, N44*'Figure 5b'!I$5, $A44= 'Figure 5b'!$A$6, N44*'Figure 5b'!I$6, $A44= 'Figure 5b'!$A$7, N44*'Figure 5b'!I$7, $A44= 'Figure 5b'!$A$8, N44*'Figure 5b'!I$8, $A44= 'Figure 5b'!$A$9, N44*'Figure 5b'!I$9)*10^12/365</f>
        <v>517497.39236067951</v>
      </c>
      <c r="X44" s="16"/>
      <c r="Y44" s="17">
        <f t="shared" si="3"/>
        <v>1876683.756997051</v>
      </c>
      <c r="Z44" s="17">
        <f t="shared" si="4"/>
        <v>62107.971889413158</v>
      </c>
      <c r="AA44" s="17">
        <f t="shared" si="5"/>
        <v>2599971.0657182178</v>
      </c>
      <c r="AB44" s="17">
        <f t="shared" si="6"/>
        <v>47929217.737172984</v>
      </c>
      <c r="AC44" s="17">
        <f t="shared" si="7"/>
        <v>24646856.593762886</v>
      </c>
      <c r="AD44" s="17">
        <f t="shared" si="8"/>
        <v>8404.2464649081085</v>
      </c>
      <c r="AE44" s="17">
        <f t="shared" si="9"/>
        <v>354029.34994019271</v>
      </c>
      <c r="AF44" s="17">
        <f t="shared" si="10"/>
        <v>1769841.081873524</v>
      </c>
      <c r="AG44" s="16"/>
      <c r="AH44" s="16">
        <f t="shared" si="11"/>
        <v>65848.552877089503</v>
      </c>
      <c r="AI44" s="16">
        <f t="shared" si="12"/>
        <v>2179.2270838390582</v>
      </c>
      <c r="AJ44" s="16">
        <f t="shared" si="13"/>
        <v>91227.054937481327</v>
      </c>
      <c r="AK44" s="16">
        <f t="shared" si="14"/>
        <v>1681726.9381464205</v>
      </c>
      <c r="AL44" s="16">
        <f t="shared" si="15"/>
        <v>864801.98574606609</v>
      </c>
      <c r="AM44" s="16">
        <f t="shared" si="16"/>
        <v>294.88584087396868</v>
      </c>
      <c r="AN44" s="16">
        <f t="shared" si="17"/>
        <v>12422.082454041847</v>
      </c>
      <c r="AO44" s="16">
        <f t="shared" si="18"/>
        <v>62099.68708328154</v>
      </c>
      <c r="AP44" s="16"/>
      <c r="AQ44" s="16">
        <f t="shared" si="19"/>
        <v>27436.897032120629</v>
      </c>
      <c r="AR44" s="16">
        <f t="shared" si="20"/>
        <v>908.01128493294095</v>
      </c>
      <c r="AS44" s="16">
        <f t="shared" si="21"/>
        <v>38011.272890617227</v>
      </c>
      <c r="AT44" s="16">
        <f t="shared" si="22"/>
        <v>700719.55756100849</v>
      </c>
      <c r="AU44" s="16">
        <f t="shared" si="23"/>
        <v>360334.16072752757</v>
      </c>
      <c r="AV44" s="16">
        <f t="shared" si="24"/>
        <v>122.86910036415364</v>
      </c>
      <c r="AW44" s="16">
        <f t="shared" si="25"/>
        <v>5175.8676891841042</v>
      </c>
      <c r="AX44" s="16">
        <f t="shared" si="26"/>
        <v>25874.869618033976</v>
      </c>
    </row>
    <row r="45" spans="1:50" x14ac:dyDescent="0.2">
      <c r="A45" t="s">
        <v>8</v>
      </c>
      <c r="B45">
        <v>2905</v>
      </c>
      <c r="C45" t="s">
        <v>62</v>
      </c>
      <c r="D45" s="9">
        <v>338</v>
      </c>
      <c r="E45" s="9">
        <v>8</v>
      </c>
      <c r="F45" s="9">
        <v>3</v>
      </c>
      <c r="G45" s="16">
        <v>0</v>
      </c>
      <c r="H45" s="16">
        <v>0</v>
      </c>
      <c r="I45" s="16">
        <v>0</v>
      </c>
      <c r="J45" s="16">
        <v>0</v>
      </c>
      <c r="K45" s="16">
        <v>9.9868183983959573E-7</v>
      </c>
      <c r="L45" s="16">
        <v>0</v>
      </c>
      <c r="M45" s="16">
        <v>-8.6114498664123011E-9</v>
      </c>
      <c r="N45" s="16">
        <v>2.421419015330425E-8</v>
      </c>
      <c r="O45" s="16"/>
      <c r="P45" s="16" cm="1">
        <f t="array" ref="P45">_xlfn.IFS($A45= 'Figure 5b'!$A$4, G45*'Figure 5b'!B$4, $A45= 'Figure 5b'!$A$5, G45*'Figure 5b'!B$5, $A45= 'Figure 5b'!$A$6, G45*'Figure 5b'!B$6, $A45= 'Figure 5b'!$A$7, G45*'Figure 5b'!B$7, $A45= 'Figure 5b'!$A$8, G45*'Figure 5b'!B$8, $A45= 'Figure 5b'!$A$9, G45*'Figure 5b'!B$9)*10^12/365</f>
        <v>0</v>
      </c>
      <c r="Q45" s="16" cm="1">
        <f t="array" ref="Q45">_xlfn.IFS($A45= 'Figure 5b'!$A$4, H45*'Figure 5b'!C$4, $A45= 'Figure 5b'!$A$5, H45*'Figure 5b'!C$5, $A45= 'Figure 5b'!$A$6, H45*'Figure 5b'!C$6, $A45= 'Figure 5b'!$A$7, H45*'Figure 5b'!C$7, $A45= 'Figure 5b'!$A$8, H45*'Figure 5b'!C$8, $A45= 'Figure 5b'!$A$9, H45*'Figure 5b'!C$9)*10^12/365</f>
        <v>0</v>
      </c>
      <c r="R45" s="16" cm="1">
        <f t="array" ref="R45">_xlfn.IFS($A45= 'Figure 5b'!$A$4, I45*'Figure 5b'!D$4, $A45= 'Figure 5b'!$A$5, I45*'Figure 5b'!D$5, $A45= 'Figure 5b'!$A$6, I45*'Figure 5b'!D$6, $A45= 'Figure 5b'!$A$7, I45*'Figure 5b'!D$7, $A45= 'Figure 5b'!$A$8, I45*'Figure 5b'!D$8, $A45= 'Figure 5b'!$A$9, I45*'Figure 5b'!D$9)*10^12/365</f>
        <v>0</v>
      </c>
      <c r="S45" s="16" cm="1">
        <f t="array" ref="S45">_xlfn.IFS($A45= 'Figure 5b'!$A$4, J45*'Figure 5b'!E$4, $A45= 'Figure 5b'!$A$5, J45*'Figure 5b'!E$5, $A45= 'Figure 5b'!$A$6, J45*'Figure 5b'!E$6, $A45= 'Figure 5b'!$A$7, J45*'Figure 5b'!E$7, $A45= 'Figure 5b'!$A$8, J45*'Figure 5b'!E$8, $A45= 'Figure 5b'!$A$9, J45*'Figure 5b'!E$9)*10^12/365</f>
        <v>0</v>
      </c>
      <c r="T45" s="16" cm="1">
        <f t="array" ref="T45">_xlfn.IFS($A45= 'Figure 5b'!$A$4, K45*'Figure 5b'!F$4, $A45= 'Figure 5b'!$A$5, K45*'Figure 5b'!F$5, $A45= 'Figure 5b'!$A$6, K45*'Figure 5b'!F$6, $A45= 'Figure 5b'!$A$7, K45*'Figure 5b'!F$7, $A45= 'Figure 5b'!$A$8, K45*'Figure 5b'!F$8, $A45= 'Figure 5b'!$A$9, K45*'Figure 5b'!F$9)*10^12/365</f>
        <v>16047.595165905397</v>
      </c>
      <c r="U45" s="16" cm="1">
        <f t="array" ref="U45">_xlfn.IFS($A45= 'Figure 5b'!$A$4, L45*'Figure 5b'!G$4, $A45= 'Figure 5b'!$A$5, L45*'Figure 5b'!G$5, $A45= 'Figure 5b'!$A$6, L45*'Figure 5b'!G$6, $A45= 'Figure 5b'!$A$7, L45*'Figure 5b'!G$7, $A45= 'Figure 5b'!$A$8, L45*'Figure 5b'!G$8, $A45= 'Figure 5b'!$A$9, L45*'Figure 5b'!G$9)*10^12/365</f>
        <v>0</v>
      </c>
      <c r="V45" s="16" cm="1">
        <f t="array" ref="V45">_xlfn.IFS($A45= 'Figure 5b'!$A$4, M45*'Figure 5b'!H$4, $A45= 'Figure 5b'!$A$5, M45*'Figure 5b'!H$5, $A45= 'Figure 5b'!$A$6, M45*'Figure 5b'!H$6, $A45= 'Figure 5b'!$A$7, M45*'Figure 5b'!H$7, $A45= 'Figure 5b'!$A$8, M45*'Figure 5b'!H$8, $A45= 'Figure 5b'!$A$9, M45*'Figure 5b'!H$9)*10^12/365</f>
        <v>-360.6876438455821</v>
      </c>
      <c r="W45" s="16" cm="1">
        <f t="array" ref="W45">_xlfn.IFS($A45= 'Figure 5b'!$A$4, N45*'Figure 5b'!I$4, $A45= 'Figure 5b'!$A$5, N45*'Figure 5b'!I$5, $A45= 'Figure 5b'!$A$6, N45*'Figure 5b'!I$6, $A45= 'Figure 5b'!$A$7, N45*'Figure 5b'!I$7, $A45= 'Figure 5b'!$A$8, N45*'Figure 5b'!I$8, $A45= 'Figure 5b'!$A$9, N45*'Figure 5b'!I$9)*10^12/365</f>
        <v>486.20065612585807</v>
      </c>
      <c r="X45" s="16"/>
      <c r="Y45" s="17">
        <f t="shared" si="3"/>
        <v>0</v>
      </c>
      <c r="Z45" s="17">
        <f t="shared" si="4"/>
        <v>0</v>
      </c>
      <c r="AA45" s="17">
        <f t="shared" si="5"/>
        <v>0</v>
      </c>
      <c r="AB45" s="17">
        <f t="shared" si="6"/>
        <v>0</v>
      </c>
      <c r="AC45" s="17">
        <f t="shared" si="7"/>
        <v>54240.87166076024</v>
      </c>
      <c r="AD45" s="17">
        <f t="shared" si="8"/>
        <v>0</v>
      </c>
      <c r="AE45" s="17">
        <f t="shared" si="9"/>
        <v>-1219.1242361980676</v>
      </c>
      <c r="AF45" s="17">
        <f t="shared" si="10"/>
        <v>1643.3582177054004</v>
      </c>
      <c r="AG45" s="16"/>
      <c r="AH45" s="16">
        <f t="shared" si="11"/>
        <v>0</v>
      </c>
      <c r="AI45" s="16">
        <f t="shared" si="12"/>
        <v>0</v>
      </c>
      <c r="AJ45" s="16">
        <f t="shared" si="13"/>
        <v>0</v>
      </c>
      <c r="AK45" s="16">
        <f t="shared" si="14"/>
        <v>0</v>
      </c>
      <c r="AL45" s="16">
        <f t="shared" si="15"/>
        <v>1283.8076132724318</v>
      </c>
      <c r="AM45" s="16">
        <f t="shared" si="16"/>
        <v>0</v>
      </c>
      <c r="AN45" s="16">
        <f t="shared" si="17"/>
        <v>-28.855011507646569</v>
      </c>
      <c r="AO45" s="16">
        <f t="shared" si="18"/>
        <v>38.896052490068648</v>
      </c>
      <c r="AP45" s="16"/>
      <c r="AQ45" s="16">
        <f t="shared" si="19"/>
        <v>0</v>
      </c>
      <c r="AR45" s="16">
        <f t="shared" si="20"/>
        <v>0</v>
      </c>
      <c r="AS45" s="16">
        <f t="shared" si="21"/>
        <v>0</v>
      </c>
      <c r="AT45" s="16">
        <f t="shared" si="22"/>
        <v>0</v>
      </c>
      <c r="AU45" s="16">
        <f t="shared" si="23"/>
        <v>481.42785497716193</v>
      </c>
      <c r="AV45" s="16">
        <f t="shared" si="24"/>
        <v>0</v>
      </c>
      <c r="AW45" s="16">
        <f t="shared" si="25"/>
        <v>-10.820629315367464</v>
      </c>
      <c r="AX45" s="16">
        <f t="shared" si="26"/>
        <v>14.586019683775742</v>
      </c>
    </row>
    <row r="46" spans="1:50" x14ac:dyDescent="0.2">
      <c r="A46" t="s">
        <v>8</v>
      </c>
      <c r="B46">
        <v>2905</v>
      </c>
      <c r="C46" t="s">
        <v>63</v>
      </c>
      <c r="D46" s="9">
        <v>355</v>
      </c>
      <c r="E46" s="9">
        <v>9</v>
      </c>
      <c r="F46" s="9">
        <v>2.2000000000000002</v>
      </c>
      <c r="G46" s="16">
        <v>0</v>
      </c>
      <c r="H46" s="16">
        <v>0</v>
      </c>
      <c r="I46" s="16">
        <v>0</v>
      </c>
      <c r="J46" s="16">
        <v>0</v>
      </c>
      <c r="K46" s="16">
        <v>0</v>
      </c>
      <c r="L46" s="16">
        <v>0</v>
      </c>
      <c r="M46" s="16">
        <v>1.7136699119661813E-3</v>
      </c>
      <c r="N46" s="16">
        <v>0</v>
      </c>
      <c r="O46" s="16"/>
      <c r="P46" s="16" cm="1">
        <f t="array" ref="P46">_xlfn.IFS($A46= 'Figure 5b'!$A$4, G46*'Figure 5b'!B$4, $A46= 'Figure 5b'!$A$5, G46*'Figure 5b'!B$5, $A46= 'Figure 5b'!$A$6, G46*'Figure 5b'!B$6, $A46= 'Figure 5b'!$A$7, G46*'Figure 5b'!B$7, $A46= 'Figure 5b'!$A$8, G46*'Figure 5b'!B$8, $A46= 'Figure 5b'!$A$9, G46*'Figure 5b'!B$9)*10^12/365</f>
        <v>0</v>
      </c>
      <c r="Q46" s="16" cm="1">
        <f t="array" ref="Q46">_xlfn.IFS($A46= 'Figure 5b'!$A$4, H46*'Figure 5b'!C$4, $A46= 'Figure 5b'!$A$5, H46*'Figure 5b'!C$5, $A46= 'Figure 5b'!$A$6, H46*'Figure 5b'!C$6, $A46= 'Figure 5b'!$A$7, H46*'Figure 5b'!C$7, $A46= 'Figure 5b'!$A$8, H46*'Figure 5b'!C$8, $A46= 'Figure 5b'!$A$9, H46*'Figure 5b'!C$9)*10^12/365</f>
        <v>0</v>
      </c>
      <c r="R46" s="16" cm="1">
        <f t="array" ref="R46">_xlfn.IFS($A46= 'Figure 5b'!$A$4, I46*'Figure 5b'!D$4, $A46= 'Figure 5b'!$A$5, I46*'Figure 5b'!D$5, $A46= 'Figure 5b'!$A$6, I46*'Figure 5b'!D$6, $A46= 'Figure 5b'!$A$7, I46*'Figure 5b'!D$7, $A46= 'Figure 5b'!$A$8, I46*'Figure 5b'!D$8, $A46= 'Figure 5b'!$A$9, I46*'Figure 5b'!D$9)*10^12/365</f>
        <v>0</v>
      </c>
      <c r="S46" s="16" cm="1">
        <f t="array" ref="S46">_xlfn.IFS($A46= 'Figure 5b'!$A$4, J46*'Figure 5b'!E$4, $A46= 'Figure 5b'!$A$5, J46*'Figure 5b'!E$5, $A46= 'Figure 5b'!$A$6, J46*'Figure 5b'!E$6, $A46= 'Figure 5b'!$A$7, J46*'Figure 5b'!E$7, $A46= 'Figure 5b'!$A$8, J46*'Figure 5b'!E$8, $A46= 'Figure 5b'!$A$9, J46*'Figure 5b'!E$9)*10^12/365</f>
        <v>0</v>
      </c>
      <c r="T46" s="16" cm="1">
        <f t="array" ref="T46">_xlfn.IFS($A46= 'Figure 5b'!$A$4, K46*'Figure 5b'!F$4, $A46= 'Figure 5b'!$A$5, K46*'Figure 5b'!F$5, $A46= 'Figure 5b'!$A$6, K46*'Figure 5b'!F$6, $A46= 'Figure 5b'!$A$7, K46*'Figure 5b'!F$7, $A46= 'Figure 5b'!$A$8, K46*'Figure 5b'!F$8, $A46= 'Figure 5b'!$A$9, K46*'Figure 5b'!F$9)*10^12/365</f>
        <v>0</v>
      </c>
      <c r="U46" s="16" cm="1">
        <f t="array" ref="U46">_xlfn.IFS($A46= 'Figure 5b'!$A$4, L46*'Figure 5b'!G$4, $A46= 'Figure 5b'!$A$5, L46*'Figure 5b'!G$5, $A46= 'Figure 5b'!$A$6, L46*'Figure 5b'!G$6, $A46= 'Figure 5b'!$A$7, L46*'Figure 5b'!G$7, $A46= 'Figure 5b'!$A$8, L46*'Figure 5b'!G$8, $A46= 'Figure 5b'!$A$9, L46*'Figure 5b'!G$9)*10^12/365</f>
        <v>0</v>
      </c>
      <c r="V46" s="16" cm="1">
        <f t="array" ref="V46">_xlfn.IFS($A46= 'Figure 5b'!$A$4, M46*'Figure 5b'!H$4, $A46= 'Figure 5b'!$A$5, M46*'Figure 5b'!H$5, $A46= 'Figure 5b'!$A$6, M46*'Figure 5b'!H$6, $A46= 'Figure 5b'!$A$7, M46*'Figure 5b'!H$7, $A46= 'Figure 5b'!$A$8, M46*'Figure 5b'!H$8, $A46= 'Figure 5b'!$A$9, M46*'Figure 5b'!H$9)*10^12/365</f>
        <v>71776480.437626988</v>
      </c>
      <c r="W46" s="16" cm="1">
        <f t="array" ref="W46">_xlfn.IFS($A46= 'Figure 5b'!$A$4, N46*'Figure 5b'!I$4, $A46= 'Figure 5b'!$A$5, N46*'Figure 5b'!I$5, $A46= 'Figure 5b'!$A$6, N46*'Figure 5b'!I$6, $A46= 'Figure 5b'!$A$7, N46*'Figure 5b'!I$7, $A46= 'Figure 5b'!$A$8, N46*'Figure 5b'!I$8, $A46= 'Figure 5b'!$A$9, N46*'Figure 5b'!I$9)*10^12/365</f>
        <v>0</v>
      </c>
      <c r="X46" s="16"/>
      <c r="Y46" s="17">
        <f t="shared" si="3"/>
        <v>0</v>
      </c>
      <c r="Z46" s="17">
        <f t="shared" si="4"/>
        <v>0</v>
      </c>
      <c r="AA46" s="17">
        <f t="shared" si="5"/>
        <v>0</v>
      </c>
      <c r="AB46" s="17">
        <f t="shared" si="6"/>
        <v>0</v>
      </c>
      <c r="AC46" s="17">
        <f t="shared" si="7"/>
        <v>0</v>
      </c>
      <c r="AD46" s="17">
        <f t="shared" si="8"/>
        <v>0</v>
      </c>
      <c r="AE46" s="17">
        <f t="shared" si="9"/>
        <v>254806505.55357581</v>
      </c>
      <c r="AF46" s="17">
        <f t="shared" si="10"/>
        <v>0</v>
      </c>
      <c r="AG46" s="16"/>
      <c r="AH46" s="16">
        <f t="shared" si="11"/>
        <v>0</v>
      </c>
      <c r="AI46" s="16">
        <f t="shared" si="12"/>
        <v>0</v>
      </c>
      <c r="AJ46" s="16">
        <f t="shared" si="13"/>
        <v>0</v>
      </c>
      <c r="AK46" s="16">
        <f t="shared" si="14"/>
        <v>0</v>
      </c>
      <c r="AL46" s="16">
        <f t="shared" si="15"/>
        <v>0</v>
      </c>
      <c r="AM46" s="16">
        <f t="shared" si="16"/>
        <v>0</v>
      </c>
      <c r="AN46" s="16">
        <f t="shared" si="17"/>
        <v>6459883.2393864281</v>
      </c>
      <c r="AO46" s="16">
        <f t="shared" si="18"/>
        <v>0</v>
      </c>
      <c r="AP46" s="16"/>
      <c r="AQ46" s="16">
        <f t="shared" si="19"/>
        <v>0</v>
      </c>
      <c r="AR46" s="16">
        <f t="shared" si="20"/>
        <v>0</v>
      </c>
      <c r="AS46" s="16">
        <f t="shared" si="21"/>
        <v>0</v>
      </c>
      <c r="AT46" s="16">
        <f t="shared" si="22"/>
        <v>0</v>
      </c>
      <c r="AU46" s="16">
        <f t="shared" si="23"/>
        <v>0</v>
      </c>
      <c r="AV46" s="16">
        <f t="shared" si="24"/>
        <v>0</v>
      </c>
      <c r="AW46" s="16">
        <f t="shared" si="25"/>
        <v>1579082.5696277937</v>
      </c>
      <c r="AX46" s="16">
        <f t="shared" si="26"/>
        <v>0</v>
      </c>
    </row>
    <row r="47" spans="1:50" x14ac:dyDescent="0.2">
      <c r="A47" t="s">
        <v>8</v>
      </c>
      <c r="B47">
        <v>2905</v>
      </c>
      <c r="C47" t="s">
        <v>64</v>
      </c>
      <c r="D47" s="9">
        <v>327</v>
      </c>
      <c r="E47" s="9">
        <v>11.6</v>
      </c>
      <c r="F47" s="9">
        <v>2.1</v>
      </c>
      <c r="G47" s="16">
        <v>-4.2905472807583972E-7</v>
      </c>
      <c r="H47" s="16">
        <v>3.4414115513869508E-9</v>
      </c>
      <c r="I47" s="16">
        <v>0</v>
      </c>
      <c r="J47" s="16">
        <v>0</v>
      </c>
      <c r="K47" s="16">
        <v>2.2697314541808993E-7</v>
      </c>
      <c r="L47" s="16">
        <v>0</v>
      </c>
      <c r="M47" s="16">
        <v>0</v>
      </c>
      <c r="N47" s="16">
        <v>7.1431860952247538E-7</v>
      </c>
      <c r="O47" s="16"/>
      <c r="P47" s="16" cm="1">
        <f t="array" ref="P47">_xlfn.IFS($A47= 'Figure 5b'!$A$4, G47*'Figure 5b'!B$4, $A47= 'Figure 5b'!$A$5, G47*'Figure 5b'!B$5, $A47= 'Figure 5b'!$A$6, G47*'Figure 5b'!B$6, $A47= 'Figure 5b'!$A$7, G47*'Figure 5b'!B$7, $A47= 'Figure 5b'!$A$8, G47*'Figure 5b'!B$8, $A47= 'Figure 5b'!$A$9, G47*'Figure 5b'!B$9)*10^12/365</f>
        <v>-157.59274573303057</v>
      </c>
      <c r="Q47" s="16" cm="1">
        <f t="array" ref="Q47">_xlfn.IFS($A47= 'Figure 5b'!$A$4, H47*'Figure 5b'!C$4, $A47= 'Figure 5b'!$A$5, H47*'Figure 5b'!C$5, $A47= 'Figure 5b'!$A$6, H47*'Figure 5b'!C$6, $A47= 'Figure 5b'!$A$7, H47*'Figure 5b'!C$7, $A47= 'Figure 5b'!$A$8, H47*'Figure 5b'!C$8, $A47= 'Figure 5b'!$A$9, H47*'Figure 5b'!C$9)*10^12/365</f>
        <v>197.39375759411763</v>
      </c>
      <c r="R47" s="16" cm="1">
        <f t="array" ref="R47">_xlfn.IFS($A47= 'Figure 5b'!$A$4, I47*'Figure 5b'!D$4, $A47= 'Figure 5b'!$A$5, I47*'Figure 5b'!D$5, $A47= 'Figure 5b'!$A$6, I47*'Figure 5b'!D$6, $A47= 'Figure 5b'!$A$7, I47*'Figure 5b'!D$7, $A47= 'Figure 5b'!$A$8, I47*'Figure 5b'!D$8, $A47= 'Figure 5b'!$A$9, I47*'Figure 5b'!D$9)*10^12/365</f>
        <v>0</v>
      </c>
      <c r="S47" s="16" cm="1">
        <f t="array" ref="S47">_xlfn.IFS($A47= 'Figure 5b'!$A$4, J47*'Figure 5b'!E$4, $A47= 'Figure 5b'!$A$5, J47*'Figure 5b'!E$5, $A47= 'Figure 5b'!$A$6, J47*'Figure 5b'!E$6, $A47= 'Figure 5b'!$A$7, J47*'Figure 5b'!E$7, $A47= 'Figure 5b'!$A$8, J47*'Figure 5b'!E$8, $A47= 'Figure 5b'!$A$9, J47*'Figure 5b'!E$9)*10^12/365</f>
        <v>0</v>
      </c>
      <c r="T47" s="16" cm="1">
        <f t="array" ref="T47">_xlfn.IFS($A47= 'Figure 5b'!$A$4, K47*'Figure 5b'!F$4, $A47= 'Figure 5b'!$A$5, K47*'Figure 5b'!F$5, $A47= 'Figure 5b'!$A$6, K47*'Figure 5b'!F$6, $A47= 'Figure 5b'!$A$7, K47*'Figure 5b'!F$7, $A47= 'Figure 5b'!$A$8, K47*'Figure 5b'!F$8, $A47= 'Figure 5b'!$A$9, K47*'Figure 5b'!F$9)*10^12/365</f>
        <v>3647.1807195239535</v>
      </c>
      <c r="U47" s="16" cm="1">
        <f t="array" ref="U47">_xlfn.IFS($A47= 'Figure 5b'!$A$4, L47*'Figure 5b'!G$4, $A47= 'Figure 5b'!$A$5, L47*'Figure 5b'!G$5, $A47= 'Figure 5b'!$A$6, L47*'Figure 5b'!G$6, $A47= 'Figure 5b'!$A$7, L47*'Figure 5b'!G$7, $A47= 'Figure 5b'!$A$8, L47*'Figure 5b'!G$8, $A47= 'Figure 5b'!$A$9, L47*'Figure 5b'!G$9)*10^12/365</f>
        <v>0</v>
      </c>
      <c r="V47" s="16" cm="1">
        <f t="array" ref="V47">_xlfn.IFS($A47= 'Figure 5b'!$A$4, M47*'Figure 5b'!H$4, $A47= 'Figure 5b'!$A$5, M47*'Figure 5b'!H$5, $A47= 'Figure 5b'!$A$6, M47*'Figure 5b'!H$6, $A47= 'Figure 5b'!$A$7, M47*'Figure 5b'!H$7, $A47= 'Figure 5b'!$A$8, M47*'Figure 5b'!H$8, $A47= 'Figure 5b'!$A$9, M47*'Figure 5b'!H$9)*10^12/365</f>
        <v>0</v>
      </c>
      <c r="W47" s="16" cm="1">
        <f t="array" ref="W47">_xlfn.IFS($A47= 'Figure 5b'!$A$4, N47*'Figure 5b'!I$4, $A47= 'Figure 5b'!$A$5, N47*'Figure 5b'!I$5, $A47= 'Figure 5b'!$A$6, N47*'Figure 5b'!I$6, $A47= 'Figure 5b'!$A$7, N47*'Figure 5b'!I$7, $A47= 'Figure 5b'!$A$8, N47*'Figure 5b'!I$8, $A47= 'Figure 5b'!$A$9, N47*'Figure 5b'!I$9)*10^12/365</f>
        <v>14342.919355712813</v>
      </c>
      <c r="X47" s="16"/>
      <c r="Y47" s="17">
        <f t="shared" si="3"/>
        <v>-515.32827854700997</v>
      </c>
      <c r="Z47" s="17">
        <f t="shared" si="4"/>
        <v>645.47758733276464</v>
      </c>
      <c r="AA47" s="17">
        <f t="shared" si="5"/>
        <v>0</v>
      </c>
      <c r="AB47" s="17">
        <f t="shared" si="6"/>
        <v>0</v>
      </c>
      <c r="AC47" s="17">
        <f t="shared" si="7"/>
        <v>11926.280952843328</v>
      </c>
      <c r="AD47" s="17">
        <f t="shared" si="8"/>
        <v>0</v>
      </c>
      <c r="AE47" s="17">
        <f t="shared" si="9"/>
        <v>0</v>
      </c>
      <c r="AF47" s="17">
        <f t="shared" si="10"/>
        <v>46901.346293180904</v>
      </c>
      <c r="AG47" s="16"/>
      <c r="AH47" s="16">
        <f t="shared" si="11"/>
        <v>-18.280758505031546</v>
      </c>
      <c r="AI47" s="16">
        <f t="shared" si="12"/>
        <v>22.897675880917646</v>
      </c>
      <c r="AJ47" s="16">
        <f t="shared" si="13"/>
        <v>0</v>
      </c>
      <c r="AK47" s="16">
        <f t="shared" si="14"/>
        <v>0</v>
      </c>
      <c r="AL47" s="16">
        <f t="shared" si="15"/>
        <v>423.07296346477858</v>
      </c>
      <c r="AM47" s="16">
        <f t="shared" si="16"/>
        <v>0</v>
      </c>
      <c r="AN47" s="16">
        <f t="shared" si="17"/>
        <v>0</v>
      </c>
      <c r="AO47" s="16">
        <f t="shared" si="18"/>
        <v>1663.7786452626863</v>
      </c>
      <c r="AP47" s="16"/>
      <c r="AQ47" s="16">
        <f t="shared" si="19"/>
        <v>-3.309447660393642</v>
      </c>
      <c r="AR47" s="16">
        <f t="shared" si="20"/>
        <v>4.1452689094764699</v>
      </c>
      <c r="AS47" s="16">
        <f t="shared" si="21"/>
        <v>0</v>
      </c>
      <c r="AT47" s="16">
        <f t="shared" si="22"/>
        <v>0</v>
      </c>
      <c r="AU47" s="16">
        <f t="shared" si="23"/>
        <v>76.590795110003029</v>
      </c>
      <c r="AV47" s="16">
        <f t="shared" si="24"/>
        <v>0</v>
      </c>
      <c r="AW47" s="16">
        <f t="shared" si="25"/>
        <v>0</v>
      </c>
      <c r="AX47" s="16">
        <f t="shared" si="26"/>
        <v>301.2013064699691</v>
      </c>
    </row>
    <row r="48" spans="1:50" x14ac:dyDescent="0.2">
      <c r="A48" t="s">
        <v>8</v>
      </c>
      <c r="B48">
        <v>2905</v>
      </c>
      <c r="C48" t="s">
        <v>65</v>
      </c>
      <c r="D48" s="9">
        <v>341</v>
      </c>
      <c r="E48" s="9">
        <v>11.4</v>
      </c>
      <c r="F48" s="9">
        <v>2.1</v>
      </c>
      <c r="G48" s="16">
        <v>0</v>
      </c>
      <c r="H48" s="16">
        <v>0</v>
      </c>
      <c r="I48" s="16">
        <v>4.6797447629866654E-4</v>
      </c>
      <c r="J48" s="16">
        <v>3.8317511048011787E-4</v>
      </c>
      <c r="K48" s="16">
        <v>1.2863022097133993E-4</v>
      </c>
      <c r="L48" s="16">
        <v>0</v>
      </c>
      <c r="M48" s="16">
        <v>0</v>
      </c>
      <c r="N48" s="16">
        <v>0</v>
      </c>
      <c r="O48" s="16"/>
      <c r="P48" s="16" cm="1">
        <f t="array" ref="P48">_xlfn.IFS($A48= 'Figure 5b'!$A$4, G48*'Figure 5b'!B$4, $A48= 'Figure 5b'!$A$5, G48*'Figure 5b'!B$5, $A48= 'Figure 5b'!$A$6, G48*'Figure 5b'!B$6, $A48= 'Figure 5b'!$A$7, G48*'Figure 5b'!B$7, $A48= 'Figure 5b'!$A$8, G48*'Figure 5b'!B$8, $A48= 'Figure 5b'!$A$9, G48*'Figure 5b'!B$9)*10^12/365</f>
        <v>0</v>
      </c>
      <c r="Q48" s="16" cm="1">
        <f t="array" ref="Q48">_xlfn.IFS($A48= 'Figure 5b'!$A$4, H48*'Figure 5b'!C$4, $A48= 'Figure 5b'!$A$5, H48*'Figure 5b'!C$5, $A48= 'Figure 5b'!$A$6, H48*'Figure 5b'!C$6, $A48= 'Figure 5b'!$A$7, H48*'Figure 5b'!C$7, $A48= 'Figure 5b'!$A$8, H48*'Figure 5b'!C$8, $A48= 'Figure 5b'!$A$9, H48*'Figure 5b'!C$9)*10^12/365</f>
        <v>0</v>
      </c>
      <c r="R48" s="16" cm="1">
        <f t="array" ref="R48">_xlfn.IFS($A48= 'Figure 5b'!$A$4, I48*'Figure 5b'!D$4, $A48= 'Figure 5b'!$A$5, I48*'Figure 5b'!D$5, $A48= 'Figure 5b'!$A$6, I48*'Figure 5b'!D$6, $A48= 'Figure 5b'!$A$7, I48*'Figure 5b'!D$7, $A48= 'Figure 5b'!$A$8, I48*'Figure 5b'!D$8, $A48= 'Figure 5b'!$A$9, I48*'Figure 5b'!D$9)*10^12/365</f>
        <v>28408179.530889507</v>
      </c>
      <c r="S48" s="16" cm="1">
        <f t="array" ref="S48">_xlfn.IFS($A48= 'Figure 5b'!$A$4, J48*'Figure 5b'!E$4, $A48= 'Figure 5b'!$A$5, J48*'Figure 5b'!E$5, $A48= 'Figure 5b'!$A$6, J48*'Figure 5b'!E$6, $A48= 'Figure 5b'!$A$7, J48*'Figure 5b'!E$7, $A48= 'Figure 5b'!$A$8, J48*'Figure 5b'!E$8, $A48= 'Figure 5b'!$A$9, J48*'Figure 5b'!E$9)*10^12/365</f>
        <v>5860596.3639263818</v>
      </c>
      <c r="T48" s="16" cm="1">
        <f t="array" ref="T48">_xlfn.IFS($A48= 'Figure 5b'!$A$4, K48*'Figure 5b'!F$4, $A48= 'Figure 5b'!$A$5, K48*'Figure 5b'!F$5, $A48= 'Figure 5b'!$A$6, K48*'Figure 5b'!F$6, $A48= 'Figure 5b'!$A$7, K48*'Figure 5b'!F$7, $A48= 'Figure 5b'!$A$8, K48*'Figure 5b'!F$8, $A48= 'Figure 5b'!$A$9, K48*'Figure 5b'!F$9)*10^12/365</f>
        <v>2066930.2573686149</v>
      </c>
      <c r="U48" s="16" cm="1">
        <f t="array" ref="U48">_xlfn.IFS($A48= 'Figure 5b'!$A$4, L48*'Figure 5b'!G$4, $A48= 'Figure 5b'!$A$5, L48*'Figure 5b'!G$5, $A48= 'Figure 5b'!$A$6, L48*'Figure 5b'!G$6, $A48= 'Figure 5b'!$A$7, L48*'Figure 5b'!G$7, $A48= 'Figure 5b'!$A$8, L48*'Figure 5b'!G$8, $A48= 'Figure 5b'!$A$9, L48*'Figure 5b'!G$9)*10^12/365</f>
        <v>0</v>
      </c>
      <c r="V48" s="16" cm="1">
        <f t="array" ref="V48">_xlfn.IFS($A48= 'Figure 5b'!$A$4, M48*'Figure 5b'!H$4, $A48= 'Figure 5b'!$A$5, M48*'Figure 5b'!H$5, $A48= 'Figure 5b'!$A$6, M48*'Figure 5b'!H$6, $A48= 'Figure 5b'!$A$7, M48*'Figure 5b'!H$7, $A48= 'Figure 5b'!$A$8, M48*'Figure 5b'!H$8, $A48= 'Figure 5b'!$A$9, M48*'Figure 5b'!H$9)*10^12/365</f>
        <v>0</v>
      </c>
      <c r="W48" s="16" cm="1">
        <f t="array" ref="W48">_xlfn.IFS($A48= 'Figure 5b'!$A$4, N48*'Figure 5b'!I$4, $A48= 'Figure 5b'!$A$5, N48*'Figure 5b'!I$5, $A48= 'Figure 5b'!$A$6, N48*'Figure 5b'!I$6, $A48= 'Figure 5b'!$A$7, N48*'Figure 5b'!I$7, $A48= 'Figure 5b'!$A$8, N48*'Figure 5b'!I$8, $A48= 'Figure 5b'!$A$9, N48*'Figure 5b'!I$9)*10^12/365</f>
        <v>0</v>
      </c>
      <c r="X48" s="16"/>
      <c r="Y48" s="17">
        <f t="shared" si="3"/>
        <v>0</v>
      </c>
      <c r="Z48" s="17">
        <f t="shared" si="4"/>
        <v>0</v>
      </c>
      <c r="AA48" s="17">
        <f t="shared" si="5"/>
        <v>96871892.200333208</v>
      </c>
      <c r="AB48" s="17">
        <f t="shared" si="6"/>
        <v>19984633.600988962</v>
      </c>
      <c r="AC48" s="17">
        <f t="shared" si="7"/>
        <v>7048232.1776269767</v>
      </c>
      <c r="AD48" s="17">
        <f t="shared" si="8"/>
        <v>0</v>
      </c>
      <c r="AE48" s="17">
        <f t="shared" si="9"/>
        <v>0</v>
      </c>
      <c r="AF48" s="17">
        <f t="shared" si="10"/>
        <v>0</v>
      </c>
      <c r="AG48" s="16"/>
      <c r="AH48" s="16">
        <f t="shared" si="11"/>
        <v>0</v>
      </c>
      <c r="AI48" s="16">
        <f t="shared" si="12"/>
        <v>0</v>
      </c>
      <c r="AJ48" s="16">
        <f t="shared" si="13"/>
        <v>3238532.4665214038</v>
      </c>
      <c r="AK48" s="16">
        <f t="shared" si="14"/>
        <v>668107.98548760754</v>
      </c>
      <c r="AL48" s="16">
        <f t="shared" si="15"/>
        <v>235630.04934002209</v>
      </c>
      <c r="AM48" s="16">
        <f t="shared" si="16"/>
        <v>0</v>
      </c>
      <c r="AN48" s="16">
        <f t="shared" si="17"/>
        <v>0</v>
      </c>
      <c r="AO48" s="16">
        <f t="shared" si="18"/>
        <v>0</v>
      </c>
      <c r="AP48" s="16"/>
      <c r="AQ48" s="16">
        <f t="shared" si="19"/>
        <v>0</v>
      </c>
      <c r="AR48" s="16">
        <f t="shared" si="20"/>
        <v>0</v>
      </c>
      <c r="AS48" s="16">
        <f t="shared" si="21"/>
        <v>596571.77014867973</v>
      </c>
      <c r="AT48" s="16">
        <f t="shared" si="22"/>
        <v>123072.52364245402</v>
      </c>
      <c r="AU48" s="16">
        <f t="shared" si="23"/>
        <v>43405.53540474092</v>
      </c>
      <c r="AV48" s="16">
        <f t="shared" si="24"/>
        <v>0</v>
      </c>
      <c r="AW48" s="16">
        <f t="shared" si="25"/>
        <v>0</v>
      </c>
      <c r="AX48" s="16">
        <f t="shared" si="26"/>
        <v>0</v>
      </c>
    </row>
    <row r="49" spans="1:50" x14ac:dyDescent="0.2">
      <c r="A49" t="s">
        <v>8</v>
      </c>
      <c r="B49">
        <v>2905</v>
      </c>
      <c r="C49" t="s">
        <v>66</v>
      </c>
      <c r="D49" s="9">
        <v>388</v>
      </c>
      <c r="E49" s="9">
        <v>16</v>
      </c>
      <c r="F49" s="9">
        <v>6</v>
      </c>
      <c r="G49" s="16">
        <v>0</v>
      </c>
      <c r="H49" s="16">
        <v>5.8848137528716857E-7</v>
      </c>
      <c r="I49" s="16">
        <v>6.1692032848435091E-6</v>
      </c>
      <c r="J49" s="16">
        <v>0</v>
      </c>
      <c r="K49" s="16">
        <v>3.6315703266894391E-8</v>
      </c>
      <c r="L49" s="16">
        <v>0</v>
      </c>
      <c r="M49" s="16">
        <v>8.6114498664123011E-9</v>
      </c>
      <c r="N49" s="16">
        <v>3.3355046936176606E-5</v>
      </c>
      <c r="O49" s="16"/>
      <c r="P49" s="16" cm="1">
        <f t="array" ref="P49">_xlfn.IFS($A49= 'Figure 5b'!$A$4, G49*'Figure 5b'!B$4, $A49= 'Figure 5b'!$A$5, G49*'Figure 5b'!B$5, $A49= 'Figure 5b'!$A$6, G49*'Figure 5b'!B$6, $A49= 'Figure 5b'!$A$7, G49*'Figure 5b'!B$7, $A49= 'Figure 5b'!$A$8, G49*'Figure 5b'!B$8, $A49= 'Figure 5b'!$A$9, G49*'Figure 5b'!B$9)*10^12/365</f>
        <v>0</v>
      </c>
      <c r="Q49" s="16" cm="1">
        <f t="array" ref="Q49">_xlfn.IFS($A49= 'Figure 5b'!$A$4, H49*'Figure 5b'!C$4, $A49= 'Figure 5b'!$A$5, H49*'Figure 5b'!C$5, $A49= 'Figure 5b'!$A$6, H49*'Figure 5b'!C$6, $A49= 'Figure 5b'!$A$7, H49*'Figure 5b'!C$7, $A49= 'Figure 5b'!$A$8, H49*'Figure 5b'!C$8, $A49= 'Figure 5b'!$A$9, H49*'Figure 5b'!C$9)*10^12/365</f>
        <v>33754.33254859411</v>
      </c>
      <c r="R49" s="16" cm="1">
        <f t="array" ref="R49">_xlfn.IFS($A49= 'Figure 5b'!$A$4, I49*'Figure 5b'!D$4, $A49= 'Figure 5b'!$A$5, I49*'Figure 5b'!D$5, $A49= 'Figure 5b'!$A$6, I49*'Figure 5b'!D$6, $A49= 'Figure 5b'!$A$7, I49*'Figure 5b'!D$7, $A49= 'Figure 5b'!$A$8, I49*'Figure 5b'!D$8, $A49= 'Figure 5b'!$A$9, I49*'Figure 5b'!D$9)*10^12/365</f>
        <v>374498.70314409502</v>
      </c>
      <c r="S49" s="16" cm="1">
        <f t="array" ref="S49">_xlfn.IFS($A49= 'Figure 5b'!$A$4, J49*'Figure 5b'!E$4, $A49= 'Figure 5b'!$A$5, J49*'Figure 5b'!E$5, $A49= 'Figure 5b'!$A$6, J49*'Figure 5b'!E$6, $A49= 'Figure 5b'!$A$7, J49*'Figure 5b'!E$7, $A49= 'Figure 5b'!$A$8, J49*'Figure 5b'!E$8, $A49= 'Figure 5b'!$A$9, J49*'Figure 5b'!E$9)*10^12/365</f>
        <v>0</v>
      </c>
      <c r="T49" s="16" cm="1">
        <f t="array" ref="T49">_xlfn.IFS($A49= 'Figure 5b'!$A$4, K49*'Figure 5b'!F$4, $A49= 'Figure 5b'!$A$5, K49*'Figure 5b'!F$5, $A49= 'Figure 5b'!$A$6, K49*'Figure 5b'!F$6, $A49= 'Figure 5b'!$A$7, K49*'Figure 5b'!F$7, $A49= 'Figure 5b'!$A$8, K49*'Figure 5b'!F$8, $A49= 'Figure 5b'!$A$9, K49*'Figure 5b'!F$9)*10^12/365</f>
        <v>583.54891512383256</v>
      </c>
      <c r="U49" s="16" cm="1">
        <f t="array" ref="U49">_xlfn.IFS($A49= 'Figure 5b'!$A$4, L49*'Figure 5b'!G$4, $A49= 'Figure 5b'!$A$5, L49*'Figure 5b'!G$5, $A49= 'Figure 5b'!$A$6, L49*'Figure 5b'!G$6, $A49= 'Figure 5b'!$A$7, L49*'Figure 5b'!G$7, $A49= 'Figure 5b'!$A$8, L49*'Figure 5b'!G$8, $A49= 'Figure 5b'!$A$9, L49*'Figure 5b'!G$9)*10^12/365</f>
        <v>0</v>
      </c>
      <c r="V49" s="16" cm="1">
        <f t="array" ref="V49">_xlfn.IFS($A49= 'Figure 5b'!$A$4, M49*'Figure 5b'!H$4, $A49= 'Figure 5b'!$A$5, M49*'Figure 5b'!H$5, $A49= 'Figure 5b'!$A$6, M49*'Figure 5b'!H$6, $A49= 'Figure 5b'!$A$7, M49*'Figure 5b'!H$7, $A49= 'Figure 5b'!$A$8, M49*'Figure 5b'!H$8, $A49= 'Figure 5b'!$A$9, M49*'Figure 5b'!H$9)*10^12/365</f>
        <v>360.6876438455821</v>
      </c>
      <c r="W49" s="16" cm="1">
        <f t="array" ref="W49">_xlfn.IFS($A49= 'Figure 5b'!$A$4, N49*'Figure 5b'!I$4, $A49= 'Figure 5b'!$A$5, N49*'Figure 5b'!I$5, $A49= 'Figure 5b'!$A$6, N49*'Figure 5b'!I$6, $A49= 'Figure 5b'!$A$7, N49*'Figure 5b'!I$7, $A49= 'Figure 5b'!$A$8, N49*'Figure 5b'!I$8, $A49= 'Figure 5b'!$A$9, N49*'Figure 5b'!I$9)*10^12/365</f>
        <v>669741.40381336946</v>
      </c>
      <c r="X49" s="16"/>
      <c r="Y49" s="17">
        <f t="shared" si="3"/>
        <v>0</v>
      </c>
      <c r="Z49" s="17">
        <f t="shared" si="4"/>
        <v>130966.81028854515</v>
      </c>
      <c r="AA49" s="17">
        <f t="shared" si="5"/>
        <v>1453054.9681990885</v>
      </c>
      <c r="AB49" s="17">
        <f t="shared" si="6"/>
        <v>0</v>
      </c>
      <c r="AC49" s="17">
        <f t="shared" si="7"/>
        <v>2264.1697906804702</v>
      </c>
      <c r="AD49" s="17">
        <f t="shared" si="8"/>
        <v>0</v>
      </c>
      <c r="AE49" s="17">
        <f t="shared" si="9"/>
        <v>1399.4680581208586</v>
      </c>
      <c r="AF49" s="17">
        <f t="shared" si="10"/>
        <v>2598596.6467958735</v>
      </c>
      <c r="AG49" s="16"/>
      <c r="AH49" s="16">
        <f t="shared" si="11"/>
        <v>0</v>
      </c>
      <c r="AI49" s="16">
        <f t="shared" si="12"/>
        <v>5400.6932077750571</v>
      </c>
      <c r="AJ49" s="16">
        <f t="shared" si="13"/>
        <v>59919.792503055207</v>
      </c>
      <c r="AK49" s="16">
        <f t="shared" si="14"/>
        <v>0</v>
      </c>
      <c r="AL49" s="16">
        <f t="shared" si="15"/>
        <v>93.367826419813213</v>
      </c>
      <c r="AM49" s="16">
        <f t="shared" si="16"/>
        <v>0</v>
      </c>
      <c r="AN49" s="16">
        <f t="shared" si="17"/>
        <v>57.710023015293139</v>
      </c>
      <c r="AO49" s="16">
        <f t="shared" si="18"/>
        <v>107158.62461013912</v>
      </c>
      <c r="AP49" s="16"/>
      <c r="AQ49" s="16">
        <f t="shared" si="19"/>
        <v>0</v>
      </c>
      <c r="AR49" s="16">
        <f t="shared" si="20"/>
        <v>2025.2599529156466</v>
      </c>
      <c r="AS49" s="16">
        <f t="shared" si="21"/>
        <v>22469.922188645705</v>
      </c>
      <c r="AT49" s="16">
        <f t="shared" si="22"/>
        <v>0</v>
      </c>
      <c r="AU49" s="16">
        <f t="shared" si="23"/>
        <v>35.012934907429951</v>
      </c>
      <c r="AV49" s="16">
        <f t="shared" si="24"/>
        <v>0</v>
      </c>
      <c r="AW49" s="16">
        <f t="shared" si="25"/>
        <v>21.641258630734928</v>
      </c>
      <c r="AX49" s="16">
        <f t="shared" si="26"/>
        <v>40184.484228802168</v>
      </c>
    </row>
    <row r="50" spans="1:50" x14ac:dyDescent="0.2">
      <c r="A50" t="s">
        <v>8</v>
      </c>
      <c r="B50">
        <v>2905</v>
      </c>
      <c r="C50" t="s">
        <v>67</v>
      </c>
      <c r="D50" s="9">
        <v>340</v>
      </c>
      <c r="E50" s="9">
        <v>8</v>
      </c>
      <c r="F50" s="9">
        <v>1.5</v>
      </c>
      <c r="G50" s="16">
        <v>0</v>
      </c>
      <c r="H50" s="16">
        <v>0</v>
      </c>
      <c r="I50" s="16">
        <v>0</v>
      </c>
      <c r="J50" s="16">
        <v>0</v>
      </c>
      <c r="K50" s="16">
        <v>3.6315703266894391E-8</v>
      </c>
      <c r="L50" s="16">
        <v>0</v>
      </c>
      <c r="M50" s="16">
        <v>2.8417784559160594E-7</v>
      </c>
      <c r="N50" s="16">
        <v>7.9906827505904032E-7</v>
      </c>
      <c r="O50" s="16"/>
      <c r="P50" s="16" cm="1">
        <f t="array" ref="P50">_xlfn.IFS($A50= 'Figure 5b'!$A$4, G50*'Figure 5b'!B$4, $A50= 'Figure 5b'!$A$5, G50*'Figure 5b'!B$5, $A50= 'Figure 5b'!$A$6, G50*'Figure 5b'!B$6, $A50= 'Figure 5b'!$A$7, G50*'Figure 5b'!B$7, $A50= 'Figure 5b'!$A$8, G50*'Figure 5b'!B$8, $A50= 'Figure 5b'!$A$9, G50*'Figure 5b'!B$9)*10^12/365</f>
        <v>0</v>
      </c>
      <c r="Q50" s="16" cm="1">
        <f t="array" ref="Q50">_xlfn.IFS($A50= 'Figure 5b'!$A$4, H50*'Figure 5b'!C$4, $A50= 'Figure 5b'!$A$5, H50*'Figure 5b'!C$5, $A50= 'Figure 5b'!$A$6, H50*'Figure 5b'!C$6, $A50= 'Figure 5b'!$A$7, H50*'Figure 5b'!C$7, $A50= 'Figure 5b'!$A$8, H50*'Figure 5b'!C$8, $A50= 'Figure 5b'!$A$9, H50*'Figure 5b'!C$9)*10^12/365</f>
        <v>0</v>
      </c>
      <c r="R50" s="16" cm="1">
        <f t="array" ref="R50">_xlfn.IFS($A50= 'Figure 5b'!$A$4, I50*'Figure 5b'!D$4, $A50= 'Figure 5b'!$A$5, I50*'Figure 5b'!D$5, $A50= 'Figure 5b'!$A$6, I50*'Figure 5b'!D$6, $A50= 'Figure 5b'!$A$7, I50*'Figure 5b'!D$7, $A50= 'Figure 5b'!$A$8, I50*'Figure 5b'!D$8, $A50= 'Figure 5b'!$A$9, I50*'Figure 5b'!D$9)*10^12/365</f>
        <v>0</v>
      </c>
      <c r="S50" s="16" cm="1">
        <f t="array" ref="S50">_xlfn.IFS($A50= 'Figure 5b'!$A$4, J50*'Figure 5b'!E$4, $A50= 'Figure 5b'!$A$5, J50*'Figure 5b'!E$5, $A50= 'Figure 5b'!$A$6, J50*'Figure 5b'!E$6, $A50= 'Figure 5b'!$A$7, J50*'Figure 5b'!E$7, $A50= 'Figure 5b'!$A$8, J50*'Figure 5b'!E$8, $A50= 'Figure 5b'!$A$9, J50*'Figure 5b'!E$9)*10^12/365</f>
        <v>0</v>
      </c>
      <c r="T50" s="16" cm="1">
        <f t="array" ref="T50">_xlfn.IFS($A50= 'Figure 5b'!$A$4, K50*'Figure 5b'!F$4, $A50= 'Figure 5b'!$A$5, K50*'Figure 5b'!F$5, $A50= 'Figure 5b'!$A$6, K50*'Figure 5b'!F$6, $A50= 'Figure 5b'!$A$7, K50*'Figure 5b'!F$7, $A50= 'Figure 5b'!$A$8, K50*'Figure 5b'!F$8, $A50= 'Figure 5b'!$A$9, K50*'Figure 5b'!F$9)*10^12/365</f>
        <v>583.54891512383256</v>
      </c>
      <c r="U50" s="16" cm="1">
        <f t="array" ref="U50">_xlfn.IFS($A50= 'Figure 5b'!$A$4, L50*'Figure 5b'!G$4, $A50= 'Figure 5b'!$A$5, L50*'Figure 5b'!G$5, $A50= 'Figure 5b'!$A$6, L50*'Figure 5b'!G$6, $A50= 'Figure 5b'!$A$7, L50*'Figure 5b'!G$7, $A50= 'Figure 5b'!$A$8, L50*'Figure 5b'!G$8, $A50= 'Figure 5b'!$A$9, L50*'Figure 5b'!G$9)*10^12/365</f>
        <v>0</v>
      </c>
      <c r="V50" s="16" cm="1">
        <f t="array" ref="V50">_xlfn.IFS($A50= 'Figure 5b'!$A$4, M50*'Figure 5b'!H$4, $A50= 'Figure 5b'!$A$5, M50*'Figure 5b'!H$5, $A50= 'Figure 5b'!$A$6, M50*'Figure 5b'!H$6, $A50= 'Figure 5b'!$A$7, M50*'Figure 5b'!H$7, $A50= 'Figure 5b'!$A$8, M50*'Figure 5b'!H$8, $A50= 'Figure 5b'!$A$9, M50*'Figure 5b'!H$9)*10^12/365</f>
        <v>11902.692246904211</v>
      </c>
      <c r="W50" s="16" cm="1">
        <f t="array" ref="W50">_xlfn.IFS($A50= 'Figure 5b'!$A$4, N50*'Figure 5b'!I$4, $A50= 'Figure 5b'!$A$5, N50*'Figure 5b'!I$5, $A50= 'Figure 5b'!$A$6, N50*'Figure 5b'!I$6, $A50= 'Figure 5b'!$A$7, N50*'Figure 5b'!I$7, $A50= 'Figure 5b'!$A$8, N50*'Figure 5b'!I$8, $A50= 'Figure 5b'!$A$9, N50*'Figure 5b'!I$9)*10^12/365</f>
        <v>16044.621652153315</v>
      </c>
      <c r="X50" s="16"/>
      <c r="Y50" s="17">
        <f t="shared" si="3"/>
        <v>0</v>
      </c>
      <c r="Z50" s="17">
        <f t="shared" si="4"/>
        <v>0</v>
      </c>
      <c r="AA50" s="17">
        <f t="shared" si="5"/>
        <v>0</v>
      </c>
      <c r="AB50" s="17">
        <f t="shared" si="6"/>
        <v>0</v>
      </c>
      <c r="AC50" s="17">
        <f t="shared" si="7"/>
        <v>1984.0663114210306</v>
      </c>
      <c r="AD50" s="17">
        <f t="shared" si="8"/>
        <v>0</v>
      </c>
      <c r="AE50" s="17">
        <f t="shared" si="9"/>
        <v>40469.153639474316</v>
      </c>
      <c r="AF50" s="17">
        <f t="shared" si="10"/>
        <v>54551.713617321271</v>
      </c>
      <c r="AG50" s="16"/>
      <c r="AH50" s="16">
        <f t="shared" si="11"/>
        <v>0</v>
      </c>
      <c r="AI50" s="16">
        <f t="shared" si="12"/>
        <v>0</v>
      </c>
      <c r="AJ50" s="16">
        <f t="shared" si="13"/>
        <v>0</v>
      </c>
      <c r="AK50" s="16">
        <f t="shared" si="14"/>
        <v>0</v>
      </c>
      <c r="AL50" s="16">
        <f t="shared" si="15"/>
        <v>46.683913209906606</v>
      </c>
      <c r="AM50" s="16">
        <f t="shared" si="16"/>
        <v>0</v>
      </c>
      <c r="AN50" s="16">
        <f t="shared" si="17"/>
        <v>952.21537975233684</v>
      </c>
      <c r="AO50" s="16">
        <f t="shared" si="18"/>
        <v>1283.5697321722653</v>
      </c>
      <c r="AP50" s="16"/>
      <c r="AQ50" s="16">
        <f t="shared" si="19"/>
        <v>0</v>
      </c>
      <c r="AR50" s="16">
        <f t="shared" si="20"/>
        <v>0</v>
      </c>
      <c r="AS50" s="16">
        <f t="shared" si="21"/>
        <v>0</v>
      </c>
      <c r="AT50" s="16">
        <f t="shared" si="22"/>
        <v>0</v>
      </c>
      <c r="AU50" s="16">
        <f t="shared" si="23"/>
        <v>8.7532337268574878</v>
      </c>
      <c r="AV50" s="16">
        <f t="shared" si="24"/>
        <v>0</v>
      </c>
      <c r="AW50" s="16">
        <f t="shared" si="25"/>
        <v>178.54038370356318</v>
      </c>
      <c r="AX50" s="16">
        <f t="shared" si="26"/>
        <v>240.66932478229973</v>
      </c>
    </row>
    <row r="51" spans="1:50" x14ac:dyDescent="0.2">
      <c r="A51" t="s">
        <v>8</v>
      </c>
      <c r="B51">
        <v>2905</v>
      </c>
      <c r="C51" t="s">
        <v>68</v>
      </c>
      <c r="D51" s="9">
        <v>364</v>
      </c>
      <c r="E51" s="9">
        <v>10</v>
      </c>
      <c r="F51" s="9">
        <v>1.1000000000000001</v>
      </c>
      <c r="G51" s="16">
        <v>0</v>
      </c>
      <c r="H51" s="16">
        <v>0</v>
      </c>
      <c r="I51" s="16">
        <v>7.6062178876322418E-6</v>
      </c>
      <c r="J51" s="16">
        <v>5.1589201672580882E-7</v>
      </c>
      <c r="K51" s="16">
        <v>5.5991551296897765E-4</v>
      </c>
      <c r="L51" s="16">
        <v>2.1398191158100675E-4</v>
      </c>
      <c r="M51" s="16">
        <v>1.3451084691336013E-5</v>
      </c>
      <c r="N51" s="16">
        <v>3.4832112535528166E-5</v>
      </c>
      <c r="O51" s="16"/>
      <c r="P51" s="16" cm="1">
        <f t="array" ref="P51">_xlfn.IFS($A51= 'Figure 5b'!$A$4, G51*'Figure 5b'!B$4, $A51= 'Figure 5b'!$A$5, G51*'Figure 5b'!B$5, $A51= 'Figure 5b'!$A$6, G51*'Figure 5b'!B$6, $A51= 'Figure 5b'!$A$7, G51*'Figure 5b'!B$7, $A51= 'Figure 5b'!$A$8, G51*'Figure 5b'!B$8, $A51= 'Figure 5b'!$A$9, G51*'Figure 5b'!B$9)*10^12/365</f>
        <v>0</v>
      </c>
      <c r="Q51" s="16" cm="1">
        <f t="array" ref="Q51">_xlfn.IFS($A51= 'Figure 5b'!$A$4, H51*'Figure 5b'!C$4, $A51= 'Figure 5b'!$A$5, H51*'Figure 5b'!C$5, $A51= 'Figure 5b'!$A$6, H51*'Figure 5b'!C$6, $A51= 'Figure 5b'!$A$7, H51*'Figure 5b'!C$7, $A51= 'Figure 5b'!$A$8, H51*'Figure 5b'!C$8, $A51= 'Figure 5b'!$A$9, H51*'Figure 5b'!C$9)*10^12/365</f>
        <v>0</v>
      </c>
      <c r="R51" s="16" cm="1">
        <f t="array" ref="R51">_xlfn.IFS($A51= 'Figure 5b'!$A$4, I51*'Figure 5b'!D$4, $A51= 'Figure 5b'!$A$5, I51*'Figure 5b'!D$5, $A51= 'Figure 5b'!$A$6, I51*'Figure 5b'!D$6, $A51= 'Figure 5b'!$A$7, I51*'Figure 5b'!D$7, $A51= 'Figure 5b'!$A$8, I51*'Figure 5b'!D$8, $A51= 'Figure 5b'!$A$9, I51*'Figure 5b'!D$9)*10^12/365</f>
        <v>461732.02652406186</v>
      </c>
      <c r="S51" s="16" cm="1">
        <f t="array" ref="S51">_xlfn.IFS($A51= 'Figure 5b'!$A$4, J51*'Figure 5b'!E$4, $A51= 'Figure 5b'!$A$5, J51*'Figure 5b'!E$5, $A51= 'Figure 5b'!$A$6, J51*'Figure 5b'!E$6, $A51= 'Figure 5b'!$A$7, J51*'Figure 5b'!E$7, $A51= 'Figure 5b'!$A$8, J51*'Figure 5b'!E$8, $A51= 'Figure 5b'!$A$9, J51*'Figure 5b'!E$9)*10^12/365</f>
        <v>7890.4782557864037</v>
      </c>
      <c r="T51" s="16" cm="1">
        <f t="array" ref="T51">_xlfn.IFS($A51= 'Figure 5b'!$A$4, K51*'Figure 5b'!F$4, $A51= 'Figure 5b'!$A$5, K51*'Figure 5b'!F$5, $A51= 'Figure 5b'!$A$6, K51*'Figure 5b'!F$6, $A51= 'Figure 5b'!$A$7, K51*'Figure 5b'!F$7, $A51= 'Figure 5b'!$A$8, K51*'Figure 5b'!F$8, $A51= 'Figure 5b'!$A$9, K51*'Figure 5b'!F$9)*10^12/365</f>
        <v>8997157.1733792499</v>
      </c>
      <c r="U51" s="16" cm="1">
        <f t="array" ref="U51">_xlfn.IFS($A51= 'Figure 5b'!$A$4, L51*'Figure 5b'!G$4, $A51= 'Figure 5b'!$A$5, L51*'Figure 5b'!G$5, $A51= 'Figure 5b'!$A$6, L51*'Figure 5b'!G$6, $A51= 'Figure 5b'!$A$7, L51*'Figure 5b'!G$7, $A51= 'Figure 5b'!$A$8, L51*'Figure 5b'!G$8, $A51= 'Figure 5b'!$A$9, L51*'Figure 5b'!G$9)*10^12/365</f>
        <v>29110.525317045634</v>
      </c>
      <c r="V51" s="16" cm="1">
        <f t="array" ref="V51">_xlfn.IFS($A51= 'Figure 5b'!$A$4, M51*'Figure 5b'!H$4, $A51= 'Figure 5b'!$A$5, M51*'Figure 5b'!H$5, $A51= 'Figure 5b'!$A$6, M51*'Figure 5b'!H$6, $A51= 'Figure 5b'!$A$7, M51*'Figure 5b'!H$7, $A51= 'Figure 5b'!$A$8, M51*'Figure 5b'!H$8, $A51= 'Figure 5b'!$A$9, M51*'Figure 5b'!H$9)*10^12/365</f>
        <v>563394.09968679934</v>
      </c>
      <c r="W51" s="16" cm="1">
        <f t="array" ref="W51">_xlfn.IFS($A51= 'Figure 5b'!$A$4, N51*'Figure 5b'!I$4, $A51= 'Figure 5b'!$A$5, N51*'Figure 5b'!I$5, $A51= 'Figure 5b'!$A$6, N51*'Figure 5b'!I$6, $A51= 'Figure 5b'!$A$7, N51*'Figure 5b'!I$7, $A51= 'Figure 5b'!$A$8, N51*'Figure 5b'!I$8, $A51= 'Figure 5b'!$A$9, N51*'Figure 5b'!I$9)*10^12/365</f>
        <v>699399.64383704681</v>
      </c>
      <c r="X51" s="16"/>
      <c r="Y51" s="17">
        <f t="shared" si="3"/>
        <v>0</v>
      </c>
      <c r="Z51" s="17">
        <f t="shared" si="4"/>
        <v>0</v>
      </c>
      <c r="AA51" s="17">
        <f t="shared" si="5"/>
        <v>1680704.5765475852</v>
      </c>
      <c r="AB51" s="17">
        <f t="shared" si="6"/>
        <v>28721.340851062509</v>
      </c>
      <c r="AC51" s="17">
        <f t="shared" si="7"/>
        <v>32749652.111100469</v>
      </c>
      <c r="AD51" s="17">
        <f t="shared" si="8"/>
        <v>105962.31215404611</v>
      </c>
      <c r="AE51" s="17">
        <f t="shared" si="9"/>
        <v>2050754.5228599494</v>
      </c>
      <c r="AF51" s="17">
        <f t="shared" si="10"/>
        <v>2545814.7035668506</v>
      </c>
      <c r="AG51" s="16"/>
      <c r="AH51" s="16">
        <f t="shared" si="11"/>
        <v>0</v>
      </c>
      <c r="AI51" s="16">
        <f t="shared" si="12"/>
        <v>0</v>
      </c>
      <c r="AJ51" s="16">
        <f t="shared" si="13"/>
        <v>46173.202652406188</v>
      </c>
      <c r="AK51" s="16">
        <f t="shared" si="14"/>
        <v>789.0478255786403</v>
      </c>
      <c r="AL51" s="16">
        <f t="shared" si="15"/>
        <v>899715.71733792499</v>
      </c>
      <c r="AM51" s="16">
        <f t="shared" si="16"/>
        <v>2911.0525317045631</v>
      </c>
      <c r="AN51" s="16">
        <f t="shared" si="17"/>
        <v>56339.409968679938</v>
      </c>
      <c r="AO51" s="16">
        <f t="shared" si="18"/>
        <v>69939.964383704675</v>
      </c>
      <c r="AP51" s="16"/>
      <c r="AQ51" s="16">
        <f t="shared" si="19"/>
        <v>0</v>
      </c>
      <c r="AR51" s="16">
        <f t="shared" si="20"/>
        <v>0</v>
      </c>
      <c r="AS51" s="16">
        <f t="shared" si="21"/>
        <v>5079.0522917646813</v>
      </c>
      <c r="AT51" s="16">
        <f t="shared" si="22"/>
        <v>86.795260813650444</v>
      </c>
      <c r="AU51" s="16">
        <f t="shared" si="23"/>
        <v>98968.728907171753</v>
      </c>
      <c r="AV51" s="16">
        <f t="shared" si="24"/>
        <v>320.21577848750201</v>
      </c>
      <c r="AW51" s="16">
        <f t="shared" si="25"/>
        <v>6197.3350965547934</v>
      </c>
      <c r="AX51" s="16">
        <f t="shared" si="26"/>
        <v>7693.3960822075151</v>
      </c>
    </row>
    <row r="52" spans="1:50" x14ac:dyDescent="0.2">
      <c r="A52" t="s">
        <v>8</v>
      </c>
      <c r="B52">
        <v>2905</v>
      </c>
      <c r="C52" t="s">
        <v>69</v>
      </c>
      <c r="D52" s="9">
        <v>340</v>
      </c>
      <c r="E52" s="9">
        <v>8</v>
      </c>
      <c r="F52" s="9">
        <v>1.5</v>
      </c>
      <c r="G52" s="16">
        <v>2.310030655960321E-3</v>
      </c>
      <c r="H52" s="16">
        <v>1.9960186998044314E-7</v>
      </c>
      <c r="I52" s="16">
        <v>4.2532786669075617E-5</v>
      </c>
      <c r="J52" s="16">
        <v>1.0278042950368755E-4</v>
      </c>
      <c r="K52" s="16">
        <v>1.6457368827974865E-4</v>
      </c>
      <c r="L52" s="16">
        <v>4.168478797032599E-6</v>
      </c>
      <c r="M52" s="16">
        <v>5.7955057600954785E-5</v>
      </c>
      <c r="N52" s="16">
        <v>8.5972482139306747E-5</v>
      </c>
      <c r="O52" s="16"/>
      <c r="P52" s="16" cm="1">
        <f t="array" ref="P52">_xlfn.IFS($A52= 'Figure 5b'!$A$4, G52*'Figure 5b'!B$4, $A52= 'Figure 5b'!$A$5, G52*'Figure 5b'!B$5, $A52= 'Figure 5b'!$A$6, G52*'Figure 5b'!B$6, $A52= 'Figure 5b'!$A$7, G52*'Figure 5b'!B$7, $A52= 'Figure 5b'!$A$8, G52*'Figure 5b'!B$8, $A52= 'Figure 5b'!$A$9, G52*'Figure 5b'!B$9)*10^12/365</f>
        <v>848479.34302663652</v>
      </c>
      <c r="Q52" s="16" cm="1">
        <f t="array" ref="Q52">_xlfn.IFS($A52= 'Figure 5b'!$A$4, H52*'Figure 5b'!C$4, $A52= 'Figure 5b'!$A$5, H52*'Figure 5b'!C$5, $A52= 'Figure 5b'!$A$6, H52*'Figure 5b'!C$6, $A52= 'Figure 5b'!$A$7, H52*'Figure 5b'!C$7, $A52= 'Figure 5b'!$A$8, H52*'Figure 5b'!C$8, $A52= 'Figure 5b'!$A$9, H52*'Figure 5b'!C$9)*10^12/365</f>
        <v>11448.837940458821</v>
      </c>
      <c r="R52" s="16" cm="1">
        <f t="array" ref="R52">_xlfn.IFS($A52= 'Figure 5b'!$A$4, I52*'Figure 5b'!D$4, $A52= 'Figure 5b'!$A$5, I52*'Figure 5b'!D$5, $A52= 'Figure 5b'!$A$6, I52*'Figure 5b'!D$6, $A52= 'Figure 5b'!$A$7, I52*'Figure 5b'!D$7, $A52= 'Figure 5b'!$A$8, I52*'Figure 5b'!D$8, $A52= 'Figure 5b'!$A$9, I52*'Figure 5b'!D$9)*10^12/365</f>
        <v>2581933.6327927997</v>
      </c>
      <c r="S52" s="16" cm="1">
        <f t="array" ref="S52">_xlfn.IFS($A52= 'Figure 5b'!$A$4, J52*'Figure 5b'!E$4, $A52= 'Figure 5b'!$A$5, J52*'Figure 5b'!E$5, $A52= 'Figure 5b'!$A$6, J52*'Figure 5b'!E$6, $A52= 'Figure 5b'!$A$7, J52*'Figure 5b'!E$7, $A52= 'Figure 5b'!$A$8, J52*'Figure 5b'!E$8, $A52= 'Figure 5b'!$A$9, J52*'Figure 5b'!E$9)*10^12/365</f>
        <v>1572008.7107885308</v>
      </c>
      <c r="T52" s="16" cm="1">
        <f t="array" ref="T52">_xlfn.IFS($A52= 'Figure 5b'!$A$4, K52*'Figure 5b'!F$4, $A52= 'Figure 5b'!$A$5, K52*'Figure 5b'!F$5, $A52= 'Figure 5b'!$A$6, K52*'Figure 5b'!F$6, $A52= 'Figure 5b'!$A$7, K52*'Figure 5b'!F$7, $A52= 'Figure 5b'!$A$8, K52*'Figure 5b'!F$8, $A52= 'Figure 5b'!$A$9, K52*'Figure 5b'!F$9)*10^12/365</f>
        <v>2644497.7961124284</v>
      </c>
      <c r="U52" s="16" cm="1">
        <f t="array" ref="U52">_xlfn.IFS($A52= 'Figure 5b'!$A$4, L52*'Figure 5b'!G$4, $A52= 'Figure 5b'!$A$5, L52*'Figure 5b'!G$5, $A52= 'Figure 5b'!$A$6, L52*'Figure 5b'!G$6, $A52= 'Figure 5b'!$A$7, L52*'Figure 5b'!G$7, $A52= 'Figure 5b'!$A$8, L52*'Figure 5b'!G$8, $A52= 'Figure 5b'!$A$9, L52*'Figure 5b'!G$9)*10^12/365</f>
        <v>567.08815552686292</v>
      </c>
      <c r="V52" s="16" cm="1">
        <f t="array" ref="V52">_xlfn.IFS($A52= 'Figure 5b'!$A$4, M52*'Figure 5b'!H$4, $A52= 'Figure 5b'!$A$5, M52*'Figure 5b'!H$5, $A52= 'Figure 5b'!$A$6, M52*'Figure 5b'!H$6, $A52= 'Figure 5b'!$A$7, M52*'Figure 5b'!H$7, $A52= 'Figure 5b'!$A$8, M52*'Figure 5b'!H$8, $A52= 'Figure 5b'!$A$9, M52*'Figure 5b'!H$9)*10^12/365</f>
        <v>2427427.8430807674</v>
      </c>
      <c r="W52" s="16" cm="1">
        <f t="array" ref="W52">_xlfn.IFS($A52= 'Figure 5b'!$A$4, N52*'Figure 5b'!I$4, $A52= 'Figure 5b'!$A$5, N52*'Figure 5b'!I$5, $A52= 'Figure 5b'!$A$6, N52*'Figure 5b'!I$6, $A52= 'Figure 5b'!$A$7, N52*'Figure 5b'!I$7, $A52= 'Figure 5b'!$A$8, N52*'Figure 5b'!I$8, $A52= 'Figure 5b'!$A$9, N52*'Figure 5b'!I$9)*10^12/365</f>
        <v>1726255.4295748593</v>
      </c>
      <c r="X52" s="16"/>
      <c r="Y52" s="17">
        <f t="shared" si="3"/>
        <v>2884829.7662905641</v>
      </c>
      <c r="Z52" s="17">
        <f t="shared" si="4"/>
        <v>38926.048997559992</v>
      </c>
      <c r="AA52" s="17">
        <f t="shared" si="5"/>
        <v>8778574.3514955193</v>
      </c>
      <c r="AB52" s="17">
        <f t="shared" si="6"/>
        <v>5344829.6166810049</v>
      </c>
      <c r="AC52" s="17">
        <f t="shared" si="7"/>
        <v>8991292.5067822561</v>
      </c>
      <c r="AD52" s="17">
        <f t="shared" si="8"/>
        <v>1928.099728791334</v>
      </c>
      <c r="AE52" s="17">
        <f t="shared" si="9"/>
        <v>8253254.6664746096</v>
      </c>
      <c r="AF52" s="17">
        <f t="shared" si="10"/>
        <v>5869268.4605545225</v>
      </c>
      <c r="AG52" s="16"/>
      <c r="AH52" s="16">
        <f t="shared" si="11"/>
        <v>67878.347442130922</v>
      </c>
      <c r="AI52" s="16">
        <f t="shared" si="12"/>
        <v>915.90703523670572</v>
      </c>
      <c r="AJ52" s="16">
        <f t="shared" si="13"/>
        <v>206554.69062342399</v>
      </c>
      <c r="AK52" s="16">
        <f t="shared" si="14"/>
        <v>125760.69686308246</v>
      </c>
      <c r="AL52" s="16">
        <f t="shared" si="15"/>
        <v>211559.82368899428</v>
      </c>
      <c r="AM52" s="16">
        <f t="shared" si="16"/>
        <v>45.367052442149031</v>
      </c>
      <c r="AN52" s="16">
        <f t="shared" si="17"/>
        <v>194194.22744646139</v>
      </c>
      <c r="AO52" s="16">
        <f t="shared" si="18"/>
        <v>138100.43436598874</v>
      </c>
      <c r="AP52" s="16"/>
      <c r="AQ52" s="16">
        <f t="shared" si="19"/>
        <v>12727.190145399547</v>
      </c>
      <c r="AR52" s="16">
        <f t="shared" si="20"/>
        <v>171.73256910688232</v>
      </c>
      <c r="AS52" s="16">
        <f t="shared" si="21"/>
        <v>38729.004491891996</v>
      </c>
      <c r="AT52" s="16">
        <f t="shared" si="22"/>
        <v>23580.13066182796</v>
      </c>
      <c r="AU52" s="16">
        <f t="shared" si="23"/>
        <v>39667.466941686427</v>
      </c>
      <c r="AV52" s="16">
        <f t="shared" si="24"/>
        <v>8.5063223329029434</v>
      </c>
      <c r="AW52" s="16">
        <f t="shared" si="25"/>
        <v>36411.417646211514</v>
      </c>
      <c r="AX52" s="16">
        <f t="shared" si="26"/>
        <v>25893.83144362289</v>
      </c>
    </row>
    <row r="53" spans="1:50" x14ac:dyDescent="0.2">
      <c r="A53" t="s">
        <v>8</v>
      </c>
      <c r="B53">
        <v>2905</v>
      </c>
      <c r="C53" t="s">
        <v>70</v>
      </c>
      <c r="D53" s="9">
        <v>439</v>
      </c>
      <c r="E53" s="9">
        <v>9.1999999999999993</v>
      </c>
      <c r="F53" s="9">
        <v>13.1</v>
      </c>
      <c r="G53" s="16">
        <v>5.7789381324534848E-3</v>
      </c>
      <c r="H53" s="16">
        <v>9.5533584666501758E-5</v>
      </c>
      <c r="I53" s="16">
        <v>4.8664143826756569E-4</v>
      </c>
      <c r="J53" s="16">
        <v>8.0459992905747779E-4</v>
      </c>
      <c r="K53" s="16">
        <v>3.8811772341686207E-3</v>
      </c>
      <c r="L53" s="16">
        <v>2.5247086580694107E-3</v>
      </c>
      <c r="M53" s="16">
        <v>1.1345585198998205E-4</v>
      </c>
      <c r="N53" s="16">
        <v>2.1572030948407779E-3</v>
      </c>
      <c r="O53" s="16"/>
      <c r="P53" s="16" cm="1">
        <f t="array" ref="P53">_xlfn.IFS($A53= 'Figure 5b'!$A$4, G53*'Figure 5b'!B$4, $A53= 'Figure 5b'!$A$5, G53*'Figure 5b'!B$5, $A53= 'Figure 5b'!$A$6, G53*'Figure 5b'!B$6, $A53= 'Figure 5b'!$A$7, G53*'Figure 5b'!B$7, $A53= 'Figure 5b'!$A$8, G53*'Figure 5b'!B$8, $A53= 'Figure 5b'!$A$9, G53*'Figure 5b'!B$9)*10^12/365</f>
        <v>2122616.6922781887</v>
      </c>
      <c r="Q53" s="16" cm="1">
        <f t="array" ref="Q53">_xlfn.IFS($A53= 'Figure 5b'!$A$4, H53*'Figure 5b'!C$4, $A53= 'Figure 5b'!$A$5, H53*'Figure 5b'!C$5, $A53= 'Figure 5b'!$A$6, H53*'Figure 5b'!C$6, $A53= 'Figure 5b'!$A$7, H53*'Figure 5b'!C$7, $A53= 'Figure 5b'!$A$8, H53*'Figure 5b'!C$8, $A53= 'Figure 5b'!$A$9, H53*'Figure 5b'!C$9)*10^12/365</f>
        <v>5479650.7108127046</v>
      </c>
      <c r="R53" s="16" cm="1">
        <f t="array" ref="R53">_xlfn.IFS($A53= 'Figure 5b'!$A$4, I53*'Figure 5b'!D$4, $A53= 'Figure 5b'!$A$5, I53*'Figure 5b'!D$5, $A53= 'Figure 5b'!$A$6, I53*'Figure 5b'!D$6, $A53= 'Figure 5b'!$A$7, I53*'Figure 5b'!D$7, $A53= 'Figure 5b'!$A$8, I53*'Figure 5b'!D$8, $A53= 'Figure 5b'!$A$9, I53*'Figure 5b'!D$9)*10^12/365</f>
        <v>29541349.038557984</v>
      </c>
      <c r="S53" s="16" cm="1">
        <f t="array" ref="S53">_xlfn.IFS($A53= 'Figure 5b'!$A$4, J53*'Figure 5b'!E$4, $A53= 'Figure 5b'!$A$5, J53*'Figure 5b'!E$5, $A53= 'Figure 5b'!$A$6, J53*'Figure 5b'!E$6, $A53= 'Figure 5b'!$A$7, J53*'Figure 5b'!E$7, $A53= 'Figure 5b'!$A$8, J53*'Figure 5b'!E$8, $A53= 'Figure 5b'!$A$9, J53*'Figure 5b'!E$9)*10^12/365</f>
        <v>12306215.329960354</v>
      </c>
      <c r="T53" s="16" cm="1">
        <f t="array" ref="T53">_xlfn.IFS($A53= 'Figure 5b'!$A$4, K53*'Figure 5b'!F$4, $A53= 'Figure 5b'!$A$5, K53*'Figure 5b'!F$5, $A53= 'Figure 5b'!$A$6, K53*'Figure 5b'!F$6, $A53= 'Figure 5b'!$A$7, K53*'Figure 5b'!F$7, $A53= 'Figure 5b'!$A$8, K53*'Figure 5b'!F$8, $A53= 'Figure 5b'!$A$9, K53*'Figure 5b'!F$9)*10^12/365</f>
        <v>62365769.093258135</v>
      </c>
      <c r="U53" s="16" cm="1">
        <f t="array" ref="U53">_xlfn.IFS($A53= 'Figure 5b'!$A$4, L53*'Figure 5b'!G$4, $A53= 'Figure 5b'!$A$5, L53*'Figure 5b'!G$5, $A53= 'Figure 5b'!$A$6, L53*'Figure 5b'!G$6, $A53= 'Figure 5b'!$A$7, L53*'Figure 5b'!G$7, $A53= 'Figure 5b'!$A$8, L53*'Figure 5b'!G$8, $A53= 'Figure 5b'!$A$9, L53*'Figure 5b'!G$9)*10^12/365</f>
        <v>343466.39286410331</v>
      </c>
      <c r="V53" s="16" cm="1">
        <f t="array" ref="V53">_xlfn.IFS($A53= 'Figure 5b'!$A$4, M53*'Figure 5b'!H$4, $A53= 'Figure 5b'!$A$5, M53*'Figure 5b'!H$5, $A53= 'Figure 5b'!$A$6, M53*'Figure 5b'!H$6, $A53= 'Figure 5b'!$A$7, M53*'Figure 5b'!H$7, $A53= 'Figure 5b'!$A$8, M53*'Figure 5b'!H$8, $A53= 'Figure 5b'!$A$9, M53*'Figure 5b'!H$9)*10^12/365</f>
        <v>4752059.7076655449</v>
      </c>
      <c r="W53" s="16" cm="1">
        <f t="array" ref="W53">_xlfn.IFS($A53= 'Figure 5b'!$A$4, N53*'Figure 5b'!I$4, $A53= 'Figure 5b'!$A$5, N53*'Figure 5b'!I$5, $A53= 'Figure 5b'!$A$6, N53*'Figure 5b'!I$6, $A53= 'Figure 5b'!$A$7, N53*'Figure 5b'!I$7, $A53= 'Figure 5b'!$A$8, N53*'Figure 5b'!I$8, $A53= 'Figure 5b'!$A$9, N53*'Figure 5b'!I$9)*10^12/365</f>
        <v>43314831.240193047</v>
      </c>
      <c r="X53" s="16"/>
      <c r="Y53" s="17">
        <f t="shared" si="3"/>
        <v>9318287.279101247</v>
      </c>
      <c r="Z53" s="17">
        <f t="shared" si="4"/>
        <v>24055666.620467771</v>
      </c>
      <c r="AA53" s="17">
        <f t="shared" si="5"/>
        <v>129686522.27926955</v>
      </c>
      <c r="AB53" s="17">
        <f t="shared" si="6"/>
        <v>54024285.298525952</v>
      </c>
      <c r="AC53" s="17">
        <f t="shared" si="7"/>
        <v>273785726.31940323</v>
      </c>
      <c r="AD53" s="17">
        <f t="shared" si="8"/>
        <v>1507817.4646734137</v>
      </c>
      <c r="AE53" s="17">
        <f t="shared" si="9"/>
        <v>20861542.116651744</v>
      </c>
      <c r="AF53" s="17">
        <f t="shared" si="10"/>
        <v>190152109.14444748</v>
      </c>
      <c r="AG53" s="16"/>
      <c r="AH53" s="16">
        <f t="shared" si="11"/>
        <v>195280.73568959333</v>
      </c>
      <c r="AI53" s="16">
        <f t="shared" si="12"/>
        <v>504127.86539476877</v>
      </c>
      <c r="AJ53" s="16">
        <f t="shared" si="13"/>
        <v>2717804.1115473341</v>
      </c>
      <c r="AK53" s="16">
        <f t="shared" si="14"/>
        <v>1132171.8103563525</v>
      </c>
      <c r="AL53" s="16">
        <f t="shared" si="15"/>
        <v>5737650.7565797484</v>
      </c>
      <c r="AM53" s="16">
        <f t="shared" si="16"/>
        <v>31598.908143497501</v>
      </c>
      <c r="AN53" s="16">
        <f t="shared" si="17"/>
        <v>437189.4931052301</v>
      </c>
      <c r="AO53" s="16">
        <f t="shared" si="18"/>
        <v>3984964.4740977599</v>
      </c>
      <c r="AP53" s="16"/>
      <c r="AQ53" s="16">
        <f t="shared" si="19"/>
        <v>278062.78668844269</v>
      </c>
      <c r="AR53" s="16">
        <f t="shared" si="20"/>
        <v>717834.24311646435</v>
      </c>
      <c r="AS53" s="16">
        <f t="shared" si="21"/>
        <v>3869916.724051096</v>
      </c>
      <c r="AT53" s="16">
        <f t="shared" si="22"/>
        <v>1612114.2082248062</v>
      </c>
      <c r="AU53" s="16">
        <f t="shared" si="23"/>
        <v>8169915.7512168158</v>
      </c>
      <c r="AV53" s="16">
        <f t="shared" si="24"/>
        <v>44994.097465197534</v>
      </c>
      <c r="AW53" s="16">
        <f t="shared" si="25"/>
        <v>622519.82170418638</v>
      </c>
      <c r="AX53" s="16">
        <f t="shared" si="26"/>
        <v>5674242.8924652888</v>
      </c>
    </row>
    <row r="54" spans="1:50" x14ac:dyDescent="0.2">
      <c r="A54" t="s">
        <v>8</v>
      </c>
      <c r="B54">
        <v>2905</v>
      </c>
      <c r="C54" t="s">
        <v>71</v>
      </c>
      <c r="D54" s="9">
        <v>364</v>
      </c>
      <c r="E54" s="9">
        <v>10</v>
      </c>
      <c r="F54" s="9">
        <v>1.1000000000000001</v>
      </c>
      <c r="G54" s="16">
        <v>3.4148465807556081E-3</v>
      </c>
      <c r="H54" s="16">
        <v>6.5510710292201996E-5</v>
      </c>
      <c r="I54" s="16">
        <v>2.6217406616502393E-4</v>
      </c>
      <c r="J54" s="16">
        <v>3.8408897633831785E-4</v>
      </c>
      <c r="K54" s="16">
        <v>3.1002534300431407E-3</v>
      </c>
      <c r="L54" s="16">
        <v>1.9452901052818795E-3</v>
      </c>
      <c r="M54" s="16">
        <v>3.9785346178217884E-2</v>
      </c>
      <c r="N54" s="16">
        <v>2.067165413387584E-4</v>
      </c>
      <c r="O54" s="16"/>
      <c r="P54" s="16" cm="1">
        <f t="array" ref="P54">_xlfn.IFS($A54= 'Figure 5b'!$A$4, G54*'Figure 5b'!B$4, $A54= 'Figure 5b'!$A$5, G54*'Figure 5b'!B$5, $A54= 'Figure 5b'!$A$6, G54*'Figure 5b'!B$6, $A54= 'Figure 5b'!$A$7, G54*'Figure 5b'!B$7, $A54= 'Figure 5b'!$A$8, G54*'Figure 5b'!B$8, $A54= 'Figure 5b'!$A$9, G54*'Figure 5b'!B$9)*10^12/365</f>
        <v>1254280.6632891903</v>
      </c>
      <c r="Q54" s="16" cm="1">
        <f t="array" ref="Q54">_xlfn.IFS($A54= 'Figure 5b'!$A$4, H54*'Figure 5b'!C$4, $A54= 'Figure 5b'!$A$5, H54*'Figure 5b'!C$5, $A54= 'Figure 5b'!$A$6, H54*'Figure 5b'!C$6, $A54= 'Figure 5b'!$A$7, H54*'Figure 5b'!C$7, $A54= 'Figure 5b'!$A$8, H54*'Figure 5b'!C$8, $A54= 'Figure 5b'!$A$9, H54*'Figure 5b'!C$9)*10^12/365</f>
        <v>3757587.5695616226</v>
      </c>
      <c r="R54" s="16" cm="1">
        <f t="array" ref="R54">_xlfn.IFS($A54= 'Figure 5b'!$A$4, I54*'Figure 5b'!D$4, $A54= 'Figure 5b'!$A$5, I54*'Figure 5b'!D$5, $A54= 'Figure 5b'!$A$6, I54*'Figure 5b'!D$6, $A54= 'Figure 5b'!$A$7, I54*'Figure 5b'!D$7, $A54= 'Figure 5b'!$A$8, I54*'Figure 5b'!D$8, $A54= 'Figure 5b'!$A$9, I54*'Figure 5b'!D$9)*10^12/365</f>
        <v>15915158.448098734</v>
      </c>
      <c r="S54" s="16" cm="1">
        <f t="array" ref="S54">_xlfn.IFS($A54= 'Figure 5b'!$A$4, J54*'Figure 5b'!E$4, $A54= 'Figure 5b'!$A$5, J54*'Figure 5b'!E$5, $A54= 'Figure 5b'!$A$6, J54*'Figure 5b'!E$6, $A54= 'Figure 5b'!$A$7, J54*'Figure 5b'!E$7, $A54= 'Figure 5b'!$A$8, J54*'Figure 5b'!E$8, $A54= 'Figure 5b'!$A$9, J54*'Figure 5b'!E$9)*10^12/365</f>
        <v>5874573.782550917</v>
      </c>
      <c r="T54" s="16" cm="1">
        <f t="array" ref="T54">_xlfn.IFS($A54= 'Figure 5b'!$A$4, K54*'Figure 5b'!F$4, $A54= 'Figure 5b'!$A$5, K54*'Figure 5b'!F$5, $A54= 'Figure 5b'!$A$6, K54*'Figure 5b'!F$6, $A54= 'Figure 5b'!$A$7, K54*'Figure 5b'!F$7, $A54= 'Figure 5b'!$A$8, K54*'Figure 5b'!F$8, $A54= 'Figure 5b'!$A$9, K54*'Figure 5b'!F$9)*10^12/365</f>
        <v>49817279.10966403</v>
      </c>
      <c r="U54" s="16" cm="1">
        <f t="array" ref="U54">_xlfn.IFS($A54= 'Figure 5b'!$A$4, L54*'Figure 5b'!G$4, $A54= 'Figure 5b'!$A$5, L54*'Figure 5b'!G$5, $A54= 'Figure 5b'!$A$6, L54*'Figure 5b'!G$6, $A54= 'Figure 5b'!$A$7, L54*'Figure 5b'!G$7, $A54= 'Figure 5b'!$A$8, L54*'Figure 5b'!G$8, $A54= 'Figure 5b'!$A$9, L54*'Figure 5b'!G$9)*10^12/365</f>
        <v>264641.13924586936</v>
      </c>
      <c r="V54" s="16" cm="1">
        <f t="array" ref="V54">_xlfn.IFS($A54= 'Figure 5b'!$A$4, M54*'Figure 5b'!H$4, $A54= 'Figure 5b'!$A$5, M54*'Figure 5b'!H$5, $A54= 'Figure 5b'!$A$6, M54*'Figure 5b'!H$6, $A54= 'Figure 5b'!$A$7, M54*'Figure 5b'!H$7, $A54= 'Figure 5b'!$A$8, M54*'Figure 5b'!H$8, $A54= 'Figure 5b'!$A$9, M54*'Figure 5b'!H$9)*10^12/365</f>
        <v>1666395670.3240695</v>
      </c>
      <c r="W54" s="16" cm="1">
        <f t="array" ref="W54">_xlfn.IFS($A54= 'Figure 5b'!$A$4, N54*'Figure 5b'!I$4, $A54= 'Figure 5b'!$A$5, N54*'Figure 5b'!I$5, $A54= 'Figure 5b'!$A$6, N54*'Figure 5b'!I$6, $A54= 'Figure 5b'!$A$7, N54*'Figure 5b'!I$7, $A54= 'Figure 5b'!$A$8, N54*'Figure 5b'!I$8, $A54= 'Figure 5b'!$A$9, N54*'Figure 5b'!I$9)*10^12/365</f>
        <v>4150695.0013464503</v>
      </c>
      <c r="X54" s="16"/>
      <c r="Y54" s="17">
        <f t="shared" si="3"/>
        <v>4565581.614372653</v>
      </c>
      <c r="Z54" s="17">
        <f t="shared" si="4"/>
        <v>13677618.753204305</v>
      </c>
      <c r="AA54" s="17">
        <f t="shared" si="5"/>
        <v>57931176.751079388</v>
      </c>
      <c r="AB54" s="17">
        <f t="shared" si="6"/>
        <v>21383448.568485338</v>
      </c>
      <c r="AC54" s="17">
        <f t="shared" si="7"/>
        <v>181334895.95917705</v>
      </c>
      <c r="AD54" s="17">
        <f t="shared" si="8"/>
        <v>963293.74685496453</v>
      </c>
      <c r="AE54" s="17">
        <f t="shared" si="9"/>
        <v>6065680239.9796133</v>
      </c>
      <c r="AF54" s="17">
        <f t="shared" si="10"/>
        <v>15108529.80490108</v>
      </c>
      <c r="AG54" s="16"/>
      <c r="AH54" s="16">
        <f t="shared" si="11"/>
        <v>125428.06632891903</v>
      </c>
      <c r="AI54" s="16">
        <f t="shared" si="12"/>
        <v>375758.75695616222</v>
      </c>
      <c r="AJ54" s="16">
        <f t="shared" si="13"/>
        <v>1591515.8448098735</v>
      </c>
      <c r="AK54" s="16">
        <f t="shared" si="14"/>
        <v>587457.37825509172</v>
      </c>
      <c r="AL54" s="16">
        <f t="shared" si="15"/>
        <v>4981727.9109664029</v>
      </c>
      <c r="AM54" s="16">
        <f t="shared" si="16"/>
        <v>26464.113924586934</v>
      </c>
      <c r="AN54" s="16">
        <f t="shared" si="17"/>
        <v>166639567.03240696</v>
      </c>
      <c r="AO54" s="16">
        <f t="shared" si="18"/>
        <v>415069.50013464503</v>
      </c>
      <c r="AP54" s="16"/>
      <c r="AQ54" s="16">
        <f t="shared" si="19"/>
        <v>13797.087296181093</v>
      </c>
      <c r="AR54" s="16">
        <f t="shared" si="20"/>
        <v>41333.463265177852</v>
      </c>
      <c r="AS54" s="16">
        <f t="shared" si="21"/>
        <v>175066.74292908609</v>
      </c>
      <c r="AT54" s="16">
        <f t="shared" si="22"/>
        <v>64620.311608060096</v>
      </c>
      <c r="AU54" s="16">
        <f t="shared" si="23"/>
        <v>547990.07020630431</v>
      </c>
      <c r="AV54" s="16">
        <f t="shared" si="24"/>
        <v>2911.0525317045631</v>
      </c>
      <c r="AW54" s="16">
        <f t="shared" si="25"/>
        <v>18330352.373564765</v>
      </c>
      <c r="AX54" s="16">
        <f t="shared" si="26"/>
        <v>45657.645014810951</v>
      </c>
    </row>
    <row r="55" spans="1:50" x14ac:dyDescent="0.2">
      <c r="A55" t="s">
        <v>8</v>
      </c>
      <c r="B55">
        <v>2905</v>
      </c>
      <c r="C55" t="s">
        <v>72</v>
      </c>
      <c r="D55" s="9">
        <v>389</v>
      </c>
      <c r="E55" s="9">
        <v>7.4</v>
      </c>
      <c r="F55" s="9">
        <v>0.7</v>
      </c>
      <c r="G55" s="16">
        <v>1.5141341353796384E-2</v>
      </c>
      <c r="H55" s="16">
        <v>6.4773904079050047E-4</v>
      </c>
      <c r="I55" s="16">
        <v>2.9056975927347637E-3</v>
      </c>
      <c r="J55" s="16">
        <v>3.1952877538805949E-3</v>
      </c>
      <c r="K55" s="16">
        <v>5.3446637601211981E-3</v>
      </c>
      <c r="L55" s="16">
        <v>9.7709143002444113E-3</v>
      </c>
      <c r="M55" s="16">
        <v>8.8420644938348215E-4</v>
      </c>
      <c r="N55" s="16">
        <v>3.621131285324662E-3</v>
      </c>
      <c r="O55" s="16"/>
      <c r="P55" s="16" cm="1">
        <f t="array" ref="P55">_xlfn.IFS($A55= 'Figure 5b'!$A$4, G55*'Figure 5b'!B$4, $A55= 'Figure 5b'!$A$5, G55*'Figure 5b'!B$5, $A55= 'Figure 5b'!$A$6, G55*'Figure 5b'!B$6, $A55= 'Figure 5b'!$A$7, G55*'Figure 5b'!B$7, $A55= 'Figure 5b'!$A$8, G55*'Figure 5b'!B$8, $A55= 'Figure 5b'!$A$9, G55*'Figure 5b'!B$9)*10^12/365</f>
        <v>5561447.9969186485</v>
      </c>
      <c r="Q55" s="16" cm="1">
        <f t="array" ref="Q55">_xlfn.IFS($A55= 'Figure 5b'!$A$4, H55*'Figure 5b'!C$4, $A55= 'Figure 5b'!$A$5, H55*'Figure 5b'!C$5, $A55= 'Figure 5b'!$A$6, H55*'Figure 5b'!C$6, $A55= 'Figure 5b'!$A$7, H55*'Figure 5b'!C$7, $A55= 'Figure 5b'!$A$8, H55*'Figure 5b'!C$8, $A55= 'Figure 5b'!$A$9, H55*'Figure 5b'!C$9)*10^12/365</f>
        <v>37153255.660607219</v>
      </c>
      <c r="R55" s="16" cm="1">
        <f t="array" ref="R55">_xlfn.IFS($A55= 'Figure 5b'!$A$4, I55*'Figure 5b'!D$4, $A55= 'Figure 5b'!$A$5, I55*'Figure 5b'!D$5, $A55= 'Figure 5b'!$A$6, I55*'Figure 5b'!D$6, $A55= 'Figure 5b'!$A$7, I55*'Figure 5b'!D$7, $A55= 'Figure 5b'!$A$8, I55*'Figure 5b'!D$8, $A55= 'Figure 5b'!$A$9, I55*'Figure 5b'!D$9)*10^12/365</f>
        <v>176389061.92012301</v>
      </c>
      <c r="S55" s="16" cm="1">
        <f t="array" ref="S55">_xlfn.IFS($A55= 'Figure 5b'!$A$4, J55*'Figure 5b'!E$4, $A55= 'Figure 5b'!$A$5, J55*'Figure 5b'!E$5, $A55= 'Figure 5b'!$A$6, J55*'Figure 5b'!E$6, $A55= 'Figure 5b'!$A$7, J55*'Figure 5b'!E$7, $A55= 'Figure 5b'!$A$8, J55*'Figure 5b'!E$8, $A55= 'Figure 5b'!$A$9, J55*'Figure 5b'!E$9)*10^12/365</f>
        <v>48871367.893982187</v>
      </c>
      <c r="T55" s="16" cm="1">
        <f t="array" ref="T55">_xlfn.IFS($A55= 'Figure 5b'!$A$4, K55*'Figure 5b'!F$4, $A55= 'Figure 5b'!$A$5, K55*'Figure 5b'!F$5, $A55= 'Figure 5b'!$A$6, K55*'Figure 5b'!F$6, $A55= 'Figure 5b'!$A$7, K55*'Figure 5b'!F$7, $A55= 'Figure 5b'!$A$8, K55*'Figure 5b'!F$8, $A55= 'Figure 5b'!$A$9, K55*'Figure 5b'!F$9)*10^12/365</f>
        <v>85882206.82383348</v>
      </c>
      <c r="U55" s="16" cm="1">
        <f t="array" ref="U55">_xlfn.IFS($A55= 'Figure 5b'!$A$4, L55*'Figure 5b'!G$4, $A55= 'Figure 5b'!$A$5, L55*'Figure 5b'!G$5, $A55= 'Figure 5b'!$A$6, L55*'Figure 5b'!G$6, $A55= 'Figure 5b'!$A$7, L55*'Figure 5b'!G$7, $A55= 'Figure 5b'!$A$8, L55*'Figure 5b'!G$8, $A55= 'Figure 5b'!$A$9, L55*'Figure 5b'!G$9)*10^12/365</f>
        <v>1329254.6365549664</v>
      </c>
      <c r="V55" s="16" cm="1">
        <f t="array" ref="V55">_xlfn.IFS($A55= 'Figure 5b'!$A$4, M55*'Figure 5b'!H$4, $A55= 'Figure 5b'!$A$5, M55*'Figure 5b'!H$5, $A55= 'Figure 5b'!$A$6, M55*'Figure 5b'!H$6, $A55= 'Figure 5b'!$A$7, M55*'Figure 5b'!H$7, $A55= 'Figure 5b'!$A$8, M55*'Figure 5b'!H$8, $A55= 'Figure 5b'!$A$9, M55*'Figure 5b'!H$9)*10^12/365</f>
        <v>37034685.89477668</v>
      </c>
      <c r="W55" s="16" cm="1">
        <f t="array" ref="W55">_xlfn.IFS($A55= 'Figure 5b'!$A$4, N55*'Figure 5b'!I$4, $A55= 'Figure 5b'!$A$5, N55*'Figure 5b'!I$5, $A55= 'Figure 5b'!$A$6, N55*'Figure 5b'!I$6, $A55= 'Figure 5b'!$A$7, N55*'Figure 5b'!I$7, $A55= 'Figure 5b'!$A$8, N55*'Figure 5b'!I$8, $A55= 'Figure 5b'!$A$9, N55*'Figure 5b'!I$9)*10^12/365</f>
        <v>72709283.097889304</v>
      </c>
      <c r="X55" s="16"/>
      <c r="Y55" s="17">
        <f t="shared" si="3"/>
        <v>21634032.708013546</v>
      </c>
      <c r="Z55" s="17">
        <f t="shared" si="4"/>
        <v>144526164.51976207</v>
      </c>
      <c r="AA55" s="17">
        <f t="shared" si="5"/>
        <v>686153450.86927843</v>
      </c>
      <c r="AB55" s="17">
        <f t="shared" si="6"/>
        <v>190109621.10759071</v>
      </c>
      <c r="AC55" s="17">
        <f t="shared" si="7"/>
        <v>334081784.54471225</v>
      </c>
      <c r="AD55" s="17">
        <f t="shared" si="8"/>
        <v>5170800.5361988191</v>
      </c>
      <c r="AE55" s="17">
        <f t="shared" si="9"/>
        <v>144064928.13068128</v>
      </c>
      <c r="AF55" s="17">
        <f t="shared" si="10"/>
        <v>282839111.2507894</v>
      </c>
      <c r="AG55" s="16"/>
      <c r="AH55" s="16">
        <f t="shared" si="11"/>
        <v>411547.15177197999</v>
      </c>
      <c r="AI55" s="16">
        <f t="shared" si="12"/>
        <v>2749340.9188849344</v>
      </c>
      <c r="AJ55" s="16">
        <f t="shared" si="13"/>
        <v>13052790.582089102</v>
      </c>
      <c r="AK55" s="16">
        <f t="shared" si="14"/>
        <v>3616481.2241546824</v>
      </c>
      <c r="AL55" s="16">
        <f t="shared" si="15"/>
        <v>6355283.3049636781</v>
      </c>
      <c r="AM55" s="16">
        <f t="shared" si="16"/>
        <v>98364.843105067514</v>
      </c>
      <c r="AN55" s="16">
        <f t="shared" si="17"/>
        <v>2740566.7562134741</v>
      </c>
      <c r="AO55" s="16">
        <f t="shared" si="18"/>
        <v>5380486.9492438091</v>
      </c>
      <c r="AP55" s="16"/>
      <c r="AQ55" s="16">
        <f t="shared" si="19"/>
        <v>38930.135978430539</v>
      </c>
      <c r="AR55" s="16">
        <f t="shared" si="20"/>
        <v>260072.78962425052</v>
      </c>
      <c r="AS55" s="16">
        <f t="shared" si="21"/>
        <v>1234723.4334408611</v>
      </c>
      <c r="AT55" s="16">
        <f t="shared" si="22"/>
        <v>342099.57525787532</v>
      </c>
      <c r="AU55" s="16">
        <f t="shared" si="23"/>
        <v>601175.4477668344</v>
      </c>
      <c r="AV55" s="16">
        <f t="shared" si="24"/>
        <v>9304.7824558847642</v>
      </c>
      <c r="AW55" s="16">
        <f t="shared" si="25"/>
        <v>259242.80126343676</v>
      </c>
      <c r="AX55" s="16">
        <f t="shared" si="26"/>
        <v>508964.9816852251</v>
      </c>
    </row>
    <row r="56" spans="1:50" x14ac:dyDescent="0.2">
      <c r="A56" t="s">
        <v>8</v>
      </c>
      <c r="B56">
        <v>2905</v>
      </c>
      <c r="C56" t="s">
        <v>73</v>
      </c>
      <c r="D56" s="9">
        <v>364</v>
      </c>
      <c r="E56" s="9">
        <v>10</v>
      </c>
      <c r="F56" s="9">
        <v>1.1000000000000001</v>
      </c>
      <c r="G56" s="16">
        <v>1.4285806226013159E-2</v>
      </c>
      <c r="H56" s="16">
        <v>2.0846694613681593E-4</v>
      </c>
      <c r="I56" s="16">
        <v>5.8861256359614834E-4</v>
      </c>
      <c r="J56" s="16">
        <v>3.3626726036502601E-3</v>
      </c>
      <c r="K56" s="16">
        <v>4.0941506759773231E-3</v>
      </c>
      <c r="L56" s="16">
        <v>1.6257067308427135E-4</v>
      </c>
      <c r="M56" s="16">
        <v>9.0779321056758545E-4</v>
      </c>
      <c r="N56" s="16">
        <v>8.873823904571224E-4</v>
      </c>
      <c r="O56" s="16"/>
      <c r="P56" s="16" cm="1">
        <f t="array" ref="P56">_xlfn.IFS($A56= 'Figure 5b'!$A$4, G56*'Figure 5b'!B$4, $A56= 'Figure 5b'!$A$5, G56*'Figure 5b'!B$5, $A56= 'Figure 5b'!$A$6, G56*'Figure 5b'!B$6, $A56= 'Figure 5b'!$A$7, G56*'Figure 5b'!B$7, $A56= 'Figure 5b'!$A$8, G56*'Figure 5b'!B$8, $A56= 'Figure 5b'!$A$9, G56*'Figure 5b'!B$9)*10^12/365</f>
        <v>5247208.0619269852</v>
      </c>
      <c r="Q56" s="16" cm="1">
        <f t="array" ref="Q56">_xlfn.IFS($A56= 'Figure 5b'!$A$4, H56*'Figure 5b'!C$4, $A56= 'Figure 5b'!$A$5, H56*'Figure 5b'!C$5, $A56= 'Figure 5b'!$A$6, H56*'Figure 5b'!C$6, $A56= 'Figure 5b'!$A$7, H56*'Figure 5b'!C$7, $A56= 'Figure 5b'!$A$8, H56*'Figure 5b'!C$8, $A56= 'Figure 5b'!$A$9, H56*'Figure 5b'!C$9)*10^12/365</f>
        <v>11957324.260021267</v>
      </c>
      <c r="R56" s="16" cm="1">
        <f t="array" ref="R56">_xlfn.IFS($A56= 'Figure 5b'!$A$4, I56*'Figure 5b'!D$4, $A56= 'Figure 5b'!$A$5, I56*'Figure 5b'!D$5, $A56= 'Figure 5b'!$A$6, I56*'Figure 5b'!D$6, $A56= 'Figure 5b'!$A$7, I56*'Figure 5b'!D$7, $A56= 'Figure 5b'!$A$8, I56*'Figure 5b'!D$8, $A56= 'Figure 5b'!$A$9, I56*'Figure 5b'!D$9)*10^12/365</f>
        <v>35731460.213451274</v>
      </c>
      <c r="S56" s="16" cm="1">
        <f t="array" ref="S56">_xlfn.IFS($A56= 'Figure 5b'!$A$4, J56*'Figure 5b'!E$4, $A56= 'Figure 5b'!$A$5, J56*'Figure 5b'!E$5, $A56= 'Figure 5b'!$A$6, J56*'Figure 5b'!E$6, $A56= 'Figure 5b'!$A$7, J56*'Figure 5b'!E$7, $A56= 'Figure 5b'!$A$8, J56*'Figure 5b'!E$8, $A56= 'Figure 5b'!$A$9, J56*'Figure 5b'!E$9)*10^12/365</f>
        <v>51431489.924631052</v>
      </c>
      <c r="T56" s="16" cm="1">
        <f t="array" ref="T56">_xlfn.IFS($A56= 'Figure 5b'!$A$4, K56*'Figure 5b'!F$4, $A56= 'Figure 5b'!$A$5, K56*'Figure 5b'!F$5, $A56= 'Figure 5b'!$A$6, K56*'Figure 5b'!F$6, $A56= 'Figure 5b'!$A$7, K56*'Figure 5b'!F$7, $A56= 'Figure 5b'!$A$8, K56*'Figure 5b'!F$8, $A56= 'Figure 5b'!$A$9, K56*'Figure 5b'!F$9)*10^12/365</f>
        <v>65787991.706001855</v>
      </c>
      <c r="U56" s="16" cm="1">
        <f t="array" ref="U56">_xlfn.IFS($A56= 'Figure 5b'!$A$4, L56*'Figure 5b'!G$4, $A56= 'Figure 5b'!$A$5, L56*'Figure 5b'!G$5, $A56= 'Figure 5b'!$A$6, L56*'Figure 5b'!G$6, $A56= 'Figure 5b'!$A$7, L56*'Figure 5b'!G$7, $A56= 'Figure 5b'!$A$8, L56*'Figure 5b'!G$8, $A56= 'Figure 5b'!$A$9, L56*'Figure 5b'!G$9)*10^12/365</f>
        <v>22116.438065547653</v>
      </c>
      <c r="V56" s="16" cm="1">
        <f t="array" ref="V56">_xlfn.IFS($A56= 'Figure 5b'!$A$4, M56*'Figure 5b'!H$4, $A56= 'Figure 5b'!$A$5, M56*'Figure 5b'!H$5, $A56= 'Figure 5b'!$A$6, M56*'Figure 5b'!H$6, $A56= 'Figure 5b'!$A$7, M56*'Figure 5b'!H$7, $A56= 'Figure 5b'!$A$8, M56*'Figure 5b'!H$8, $A56= 'Figure 5b'!$A$9, M56*'Figure 5b'!H$9)*10^12/365</f>
        <v>38022609.351269722</v>
      </c>
      <c r="W56" s="16" cm="1">
        <f t="array" ref="W56">_xlfn.IFS($A56= 'Figure 5b'!$A$4, N56*'Figure 5b'!I$4, $A56= 'Figure 5b'!$A$5, N56*'Figure 5b'!I$5, $A56= 'Figure 5b'!$A$6, N56*'Figure 5b'!I$6, $A56= 'Figure 5b'!$A$7, N56*'Figure 5b'!I$7, $A56= 'Figure 5b'!$A$8, N56*'Figure 5b'!I$8, $A56= 'Figure 5b'!$A$9, N56*'Figure 5b'!I$9)*10^12/365</f>
        <v>17817895.116178829</v>
      </c>
      <c r="X56" s="16"/>
      <c r="Y56" s="17">
        <f t="shared" si="3"/>
        <v>19099837.345414225</v>
      </c>
      <c r="Z56" s="17">
        <f t="shared" si="4"/>
        <v>43524660.306477413</v>
      </c>
      <c r="AA56" s="17">
        <f t="shared" si="5"/>
        <v>130062515.17696264</v>
      </c>
      <c r="AB56" s="17">
        <f t="shared" si="6"/>
        <v>187210623.32565704</v>
      </c>
      <c r="AC56" s="17">
        <f t="shared" si="7"/>
        <v>239468289.80984676</v>
      </c>
      <c r="AD56" s="17">
        <f t="shared" si="8"/>
        <v>80503.834558593458</v>
      </c>
      <c r="AE56" s="17">
        <f t="shared" si="9"/>
        <v>138402298.03862178</v>
      </c>
      <c r="AF56" s="17">
        <f t="shared" si="10"/>
        <v>64857138.222890943</v>
      </c>
      <c r="AG56" s="16"/>
      <c r="AH56" s="16">
        <f t="shared" si="11"/>
        <v>524720.80619269842</v>
      </c>
      <c r="AI56" s="16">
        <f t="shared" si="12"/>
        <v>1195732.4260021269</v>
      </c>
      <c r="AJ56" s="16">
        <f t="shared" si="13"/>
        <v>3573146.0213451274</v>
      </c>
      <c r="AK56" s="16">
        <f t="shared" si="14"/>
        <v>5143148.9924631054</v>
      </c>
      <c r="AL56" s="16">
        <f t="shared" si="15"/>
        <v>6578799.1706001852</v>
      </c>
      <c r="AM56" s="16">
        <f t="shared" si="16"/>
        <v>2211.6438065547654</v>
      </c>
      <c r="AN56" s="16">
        <f t="shared" si="17"/>
        <v>3802260.9351269724</v>
      </c>
      <c r="AO56" s="16">
        <f t="shared" si="18"/>
        <v>1781789.5116178829</v>
      </c>
      <c r="AP56" s="16"/>
      <c r="AQ56" s="16">
        <f t="shared" si="19"/>
        <v>57719.288681196842</v>
      </c>
      <c r="AR56" s="16">
        <f t="shared" si="20"/>
        <v>131530.56686023396</v>
      </c>
      <c r="AS56" s="16">
        <f t="shared" si="21"/>
        <v>393046.06234796403</v>
      </c>
      <c r="AT56" s="16">
        <f t="shared" si="22"/>
        <v>565746.38917094166</v>
      </c>
      <c r="AU56" s="16">
        <f t="shared" si="23"/>
        <v>723667.90876602056</v>
      </c>
      <c r="AV56" s="16">
        <f t="shared" si="24"/>
        <v>243.28081872102419</v>
      </c>
      <c r="AW56" s="16">
        <f t="shared" si="25"/>
        <v>418248.70286396699</v>
      </c>
      <c r="AX56" s="16">
        <f t="shared" si="26"/>
        <v>195996.84627796712</v>
      </c>
    </row>
    <row r="57" spans="1:50" x14ac:dyDescent="0.2">
      <c r="A57" t="s">
        <v>8</v>
      </c>
      <c r="B57">
        <v>2905</v>
      </c>
      <c r="C57" t="s">
        <v>74</v>
      </c>
      <c r="D57" s="9">
        <v>393</v>
      </c>
      <c r="E57" s="9">
        <v>6.2</v>
      </c>
      <c r="F57" s="9">
        <v>12</v>
      </c>
      <c r="G57" s="16">
        <v>2.0397261772725421E-3</v>
      </c>
      <c r="H57" s="16">
        <v>8.7515095751770152E-6</v>
      </c>
      <c r="I57" s="16">
        <v>1.9246605284915148E-4</v>
      </c>
      <c r="J57" s="16">
        <v>1.7793115656873145E-3</v>
      </c>
      <c r="K57" s="16">
        <v>2.2568121427437018E-3</v>
      </c>
      <c r="L57" s="16">
        <v>4.1629208253032221E-3</v>
      </c>
      <c r="M57" s="16">
        <v>1.2603718024481044E-4</v>
      </c>
      <c r="N57" s="16">
        <v>4.7907000364227556E-4</v>
      </c>
      <c r="O57" s="16"/>
      <c r="P57" s="16" cm="1">
        <f t="array" ref="P57">_xlfn.IFS($A57= 'Figure 5b'!$A$4, G57*'Figure 5b'!B$4, $A57= 'Figure 5b'!$A$5, G57*'Figure 5b'!B$5, $A57= 'Figure 5b'!$A$6, G57*'Figure 5b'!B$6, $A57= 'Figure 5b'!$A$7, G57*'Figure 5b'!B$7, $A57= 'Figure 5b'!$A$8, G57*'Figure 5b'!B$8, $A57= 'Figure 5b'!$A$9, G57*'Figure 5b'!B$9)*10^12/365</f>
        <v>749195.91321482719</v>
      </c>
      <c r="Q57" s="16" cm="1">
        <f t="array" ref="Q57">_xlfn.IFS($A57= 'Figure 5b'!$A$4, H57*'Figure 5b'!C$4, $A57= 'Figure 5b'!$A$5, H57*'Figure 5b'!C$5, $A57= 'Figure 5b'!$A$6, H57*'Figure 5b'!C$6, $A57= 'Figure 5b'!$A$7, H57*'Figure 5b'!C$7, $A57= 'Figure 5b'!$A$8, H57*'Figure 5b'!C$8, $A57= 'Figure 5b'!$A$9, H57*'Figure 5b'!C$9)*10^12/365</f>
        <v>501972.32556184108</v>
      </c>
      <c r="R57" s="16" cm="1">
        <f t="array" ref="R57">_xlfn.IFS($A57= 'Figure 5b'!$A$4, I57*'Figure 5b'!D$4, $A57= 'Figure 5b'!$A$5, I57*'Figure 5b'!D$5, $A57= 'Figure 5b'!$A$6, I57*'Figure 5b'!D$6, $A57= 'Figure 5b'!$A$7, I57*'Figure 5b'!D$7, $A57= 'Figure 5b'!$A$8, I57*'Figure 5b'!D$8, $A57= 'Figure 5b'!$A$9, I57*'Figure 5b'!D$9)*10^12/365</f>
        <v>11683564.937526364</v>
      </c>
      <c r="S57" s="16" cm="1">
        <f t="array" ref="S57">_xlfn.IFS($A57= 'Figure 5b'!$A$4, J57*'Figure 5b'!E$4, $A57= 'Figure 5b'!$A$5, J57*'Figure 5b'!E$5, $A57= 'Figure 5b'!$A$6, J57*'Figure 5b'!E$6, $A57= 'Figure 5b'!$A$7, J57*'Figure 5b'!E$7, $A57= 'Figure 5b'!$A$8, J57*'Figure 5b'!E$8, $A57= 'Figure 5b'!$A$9, J57*'Figure 5b'!E$9)*10^12/365</f>
        <v>27214259.504207309</v>
      </c>
      <c r="T57" s="16" cm="1">
        <f t="array" ref="T57">_xlfn.IFS($A57= 'Figure 5b'!$A$4, K57*'Figure 5b'!F$4, $A57= 'Figure 5b'!$A$5, K57*'Figure 5b'!F$5, $A57= 'Figure 5b'!$A$6, K57*'Figure 5b'!F$6, $A57= 'Figure 5b'!$A$7, K57*'Figure 5b'!F$7, $A57= 'Figure 5b'!$A$8, K57*'Figure 5b'!F$8, $A57= 'Figure 5b'!$A$9, K57*'Figure 5b'!F$9)*10^12/365</f>
        <v>36264209.668684237</v>
      </c>
      <c r="U57" s="16" cm="1">
        <f t="array" ref="U57">_xlfn.IFS($A57= 'Figure 5b'!$A$4, L57*'Figure 5b'!G$4, $A57= 'Figure 5b'!$A$5, L57*'Figure 5b'!G$5, $A57= 'Figure 5b'!$A$6, L57*'Figure 5b'!G$6, $A57= 'Figure 5b'!$A$7, L57*'Figure 5b'!G$7, $A57= 'Figure 5b'!$A$8, L57*'Figure 5b'!G$8, $A57= 'Figure 5b'!$A$9, L57*'Figure 5b'!G$9)*10^12/365</f>
        <v>566332.03798616049</v>
      </c>
      <c r="V57" s="16" cm="1">
        <f t="array" ref="V57">_xlfn.IFS($A57= 'Figure 5b'!$A$4, M57*'Figure 5b'!H$4, $A57= 'Figure 5b'!$A$5, M57*'Figure 5b'!H$5, $A57= 'Figure 5b'!$A$6, M57*'Figure 5b'!H$6, $A57= 'Figure 5b'!$A$7, M57*'Figure 5b'!H$7, $A57= 'Figure 5b'!$A$8, M57*'Figure 5b'!H$8, $A57= 'Figure 5b'!$A$9, M57*'Figure 5b'!H$9)*10^12/365</f>
        <v>5279024.3553239396</v>
      </c>
      <c r="W57" s="16" cm="1">
        <f t="array" ref="W57">_xlfn.IFS($A57= 'Figure 5b'!$A$4, N57*'Figure 5b'!I$4, $A57= 'Figure 5b'!$A$5, N57*'Figure 5b'!I$5, $A57= 'Figure 5b'!$A$6, N57*'Figure 5b'!I$6, $A57= 'Figure 5b'!$A$7, N57*'Figure 5b'!I$7, $A57= 'Figure 5b'!$A$8, N57*'Figure 5b'!I$8, $A57= 'Figure 5b'!$A$9, N57*'Figure 5b'!I$9)*10^12/365</f>
        <v>9619324.3972401414</v>
      </c>
      <c r="X57" s="16"/>
      <c r="Y57" s="17">
        <f t="shared" si="3"/>
        <v>2944339.9389342708</v>
      </c>
      <c r="Z57" s="17">
        <f t="shared" si="4"/>
        <v>1972751.2394580354</v>
      </c>
      <c r="AA57" s="17">
        <f t="shared" si="5"/>
        <v>45916410.204478607</v>
      </c>
      <c r="AB57" s="17">
        <f t="shared" si="6"/>
        <v>106952039.85153472</v>
      </c>
      <c r="AC57" s="17">
        <f t="shared" si="7"/>
        <v>142518343.99792907</v>
      </c>
      <c r="AD57" s="17">
        <f t="shared" si="8"/>
        <v>2225684.9092856105</v>
      </c>
      <c r="AE57" s="17">
        <f t="shared" si="9"/>
        <v>20746565.716423083</v>
      </c>
      <c r="AF57" s="17">
        <f t="shared" si="10"/>
        <v>37803944.881153755</v>
      </c>
      <c r="AG57" s="16"/>
      <c r="AH57" s="16">
        <f t="shared" si="11"/>
        <v>46450.146619319283</v>
      </c>
      <c r="AI57" s="16">
        <f t="shared" si="12"/>
        <v>31122.284184834149</v>
      </c>
      <c r="AJ57" s="16">
        <f t="shared" si="13"/>
        <v>724381.02612663468</v>
      </c>
      <c r="AK57" s="16">
        <f t="shared" si="14"/>
        <v>1687284.0892608531</v>
      </c>
      <c r="AL57" s="16">
        <f t="shared" si="15"/>
        <v>2248380.9994584229</v>
      </c>
      <c r="AM57" s="16">
        <f t="shared" si="16"/>
        <v>35112.586355141953</v>
      </c>
      <c r="AN57" s="16">
        <f t="shared" si="17"/>
        <v>327299.51003008423</v>
      </c>
      <c r="AO57" s="16">
        <f t="shared" si="18"/>
        <v>596398.1126288888</v>
      </c>
      <c r="AP57" s="16"/>
      <c r="AQ57" s="16">
        <f t="shared" si="19"/>
        <v>89903.509585779277</v>
      </c>
      <c r="AR57" s="16">
        <f t="shared" si="20"/>
        <v>60236.679067420933</v>
      </c>
      <c r="AS57" s="16">
        <f t="shared" si="21"/>
        <v>1402027.7925031639</v>
      </c>
      <c r="AT57" s="16">
        <f t="shared" si="22"/>
        <v>3265711.1405048771</v>
      </c>
      <c r="AU57" s="16">
        <f t="shared" si="23"/>
        <v>4351705.1602421077</v>
      </c>
      <c r="AV57" s="16">
        <f t="shared" si="24"/>
        <v>67959.84455833926</v>
      </c>
      <c r="AW57" s="16">
        <f t="shared" si="25"/>
        <v>633482.92263887275</v>
      </c>
      <c r="AX57" s="16">
        <f t="shared" si="26"/>
        <v>1154318.9276688171</v>
      </c>
    </row>
    <row r="58" spans="1:50" x14ac:dyDescent="0.2">
      <c r="A58" t="s">
        <v>8</v>
      </c>
      <c r="B58">
        <v>2905</v>
      </c>
      <c r="C58" t="s">
        <v>75</v>
      </c>
      <c r="D58" s="9">
        <v>377</v>
      </c>
      <c r="E58" s="9">
        <v>7.5</v>
      </c>
      <c r="F58" s="9">
        <v>2.7</v>
      </c>
      <c r="G58" s="16">
        <v>9.593663719775776E-3</v>
      </c>
      <c r="H58" s="16">
        <v>1.9302189109419131E-4</v>
      </c>
      <c r="I58" s="16">
        <v>1.1540678502863666E-3</v>
      </c>
      <c r="J58" s="16">
        <v>1.4104192941845482E-3</v>
      </c>
      <c r="K58" s="16">
        <v>1.6383738739601237E-3</v>
      </c>
      <c r="L58" s="16">
        <v>3.293098249655753E-3</v>
      </c>
      <c r="M58" s="16">
        <v>2.6426386777552748E-3</v>
      </c>
      <c r="N58" s="16">
        <v>2.1998228541424613E-3</v>
      </c>
      <c r="O58" s="16"/>
      <c r="P58" s="16" cm="1">
        <f t="array" ref="P58">_xlfn.IFS($A58= 'Figure 5b'!$A$4, G58*'Figure 5b'!B$4, $A58= 'Figure 5b'!$A$5, G58*'Figure 5b'!B$5, $A58= 'Figure 5b'!$A$6, G58*'Figure 5b'!B$6, $A58= 'Figure 5b'!$A$7, G58*'Figure 5b'!B$7, $A58= 'Figure 5b'!$A$8, G58*'Figure 5b'!B$8, $A58= 'Figure 5b'!$A$9, G58*'Figure 5b'!B$9)*10^12/365</f>
        <v>3523773.7945905635</v>
      </c>
      <c r="Q58" s="16" cm="1">
        <f t="array" ref="Q58">_xlfn.IFS($A58= 'Figure 5b'!$A$4, H58*'Figure 5b'!C$4, $A58= 'Figure 5b'!$A$5, H58*'Figure 5b'!C$5, $A58= 'Figure 5b'!$A$6, H58*'Figure 5b'!C$6, $A58= 'Figure 5b'!$A$7, H58*'Figure 5b'!C$7, $A58= 'Figure 5b'!$A$8, H58*'Figure 5b'!C$8, $A58= 'Figure 5b'!$A$9, H58*'Figure 5b'!C$9)*10^12/365</f>
        <v>11071421.075938869</v>
      </c>
      <c r="R58" s="16" cm="1">
        <f t="array" ref="R58">_xlfn.IFS($A58= 'Figure 5b'!$A$4, I58*'Figure 5b'!D$4, $A58= 'Figure 5b'!$A$5, I58*'Figure 5b'!D$5, $A58= 'Figure 5b'!$A$6, I58*'Figure 5b'!D$6, $A58= 'Figure 5b'!$A$7, I58*'Figure 5b'!D$7, $A58= 'Figure 5b'!$A$8, I58*'Figure 5b'!D$8, $A58= 'Figure 5b'!$A$9, I58*'Figure 5b'!D$9)*10^12/365</f>
        <v>70057168.376078457</v>
      </c>
      <c r="S58" s="16" cm="1">
        <f t="array" ref="S58">_xlfn.IFS($A58= 'Figure 5b'!$A$4, J58*'Figure 5b'!E$4, $A58= 'Figure 5b'!$A$5, J58*'Figure 5b'!E$5, $A58= 'Figure 5b'!$A$6, J58*'Figure 5b'!E$6, $A58= 'Figure 5b'!$A$7, J58*'Figure 5b'!E$7, $A58= 'Figure 5b'!$A$8, J58*'Figure 5b'!E$8, $A58= 'Figure 5b'!$A$9, J58*'Figure 5b'!E$9)*10^12/365</f>
        <v>21572116.666848265</v>
      </c>
      <c r="T58" s="16" cm="1">
        <f t="array" ref="T58">_xlfn.IFS($A58= 'Figure 5b'!$A$4, K58*'Figure 5b'!F$4, $A58= 'Figure 5b'!$A$5, K58*'Figure 5b'!F$5, $A58= 'Figure 5b'!$A$6, K58*'Figure 5b'!F$6, $A58= 'Figure 5b'!$A$7, K58*'Figure 5b'!F$7, $A58= 'Figure 5b'!$A$8, K58*'Figure 5b'!F$8, $A58= 'Figure 5b'!$A$9, K58*'Figure 5b'!F$9)*10^12/365</f>
        <v>26326663.418582927</v>
      </c>
      <c r="U58" s="16" cm="1">
        <f t="array" ref="U58">_xlfn.IFS($A58= 'Figure 5b'!$A$4, L58*'Figure 5b'!G$4, $A58= 'Figure 5b'!$A$5, L58*'Figure 5b'!G$5, $A58= 'Figure 5b'!$A$6, L58*'Figure 5b'!G$6, $A58= 'Figure 5b'!$A$7, L58*'Figure 5b'!G$7, $A58= 'Figure 5b'!$A$8, L58*'Figure 5b'!G$8, $A58= 'Figure 5b'!$A$9, L58*'Figure 5b'!G$9)*10^12/365</f>
        <v>447999.64286622178</v>
      </c>
      <c r="V58" s="16" cm="1">
        <f t="array" ref="V58">_xlfn.IFS($A58= 'Figure 5b'!$A$4, M58*'Figure 5b'!H$4, $A58= 'Figure 5b'!$A$5, M58*'Figure 5b'!H$5, $A58= 'Figure 5b'!$A$6, M58*'Figure 5b'!H$6, $A58= 'Figure 5b'!$A$7, M58*'Figure 5b'!H$7, $A58= 'Figure 5b'!$A$8, M58*'Figure 5b'!H$8, $A58= 'Figure 5b'!$A$9, M58*'Figure 5b'!H$9)*10^12/365</f>
        <v>110686020.70511301</v>
      </c>
      <c r="W58" s="16" cm="1">
        <f t="array" ref="W58">_xlfn.IFS($A58= 'Figure 5b'!$A$4, N58*'Figure 5b'!I$4, $A58= 'Figure 5b'!$A$5, N58*'Figure 5b'!I$5, $A58= 'Figure 5b'!$A$6, N58*'Figure 5b'!I$6, $A58= 'Figure 5b'!$A$7, N58*'Figure 5b'!I$7, $A58= 'Figure 5b'!$A$8, N58*'Figure 5b'!I$8, $A58= 'Figure 5b'!$A$9, N58*'Figure 5b'!I$9)*10^12/365</f>
        <v>44170600.308050022</v>
      </c>
      <c r="X58" s="16"/>
      <c r="Y58" s="17">
        <f t="shared" si="3"/>
        <v>13284627.205606425</v>
      </c>
      <c r="Z58" s="17">
        <f t="shared" si="4"/>
        <v>41739257.456289537</v>
      </c>
      <c r="AA58" s="17">
        <f t="shared" si="5"/>
        <v>264115524.77781579</v>
      </c>
      <c r="AB58" s="17">
        <f t="shared" si="6"/>
        <v>81326879.834017947</v>
      </c>
      <c r="AC58" s="17">
        <f t="shared" si="7"/>
        <v>99251521.088057637</v>
      </c>
      <c r="AD58" s="17">
        <f t="shared" si="8"/>
        <v>1688958.653605656</v>
      </c>
      <c r="AE58" s="17">
        <f t="shared" si="9"/>
        <v>417286298.05827606</v>
      </c>
      <c r="AF58" s="17">
        <f t="shared" si="10"/>
        <v>166523163.16134858</v>
      </c>
      <c r="AG58" s="16"/>
      <c r="AH58" s="16">
        <f t="shared" si="11"/>
        <v>264283.03459429229</v>
      </c>
      <c r="AI58" s="16">
        <f t="shared" si="12"/>
        <v>830356.58069541515</v>
      </c>
      <c r="AJ58" s="16">
        <f t="shared" si="13"/>
        <v>5254287.6282058842</v>
      </c>
      <c r="AK58" s="16">
        <f t="shared" si="14"/>
        <v>1617908.7500136199</v>
      </c>
      <c r="AL58" s="16">
        <f t="shared" si="15"/>
        <v>1974499.7563937197</v>
      </c>
      <c r="AM58" s="16">
        <f t="shared" si="16"/>
        <v>33599.973214966631</v>
      </c>
      <c r="AN58" s="16">
        <f t="shared" si="17"/>
        <v>8301451.552883476</v>
      </c>
      <c r="AO58" s="16">
        <f t="shared" si="18"/>
        <v>3312795.0231037517</v>
      </c>
      <c r="AP58" s="16"/>
      <c r="AQ58" s="16">
        <f t="shared" si="19"/>
        <v>95141.892453945227</v>
      </c>
      <c r="AR58" s="16">
        <f t="shared" si="20"/>
        <v>298928.36905034946</v>
      </c>
      <c r="AS58" s="16">
        <f t="shared" si="21"/>
        <v>1891543.5461541184</v>
      </c>
      <c r="AT58" s="16">
        <f t="shared" si="22"/>
        <v>582447.1500049032</v>
      </c>
      <c r="AU58" s="16">
        <f t="shared" si="23"/>
        <v>710819.91230173921</v>
      </c>
      <c r="AV58" s="16">
        <f t="shared" si="24"/>
        <v>12095.990357387987</v>
      </c>
      <c r="AW58" s="16">
        <f t="shared" si="25"/>
        <v>2988522.5590380514</v>
      </c>
      <c r="AX58" s="16">
        <f t="shared" si="26"/>
        <v>1192606.2083173506</v>
      </c>
    </row>
    <row r="59" spans="1:50" x14ac:dyDescent="0.2">
      <c r="A59" t="s">
        <v>13</v>
      </c>
      <c r="B59">
        <v>2907</v>
      </c>
      <c r="C59" t="s">
        <v>76</v>
      </c>
      <c r="D59" s="9">
        <v>67</v>
      </c>
      <c r="E59" s="9">
        <v>1.6</v>
      </c>
      <c r="F59" s="9">
        <v>0.1</v>
      </c>
      <c r="G59" s="16">
        <v>0.85025987772971479</v>
      </c>
      <c r="H59" s="16">
        <v>0.94485937750479243</v>
      </c>
      <c r="I59" s="16">
        <v>0.53396025812947567</v>
      </c>
      <c r="J59" s="16">
        <v>0.55363962928054899</v>
      </c>
      <c r="K59" s="16">
        <v>0.94504556889649483</v>
      </c>
      <c r="L59" s="16">
        <v>1.3563101295758251E-2</v>
      </c>
      <c r="M59" s="16">
        <v>6.7131879877516967E-2</v>
      </c>
      <c r="N59" s="16">
        <v>0.91968528342205547</v>
      </c>
      <c r="O59" s="16"/>
      <c r="P59" s="16" cm="1">
        <f t="array" ref="P59">_xlfn.IFS($A59= 'Figure 5b'!$A$4, G59*'Figure 5b'!B$4, $A59= 'Figure 5b'!$A$5, G59*'Figure 5b'!B$5, $A59= 'Figure 5b'!$A$6, G59*'Figure 5b'!B$6, $A59= 'Figure 5b'!$A$7, G59*'Figure 5b'!B$7, $A59= 'Figure 5b'!$A$8, G59*'Figure 5b'!B$8, $A59= 'Figure 5b'!$A$9, G59*'Figure 5b'!B$9)*10^12/365</f>
        <v>202574878.21487355</v>
      </c>
      <c r="Q59" s="16" cm="1">
        <f t="array" ref="Q59">_xlfn.IFS($A59= 'Figure 5b'!$A$4, H59*'Figure 5b'!C$4, $A59= 'Figure 5b'!$A$5, H59*'Figure 5b'!C$5, $A59= 'Figure 5b'!$A$6, H59*'Figure 5b'!C$6, $A59= 'Figure 5b'!$A$7, H59*'Figure 5b'!C$7, $A59= 'Figure 5b'!$A$8, H59*'Figure 5b'!C$8, $A59= 'Figure 5b'!$A$9, H59*'Figure 5b'!C$9)*10^12/365</f>
        <v>19105947923.311832</v>
      </c>
      <c r="R59" s="16" cm="1">
        <f t="array" ref="R59">_xlfn.IFS($A59= 'Figure 5b'!$A$4, I59*'Figure 5b'!D$4, $A59= 'Figure 5b'!$A$5, I59*'Figure 5b'!D$5, $A59= 'Figure 5b'!$A$6, I59*'Figure 5b'!D$6, $A59= 'Figure 5b'!$A$7, I59*'Figure 5b'!D$7, $A59= 'Figure 5b'!$A$8, I59*'Figure 5b'!D$8, $A59= 'Figure 5b'!$A$9, I59*'Figure 5b'!D$9)*10^12/365</f>
        <v>12742760400.416443</v>
      </c>
      <c r="S59" s="16" cm="1">
        <f t="array" ref="S59">_xlfn.IFS($A59= 'Figure 5b'!$A$4, J59*'Figure 5b'!E$4, $A59= 'Figure 5b'!$A$5, J59*'Figure 5b'!E$5, $A59= 'Figure 5b'!$A$6, J59*'Figure 5b'!E$6, $A59= 'Figure 5b'!$A$7, J59*'Figure 5b'!E$7, $A59= 'Figure 5b'!$A$8, J59*'Figure 5b'!E$8, $A59= 'Figure 5b'!$A$9, J59*'Figure 5b'!E$9)*10^12/365</f>
        <v>3862733490.7100105</v>
      </c>
      <c r="T59" s="16" cm="1">
        <f t="array" ref="T59">_xlfn.IFS($A59= 'Figure 5b'!$A$4, K59*'Figure 5b'!F$4, $A59= 'Figure 5b'!$A$5, K59*'Figure 5b'!F$5, $A59= 'Figure 5b'!$A$6, K59*'Figure 5b'!F$6, $A59= 'Figure 5b'!$A$7, K59*'Figure 5b'!F$7, $A59= 'Figure 5b'!$A$8, K59*'Figure 5b'!F$8, $A59= 'Figure 5b'!$A$9, K59*'Figure 5b'!F$9)*10^12/365</f>
        <v>12760263922.09565</v>
      </c>
      <c r="U59" s="16" cm="1">
        <f t="array" ref="U59">_xlfn.IFS($A59= 'Figure 5b'!$A$4, L59*'Figure 5b'!G$4, $A59= 'Figure 5b'!$A$5, L59*'Figure 5b'!G$5, $A59= 'Figure 5b'!$A$6, L59*'Figure 5b'!G$6, $A59= 'Figure 5b'!$A$7, L59*'Figure 5b'!G$7, $A59= 'Figure 5b'!$A$8, L59*'Figure 5b'!G$8, $A59= 'Figure 5b'!$A$9, L59*'Figure 5b'!G$9)*10^12/365</f>
        <v>6854430.9396327995</v>
      </c>
      <c r="V59" s="16" cm="1">
        <f t="array" ref="V59">_xlfn.IFS($A59= 'Figure 5b'!$A$4, M59*'Figure 5b'!H$4, $A59= 'Figure 5b'!$A$5, M59*'Figure 5b'!H$5, $A59= 'Figure 5b'!$A$6, M59*'Figure 5b'!H$6, $A59= 'Figure 5b'!$A$7, M59*'Figure 5b'!H$7, $A59= 'Figure 5b'!$A$8, M59*'Figure 5b'!H$8, $A59= 'Figure 5b'!$A$9, M59*'Figure 5b'!H$9)*10^12/365</f>
        <v>3990649032.3611598</v>
      </c>
      <c r="W59" s="16" cm="1">
        <f t="array" ref="W59">_xlfn.IFS($A59= 'Figure 5b'!$A$4, N59*'Figure 5b'!I$4, $A59= 'Figure 5b'!$A$5, N59*'Figure 5b'!I$5, $A59= 'Figure 5b'!$A$6, N59*'Figure 5b'!I$6, $A59= 'Figure 5b'!$A$7, N59*'Figure 5b'!I$7, $A59= 'Figure 5b'!$A$8, N59*'Figure 5b'!I$8, $A59= 'Figure 5b'!$A$9, N59*'Figure 5b'!I$9)*10^12/365</f>
        <v>5327689879.8830004</v>
      </c>
      <c r="X59" s="16"/>
      <c r="Y59" s="17">
        <f t="shared" si="3"/>
        <v>135725168.40396529</v>
      </c>
      <c r="Z59" s="17">
        <f t="shared" si="4"/>
        <v>12800985108.618929</v>
      </c>
      <c r="AA59" s="17">
        <f t="shared" si="5"/>
        <v>8537649468.2790165</v>
      </c>
      <c r="AB59" s="17">
        <f t="shared" si="6"/>
        <v>2588031438.7757072</v>
      </c>
      <c r="AC59" s="17">
        <f t="shared" si="7"/>
        <v>8549376827.8040857</v>
      </c>
      <c r="AD59" s="17">
        <f t="shared" si="8"/>
        <v>4592468.7295539752</v>
      </c>
      <c r="AE59" s="17">
        <f t="shared" si="9"/>
        <v>2673734851.6819768</v>
      </c>
      <c r="AF59" s="17">
        <f t="shared" si="10"/>
        <v>3569552219.5216103</v>
      </c>
      <c r="AG59" s="16"/>
      <c r="AH59" s="16">
        <f t="shared" si="11"/>
        <v>3241198.0514379768</v>
      </c>
      <c r="AI59" s="16">
        <f t="shared" si="12"/>
        <v>305695166.77298933</v>
      </c>
      <c r="AJ59" s="16">
        <f t="shared" si="13"/>
        <v>203884166.40666309</v>
      </c>
      <c r="AK59" s="16">
        <f t="shared" si="14"/>
        <v>61803735.851360172</v>
      </c>
      <c r="AL59" s="16">
        <f t="shared" si="15"/>
        <v>204164222.75353038</v>
      </c>
      <c r="AM59" s="16">
        <f t="shared" si="16"/>
        <v>109670.8950341248</v>
      </c>
      <c r="AN59" s="16">
        <f t="shared" si="17"/>
        <v>63850384.517778561</v>
      </c>
      <c r="AO59" s="16">
        <f t="shared" si="18"/>
        <v>85243038.07812801</v>
      </c>
      <c r="AP59" s="16"/>
      <c r="AQ59" s="16">
        <f t="shared" si="19"/>
        <v>202574.87821487355</v>
      </c>
      <c r="AR59" s="16">
        <f t="shared" si="20"/>
        <v>19105947.923311833</v>
      </c>
      <c r="AS59" s="16">
        <f t="shared" si="21"/>
        <v>12742760.400416443</v>
      </c>
      <c r="AT59" s="16">
        <f t="shared" si="22"/>
        <v>3862733.4907100108</v>
      </c>
      <c r="AU59" s="16">
        <f t="shared" si="23"/>
        <v>12760263.922095649</v>
      </c>
      <c r="AV59" s="16">
        <f t="shared" si="24"/>
        <v>6854.4309396327999</v>
      </c>
      <c r="AW59" s="16">
        <f t="shared" si="25"/>
        <v>3990649.03236116</v>
      </c>
      <c r="AX59" s="16">
        <f t="shared" si="26"/>
        <v>5327689.8798830006</v>
      </c>
    </row>
    <row r="60" spans="1:50" x14ac:dyDescent="0.2">
      <c r="A60" t="s">
        <v>13</v>
      </c>
      <c r="B60">
        <v>2907</v>
      </c>
      <c r="C60" t="s">
        <v>77</v>
      </c>
      <c r="D60" s="9">
        <v>349</v>
      </c>
      <c r="E60" s="9">
        <v>8.5</v>
      </c>
      <c r="F60" s="9">
        <v>0.4</v>
      </c>
      <c r="G60" s="16">
        <v>5.4675216541818375E-3</v>
      </c>
      <c r="H60" s="16">
        <v>6.6857926240381123E-4</v>
      </c>
      <c r="I60" s="16">
        <v>6.1488239510978432E-3</v>
      </c>
      <c r="J60" s="16">
        <v>2.0112888833989273E-3</v>
      </c>
      <c r="K60" s="16">
        <v>4.0545881112133818E-3</v>
      </c>
      <c r="L60" s="16">
        <v>1.821234218828776E-3</v>
      </c>
      <c r="M60" s="16">
        <v>3.1516773421261701E-4</v>
      </c>
      <c r="N60" s="16">
        <v>1.9483436947543092E-3</v>
      </c>
      <c r="O60" s="16"/>
      <c r="P60" s="16" cm="1">
        <f t="array" ref="P60">_xlfn.IFS($A60= 'Figure 5b'!$A$4, G60*'Figure 5b'!B$4, $A60= 'Figure 5b'!$A$5, G60*'Figure 5b'!B$5, $A60= 'Figure 5b'!$A$6, G60*'Figure 5b'!B$6, $A60= 'Figure 5b'!$A$7, G60*'Figure 5b'!B$7, $A60= 'Figure 5b'!$A$8, G60*'Figure 5b'!B$8, $A60= 'Figure 5b'!$A$9, G60*'Figure 5b'!B$9)*10^12/365</f>
        <v>1302640.0071827851</v>
      </c>
      <c r="Q60" s="16" cm="1">
        <f t="array" ref="Q60">_xlfn.IFS($A60= 'Figure 5b'!$A$4, H60*'Figure 5b'!C$4, $A60= 'Figure 5b'!$A$5, H60*'Figure 5b'!C$5, $A60= 'Figure 5b'!$A$6, H60*'Figure 5b'!C$6, $A60= 'Figure 5b'!$A$7, H60*'Figure 5b'!C$7, $A60= 'Figure 5b'!$A$8, H60*'Figure 5b'!C$8, $A60= 'Figure 5b'!$A$9, H60*'Figure 5b'!C$9)*10^12/365</f>
        <v>13519303.373827882</v>
      </c>
      <c r="R60" s="16" cm="1">
        <f t="array" ref="R60">_xlfn.IFS($A60= 'Figure 5b'!$A$4, I60*'Figure 5b'!D$4, $A60= 'Figure 5b'!$A$5, I60*'Figure 5b'!D$5, $A60= 'Figure 5b'!$A$6, I60*'Figure 5b'!D$6, $A60= 'Figure 5b'!$A$7, I60*'Figure 5b'!D$7, $A60= 'Figure 5b'!$A$8, I60*'Figure 5b'!D$8, $A60= 'Figure 5b'!$A$9, I60*'Figure 5b'!D$9)*10^12/365</f>
        <v>146739367.13503984</v>
      </c>
      <c r="S60" s="16" cm="1">
        <f t="array" ref="S60">_xlfn.IFS($A60= 'Figure 5b'!$A$4, J60*'Figure 5b'!E$4, $A60= 'Figure 5b'!$A$5, J60*'Figure 5b'!E$5, $A60= 'Figure 5b'!$A$6, J60*'Figure 5b'!E$6, $A60= 'Figure 5b'!$A$7, J60*'Figure 5b'!E$7, $A60= 'Figure 5b'!$A$8, J60*'Figure 5b'!E$8, $A60= 'Figure 5b'!$A$9, J60*'Figure 5b'!E$9)*10^12/365</f>
        <v>14032725.474319162</v>
      </c>
      <c r="T60" s="16" cm="1">
        <f t="array" ref="T60">_xlfn.IFS($A60= 'Figure 5b'!$A$4, K60*'Figure 5b'!F$4, $A60= 'Figure 5b'!$A$5, K60*'Figure 5b'!F$5, $A60= 'Figure 5b'!$A$6, K60*'Figure 5b'!F$6, $A60= 'Figure 5b'!$A$7, K60*'Figure 5b'!F$7, $A60= 'Figure 5b'!$A$8, K60*'Figure 5b'!F$8, $A60= 'Figure 5b'!$A$9, K60*'Figure 5b'!F$9)*10^12/365</f>
        <v>54746158.383544117</v>
      </c>
      <c r="U60" s="16" cm="1">
        <f t="array" ref="U60">_xlfn.IFS($A60= 'Figure 5b'!$A$4, L60*'Figure 5b'!G$4, $A60= 'Figure 5b'!$A$5, L60*'Figure 5b'!G$5, $A60= 'Figure 5b'!$A$6, L60*'Figure 5b'!G$6, $A60= 'Figure 5b'!$A$7, L60*'Figure 5b'!G$7, $A60= 'Figure 5b'!$A$8, L60*'Figure 5b'!G$8, $A60= 'Figure 5b'!$A$9, L60*'Figure 5b'!G$9)*10^12/365</f>
        <v>920403.37277153973</v>
      </c>
      <c r="V60" s="16" cm="1">
        <f t="array" ref="V60">_xlfn.IFS($A60= 'Figure 5b'!$A$4, M60*'Figure 5b'!H$4, $A60= 'Figure 5b'!$A$5, M60*'Figure 5b'!H$5, $A60= 'Figure 5b'!$A$6, M60*'Figure 5b'!H$6, $A60= 'Figure 5b'!$A$7, M60*'Figure 5b'!H$7, $A60= 'Figure 5b'!$A$8, M60*'Figure 5b'!H$8, $A60= 'Figure 5b'!$A$9, M60*'Figure 5b'!H$9)*10^12/365</f>
        <v>18735119.824765425</v>
      </c>
      <c r="W60" s="16" cm="1">
        <f t="array" ref="W60">_xlfn.IFS($A60= 'Figure 5b'!$A$4, N60*'Figure 5b'!I$4, $A60= 'Figure 5b'!$A$5, N60*'Figure 5b'!I$5, $A60= 'Figure 5b'!$A$6, N60*'Figure 5b'!I$6, $A60= 'Figure 5b'!$A$7, N60*'Figure 5b'!I$7, $A60= 'Figure 5b'!$A$8, N60*'Figure 5b'!I$8, $A60= 'Figure 5b'!$A$9, N60*'Figure 5b'!I$9)*10^12/365</f>
        <v>11286655.524651678</v>
      </c>
      <c r="X60" s="16"/>
      <c r="Y60" s="17">
        <f t="shared" si="3"/>
        <v>4546213.6250679204</v>
      </c>
      <c r="Z60" s="17">
        <f t="shared" si="4"/>
        <v>47182368.774659306</v>
      </c>
      <c r="AA60" s="17">
        <f t="shared" si="5"/>
        <v>512120391.30128908</v>
      </c>
      <c r="AB60" s="17">
        <f t="shared" si="6"/>
        <v>48974211.905373879</v>
      </c>
      <c r="AC60" s="17">
        <f t="shared" si="7"/>
        <v>191064092.75856894</v>
      </c>
      <c r="AD60" s="17">
        <f t="shared" si="8"/>
        <v>3212207.7709726738</v>
      </c>
      <c r="AE60" s="17">
        <f t="shared" si="9"/>
        <v>65385568.18843133</v>
      </c>
      <c r="AF60" s="17">
        <f t="shared" si="10"/>
        <v>39390427.781034358</v>
      </c>
      <c r="AG60" s="16"/>
      <c r="AH60" s="16">
        <f t="shared" si="11"/>
        <v>110724.40061053673</v>
      </c>
      <c r="AI60" s="16">
        <f t="shared" si="12"/>
        <v>1149140.7867753699</v>
      </c>
      <c r="AJ60" s="16">
        <f t="shared" si="13"/>
        <v>12472846.206478385</v>
      </c>
      <c r="AK60" s="16">
        <f t="shared" si="14"/>
        <v>1192781.6653171286</v>
      </c>
      <c r="AL60" s="16">
        <f t="shared" si="15"/>
        <v>4653423.46260125</v>
      </c>
      <c r="AM60" s="16">
        <f t="shared" si="16"/>
        <v>78234.286685580868</v>
      </c>
      <c r="AN60" s="16">
        <f t="shared" si="17"/>
        <v>1592485.1851050612</v>
      </c>
      <c r="AO60" s="16">
        <f t="shared" si="18"/>
        <v>959365.7195953927</v>
      </c>
      <c r="AP60" s="16"/>
      <c r="AQ60" s="16">
        <f t="shared" si="19"/>
        <v>5210.5600287311408</v>
      </c>
      <c r="AR60" s="16">
        <f t="shared" si="20"/>
        <v>54077.213495311531</v>
      </c>
      <c r="AS60" s="16">
        <f t="shared" si="21"/>
        <v>586957.4685401594</v>
      </c>
      <c r="AT60" s="16">
        <f t="shared" si="22"/>
        <v>56130.90189727665</v>
      </c>
      <c r="AU60" s="16">
        <f t="shared" si="23"/>
        <v>218984.63353417651</v>
      </c>
      <c r="AV60" s="16">
        <f t="shared" si="24"/>
        <v>3681.6134910861588</v>
      </c>
      <c r="AW60" s="16">
        <f t="shared" si="25"/>
        <v>74940.479299061713</v>
      </c>
      <c r="AX60" s="16">
        <f t="shared" si="26"/>
        <v>45146.622098606713</v>
      </c>
    </row>
    <row r="61" spans="1:50" x14ac:dyDescent="0.2">
      <c r="A61" t="s">
        <v>13</v>
      </c>
      <c r="B61">
        <v>2907</v>
      </c>
      <c r="C61" t="s">
        <v>78</v>
      </c>
      <c r="D61" s="9">
        <v>73</v>
      </c>
      <c r="E61" s="9">
        <v>1.2</v>
      </c>
      <c r="F61" s="9">
        <v>0</v>
      </c>
      <c r="G61" s="16">
        <v>8.1948087813673146E-2</v>
      </c>
      <c r="H61" s="16">
        <v>2.0576978509127264E-3</v>
      </c>
      <c r="I61" s="16">
        <v>7.5922267551689739E-3</v>
      </c>
      <c r="J61" s="16">
        <v>3.2301416658820539E-2</v>
      </c>
      <c r="K61" s="16">
        <v>3.1688299724129329E-2</v>
      </c>
      <c r="L61" s="16">
        <v>7.533901256256594E-3</v>
      </c>
      <c r="M61" s="16">
        <v>1.1742546377307337E-3</v>
      </c>
      <c r="N61" s="16">
        <v>2.6956275377117159E-2</v>
      </c>
      <c r="O61" s="16"/>
      <c r="P61" s="16" cm="1">
        <f t="array" ref="P61">_xlfn.IFS($A61= 'Figure 5b'!$A$4, G61*'Figure 5b'!B$4, $A61= 'Figure 5b'!$A$5, G61*'Figure 5b'!B$5, $A61= 'Figure 5b'!$A$6, G61*'Figure 5b'!B$6, $A61= 'Figure 5b'!$A$7, G61*'Figure 5b'!B$7, $A61= 'Figure 5b'!$A$8, G61*'Figure 5b'!B$8, $A61= 'Figure 5b'!$A$9, G61*'Figure 5b'!B$9)*10^12/365</f>
        <v>19524176.482515026</v>
      </c>
      <c r="Q61" s="16" cm="1">
        <f t="array" ref="Q61">_xlfn.IFS($A61= 'Figure 5b'!$A$4, H61*'Figure 5b'!C$4, $A61= 'Figure 5b'!$A$5, H61*'Figure 5b'!C$5, $A61= 'Figure 5b'!$A$6, H61*'Figure 5b'!C$6, $A61= 'Figure 5b'!$A$7, H61*'Figure 5b'!C$7, $A61= 'Figure 5b'!$A$8, H61*'Figure 5b'!C$8, $A61= 'Figure 5b'!$A$9, H61*'Figure 5b'!C$9)*10^12/365</f>
        <v>41608591.624788977</v>
      </c>
      <c r="R61" s="16" cm="1">
        <f t="array" ref="R61">_xlfn.IFS($A61= 'Figure 5b'!$A$4, I61*'Figure 5b'!D$4, $A61= 'Figure 5b'!$A$5, I61*'Figure 5b'!D$5, $A61= 'Figure 5b'!$A$6, I61*'Figure 5b'!D$6, $A61= 'Figure 5b'!$A$7, I61*'Figure 5b'!D$7, $A61= 'Figure 5b'!$A$8, I61*'Figure 5b'!D$8, $A61= 'Figure 5b'!$A$9, I61*'Figure 5b'!D$9)*10^12/365</f>
        <v>181185631.27836812</v>
      </c>
      <c r="S61" s="16" cm="1">
        <f t="array" ref="S61">_xlfn.IFS($A61= 'Figure 5b'!$A$4, J61*'Figure 5b'!E$4, $A61= 'Figure 5b'!$A$5, J61*'Figure 5b'!E$5, $A61= 'Figure 5b'!$A$6, J61*'Figure 5b'!E$6, $A61= 'Figure 5b'!$A$7, J61*'Figure 5b'!E$7, $A61= 'Figure 5b'!$A$8, J61*'Figure 5b'!E$8, $A61= 'Figure 5b'!$A$9, J61*'Figure 5b'!E$9)*10^12/365</f>
        <v>225366388.76003945</v>
      </c>
      <c r="T61" s="16" cm="1">
        <f t="array" ref="T61">_xlfn.IFS($A61= 'Figure 5b'!$A$4, K61*'Figure 5b'!F$4, $A61= 'Figure 5b'!$A$5, K61*'Figure 5b'!F$5, $A61= 'Figure 5b'!$A$6, K61*'Figure 5b'!F$6, $A61= 'Figure 5b'!$A$7, K61*'Figure 5b'!F$7, $A61= 'Figure 5b'!$A$8, K61*'Figure 5b'!F$8, $A61= 'Figure 5b'!$A$9, K61*'Figure 5b'!F$9)*10^12/365</f>
        <v>427864095.69065678</v>
      </c>
      <c r="U61" s="16" cm="1">
        <f t="array" ref="U61">_xlfn.IFS($A61= 'Figure 5b'!$A$4, L61*'Figure 5b'!G$4, $A61= 'Figure 5b'!$A$5, L61*'Figure 5b'!G$5, $A61= 'Figure 5b'!$A$6, L61*'Figure 5b'!G$6, $A61= 'Figure 5b'!$A$7, L61*'Figure 5b'!G$7, $A61= 'Figure 5b'!$A$8, L61*'Figure 5b'!G$8, $A61= 'Figure 5b'!$A$9, L61*'Figure 5b'!G$9)*10^12/365</f>
        <v>3807433.4726950536</v>
      </c>
      <c r="V61" s="16" cm="1">
        <f t="array" ref="V61">_xlfn.IFS($A61= 'Figure 5b'!$A$4, M61*'Figure 5b'!H$4, $A61= 'Figure 5b'!$A$5, M61*'Figure 5b'!H$5, $A61= 'Figure 5b'!$A$6, M61*'Figure 5b'!H$6, $A61= 'Figure 5b'!$A$7, M61*'Figure 5b'!H$7, $A61= 'Figure 5b'!$A$8, M61*'Figure 5b'!H$8, $A61= 'Figure 5b'!$A$9, M61*'Figure 5b'!H$9)*10^12/365</f>
        <v>69803469.564020798</v>
      </c>
      <c r="W61" s="16" cm="1">
        <f t="array" ref="W61">_xlfn.IFS($A61= 'Figure 5b'!$A$4, N61*'Figure 5b'!I$4, $A61= 'Figure 5b'!$A$5, N61*'Figure 5b'!I$5, $A61= 'Figure 5b'!$A$6, N61*'Figure 5b'!I$6, $A61= 'Figure 5b'!$A$7, N61*'Figure 5b'!I$7, $A61= 'Figure 5b'!$A$8, N61*'Figure 5b'!I$8, $A61= 'Figure 5b'!$A$9, N61*'Figure 5b'!I$9)*10^12/365</f>
        <v>156156326.64212132</v>
      </c>
      <c r="X61" s="16"/>
      <c r="Y61" s="17">
        <f t="shared" si="3"/>
        <v>14252648.832235968</v>
      </c>
      <c r="Z61" s="17">
        <f t="shared" si="4"/>
        <v>30374271.886095952</v>
      </c>
      <c r="AA61" s="17">
        <f t="shared" si="5"/>
        <v>132265510.83320874</v>
      </c>
      <c r="AB61" s="17">
        <f t="shared" si="6"/>
        <v>164517463.7948288</v>
      </c>
      <c r="AC61" s="17">
        <f t="shared" si="7"/>
        <v>312340789.85417944</v>
      </c>
      <c r="AD61" s="17">
        <f t="shared" si="8"/>
        <v>2779426.4350673892</v>
      </c>
      <c r="AE61" s="17">
        <f t="shared" si="9"/>
        <v>50956532.781735182</v>
      </c>
      <c r="AF61" s="17">
        <f t="shared" si="10"/>
        <v>113994118.44874854</v>
      </c>
      <c r="AG61" s="16"/>
      <c r="AH61" s="16">
        <f t="shared" si="11"/>
        <v>234290.11779018029</v>
      </c>
      <c r="AI61" s="16">
        <f t="shared" si="12"/>
        <v>499303.09949746775</v>
      </c>
      <c r="AJ61" s="16">
        <f t="shared" si="13"/>
        <v>2174227.5753404172</v>
      </c>
      <c r="AK61" s="16">
        <f t="shared" si="14"/>
        <v>2704396.6651204736</v>
      </c>
      <c r="AL61" s="16">
        <f t="shared" si="15"/>
        <v>5134369.1482878812</v>
      </c>
      <c r="AM61" s="16">
        <f t="shared" si="16"/>
        <v>45689.201672340641</v>
      </c>
      <c r="AN61" s="16">
        <f t="shared" si="17"/>
        <v>837641.63476824958</v>
      </c>
      <c r="AO61" s="16">
        <f t="shared" si="18"/>
        <v>1873875.9197054557</v>
      </c>
      <c r="AP61" s="16"/>
      <c r="AQ61" s="16">
        <f t="shared" si="19"/>
        <v>0</v>
      </c>
      <c r="AR61" s="16">
        <f t="shared" si="20"/>
        <v>0</v>
      </c>
      <c r="AS61" s="16">
        <f t="shared" si="21"/>
        <v>0</v>
      </c>
      <c r="AT61" s="16">
        <f t="shared" si="22"/>
        <v>0</v>
      </c>
      <c r="AU61" s="16">
        <f t="shared" si="23"/>
        <v>0</v>
      </c>
      <c r="AV61" s="16">
        <f t="shared" si="24"/>
        <v>0</v>
      </c>
      <c r="AW61" s="16">
        <f t="shared" si="25"/>
        <v>0</v>
      </c>
      <c r="AX61" s="16">
        <f t="shared" si="26"/>
        <v>0</v>
      </c>
    </row>
    <row r="62" spans="1:50" x14ac:dyDescent="0.2">
      <c r="A62" t="s">
        <v>13</v>
      </c>
      <c r="B62">
        <v>2907</v>
      </c>
      <c r="C62" t="s">
        <v>79</v>
      </c>
      <c r="D62" s="9">
        <v>362</v>
      </c>
      <c r="E62" s="9">
        <v>0.5</v>
      </c>
      <c r="F62" s="9">
        <v>0.3</v>
      </c>
      <c r="G62" s="16">
        <v>-6.8869147930241064E-7</v>
      </c>
      <c r="H62" s="16">
        <v>-1.5865668305738281E-8</v>
      </c>
      <c r="I62" s="16">
        <v>1.9025461026602594E-3</v>
      </c>
      <c r="J62" s="16">
        <v>3.6394855208709751E-8</v>
      </c>
      <c r="K62" s="16">
        <v>1.5599273355780543E-3</v>
      </c>
      <c r="L62" s="16">
        <v>1.3513724226469227E-5</v>
      </c>
      <c r="M62" s="16">
        <v>2.7290793974335803E-7</v>
      </c>
      <c r="N62" s="16">
        <v>5.2041647022273911E-4</v>
      </c>
      <c r="O62" s="16"/>
      <c r="P62" s="16" cm="1">
        <f t="array" ref="P62">_xlfn.IFS($A62= 'Figure 5b'!$A$4, G62*'Figure 5b'!B$4, $A62= 'Figure 5b'!$A$5, G62*'Figure 5b'!B$5, $A62= 'Figure 5b'!$A$6, G62*'Figure 5b'!B$6, $A62= 'Figure 5b'!$A$7, G62*'Figure 5b'!B$7, $A62= 'Figure 5b'!$A$8, G62*'Figure 5b'!B$8, $A62= 'Figure 5b'!$A$9, G62*'Figure 5b'!B$9)*10^12/365</f>
        <v>-164.08111943352878</v>
      </c>
      <c r="Q62" s="16" cm="1">
        <f t="array" ref="Q62">_xlfn.IFS($A62= 'Figure 5b'!$A$4, H62*'Figure 5b'!C$4, $A62= 'Figure 5b'!$A$5, H62*'Figure 5b'!C$5, $A62= 'Figure 5b'!$A$6, H62*'Figure 5b'!C$6, $A62= 'Figure 5b'!$A$7, H62*'Figure 5b'!C$7, $A62= 'Figure 5b'!$A$8, H62*'Figure 5b'!C$8, $A62= 'Figure 5b'!$A$9, H62*'Figure 5b'!C$9)*10^12/365</f>
        <v>-320.81877963521316</v>
      </c>
      <c r="R62" s="16" cm="1">
        <f t="array" ref="R62">_xlfn.IFS($A62= 'Figure 5b'!$A$4, I62*'Figure 5b'!D$4, $A62= 'Figure 5b'!$A$5, I62*'Figure 5b'!D$5, $A62= 'Figure 5b'!$A$6, I62*'Figure 5b'!D$6, $A62= 'Figure 5b'!$A$7, I62*'Figure 5b'!D$7, $A62= 'Figure 5b'!$A$8, I62*'Figure 5b'!D$8, $A62= 'Figure 5b'!$A$9, I62*'Figure 5b'!D$9)*10^12/365</f>
        <v>45403545.990246966</v>
      </c>
      <c r="S62" s="16" cm="1">
        <f t="array" ref="S62">_xlfn.IFS($A62= 'Figure 5b'!$A$4, J62*'Figure 5b'!E$4, $A62= 'Figure 5b'!$A$5, J62*'Figure 5b'!E$5, $A62= 'Figure 5b'!$A$6, J62*'Figure 5b'!E$6, $A62= 'Figure 5b'!$A$7, J62*'Figure 5b'!E$7, $A62= 'Figure 5b'!$A$8, J62*'Figure 5b'!E$8, $A62= 'Figure 5b'!$A$9, J62*'Figure 5b'!E$9)*10^12/365</f>
        <v>253.92623408644405</v>
      </c>
      <c r="T62" s="16" cm="1">
        <f t="array" ref="T62">_xlfn.IFS($A62= 'Figure 5b'!$A$4, K62*'Figure 5b'!F$4, $A62= 'Figure 5b'!$A$5, K62*'Figure 5b'!F$5, $A62= 'Figure 5b'!$A$6, K62*'Figure 5b'!F$6, $A62= 'Figure 5b'!$A$7, K62*'Figure 5b'!F$7, $A62= 'Figure 5b'!$A$8, K62*'Figure 5b'!F$8, $A62= 'Figure 5b'!$A$9, K62*'Figure 5b'!F$9)*10^12/365</f>
        <v>21062565.823688366</v>
      </c>
      <c r="U62" s="16" cm="1">
        <f t="array" ref="U62">_xlfn.IFS($A62= 'Figure 5b'!$A$4, L62*'Figure 5b'!G$4, $A62= 'Figure 5b'!$A$5, L62*'Figure 5b'!G$5, $A62= 'Figure 5b'!$A$6, L62*'Figure 5b'!G$6, $A62= 'Figure 5b'!$A$7, L62*'Figure 5b'!G$7, $A62= 'Figure 5b'!$A$8, L62*'Figure 5b'!G$8, $A62= 'Figure 5b'!$A$9, L62*'Figure 5b'!G$9)*10^12/365</f>
        <v>6829.4770810673599</v>
      </c>
      <c r="V62" s="16" cm="1">
        <f t="array" ref="V62">_xlfn.IFS($A62= 'Figure 5b'!$A$4, M62*'Figure 5b'!H$4, $A62= 'Figure 5b'!$A$5, M62*'Figure 5b'!H$5, $A62= 'Figure 5b'!$A$6, M62*'Figure 5b'!H$6, $A62= 'Figure 5b'!$A$7, M62*'Figure 5b'!H$7, $A62= 'Figure 5b'!$A$8, M62*'Figure 5b'!H$8, $A62= 'Figure 5b'!$A$9, M62*'Figure 5b'!H$9)*10^12/365</f>
        <v>16222.989846963175</v>
      </c>
      <c r="W62" s="16" cm="1">
        <f t="array" ref="W62">_xlfn.IFS($A62= 'Figure 5b'!$A$4, N62*'Figure 5b'!I$4, $A62= 'Figure 5b'!$A$5, N62*'Figure 5b'!I$5, $A62= 'Figure 5b'!$A$6, N62*'Figure 5b'!I$6, $A62= 'Figure 5b'!$A$7, N62*'Figure 5b'!I$7, $A62= 'Figure 5b'!$A$8, N62*'Figure 5b'!I$8, $A62= 'Figure 5b'!$A$9, N62*'Figure 5b'!I$9)*10^12/365</f>
        <v>3014746.0350931045</v>
      </c>
      <c r="X62" s="16"/>
      <c r="Y62" s="17">
        <f t="shared" si="3"/>
        <v>-593.97365234937422</v>
      </c>
      <c r="Z62" s="17">
        <f t="shared" si="4"/>
        <v>-1161.3639822794717</v>
      </c>
      <c r="AA62" s="17">
        <f t="shared" si="5"/>
        <v>164360836.48469403</v>
      </c>
      <c r="AB62" s="17">
        <f t="shared" si="6"/>
        <v>919.21296739292757</v>
      </c>
      <c r="AC62" s="17">
        <f t="shared" si="7"/>
        <v>76246488.281751886</v>
      </c>
      <c r="AD62" s="17">
        <f t="shared" si="8"/>
        <v>24722.707033463841</v>
      </c>
      <c r="AE62" s="17">
        <f t="shared" si="9"/>
        <v>58727.223246006695</v>
      </c>
      <c r="AF62" s="17">
        <f t="shared" si="10"/>
        <v>10913380.647037039</v>
      </c>
      <c r="AG62" s="16"/>
      <c r="AH62" s="16">
        <f t="shared" si="11"/>
        <v>-0.82040559716764394</v>
      </c>
      <c r="AI62" s="16">
        <f t="shared" si="12"/>
        <v>-1.6040938981760657</v>
      </c>
      <c r="AJ62" s="16">
        <f t="shared" si="13"/>
        <v>227017.72995123483</v>
      </c>
      <c r="AK62" s="16">
        <f t="shared" si="14"/>
        <v>1.2696311704322203</v>
      </c>
      <c r="AL62" s="16">
        <f t="shared" si="15"/>
        <v>105312.82911844183</v>
      </c>
      <c r="AM62" s="16">
        <f t="shared" si="16"/>
        <v>34.147385405336799</v>
      </c>
      <c r="AN62" s="16">
        <f t="shared" si="17"/>
        <v>81.114949234815882</v>
      </c>
      <c r="AO62" s="16">
        <f t="shared" si="18"/>
        <v>15073.730175465522</v>
      </c>
      <c r="AP62" s="16"/>
      <c r="AQ62" s="16">
        <f t="shared" si="19"/>
        <v>-0.49224335830058635</v>
      </c>
      <c r="AR62" s="16">
        <f t="shared" si="20"/>
        <v>-0.96245633890563953</v>
      </c>
      <c r="AS62" s="16">
        <f t="shared" si="21"/>
        <v>136210.63797074088</v>
      </c>
      <c r="AT62" s="16">
        <f t="shared" si="22"/>
        <v>0.7617787022593322</v>
      </c>
      <c r="AU62" s="16">
        <f t="shared" si="23"/>
        <v>63187.69747106509</v>
      </c>
      <c r="AV62" s="16">
        <f t="shared" si="24"/>
        <v>20.488431243202079</v>
      </c>
      <c r="AW62" s="16">
        <f t="shared" si="25"/>
        <v>48.66896954088952</v>
      </c>
      <c r="AX62" s="16">
        <f t="shared" si="26"/>
        <v>9044.2381052793135</v>
      </c>
    </row>
    <row r="63" spans="1:50" x14ac:dyDescent="0.2">
      <c r="A63" t="s">
        <v>13</v>
      </c>
      <c r="B63">
        <v>2907</v>
      </c>
      <c r="C63" t="s">
        <v>80</v>
      </c>
      <c r="D63" s="9">
        <v>362</v>
      </c>
      <c r="E63" s="9">
        <v>0.5</v>
      </c>
      <c r="F63" s="9">
        <v>0.3</v>
      </c>
      <c r="G63" s="16">
        <v>4.1121768229146942E-3</v>
      </c>
      <c r="H63" s="16">
        <v>6.3462673222953123E-8</v>
      </c>
      <c r="I63" s="16">
        <v>2.126366393505229E-4</v>
      </c>
      <c r="J63" s="16">
        <v>1.0918456562612926E-6</v>
      </c>
      <c r="K63" s="16">
        <v>2.1411528609265891E-4</v>
      </c>
      <c r="L63" s="16">
        <v>7.5884759117865661E-5</v>
      </c>
      <c r="M63" s="16">
        <v>1.7316008776716067E-5</v>
      </c>
      <c r="N63" s="16">
        <v>4.1559209553592835E-4</v>
      </c>
      <c r="O63" s="16"/>
      <c r="P63" s="16" cm="1">
        <f t="array" ref="P63">_xlfn.IFS($A63= 'Figure 5b'!$A$4, G63*'Figure 5b'!B$4, $A63= 'Figure 5b'!$A$5, G63*'Figure 5b'!B$5, $A63= 'Figure 5b'!$A$6, G63*'Figure 5b'!B$6, $A63= 'Figure 5b'!$A$7, G63*'Figure 5b'!B$7, $A63= 'Figure 5b'!$A$8, G63*'Figure 5b'!B$8, $A63= 'Figure 5b'!$A$9, G63*'Figure 5b'!B$9)*10^12/365</f>
        <v>979728.36413760053</v>
      </c>
      <c r="Q63" s="16" cm="1">
        <f t="array" ref="Q63">_xlfn.IFS($A63= 'Figure 5b'!$A$4, H63*'Figure 5b'!C$4, $A63= 'Figure 5b'!$A$5, H63*'Figure 5b'!C$5, $A63= 'Figure 5b'!$A$6, H63*'Figure 5b'!C$6, $A63= 'Figure 5b'!$A$7, H63*'Figure 5b'!C$7, $A63= 'Figure 5b'!$A$8, H63*'Figure 5b'!C$8, $A63= 'Figure 5b'!$A$9, H63*'Figure 5b'!C$9)*10^12/365</f>
        <v>1283.2751185408526</v>
      </c>
      <c r="R63" s="16" cm="1">
        <f t="array" ref="R63">_xlfn.IFS($A63= 'Figure 5b'!$A$4, I63*'Figure 5b'!D$4, $A63= 'Figure 5b'!$A$5, I63*'Figure 5b'!D$5, $A63= 'Figure 5b'!$A$6, I63*'Figure 5b'!D$6, $A63= 'Figure 5b'!$A$7, I63*'Figure 5b'!D$7, $A63= 'Figure 5b'!$A$8, I63*'Figure 5b'!D$8, $A63= 'Figure 5b'!$A$9, I63*'Figure 5b'!D$9)*10^12/365</f>
        <v>5074493.2911026739</v>
      </c>
      <c r="S63" s="16" cm="1">
        <f t="array" ref="S63">_xlfn.IFS($A63= 'Figure 5b'!$A$4, J63*'Figure 5b'!E$4, $A63= 'Figure 5b'!$A$5, J63*'Figure 5b'!E$5, $A63= 'Figure 5b'!$A$6, J63*'Figure 5b'!E$6, $A63= 'Figure 5b'!$A$7, J63*'Figure 5b'!E$7, $A63= 'Figure 5b'!$A$8, J63*'Figure 5b'!E$8, $A63= 'Figure 5b'!$A$9, J63*'Figure 5b'!E$9)*10^12/365</f>
        <v>7617.7870225933229</v>
      </c>
      <c r="T63" s="16" cm="1">
        <f t="array" ref="T63">_xlfn.IFS($A63= 'Figure 5b'!$A$4, K63*'Figure 5b'!F$4, $A63= 'Figure 5b'!$A$5, K63*'Figure 5b'!F$5, $A63= 'Figure 5b'!$A$6, K63*'Figure 5b'!F$6, $A63= 'Figure 5b'!$A$7, K63*'Figure 5b'!F$7, $A63= 'Figure 5b'!$A$8, K63*'Figure 5b'!F$8, $A63= 'Figure 5b'!$A$9, K63*'Figure 5b'!F$9)*10^12/365</f>
        <v>2891043.1943378411</v>
      </c>
      <c r="U63" s="16" cm="1">
        <f t="array" ref="U63">_xlfn.IFS($A63= 'Figure 5b'!$A$4, L63*'Figure 5b'!G$4, $A63= 'Figure 5b'!$A$5, L63*'Figure 5b'!G$5, $A63= 'Figure 5b'!$A$6, L63*'Figure 5b'!G$6, $A63= 'Figure 5b'!$A$7, L63*'Figure 5b'!G$7, $A63= 'Figure 5b'!$A$8, L63*'Figure 5b'!G$8, $A63= 'Figure 5b'!$A$9, L63*'Figure 5b'!G$9)*10^12/365</f>
        <v>38350.140532147489</v>
      </c>
      <c r="V63" s="16" cm="1">
        <f t="array" ref="V63">_xlfn.IFS($A63= 'Figure 5b'!$A$4, M63*'Figure 5b'!H$4, $A63= 'Figure 5b'!$A$5, M63*'Figure 5b'!H$5, $A63= 'Figure 5b'!$A$6, M63*'Figure 5b'!H$6, $A63= 'Figure 5b'!$A$7, M63*'Figure 5b'!H$7, $A63= 'Figure 5b'!$A$8, M63*'Figure 5b'!H$8, $A63= 'Figure 5b'!$A$9, M63*'Figure 5b'!H$9)*10^12/365</f>
        <v>1029348.7057898134</v>
      </c>
      <c r="W63" s="16" cm="1">
        <f t="array" ref="W63">_xlfn.IFS($A63= 'Figure 5b'!$A$4, N63*'Figure 5b'!I$4, $A63= 'Figure 5b'!$A$5, N63*'Figure 5b'!I$5, $A63= 'Figure 5b'!$A$6, N63*'Figure 5b'!I$6, $A63= 'Figure 5b'!$A$7, N63*'Figure 5b'!I$7, $A63= 'Figure 5b'!$A$8, N63*'Figure 5b'!I$8, $A63= 'Figure 5b'!$A$9, N63*'Figure 5b'!I$9)*10^12/365</f>
        <v>2407503.7857597577</v>
      </c>
      <c r="X63" s="16"/>
      <c r="Y63" s="17">
        <f t="shared" si="3"/>
        <v>3546616.6781781139</v>
      </c>
      <c r="Z63" s="17">
        <f t="shared" si="4"/>
        <v>4645.4559291178866</v>
      </c>
      <c r="AA63" s="17">
        <f t="shared" si="5"/>
        <v>18369665.71379168</v>
      </c>
      <c r="AB63" s="17">
        <f t="shared" si="6"/>
        <v>27576.389021787829</v>
      </c>
      <c r="AC63" s="17">
        <f t="shared" si="7"/>
        <v>10465576.363502985</v>
      </c>
      <c r="AD63" s="17">
        <f t="shared" si="8"/>
        <v>138827.5087263739</v>
      </c>
      <c r="AE63" s="17">
        <f t="shared" si="9"/>
        <v>3726242.3149591242</v>
      </c>
      <c r="AF63" s="17">
        <f t="shared" si="10"/>
        <v>8715163.7044503242</v>
      </c>
      <c r="AG63" s="16"/>
      <c r="AH63" s="16">
        <f t="shared" si="11"/>
        <v>4898.6418206880026</v>
      </c>
      <c r="AI63" s="16">
        <f t="shared" si="12"/>
        <v>6.4163755927042629</v>
      </c>
      <c r="AJ63" s="16">
        <f t="shared" si="13"/>
        <v>25372.466455513368</v>
      </c>
      <c r="AK63" s="16">
        <f t="shared" si="14"/>
        <v>38.088935112966617</v>
      </c>
      <c r="AL63" s="16">
        <f t="shared" si="15"/>
        <v>14455.215971689206</v>
      </c>
      <c r="AM63" s="16">
        <f t="shared" si="16"/>
        <v>191.75070266073743</v>
      </c>
      <c r="AN63" s="16">
        <f t="shared" si="17"/>
        <v>5146.7435289490668</v>
      </c>
      <c r="AO63" s="16">
        <f t="shared" si="18"/>
        <v>12037.518928798789</v>
      </c>
      <c r="AP63" s="16"/>
      <c r="AQ63" s="16">
        <f t="shared" si="19"/>
        <v>2939.1850924128016</v>
      </c>
      <c r="AR63" s="16">
        <f t="shared" si="20"/>
        <v>3.8498253556225581</v>
      </c>
      <c r="AS63" s="16">
        <f t="shared" si="21"/>
        <v>15223.479873308021</v>
      </c>
      <c r="AT63" s="16">
        <f t="shared" si="22"/>
        <v>22.853361067779971</v>
      </c>
      <c r="AU63" s="16">
        <f t="shared" si="23"/>
        <v>8673.1295830135241</v>
      </c>
      <c r="AV63" s="16">
        <f t="shared" si="24"/>
        <v>115.05042159644246</v>
      </c>
      <c r="AW63" s="16">
        <f t="shared" si="25"/>
        <v>3088.0461173694403</v>
      </c>
      <c r="AX63" s="16">
        <f t="shared" si="26"/>
        <v>7222.5113572792734</v>
      </c>
    </row>
    <row r="64" spans="1:50" x14ac:dyDescent="0.2">
      <c r="A64" t="s">
        <v>13</v>
      </c>
      <c r="B64">
        <v>2907</v>
      </c>
      <c r="C64" t="s">
        <v>81</v>
      </c>
      <c r="D64" s="9">
        <v>92</v>
      </c>
      <c r="E64" s="9">
        <v>0.7</v>
      </c>
      <c r="F64" s="9">
        <v>0.2</v>
      </c>
      <c r="G64" s="16">
        <v>4.9865395250370342E-2</v>
      </c>
      <c r="H64" s="16">
        <v>2.2927144089587972E-2</v>
      </c>
      <c r="I64" s="16">
        <v>0.27825988469532592</v>
      </c>
      <c r="J64" s="16">
        <v>5.010075733690255E-2</v>
      </c>
      <c r="K64" s="16">
        <v>1.459426817178352E-2</v>
      </c>
      <c r="L64" s="16">
        <v>0.41448359381903044</v>
      </c>
      <c r="M64" s="16">
        <v>0.11629797191081767</v>
      </c>
      <c r="N64" s="16">
        <v>3.2843154988816417E-2</v>
      </c>
      <c r="O64" s="16"/>
      <c r="P64" s="16" cm="1">
        <f t="array" ref="P64">_xlfn.IFS($A64= 'Figure 5b'!$A$4, G64*'Figure 5b'!B$4, $A64= 'Figure 5b'!$A$5, G64*'Figure 5b'!B$5, $A64= 'Figure 5b'!$A$6, G64*'Figure 5b'!B$6, $A64= 'Figure 5b'!$A$7, G64*'Figure 5b'!B$7, $A64= 'Figure 5b'!$A$8, G64*'Figure 5b'!B$8, $A64= 'Figure 5b'!$A$9, G64*'Figure 5b'!B$9)*10^12/365</f>
        <v>11880457.533704085</v>
      </c>
      <c r="Q64" s="16" cm="1">
        <f t="array" ref="Q64">_xlfn.IFS($A64= 'Figure 5b'!$A$4, H64*'Figure 5b'!C$4, $A64= 'Figure 5b'!$A$5, H64*'Figure 5b'!C$5, $A64= 'Figure 5b'!$A$6, H64*'Figure 5b'!C$6, $A64= 'Figure 5b'!$A$7, H64*'Figure 5b'!C$7, $A64= 'Figure 5b'!$A$8, H64*'Figure 5b'!C$8, $A64= 'Figure 5b'!$A$9, H64*'Figure 5b'!C$9)*10^12/365</f>
        <v>463608481.25647432</v>
      </c>
      <c r="R64" s="16" cm="1">
        <f t="array" ref="R64">_xlfn.IFS($A64= 'Figure 5b'!$A$4, I64*'Figure 5b'!D$4, $A64= 'Figure 5b'!$A$5, I64*'Figure 5b'!D$5, $A64= 'Figure 5b'!$A$6, I64*'Figure 5b'!D$6, $A64= 'Figure 5b'!$A$7, I64*'Figure 5b'!D$7, $A64= 'Figure 5b'!$A$8, I64*'Figure 5b'!D$8, $A64= 'Figure 5b'!$A$9, I64*'Figure 5b'!D$9)*10^12/365</f>
        <v>6640567318.8888388</v>
      </c>
      <c r="S64" s="16" cm="1">
        <f t="array" ref="S64">_xlfn.IFS($A64= 'Figure 5b'!$A$4, J64*'Figure 5b'!E$4, $A64= 'Figure 5b'!$A$5, J64*'Figure 5b'!E$5, $A64= 'Figure 5b'!$A$6, J64*'Figure 5b'!E$6, $A64= 'Figure 5b'!$A$7, J64*'Figure 5b'!E$7, $A64= 'Figure 5b'!$A$8, J64*'Figure 5b'!E$8, $A64= 'Figure 5b'!$A$9, J64*'Figure 5b'!E$9)*10^12/365</f>
        <v>349552060.65482402</v>
      </c>
      <c r="T64" s="16" cm="1">
        <f t="array" ref="T64">_xlfn.IFS($A64= 'Figure 5b'!$A$4, K64*'Figure 5b'!F$4, $A64= 'Figure 5b'!$A$5, K64*'Figure 5b'!F$5, $A64= 'Figure 5b'!$A$6, K64*'Figure 5b'!F$6, $A64= 'Figure 5b'!$A$7, K64*'Figure 5b'!F$7, $A64= 'Figure 5b'!$A$8, K64*'Figure 5b'!F$8, $A64= 'Figure 5b'!$A$9, K64*'Figure 5b'!F$9)*10^12/365</f>
        <v>197055803.18126902</v>
      </c>
      <c r="U64" s="16" cm="1">
        <f t="array" ref="U64">_xlfn.IFS($A64= 'Figure 5b'!$A$4, L64*'Figure 5b'!G$4, $A64= 'Figure 5b'!$A$5, L64*'Figure 5b'!G$5, $A64= 'Figure 5b'!$A$6, L64*'Figure 5b'!G$6, $A64= 'Figure 5b'!$A$7, L64*'Figure 5b'!G$7, $A64= 'Figure 5b'!$A$8, L64*'Figure 5b'!G$8, $A64= 'Figure 5b'!$A$9, L64*'Figure 5b'!G$9)*10^12/365</f>
        <v>209468992.93098041</v>
      </c>
      <c r="V64" s="16" cm="1">
        <f t="array" ref="V64">_xlfn.IFS($A64= 'Figure 5b'!$A$4, M64*'Figure 5b'!H$4, $A64= 'Figure 5b'!$A$5, M64*'Figure 5b'!H$5, $A64= 'Figure 5b'!$A$6, M64*'Figure 5b'!H$6, $A64= 'Figure 5b'!$A$7, M64*'Figure 5b'!H$7, $A64= 'Figure 5b'!$A$8, M64*'Figure 5b'!H$8, $A64= 'Figure 5b'!$A$9, M64*'Figure 5b'!H$9)*10^12/365</f>
        <v>6913323296.1483374</v>
      </c>
      <c r="W64" s="16" cm="1">
        <f t="array" ref="W64">_xlfn.IFS($A64= 'Figure 5b'!$A$4, N64*'Figure 5b'!I$4, $A64= 'Figure 5b'!$A$5, N64*'Figure 5b'!I$5, $A64= 'Figure 5b'!$A$6, N64*'Figure 5b'!I$6, $A64= 'Figure 5b'!$A$7, N64*'Figure 5b'!I$7, $A64= 'Figure 5b'!$A$8, N64*'Figure 5b'!I$8, $A64= 'Figure 5b'!$A$9, N64*'Figure 5b'!I$9)*10^12/365</f>
        <v>190258719.59837195</v>
      </c>
      <c r="X64" s="16"/>
      <c r="Y64" s="17">
        <f t="shared" si="3"/>
        <v>10930020.93100776</v>
      </c>
      <c r="Z64" s="17">
        <f t="shared" si="4"/>
        <v>426519802.75595635</v>
      </c>
      <c r="AA64" s="17">
        <f t="shared" si="5"/>
        <v>6109321933.3777323</v>
      </c>
      <c r="AB64" s="17">
        <f t="shared" si="6"/>
        <v>321587895.80243808</v>
      </c>
      <c r="AC64" s="17">
        <f t="shared" si="7"/>
        <v>181291338.9267675</v>
      </c>
      <c r="AD64" s="17">
        <f t="shared" si="8"/>
        <v>192711473.49650201</v>
      </c>
      <c r="AE64" s="17">
        <f t="shared" si="9"/>
        <v>6360257432.4564705</v>
      </c>
      <c r="AF64" s="17">
        <f t="shared" si="10"/>
        <v>175038022.0305022</v>
      </c>
      <c r="AG64" s="16"/>
      <c r="AH64" s="16">
        <f t="shared" si="11"/>
        <v>83163.2027359286</v>
      </c>
      <c r="AI64" s="16">
        <f t="shared" si="12"/>
        <v>3245259.3687953199</v>
      </c>
      <c r="AJ64" s="16">
        <f t="shared" si="13"/>
        <v>46483971.232221872</v>
      </c>
      <c r="AK64" s="16">
        <f t="shared" si="14"/>
        <v>2446864.424583768</v>
      </c>
      <c r="AL64" s="16">
        <f t="shared" si="15"/>
        <v>1379390.622268883</v>
      </c>
      <c r="AM64" s="16">
        <f t="shared" si="16"/>
        <v>1466282.9505168628</v>
      </c>
      <c r="AN64" s="16">
        <f t="shared" si="17"/>
        <v>48393263.073038362</v>
      </c>
      <c r="AO64" s="16">
        <f t="shared" si="18"/>
        <v>1331811.0371886035</v>
      </c>
      <c r="AP64" s="16"/>
      <c r="AQ64" s="16">
        <f t="shared" si="19"/>
        <v>23760.915067408172</v>
      </c>
      <c r="AR64" s="16">
        <f t="shared" si="20"/>
        <v>927216.96251294867</v>
      </c>
      <c r="AS64" s="16">
        <f t="shared" si="21"/>
        <v>13281134.637777679</v>
      </c>
      <c r="AT64" s="16">
        <f t="shared" si="22"/>
        <v>699104.12130964804</v>
      </c>
      <c r="AU64" s="16">
        <f t="shared" si="23"/>
        <v>394111.60636253806</v>
      </c>
      <c r="AV64" s="16">
        <f t="shared" si="24"/>
        <v>418937.98586196086</v>
      </c>
      <c r="AW64" s="16">
        <f t="shared" si="25"/>
        <v>13826646.592296677</v>
      </c>
      <c r="AX64" s="16">
        <f t="shared" si="26"/>
        <v>380517.43919674389</v>
      </c>
    </row>
    <row r="65" spans="1:50" x14ac:dyDescent="0.2">
      <c r="A65" t="s">
        <v>13</v>
      </c>
      <c r="B65">
        <v>2907</v>
      </c>
      <c r="C65" t="s">
        <v>82</v>
      </c>
      <c r="D65" s="9">
        <v>109</v>
      </c>
      <c r="E65" s="9">
        <v>0.9</v>
      </c>
      <c r="F65" s="9">
        <v>0.2</v>
      </c>
      <c r="G65" s="16">
        <v>0</v>
      </c>
      <c r="H65" s="16">
        <v>2.7600233898028431E-3</v>
      </c>
      <c r="I65" s="16">
        <v>0.13730101036069181</v>
      </c>
      <c r="J65" s="16">
        <v>0.26328966326788461</v>
      </c>
      <c r="K65" s="16">
        <v>0</v>
      </c>
      <c r="L65" s="16">
        <v>8.8815314168100332E-2</v>
      </c>
      <c r="M65" s="16">
        <v>0.39110741136973454</v>
      </c>
      <c r="N65" s="16">
        <v>0</v>
      </c>
      <c r="O65" s="16"/>
      <c r="P65" s="16" cm="1">
        <f t="array" ref="P65">_xlfn.IFS($A65= 'Figure 5b'!$A$4, G65*'Figure 5b'!B$4, $A65= 'Figure 5b'!$A$5, G65*'Figure 5b'!B$5, $A65= 'Figure 5b'!$A$6, G65*'Figure 5b'!B$6, $A65= 'Figure 5b'!$A$7, G65*'Figure 5b'!B$7, $A65= 'Figure 5b'!$A$8, G65*'Figure 5b'!B$8, $A65= 'Figure 5b'!$A$9, G65*'Figure 5b'!B$9)*10^12/365</f>
        <v>0</v>
      </c>
      <c r="Q65" s="16" cm="1">
        <f t="array" ref="Q65">_xlfn.IFS($A65= 'Figure 5b'!$A$4, H65*'Figure 5b'!C$4, $A65= 'Figure 5b'!$A$5, H65*'Figure 5b'!C$5, $A65= 'Figure 5b'!$A$6, H65*'Figure 5b'!C$6, $A65= 'Figure 5b'!$A$7, H65*'Figure 5b'!C$7, $A65= 'Figure 5b'!$A$8, H65*'Figure 5b'!C$8, $A65= 'Figure 5b'!$A$9, H65*'Figure 5b'!C$9)*10^12/365</f>
        <v>55810276.54290095</v>
      </c>
      <c r="R65" s="16" cm="1">
        <f t="array" ref="R65">_xlfn.IFS($A65= 'Figure 5b'!$A$4, I65*'Figure 5b'!D$4, $A65= 'Figure 5b'!$A$5, I65*'Figure 5b'!D$5, $A65= 'Figure 5b'!$A$6, I65*'Figure 5b'!D$6, $A65= 'Figure 5b'!$A$7, I65*'Figure 5b'!D$7, $A65= 'Figure 5b'!$A$8, I65*'Figure 5b'!D$8, $A65= 'Figure 5b'!$A$9, I65*'Figure 5b'!D$9)*10^12/365</f>
        <v>3276636886.5923104</v>
      </c>
      <c r="S65" s="16" cm="1">
        <f t="array" ref="S65">_xlfn.IFS($A65= 'Figure 5b'!$A$4, J65*'Figure 5b'!E$4, $A65= 'Figure 5b'!$A$5, J65*'Figure 5b'!E$5, $A65= 'Figure 5b'!$A$6, J65*'Figure 5b'!E$6, $A65= 'Figure 5b'!$A$7, J65*'Figure 5b'!E$7, $A65= 'Figure 5b'!$A$8, J65*'Figure 5b'!E$8, $A65= 'Figure 5b'!$A$9, J65*'Figure 5b'!E$9)*10^12/365</f>
        <v>1836967128.5710289</v>
      </c>
      <c r="T65" s="16" cm="1">
        <f t="array" ref="T65">_xlfn.IFS($A65= 'Figure 5b'!$A$4, K65*'Figure 5b'!F$4, $A65= 'Figure 5b'!$A$5, K65*'Figure 5b'!F$5, $A65= 'Figure 5b'!$A$6, K65*'Figure 5b'!F$6, $A65= 'Figure 5b'!$A$7, K65*'Figure 5b'!F$7, $A65= 'Figure 5b'!$A$8, K65*'Figure 5b'!F$8, $A65= 'Figure 5b'!$A$9, K65*'Figure 5b'!F$9)*10^12/365</f>
        <v>0</v>
      </c>
      <c r="U65" s="16" cm="1">
        <f t="array" ref="U65">_xlfn.IFS($A65= 'Figure 5b'!$A$4, L65*'Figure 5b'!G$4, $A65= 'Figure 5b'!$A$5, L65*'Figure 5b'!G$5, $A65= 'Figure 5b'!$A$6, L65*'Figure 5b'!G$6, $A65= 'Figure 5b'!$A$7, L65*'Figure 5b'!G$7, $A65= 'Figure 5b'!$A$8, L65*'Figure 5b'!G$8, $A65= 'Figure 5b'!$A$9, L65*'Figure 5b'!G$9)*10^12/365</f>
        <v>44884899.409947254</v>
      </c>
      <c r="V65" s="16" cm="1">
        <f t="array" ref="V65">_xlfn.IFS($A65= 'Figure 5b'!$A$4, M65*'Figure 5b'!H$4, $A65= 'Figure 5b'!$A$5, M65*'Figure 5b'!H$5, $A65= 'Figure 5b'!$A$6, M65*'Figure 5b'!H$6, $A65= 'Figure 5b'!$A$7, M65*'Figure 5b'!H$7, $A65= 'Figure 5b'!$A$8, M65*'Figure 5b'!H$8, $A65= 'Figure 5b'!$A$9, M65*'Figure 5b'!H$9)*10^12/365</f>
        <v>23249347636.019722</v>
      </c>
      <c r="W65" s="16" cm="1">
        <f t="array" ref="W65">_xlfn.IFS($A65= 'Figure 5b'!$A$4, N65*'Figure 5b'!I$4, $A65= 'Figure 5b'!$A$5, N65*'Figure 5b'!I$5, $A65= 'Figure 5b'!$A$6, N65*'Figure 5b'!I$6, $A65= 'Figure 5b'!$A$7, N65*'Figure 5b'!I$7, $A65= 'Figure 5b'!$A$8, N65*'Figure 5b'!I$8, $A65= 'Figure 5b'!$A$9, N65*'Figure 5b'!I$9)*10^12/365</f>
        <v>0</v>
      </c>
      <c r="X65" s="16"/>
      <c r="Y65" s="17">
        <f t="shared" si="3"/>
        <v>0</v>
      </c>
      <c r="Z65" s="17">
        <f t="shared" si="4"/>
        <v>60833201.43176204</v>
      </c>
      <c r="AA65" s="17">
        <f t="shared" si="5"/>
        <v>3571534206.3856182</v>
      </c>
      <c r="AB65" s="17">
        <f t="shared" si="6"/>
        <v>2002294170.1424215</v>
      </c>
      <c r="AC65" s="17">
        <f t="shared" si="7"/>
        <v>0</v>
      </c>
      <c r="AD65" s="17">
        <f t="shared" si="8"/>
        <v>48924540.35684251</v>
      </c>
      <c r="AE65" s="17">
        <f t="shared" si="9"/>
        <v>25341788923.261497</v>
      </c>
      <c r="AF65" s="17">
        <f t="shared" si="10"/>
        <v>0</v>
      </c>
      <c r="AG65" s="16"/>
      <c r="AH65" s="16">
        <f t="shared" si="11"/>
        <v>0</v>
      </c>
      <c r="AI65" s="16">
        <f t="shared" si="12"/>
        <v>502292.48888610856</v>
      </c>
      <c r="AJ65" s="16">
        <f t="shared" si="13"/>
        <v>29489731.979330793</v>
      </c>
      <c r="AK65" s="16">
        <f t="shared" si="14"/>
        <v>16532704.15713926</v>
      </c>
      <c r="AL65" s="16">
        <f t="shared" si="15"/>
        <v>0</v>
      </c>
      <c r="AM65" s="16">
        <f t="shared" si="16"/>
        <v>403964.09468952531</v>
      </c>
      <c r="AN65" s="16">
        <f t="shared" si="17"/>
        <v>209244128.72417751</v>
      </c>
      <c r="AO65" s="16">
        <f t="shared" si="18"/>
        <v>0</v>
      </c>
      <c r="AP65" s="16"/>
      <c r="AQ65" s="16">
        <f t="shared" si="19"/>
        <v>0</v>
      </c>
      <c r="AR65" s="16">
        <f t="shared" si="20"/>
        <v>111620.5530858019</v>
      </c>
      <c r="AS65" s="16">
        <f t="shared" si="21"/>
        <v>6553273.7731846217</v>
      </c>
      <c r="AT65" s="16">
        <f t="shared" si="22"/>
        <v>3673934.2571420581</v>
      </c>
      <c r="AU65" s="16">
        <f t="shared" si="23"/>
        <v>0</v>
      </c>
      <c r="AV65" s="16">
        <f t="shared" si="24"/>
        <v>89769.79881989451</v>
      </c>
      <c r="AW65" s="16">
        <f t="shared" si="25"/>
        <v>46498695.272039443</v>
      </c>
      <c r="AX65" s="16">
        <f t="shared" si="26"/>
        <v>0</v>
      </c>
    </row>
    <row r="66" spans="1:50" x14ac:dyDescent="0.2">
      <c r="A66" t="s">
        <v>13</v>
      </c>
      <c r="B66">
        <v>2907</v>
      </c>
      <c r="C66" t="s">
        <v>83</v>
      </c>
      <c r="D66" s="9">
        <v>338</v>
      </c>
      <c r="E66" s="9">
        <v>1.5</v>
      </c>
      <c r="F66" s="9">
        <v>0.6</v>
      </c>
      <c r="G66" s="16">
        <v>0</v>
      </c>
      <c r="H66" s="16">
        <v>1.6846007950349851E-2</v>
      </c>
      <c r="I66" s="16">
        <v>4.7895726022365729E-3</v>
      </c>
      <c r="J66" s="16">
        <v>2.9662061759084909E-2</v>
      </c>
      <c r="K66" s="16">
        <v>2.9118125941884716E-7</v>
      </c>
      <c r="L66" s="16">
        <v>2.3752969121140142E-4</v>
      </c>
      <c r="M66" s="16">
        <v>7.4782110839902077E-2</v>
      </c>
      <c r="N66" s="16">
        <v>2.0513112177838658E-5</v>
      </c>
      <c r="O66" s="16"/>
      <c r="P66" s="16" cm="1">
        <f t="array" ref="P66">_xlfn.IFS($A66= 'Figure 5b'!$A$4, G66*'Figure 5b'!B$4, $A66= 'Figure 5b'!$A$5, G66*'Figure 5b'!B$5, $A66= 'Figure 5b'!$A$6, G66*'Figure 5b'!B$6, $A66= 'Figure 5b'!$A$7, G66*'Figure 5b'!B$7, $A66= 'Figure 5b'!$A$8, G66*'Figure 5b'!B$8, $A66= 'Figure 5b'!$A$9, G66*'Figure 5b'!B$9)*10^12/365</f>
        <v>0</v>
      </c>
      <c r="Q66" s="16" cm="1">
        <f t="array" ref="Q66">_xlfn.IFS($A66= 'Figure 5b'!$A$4, H66*'Figure 5b'!C$4, $A66= 'Figure 5b'!$A$5, H66*'Figure 5b'!C$5, $A66= 'Figure 5b'!$A$6, H66*'Figure 5b'!C$6, $A66= 'Figure 5b'!$A$7, H66*'Figure 5b'!C$7, $A66= 'Figure 5b'!$A$8, H66*'Figure 5b'!C$8, $A66= 'Figure 5b'!$A$9, H66*'Figure 5b'!C$9)*10^12/365</f>
        <v>340642172.02887303</v>
      </c>
      <c r="R66" s="16" cm="1">
        <f t="array" ref="R66">_xlfn.IFS($A66= 'Figure 5b'!$A$4, I66*'Figure 5b'!D$4, $A66= 'Figure 5b'!$A$5, I66*'Figure 5b'!D$5, $A66= 'Figure 5b'!$A$6, I66*'Figure 5b'!D$6, $A66= 'Figure 5b'!$A$7, I66*'Figure 5b'!D$7, $A66= 'Figure 5b'!$A$8, I66*'Figure 5b'!D$8, $A66= 'Figure 5b'!$A$9, I66*'Figure 5b'!D$9)*10^12/365</f>
        <v>114301345.76776029</v>
      </c>
      <c r="S66" s="16" cm="1">
        <f t="array" ref="S66">_xlfn.IFS($A66= 'Figure 5b'!$A$4, J66*'Figure 5b'!E$4, $A66= 'Figure 5b'!$A$5, J66*'Figure 5b'!E$5, $A66= 'Figure 5b'!$A$6, J66*'Figure 5b'!E$6, $A66= 'Figure 5b'!$A$7, J66*'Figure 5b'!E$7, $A66= 'Figure 5b'!$A$8, J66*'Figure 5b'!E$8, $A66= 'Figure 5b'!$A$9, J66*'Figure 5b'!E$9)*10^12/365</f>
        <v>206951658.26409054</v>
      </c>
      <c r="T66" s="16" cm="1">
        <f t="array" ref="T66">_xlfn.IFS($A66= 'Figure 5b'!$A$4, K66*'Figure 5b'!F$4, $A66= 'Figure 5b'!$A$5, K66*'Figure 5b'!F$5, $A66= 'Figure 5b'!$A$6, K66*'Figure 5b'!F$6, $A66= 'Figure 5b'!$A$7, K66*'Figure 5b'!F$7, $A66= 'Figure 5b'!$A$8, K66*'Figure 5b'!F$8, $A66= 'Figure 5b'!$A$9, K66*'Figure 5b'!F$9)*10^12/365</f>
        <v>3931.6090584830113</v>
      </c>
      <c r="U66" s="16" cm="1">
        <f t="array" ref="U66">_xlfn.IFS($A66= 'Figure 5b'!$A$4, L66*'Figure 5b'!G$4, $A66= 'Figure 5b'!$A$5, L66*'Figure 5b'!G$5, $A66= 'Figure 5b'!$A$6, L66*'Figure 5b'!G$6, $A66= 'Figure 5b'!$A$7, L66*'Figure 5b'!G$7, $A66= 'Figure 5b'!$A$8, L66*'Figure 5b'!G$8, $A66= 'Figure 5b'!$A$9, L66*'Figure 5b'!G$9)*10^12/365</f>
        <v>120041.19330953015</v>
      </c>
      <c r="V66" s="16" cm="1">
        <f t="array" ref="V66">_xlfn.IFS($A66= 'Figure 5b'!$A$4, M66*'Figure 5b'!H$4, $A66= 'Figure 5b'!$A$5, M66*'Figure 5b'!H$5, $A66= 'Figure 5b'!$A$6, M66*'Figure 5b'!H$6, $A66= 'Figure 5b'!$A$7, M66*'Figure 5b'!H$7, $A66= 'Figure 5b'!$A$8, M66*'Figure 5b'!H$8, $A66= 'Figure 5b'!$A$9, M66*'Figure 5b'!H$9)*10^12/365</f>
        <v>4445416377.5194178</v>
      </c>
      <c r="W66" s="16" cm="1">
        <f t="array" ref="W66">_xlfn.IFS($A66= 'Figure 5b'!$A$4, N66*'Figure 5b'!I$4, $A66= 'Figure 5b'!$A$5, N66*'Figure 5b'!I$5, $A66= 'Figure 5b'!$A$6, N66*'Figure 5b'!I$6, $A66= 'Figure 5b'!$A$7, N66*'Figure 5b'!I$7, $A66= 'Figure 5b'!$A$8, N66*'Figure 5b'!I$8, $A66= 'Figure 5b'!$A$9, N66*'Figure 5b'!I$9)*10^12/365</f>
        <v>118831.41127161247</v>
      </c>
      <c r="X66" s="16"/>
      <c r="Y66" s="17">
        <f t="shared" si="3"/>
        <v>0</v>
      </c>
      <c r="Z66" s="17">
        <f t="shared" si="4"/>
        <v>1151370541.4575908</v>
      </c>
      <c r="AA66" s="17">
        <f t="shared" si="5"/>
        <v>386338548.69502974</v>
      </c>
      <c r="AB66" s="17">
        <f t="shared" si="6"/>
        <v>699496604.93262601</v>
      </c>
      <c r="AC66" s="17">
        <f t="shared" si="7"/>
        <v>13288.838617672578</v>
      </c>
      <c r="AD66" s="17">
        <f t="shared" si="8"/>
        <v>405739.23338621191</v>
      </c>
      <c r="AE66" s="17">
        <f t="shared" si="9"/>
        <v>15025507356.015633</v>
      </c>
      <c r="AF66" s="17">
        <f t="shared" si="10"/>
        <v>401650.17009805015</v>
      </c>
      <c r="AG66" s="16"/>
      <c r="AH66" s="16">
        <f t="shared" si="11"/>
        <v>0</v>
      </c>
      <c r="AI66" s="16">
        <f t="shared" si="12"/>
        <v>5109632.5804330958</v>
      </c>
      <c r="AJ66" s="16">
        <f t="shared" si="13"/>
        <v>1714520.1865164044</v>
      </c>
      <c r="AK66" s="16">
        <f t="shared" si="14"/>
        <v>3104274.8739613579</v>
      </c>
      <c r="AL66" s="16">
        <f t="shared" si="15"/>
        <v>58.974135877245175</v>
      </c>
      <c r="AM66" s="16">
        <f t="shared" si="16"/>
        <v>1800.6178996429524</v>
      </c>
      <c r="AN66" s="16">
        <f t="shared" si="17"/>
        <v>66681245.662791274</v>
      </c>
      <c r="AO66" s="16">
        <f t="shared" si="18"/>
        <v>1782.4711690741869</v>
      </c>
      <c r="AP66" s="16"/>
      <c r="AQ66" s="16">
        <f t="shared" si="19"/>
        <v>0</v>
      </c>
      <c r="AR66" s="16">
        <f t="shared" si="20"/>
        <v>2043853.032173238</v>
      </c>
      <c r="AS66" s="16">
        <f t="shared" si="21"/>
        <v>685808.07460656168</v>
      </c>
      <c r="AT66" s="16">
        <f t="shared" si="22"/>
        <v>1241709.949584543</v>
      </c>
      <c r="AU66" s="16">
        <f t="shared" si="23"/>
        <v>23.589654350898069</v>
      </c>
      <c r="AV66" s="16">
        <f t="shared" si="24"/>
        <v>720.2471598571808</v>
      </c>
      <c r="AW66" s="16">
        <f t="shared" si="25"/>
        <v>26672498.265116505</v>
      </c>
      <c r="AX66" s="16">
        <f t="shared" si="26"/>
        <v>712.98846762967469</v>
      </c>
    </row>
    <row r="67" spans="1:50" x14ac:dyDescent="0.2">
      <c r="A67" t="s">
        <v>13</v>
      </c>
      <c r="B67">
        <v>2907</v>
      </c>
      <c r="C67" t="s">
        <v>84</v>
      </c>
      <c r="D67" s="9">
        <v>362</v>
      </c>
      <c r="E67" s="9">
        <v>0.5</v>
      </c>
      <c r="F67" s="9">
        <v>0.3</v>
      </c>
      <c r="G67" s="16">
        <v>0</v>
      </c>
      <c r="H67" s="16">
        <v>4.0563754157281066E-4</v>
      </c>
      <c r="I67" s="16">
        <v>5.4806846312379495E-3</v>
      </c>
      <c r="J67" s="16">
        <v>1.901594789799876E-3</v>
      </c>
      <c r="K67" s="16">
        <v>2.3096220181617795E-4</v>
      </c>
      <c r="L67" s="16">
        <v>1.663227597103905E-5</v>
      </c>
      <c r="M67" s="16">
        <v>2.7883550019458378E-3</v>
      </c>
      <c r="N67" s="16">
        <v>3.3318985676142562E-5</v>
      </c>
      <c r="O67" s="16"/>
      <c r="P67" s="16" cm="1">
        <f t="array" ref="P67">_xlfn.IFS($A67= 'Figure 5b'!$A$4, G67*'Figure 5b'!B$4, $A67= 'Figure 5b'!$A$5, G67*'Figure 5b'!B$5, $A67= 'Figure 5b'!$A$6, G67*'Figure 5b'!B$6, $A67= 'Figure 5b'!$A$7, G67*'Figure 5b'!B$7, $A67= 'Figure 5b'!$A$8, G67*'Figure 5b'!B$8, $A67= 'Figure 5b'!$A$9, G67*'Figure 5b'!B$9)*10^12/365</f>
        <v>0</v>
      </c>
      <c r="Q67" s="16" cm="1">
        <f t="array" ref="Q67">_xlfn.IFS($A67= 'Figure 5b'!$A$4, H67*'Figure 5b'!C$4, $A67= 'Figure 5b'!$A$5, H67*'Figure 5b'!C$5, $A67= 'Figure 5b'!$A$6, H67*'Figure 5b'!C$6, $A67= 'Figure 5b'!$A$7, H67*'Figure 5b'!C$7, $A67= 'Figure 5b'!$A$8, H67*'Figure 5b'!C$8, $A67= 'Figure 5b'!$A$9, H67*'Figure 5b'!C$9)*10^12/365</f>
        <v>8202373.7389334952</v>
      </c>
      <c r="R67" s="16" cm="1">
        <f t="array" ref="R67">_xlfn.IFS($A67= 'Figure 5b'!$A$4, I67*'Figure 5b'!D$4, $A67= 'Figure 5b'!$A$5, I67*'Figure 5b'!D$5, $A67= 'Figure 5b'!$A$6, I67*'Figure 5b'!D$6, $A67= 'Figure 5b'!$A$7, I67*'Figure 5b'!D$7, $A67= 'Figure 5b'!$A$8, I67*'Figure 5b'!D$8, $A67= 'Figure 5b'!$A$9, I67*'Figure 5b'!D$9)*10^12/365</f>
        <v>130794473.97595505</v>
      </c>
      <c r="S67" s="16" cm="1">
        <f t="array" ref="S67">_xlfn.IFS($A67= 'Figure 5b'!$A$4, J67*'Figure 5b'!E$4, $A67= 'Figure 5b'!$A$5, J67*'Figure 5b'!E$5, $A67= 'Figure 5b'!$A$6, J67*'Figure 5b'!E$6, $A67= 'Figure 5b'!$A$7, J67*'Figure 5b'!E$7, $A67= 'Figure 5b'!$A$8, J67*'Figure 5b'!E$8, $A67= 'Figure 5b'!$A$9, J67*'Figure 5b'!E$9)*10^12/365</f>
        <v>13267391.80478262</v>
      </c>
      <c r="T67" s="16" cm="1">
        <f t="array" ref="T67">_xlfn.IFS($A67= 'Figure 5b'!$A$4, K67*'Figure 5b'!F$4, $A67= 'Figure 5b'!$A$5, K67*'Figure 5b'!F$5, $A67= 'Figure 5b'!$A$6, K67*'Figure 5b'!F$6, $A67= 'Figure 5b'!$A$7, K67*'Figure 5b'!F$7, $A67= 'Figure 5b'!$A$8, K67*'Figure 5b'!F$8, $A67= 'Figure 5b'!$A$9, K67*'Figure 5b'!F$9)*10^12/365</f>
        <v>3118514.8612929294</v>
      </c>
      <c r="U67" s="16" cm="1">
        <f t="array" ref="U67">_xlfn.IFS($A67= 'Figure 5b'!$A$4, L67*'Figure 5b'!G$4, $A67= 'Figure 5b'!$A$5, L67*'Figure 5b'!G$5, $A67= 'Figure 5b'!$A$6, L67*'Figure 5b'!G$6, $A67= 'Figure 5b'!$A$7, L67*'Figure 5b'!G$7, $A67= 'Figure 5b'!$A$8, L67*'Figure 5b'!G$8, $A67= 'Figure 5b'!$A$9, L67*'Figure 5b'!G$9)*10^12/365</f>
        <v>8405.5102536213672</v>
      </c>
      <c r="V67" s="16" cm="1">
        <f t="array" ref="V67">_xlfn.IFS($A67= 'Figure 5b'!$A$4, M67*'Figure 5b'!H$4, $A67= 'Figure 5b'!$A$5, M67*'Figure 5b'!H$5, $A67= 'Figure 5b'!$A$6, M67*'Figure 5b'!H$6, $A67= 'Figure 5b'!$A$7, M67*'Figure 5b'!H$7, $A67= 'Figure 5b'!$A$8, M67*'Figure 5b'!H$8, $A67= 'Figure 5b'!$A$9, M67*'Figure 5b'!H$9)*10^12/365</f>
        <v>165753531.86439216</v>
      </c>
      <c r="W67" s="16" cm="1">
        <f t="array" ref="W67">_xlfn.IFS($A67= 'Figure 5b'!$A$4, N67*'Figure 5b'!I$4, $A67= 'Figure 5b'!$A$5, N67*'Figure 5b'!I$5, $A67= 'Figure 5b'!$A$6, N67*'Figure 5b'!I$6, $A67= 'Figure 5b'!$A$7, N67*'Figure 5b'!I$7, $A67= 'Figure 5b'!$A$8, N67*'Figure 5b'!I$8, $A67= 'Figure 5b'!$A$9, N67*'Figure 5b'!I$9)*10^12/365</f>
        <v>193015.18247007576</v>
      </c>
      <c r="X67" s="16"/>
      <c r="Y67" s="17">
        <f t="shared" si="3"/>
        <v>0</v>
      </c>
      <c r="Z67" s="17">
        <f t="shared" si="4"/>
        <v>29692592.93493925</v>
      </c>
      <c r="AA67" s="17">
        <f t="shared" si="5"/>
        <v>473475995.79295731</v>
      </c>
      <c r="AB67" s="17">
        <f t="shared" si="6"/>
        <v>48027958.333313085</v>
      </c>
      <c r="AC67" s="17">
        <f t="shared" si="7"/>
        <v>11289023.797880404</v>
      </c>
      <c r="AD67" s="17">
        <f t="shared" si="8"/>
        <v>30427.947118109347</v>
      </c>
      <c r="AE67" s="17">
        <f t="shared" si="9"/>
        <v>600027785.34909964</v>
      </c>
      <c r="AF67" s="17">
        <f t="shared" si="10"/>
        <v>698714.96054167417</v>
      </c>
      <c r="AG67" s="16"/>
      <c r="AH67" s="16">
        <f t="shared" si="11"/>
        <v>0</v>
      </c>
      <c r="AI67" s="16">
        <f t="shared" si="12"/>
        <v>41011.868694667479</v>
      </c>
      <c r="AJ67" s="16">
        <f t="shared" si="13"/>
        <v>653972.36987977521</v>
      </c>
      <c r="AK67" s="16">
        <f t="shared" si="14"/>
        <v>66336.959023913092</v>
      </c>
      <c r="AL67" s="16">
        <f t="shared" si="15"/>
        <v>15592.574306464647</v>
      </c>
      <c r="AM67" s="16">
        <f t="shared" si="16"/>
        <v>42.027551268106834</v>
      </c>
      <c r="AN67" s="16">
        <f t="shared" si="17"/>
        <v>828767.65932196076</v>
      </c>
      <c r="AO67" s="16">
        <f t="shared" si="18"/>
        <v>965.07591235037876</v>
      </c>
      <c r="AP67" s="16"/>
      <c r="AQ67" s="16">
        <f t="shared" si="19"/>
        <v>0</v>
      </c>
      <c r="AR67" s="16">
        <f t="shared" si="20"/>
        <v>24607.121216800482</v>
      </c>
      <c r="AS67" s="16">
        <f t="shared" si="21"/>
        <v>392383.42192786513</v>
      </c>
      <c r="AT67" s="16">
        <f t="shared" si="22"/>
        <v>39802.175414347861</v>
      </c>
      <c r="AU67" s="16">
        <f t="shared" si="23"/>
        <v>9355.5445838787891</v>
      </c>
      <c r="AV67" s="16">
        <f t="shared" si="24"/>
        <v>25.216530760864103</v>
      </c>
      <c r="AW67" s="16">
        <f t="shared" si="25"/>
        <v>497260.59559317649</v>
      </c>
      <c r="AX67" s="16">
        <f t="shared" si="26"/>
        <v>579.04554741022719</v>
      </c>
    </row>
    <row r="68" spans="1:50" x14ac:dyDescent="0.2">
      <c r="A68" t="s">
        <v>13</v>
      </c>
      <c r="B68">
        <v>2907</v>
      </c>
      <c r="C68" t="s">
        <v>85</v>
      </c>
      <c r="D68" s="9">
        <v>255</v>
      </c>
      <c r="E68" s="9">
        <v>2.8</v>
      </c>
      <c r="F68" s="9">
        <v>0.7</v>
      </c>
      <c r="G68" s="16">
        <v>2.0633196719900223E-3</v>
      </c>
      <c r="H68" s="16">
        <v>7.2894813030714538E-4</v>
      </c>
      <c r="I68" s="16">
        <v>3.7804505386773049E-3</v>
      </c>
      <c r="J68" s="16">
        <v>2.2798829148392053E-3</v>
      </c>
      <c r="K68" s="16">
        <v>7.1436468977423829E-5</v>
      </c>
      <c r="L68" s="16">
        <v>1.3373389397963586E-3</v>
      </c>
      <c r="M68" s="16">
        <v>1.6250999187264598E-2</v>
      </c>
      <c r="N68" s="16">
        <v>2.459563650638822E-4</v>
      </c>
      <c r="O68" s="16"/>
      <c r="P68" s="16" cm="1">
        <f t="array" ref="P68">_xlfn.IFS($A68= 'Figure 5b'!$A$4, G68*'Figure 5b'!B$4, $A68= 'Figure 5b'!$A$5, G68*'Figure 5b'!B$5, $A68= 'Figure 5b'!$A$6, G68*'Figure 5b'!B$6, $A68= 'Figure 5b'!$A$7, G68*'Figure 5b'!B$7, $A68= 'Figure 5b'!$A$8, G68*'Figure 5b'!B$8, $A68= 'Figure 5b'!$A$9, G68*'Figure 5b'!B$9)*10^12/365</f>
        <v>491587.0338228523</v>
      </c>
      <c r="Q68" s="16" cm="1">
        <f t="array" ref="Q68">_xlfn.IFS($A68= 'Figure 5b'!$A$4, H68*'Figure 5b'!C$4, $A68= 'Figure 5b'!$A$5, H68*'Figure 5b'!C$5, $A68= 'Figure 5b'!$A$6, H68*'Figure 5b'!C$6, $A68= 'Figure 5b'!$A$7, H68*'Figure 5b'!C$7, $A68= 'Figure 5b'!$A$8, H68*'Figure 5b'!C$8, $A68= 'Figure 5b'!$A$9, H68*'Figure 5b'!C$9)*10^12/365</f>
        <v>14740018.830339868</v>
      </c>
      <c r="R68" s="16" cm="1">
        <f t="array" ref="R68">_xlfn.IFS($A68= 'Figure 5b'!$A$4, I68*'Figure 5b'!D$4, $A68= 'Figure 5b'!$A$5, I68*'Figure 5b'!D$5, $A68= 'Figure 5b'!$A$6, I68*'Figure 5b'!D$6, $A68= 'Figure 5b'!$A$7, I68*'Figure 5b'!D$7, $A68= 'Figure 5b'!$A$8, I68*'Figure 5b'!D$8, $A68= 'Figure 5b'!$A$9, I68*'Figure 5b'!D$9)*10^12/365</f>
        <v>90219027.889354646</v>
      </c>
      <c r="S68" s="16" cm="1">
        <f t="array" ref="S68">_xlfn.IFS($A68= 'Figure 5b'!$A$4, J68*'Figure 5b'!E$4, $A68= 'Figure 5b'!$A$5, J68*'Figure 5b'!E$5, $A68= 'Figure 5b'!$A$6, J68*'Figure 5b'!E$6, $A68= 'Figure 5b'!$A$7, J68*'Figure 5b'!E$7, $A68= 'Figure 5b'!$A$8, J68*'Figure 5b'!E$8, $A68= 'Figure 5b'!$A$9, J68*'Figure 5b'!E$9)*10^12/365</f>
        <v>15906701.081877118</v>
      </c>
      <c r="T68" s="16" cm="1">
        <f t="array" ref="T68">_xlfn.IFS($A68= 'Figure 5b'!$A$4, K68*'Figure 5b'!F$4, $A68= 'Figure 5b'!$A$5, K68*'Figure 5b'!F$5, $A68= 'Figure 5b'!$A$6, K68*'Figure 5b'!F$6, $A68= 'Figure 5b'!$A$7, K68*'Figure 5b'!F$7, $A68= 'Figure 5b'!$A$8, K68*'Figure 5b'!F$8, $A68= 'Figure 5b'!$A$9, K68*'Figure 5b'!F$9)*10^12/365</f>
        <v>964554.75568116526</v>
      </c>
      <c r="U68" s="16" cm="1">
        <f t="array" ref="U68">_xlfn.IFS($A68= 'Figure 5b'!$A$4, L68*'Figure 5b'!G$4, $A68= 'Figure 5b'!$A$5, L68*'Figure 5b'!G$5, $A68= 'Figure 5b'!$A$6, L68*'Figure 5b'!G$6, $A68= 'Figure 5b'!$A$7, L68*'Figure 5b'!G$7, $A68= 'Figure 5b'!$A$8, L68*'Figure 5b'!G$8, $A68= 'Figure 5b'!$A$9, L68*'Figure 5b'!G$9)*10^12/365</f>
        <v>675855.55883024307</v>
      </c>
      <c r="V68" s="16" cm="1">
        <f t="array" ref="V68">_xlfn.IFS($A68= 'Figure 5b'!$A$4, M68*'Figure 5b'!H$4, $A68= 'Figure 5b'!$A$5, M68*'Figure 5b'!H$5, $A68= 'Figure 5b'!$A$6, M68*'Figure 5b'!H$6, $A68= 'Figure 5b'!$A$7, M68*'Figure 5b'!H$7, $A68= 'Figure 5b'!$A$8, M68*'Figure 5b'!H$8, $A68= 'Figure 5b'!$A$9, M68*'Figure 5b'!H$9)*10^12/365</f>
        <v>966039299.06153202</v>
      </c>
      <c r="W68" s="16" cm="1">
        <f t="array" ref="W68">_xlfn.IFS($A68= 'Figure 5b'!$A$4, N68*'Figure 5b'!I$4, $A68= 'Figure 5b'!$A$5, N68*'Figure 5b'!I$5, $A68= 'Figure 5b'!$A$6, N68*'Figure 5b'!I$6, $A68= 'Figure 5b'!$A$7, N68*'Figure 5b'!I$7, $A68= 'Figure 5b'!$A$8, N68*'Figure 5b'!I$8, $A68= 'Figure 5b'!$A$9, N68*'Figure 5b'!I$9)*10^12/365</f>
        <v>1424812.6621835961</v>
      </c>
      <c r="X68" s="16"/>
      <c r="Y68" s="17">
        <f t="shared" si="3"/>
        <v>1253546.9362482734</v>
      </c>
      <c r="Z68" s="17">
        <f t="shared" si="4"/>
        <v>37587048.017366663</v>
      </c>
      <c r="AA68" s="17">
        <f t="shared" si="5"/>
        <v>230058521.11785436</v>
      </c>
      <c r="AB68" s="17">
        <f t="shared" si="6"/>
        <v>40562087.758786649</v>
      </c>
      <c r="AC68" s="17">
        <f t="shared" si="7"/>
        <v>2459614.6269869716</v>
      </c>
      <c r="AD68" s="17">
        <f t="shared" si="8"/>
        <v>1723431.6750171199</v>
      </c>
      <c r="AE68" s="17">
        <f t="shared" si="9"/>
        <v>2463400212.6069069</v>
      </c>
      <c r="AF68" s="17">
        <f t="shared" si="10"/>
        <v>3633272.2885681703</v>
      </c>
      <c r="AG68" s="16"/>
      <c r="AH68" s="16">
        <f t="shared" si="11"/>
        <v>13764.436947039863</v>
      </c>
      <c r="AI68" s="16">
        <f t="shared" si="12"/>
        <v>412720.52724951622</v>
      </c>
      <c r="AJ68" s="16">
        <f t="shared" si="13"/>
        <v>2526132.7809019298</v>
      </c>
      <c r="AK68" s="16">
        <f t="shared" si="14"/>
        <v>445387.63029255928</v>
      </c>
      <c r="AL68" s="16">
        <f t="shared" si="15"/>
        <v>27007.533159072627</v>
      </c>
      <c r="AM68" s="16">
        <f t="shared" si="16"/>
        <v>18923.955647246807</v>
      </c>
      <c r="AN68" s="16">
        <f t="shared" si="17"/>
        <v>27049100.373722896</v>
      </c>
      <c r="AO68" s="16">
        <f t="shared" si="18"/>
        <v>39894.75454114069</v>
      </c>
      <c r="AP68" s="16"/>
      <c r="AQ68" s="16">
        <f t="shared" si="19"/>
        <v>3441.1092367599658</v>
      </c>
      <c r="AR68" s="16">
        <f t="shared" si="20"/>
        <v>103180.13181237906</v>
      </c>
      <c r="AS68" s="16">
        <f t="shared" si="21"/>
        <v>631533.19522548246</v>
      </c>
      <c r="AT68" s="16">
        <f t="shared" si="22"/>
        <v>111346.90757313982</v>
      </c>
      <c r="AU68" s="16">
        <f t="shared" si="23"/>
        <v>6751.8832897681568</v>
      </c>
      <c r="AV68" s="16">
        <f t="shared" si="24"/>
        <v>4730.9889118117017</v>
      </c>
      <c r="AW68" s="16">
        <f t="shared" si="25"/>
        <v>6762275.093430724</v>
      </c>
      <c r="AX68" s="16">
        <f t="shared" si="26"/>
        <v>9973.6886352851725</v>
      </c>
    </row>
    <row r="69" spans="1:50" x14ac:dyDescent="0.2">
      <c r="A69" t="s">
        <v>13</v>
      </c>
      <c r="B69">
        <v>2907</v>
      </c>
      <c r="C69" t="s">
        <v>86</v>
      </c>
      <c r="D69" s="9">
        <v>362</v>
      </c>
      <c r="E69" s="9">
        <v>0.5</v>
      </c>
      <c r="F69" s="9">
        <v>0.3</v>
      </c>
      <c r="G69" s="16">
        <v>0</v>
      </c>
      <c r="H69" s="16">
        <v>9.1444952413783742E-4</v>
      </c>
      <c r="I69" s="16">
        <v>4.1650307065273059E-5</v>
      </c>
      <c r="J69" s="16">
        <v>3.6394855208709751E-8</v>
      </c>
      <c r="K69" s="16">
        <v>4.1597322774121021E-8</v>
      </c>
      <c r="L69" s="16">
        <v>6.9231848729450047E-4</v>
      </c>
      <c r="M69" s="16">
        <v>6.4692827116163019E-5</v>
      </c>
      <c r="N69" s="16">
        <v>2.2528851524793901E-6</v>
      </c>
      <c r="O69" s="16"/>
      <c r="P69" s="16" cm="1">
        <f t="array" ref="P69">_xlfn.IFS($A69= 'Figure 5b'!$A$4, G69*'Figure 5b'!B$4, $A69= 'Figure 5b'!$A$5, G69*'Figure 5b'!B$5, $A69= 'Figure 5b'!$A$6, G69*'Figure 5b'!B$6, $A69= 'Figure 5b'!$A$7, G69*'Figure 5b'!B$7, $A69= 'Figure 5b'!$A$8, G69*'Figure 5b'!B$8, $A69= 'Figure 5b'!$A$9, G69*'Figure 5b'!B$9)*10^12/365</f>
        <v>0</v>
      </c>
      <c r="Q69" s="16" cm="1">
        <f t="array" ref="Q69">_xlfn.IFS($A69= 'Figure 5b'!$A$4, H69*'Figure 5b'!C$4, $A69= 'Figure 5b'!$A$5, H69*'Figure 5b'!C$5, $A69= 'Figure 5b'!$A$6, H69*'Figure 5b'!C$6, $A69= 'Figure 5b'!$A$7, H69*'Figure 5b'!C$7, $A69= 'Figure 5b'!$A$8, H69*'Figure 5b'!C$8, $A69= 'Figure 5b'!$A$9, H69*'Figure 5b'!C$9)*10^12/365</f>
        <v>18491032.001834787</v>
      </c>
      <c r="R69" s="16" cm="1">
        <f t="array" ref="R69">_xlfn.IFS($A69= 'Figure 5b'!$A$4, I69*'Figure 5b'!D$4, $A69= 'Figure 5b'!$A$5, I69*'Figure 5b'!D$5, $A69= 'Figure 5b'!$A$6, I69*'Figure 5b'!D$6, $A69= 'Figure 5b'!$A$7, I69*'Figure 5b'!D$7, $A69= 'Figure 5b'!$A$8, I69*'Figure 5b'!D$8, $A69= 'Figure 5b'!$A$9, I69*'Figure 5b'!D$9)*10^12/365</f>
        <v>993968.88711491332</v>
      </c>
      <c r="S69" s="16" cm="1">
        <f t="array" ref="S69">_xlfn.IFS($A69= 'Figure 5b'!$A$4, J69*'Figure 5b'!E$4, $A69= 'Figure 5b'!$A$5, J69*'Figure 5b'!E$5, $A69= 'Figure 5b'!$A$6, J69*'Figure 5b'!E$6, $A69= 'Figure 5b'!$A$7, J69*'Figure 5b'!E$7, $A69= 'Figure 5b'!$A$8, J69*'Figure 5b'!E$8, $A69= 'Figure 5b'!$A$9, J69*'Figure 5b'!E$9)*10^12/365</f>
        <v>253.92623408644405</v>
      </c>
      <c r="T69" s="16" cm="1">
        <f t="array" ref="T69">_xlfn.IFS($A69= 'Figure 5b'!$A$4, K69*'Figure 5b'!F$4, $A69= 'Figure 5b'!$A$5, K69*'Figure 5b'!F$5, $A69= 'Figure 5b'!$A$6, K69*'Figure 5b'!F$6, $A69= 'Figure 5b'!$A$7, K69*'Figure 5b'!F$7, $A69= 'Figure 5b'!$A$8, K69*'Figure 5b'!F$8, $A69= 'Figure 5b'!$A$9, K69*'Figure 5b'!F$9)*10^12/365</f>
        <v>561.65843692614453</v>
      </c>
      <c r="U69" s="16" cm="1">
        <f t="array" ref="U69">_xlfn.IFS($A69= 'Figure 5b'!$A$4, L69*'Figure 5b'!G$4, $A69= 'Figure 5b'!$A$5, L69*'Figure 5b'!G$5, $A69= 'Figure 5b'!$A$6, L69*'Figure 5b'!G$6, $A69= 'Figure 5b'!$A$7, L69*'Figure 5b'!G$7, $A69= 'Figure 5b'!$A$8, L69*'Figure 5b'!G$8, $A69= 'Figure 5b'!$A$9, L69*'Figure 5b'!G$9)*10^12/365</f>
        <v>349879.36430698942</v>
      </c>
      <c r="V69" s="16" cm="1">
        <f t="array" ref="V69">_xlfn.IFS($A69= 'Figure 5b'!$A$4, M69*'Figure 5b'!H$4, $A69= 'Figure 5b'!$A$5, M69*'Figure 5b'!H$5, $A69= 'Figure 5b'!$A$6, M69*'Figure 5b'!H$6, $A69= 'Figure 5b'!$A$7, M69*'Figure 5b'!H$7, $A69= 'Figure 5b'!$A$8, M69*'Figure 5b'!H$8, $A69= 'Figure 5b'!$A$9, M69*'Figure 5b'!H$9)*10^12/365</f>
        <v>3845659.7432226208</v>
      </c>
      <c r="W69" s="16" cm="1">
        <f t="array" ref="W69">_xlfn.IFS($A69= 'Figure 5b'!$A$4, N69*'Figure 5b'!I$4, $A69= 'Figure 5b'!$A$5, N69*'Figure 5b'!I$5, $A69= 'Figure 5b'!$A$6, N69*'Figure 5b'!I$6, $A69= 'Figure 5b'!$A$7, N69*'Figure 5b'!I$7, $A69= 'Figure 5b'!$A$8, N69*'Figure 5b'!I$8, $A69= 'Figure 5b'!$A$9, N69*'Figure 5b'!I$9)*10^12/365</f>
        <v>13050.848636766686</v>
      </c>
      <c r="X69" s="16"/>
      <c r="Y69" s="17">
        <f t="shared" ref="Y69:Y132" si="27">P69*$D69/100</f>
        <v>0</v>
      </c>
      <c r="Z69" s="17">
        <f t="shared" ref="Z69:Z132" si="28">Q69*$D69/100</f>
        <v>66937535.846641928</v>
      </c>
      <c r="AA69" s="17">
        <f t="shared" ref="AA69:AA132" si="29">R69*$D69/100</f>
        <v>3598167.3713559862</v>
      </c>
      <c r="AB69" s="17">
        <f t="shared" ref="AB69:AB132" si="30">S69*$D69/100</f>
        <v>919.21296739292757</v>
      </c>
      <c r="AC69" s="17">
        <f t="shared" ref="AC69:AC132" si="31">T69*$D69/100</f>
        <v>2033.2035416726433</v>
      </c>
      <c r="AD69" s="17">
        <f t="shared" ref="AD69:AD132" si="32">U69*$D69/100</f>
        <v>1266563.2987913017</v>
      </c>
      <c r="AE69" s="17">
        <f t="shared" ref="AE69:AE132" si="33">V69*$D69/100</f>
        <v>13921288.270465886</v>
      </c>
      <c r="AF69" s="17">
        <f t="shared" ref="AF69:AF132" si="34">W69*$D69/100</f>
        <v>47244.07206509541</v>
      </c>
      <c r="AG69" s="16"/>
      <c r="AH69" s="16">
        <f t="shared" ref="AH69:AH132" si="35">$E69*P69/100</f>
        <v>0</v>
      </c>
      <c r="AI69" s="16">
        <f t="shared" ref="AI69:AI132" si="36">$E69*Q69/100</f>
        <v>92455.160009173938</v>
      </c>
      <c r="AJ69" s="16">
        <f t="shared" ref="AJ69:AJ132" si="37">$E69*R69/100</f>
        <v>4969.8444355745669</v>
      </c>
      <c r="AK69" s="16">
        <f t="shared" ref="AK69:AK132" si="38">$E69*S69/100</f>
        <v>1.2696311704322203</v>
      </c>
      <c r="AL69" s="16">
        <f t="shared" ref="AL69:AL132" si="39">$E69*T69/100</f>
        <v>2.8082921846307225</v>
      </c>
      <c r="AM69" s="16">
        <f t="shared" ref="AM69:AM132" si="40">$E69*U69/100</f>
        <v>1749.3968215349471</v>
      </c>
      <c r="AN69" s="16">
        <f t="shared" ref="AN69:AN132" si="41">$E69*V69/100</f>
        <v>19228.298716113102</v>
      </c>
      <c r="AO69" s="16">
        <f t="shared" ref="AO69:AO132" si="42">$E69*W69/100</f>
        <v>65.254243183833438</v>
      </c>
      <c r="AP69" s="16"/>
      <c r="AQ69" s="16">
        <f t="shared" ref="AQ69:AQ132" si="43">$F69*P69/100</f>
        <v>0</v>
      </c>
      <c r="AR69" s="16">
        <f t="shared" ref="AR69:AR132" si="44">$F69*Q69/100</f>
        <v>55473.096005504362</v>
      </c>
      <c r="AS69" s="16">
        <f t="shared" ref="AS69:AS132" si="45">$F69*R69/100</f>
        <v>2981.9066613447399</v>
      </c>
      <c r="AT69" s="16">
        <f t="shared" ref="AT69:AT132" si="46">$F69*S69/100</f>
        <v>0.7617787022593322</v>
      </c>
      <c r="AU69" s="16">
        <f t="shared" ref="AU69:AU132" si="47">$F69*T69/100</f>
        <v>1.6849753107784335</v>
      </c>
      <c r="AV69" s="16">
        <f t="shared" ref="AV69:AV132" si="48">$F69*U69/100</f>
        <v>1049.6380929209681</v>
      </c>
      <c r="AW69" s="16">
        <f t="shared" ref="AW69:AW132" si="49">$F69*V69/100</f>
        <v>11536.979229667862</v>
      </c>
      <c r="AX69" s="16">
        <f t="shared" ref="AX69:AX132" si="50">$F69*W69/100</f>
        <v>39.152545910300063</v>
      </c>
    </row>
    <row r="70" spans="1:50" x14ac:dyDescent="0.2">
      <c r="A70" t="s">
        <v>13</v>
      </c>
      <c r="B70">
        <v>2907</v>
      </c>
      <c r="C70" t="s">
        <v>87</v>
      </c>
      <c r="D70" s="9">
        <v>109</v>
      </c>
      <c r="E70" s="9">
        <v>1.7</v>
      </c>
      <c r="F70" s="9">
        <v>0.3</v>
      </c>
      <c r="G70" s="16">
        <v>4.201018023744705E-5</v>
      </c>
      <c r="H70" s="16">
        <v>0</v>
      </c>
      <c r="I70" s="16">
        <v>2.0452910560436584E-7</v>
      </c>
      <c r="J70" s="16">
        <v>1.0675630088660414E-2</v>
      </c>
      <c r="K70" s="16">
        <v>9.0571237453519504E-5</v>
      </c>
      <c r="L70" s="16">
        <v>0</v>
      </c>
      <c r="M70" s="16">
        <v>0</v>
      </c>
      <c r="N70" s="16">
        <v>0</v>
      </c>
      <c r="O70" s="16"/>
      <c r="P70" s="16" cm="1">
        <f t="array" ref="P70">_xlfn.IFS($A70= 'Figure 5b'!$A$4, G70*'Figure 5b'!B$4, $A70= 'Figure 5b'!$A$5, G70*'Figure 5b'!B$5, $A70= 'Figure 5b'!$A$6, G70*'Figure 5b'!B$6, $A70= 'Figure 5b'!$A$7, G70*'Figure 5b'!B$7, $A70= 'Figure 5b'!$A$8, G70*'Figure 5b'!B$8, $A70= 'Figure 5b'!$A$9, G70*'Figure 5b'!B$9)*10^12/365</f>
        <v>10008.948285445256</v>
      </c>
      <c r="Q70" s="16" cm="1">
        <f t="array" ref="Q70">_xlfn.IFS($A70= 'Figure 5b'!$A$4, H70*'Figure 5b'!C$4, $A70= 'Figure 5b'!$A$5, H70*'Figure 5b'!C$5, $A70= 'Figure 5b'!$A$6, H70*'Figure 5b'!C$6, $A70= 'Figure 5b'!$A$7, H70*'Figure 5b'!C$7, $A70= 'Figure 5b'!$A$8, H70*'Figure 5b'!C$8, $A70= 'Figure 5b'!$A$9, H70*'Figure 5b'!C$9)*10^12/365</f>
        <v>0</v>
      </c>
      <c r="R70" s="16" cm="1">
        <f t="array" ref="R70">_xlfn.IFS($A70= 'Figure 5b'!$A$4, I70*'Figure 5b'!D$4, $A70= 'Figure 5b'!$A$5, I70*'Figure 5b'!D$5, $A70= 'Figure 5b'!$A$6, I70*'Figure 5b'!D$6, $A70= 'Figure 5b'!$A$7, I70*'Figure 5b'!D$7, $A70= 'Figure 5b'!$A$8, I70*'Figure 5b'!D$8, $A70= 'Figure 5b'!$A$9, I70*'Figure 5b'!D$9)*10^12/365</f>
        <v>4881.010052616939</v>
      </c>
      <c r="S70" s="16" cm="1">
        <f t="array" ref="S70">_xlfn.IFS($A70= 'Figure 5b'!$A$4, J70*'Figure 5b'!E$4, $A70= 'Figure 5b'!$A$5, J70*'Figure 5b'!E$5, $A70= 'Figure 5b'!$A$6, J70*'Figure 5b'!E$6, $A70= 'Figure 5b'!$A$7, J70*'Figure 5b'!E$7, $A70= 'Figure 5b'!$A$8, J70*'Figure 5b'!E$8, $A70= 'Figure 5b'!$A$9, J70*'Figure 5b'!E$9)*10^12/365</f>
        <v>74483674.39210847</v>
      </c>
      <c r="T70" s="16" cm="1">
        <f t="array" ref="T70">_xlfn.IFS($A70= 'Figure 5b'!$A$4, K70*'Figure 5b'!F$4, $A70= 'Figure 5b'!$A$5, K70*'Figure 5b'!F$5, $A70= 'Figure 5b'!$A$6, K70*'Figure 5b'!F$6, $A70= 'Figure 5b'!$A$7, K70*'Figure 5b'!F$7, $A70= 'Figure 5b'!$A$8, K70*'Figure 5b'!F$8, $A70= 'Figure 5b'!$A$9, K70*'Figure 5b'!F$9)*10^12/365</f>
        <v>1222917.636667192</v>
      </c>
      <c r="U70" s="16" cm="1">
        <f t="array" ref="U70">_xlfn.IFS($A70= 'Figure 5b'!$A$4, L70*'Figure 5b'!G$4, $A70= 'Figure 5b'!$A$5, L70*'Figure 5b'!G$5, $A70= 'Figure 5b'!$A$6, L70*'Figure 5b'!G$6, $A70= 'Figure 5b'!$A$7, L70*'Figure 5b'!G$7, $A70= 'Figure 5b'!$A$8, L70*'Figure 5b'!G$8, $A70= 'Figure 5b'!$A$9, L70*'Figure 5b'!G$9)*10^12/365</f>
        <v>0</v>
      </c>
      <c r="V70" s="16" cm="1">
        <f t="array" ref="V70">_xlfn.IFS($A70= 'Figure 5b'!$A$4, M70*'Figure 5b'!H$4, $A70= 'Figure 5b'!$A$5, M70*'Figure 5b'!H$5, $A70= 'Figure 5b'!$A$6, M70*'Figure 5b'!H$6, $A70= 'Figure 5b'!$A$7, M70*'Figure 5b'!H$7, $A70= 'Figure 5b'!$A$8, M70*'Figure 5b'!H$8, $A70= 'Figure 5b'!$A$9, M70*'Figure 5b'!H$9)*10^12/365</f>
        <v>0</v>
      </c>
      <c r="W70" s="16" cm="1">
        <f t="array" ref="W70">_xlfn.IFS($A70= 'Figure 5b'!$A$4, N70*'Figure 5b'!I$4, $A70= 'Figure 5b'!$A$5, N70*'Figure 5b'!I$5, $A70= 'Figure 5b'!$A$6, N70*'Figure 5b'!I$6, $A70= 'Figure 5b'!$A$7, N70*'Figure 5b'!I$7, $A70= 'Figure 5b'!$A$8, N70*'Figure 5b'!I$8, $A70= 'Figure 5b'!$A$9, N70*'Figure 5b'!I$9)*10^12/365</f>
        <v>0</v>
      </c>
      <c r="X70" s="16"/>
      <c r="Y70" s="17">
        <f t="shared" si="27"/>
        <v>10909.753631135331</v>
      </c>
      <c r="Z70" s="17">
        <f t="shared" si="28"/>
        <v>0</v>
      </c>
      <c r="AA70" s="17">
        <f t="shared" si="29"/>
        <v>5320.3009573524632</v>
      </c>
      <c r="AB70" s="17">
        <f t="shared" si="30"/>
        <v>81187205.087398231</v>
      </c>
      <c r="AC70" s="17">
        <f t="shared" si="31"/>
        <v>1332980.2239672393</v>
      </c>
      <c r="AD70" s="17">
        <f t="shared" si="32"/>
        <v>0</v>
      </c>
      <c r="AE70" s="17">
        <f t="shared" si="33"/>
        <v>0</v>
      </c>
      <c r="AF70" s="17">
        <f t="shared" si="34"/>
        <v>0</v>
      </c>
      <c r="AG70" s="16"/>
      <c r="AH70" s="16">
        <f t="shared" si="35"/>
        <v>170.15212085256934</v>
      </c>
      <c r="AI70" s="16">
        <f t="shared" si="36"/>
        <v>0</v>
      </c>
      <c r="AJ70" s="16">
        <f t="shared" si="37"/>
        <v>82.977170894487955</v>
      </c>
      <c r="AK70" s="16">
        <f t="shared" si="38"/>
        <v>1266222.4646658441</v>
      </c>
      <c r="AL70" s="16">
        <f t="shared" si="39"/>
        <v>20789.599823342265</v>
      </c>
      <c r="AM70" s="16">
        <f t="shared" si="40"/>
        <v>0</v>
      </c>
      <c r="AN70" s="16">
        <f t="shared" si="41"/>
        <v>0</v>
      </c>
      <c r="AO70" s="16">
        <f t="shared" si="42"/>
        <v>0</v>
      </c>
      <c r="AP70" s="16"/>
      <c r="AQ70" s="16">
        <f t="shared" si="43"/>
        <v>30.026844856335771</v>
      </c>
      <c r="AR70" s="16">
        <f t="shared" si="44"/>
        <v>0</v>
      </c>
      <c r="AS70" s="16">
        <f t="shared" si="45"/>
        <v>14.643030157850816</v>
      </c>
      <c r="AT70" s="16">
        <f t="shared" si="46"/>
        <v>223451.0231763254</v>
      </c>
      <c r="AU70" s="16">
        <f t="shared" si="47"/>
        <v>3668.7529100015759</v>
      </c>
      <c r="AV70" s="16">
        <f t="shared" si="48"/>
        <v>0</v>
      </c>
      <c r="AW70" s="16">
        <f t="shared" si="49"/>
        <v>0</v>
      </c>
      <c r="AX70" s="16">
        <f t="shared" si="50"/>
        <v>0</v>
      </c>
    </row>
    <row r="71" spans="1:50" x14ac:dyDescent="0.2">
      <c r="A71" t="s">
        <v>13</v>
      </c>
      <c r="B71">
        <v>2907</v>
      </c>
      <c r="C71" t="s">
        <v>88</v>
      </c>
      <c r="D71" s="9">
        <v>86</v>
      </c>
      <c r="E71" s="9">
        <v>1.5</v>
      </c>
      <c r="F71" s="9">
        <v>0.2</v>
      </c>
      <c r="G71" s="16">
        <v>5.0205608841145735E-3</v>
      </c>
      <c r="H71" s="16">
        <v>1.2692534644590625E-7</v>
      </c>
      <c r="I71" s="16">
        <v>1.4988653706960777E-2</v>
      </c>
      <c r="J71" s="16">
        <v>8.1739205313241243E-4</v>
      </c>
      <c r="K71" s="16">
        <v>2.7997771381835056E-4</v>
      </c>
      <c r="L71" s="16">
        <v>0.18880128068524976</v>
      </c>
      <c r="M71" s="16">
        <v>3.2825765165015189E-2</v>
      </c>
      <c r="N71" s="16">
        <v>5.710377324428262E-3</v>
      </c>
      <c r="O71" s="16"/>
      <c r="P71" s="16" cm="1">
        <f t="array" ref="P71">_xlfn.IFS($A71= 'Figure 5b'!$A$4, G71*'Figure 5b'!B$4, $A71= 'Figure 5b'!$A$5, G71*'Figure 5b'!B$5, $A71= 'Figure 5b'!$A$6, G71*'Figure 5b'!B$6, $A71= 'Figure 5b'!$A$7, G71*'Figure 5b'!B$7, $A71= 'Figure 5b'!$A$8, G71*'Figure 5b'!B$8, $A71= 'Figure 5b'!$A$9, G71*'Figure 5b'!B$9)*10^12/365</f>
        <v>1196151.360670425</v>
      </c>
      <c r="Q71" s="16" cm="1">
        <f t="array" ref="Q71">_xlfn.IFS($A71= 'Figure 5b'!$A$4, H71*'Figure 5b'!C$4, $A71= 'Figure 5b'!$A$5, H71*'Figure 5b'!C$5, $A71= 'Figure 5b'!$A$6, H71*'Figure 5b'!C$6, $A71= 'Figure 5b'!$A$7, H71*'Figure 5b'!C$7, $A71= 'Figure 5b'!$A$8, H71*'Figure 5b'!C$8, $A71= 'Figure 5b'!$A$9, H71*'Figure 5b'!C$9)*10^12/365</f>
        <v>2566.5502370817053</v>
      </c>
      <c r="R71" s="16" cm="1">
        <f t="array" ref="R71">_xlfn.IFS($A71= 'Figure 5b'!$A$4, I71*'Figure 5b'!D$4, $A71= 'Figure 5b'!$A$5, I71*'Figure 5b'!D$5, $A71= 'Figure 5b'!$A$6, I71*'Figure 5b'!D$6, $A71= 'Figure 5b'!$A$7, I71*'Figure 5b'!D$7, $A71= 'Figure 5b'!$A$8, I71*'Figure 5b'!D$8, $A71= 'Figure 5b'!$A$9, I71*'Figure 5b'!D$9)*10^12/365</f>
        <v>357698574.013165</v>
      </c>
      <c r="S71" s="16" cm="1">
        <f t="array" ref="S71">_xlfn.IFS($A71= 'Figure 5b'!$A$4, J71*'Figure 5b'!E$4, $A71= 'Figure 5b'!$A$5, J71*'Figure 5b'!E$5, $A71= 'Figure 5b'!$A$6, J71*'Figure 5b'!E$6, $A71= 'Figure 5b'!$A$7, J71*'Figure 5b'!E$7, $A71= 'Figure 5b'!$A$8, J71*'Figure 5b'!E$8, $A71= 'Figure 5b'!$A$9, J71*'Figure 5b'!E$9)*10^12/365</f>
        <v>5702929.2913474487</v>
      </c>
      <c r="T71" s="16" cm="1">
        <f t="array" ref="T71">_xlfn.IFS($A71= 'Figure 5b'!$A$4, K71*'Figure 5b'!F$4, $A71= 'Figure 5b'!$A$5, K71*'Figure 5b'!F$5, $A71= 'Figure 5b'!$A$6, K71*'Figure 5b'!F$6, $A71= 'Figure 5b'!$A$7, K71*'Figure 5b'!F$7, $A71= 'Figure 5b'!$A$8, K71*'Figure 5b'!F$8, $A71= 'Figure 5b'!$A$9, K71*'Figure 5b'!F$9)*10^12/365</f>
        <v>3780335.7194709033</v>
      </c>
      <c r="U71" s="16" cm="1">
        <f t="array" ref="U71">_xlfn.IFS($A71= 'Figure 5b'!$A$4, L71*'Figure 5b'!G$4, $A71= 'Figure 5b'!$A$5, L71*'Figure 5b'!G$5, $A71= 'Figure 5b'!$A$6, L71*'Figure 5b'!G$6, $A71= 'Figure 5b'!$A$7, L71*'Figure 5b'!G$7, $A71= 'Figure 5b'!$A$8, L71*'Figure 5b'!G$8, $A71= 'Figure 5b'!$A$9, L71*'Figure 5b'!G$9)*10^12/365</f>
        <v>95415149.643982932</v>
      </c>
      <c r="V71" s="16" cm="1">
        <f t="array" ref="V71">_xlfn.IFS($A71= 'Figure 5b'!$A$4, M71*'Figure 5b'!H$4, $A71= 'Figure 5b'!$A$5, M71*'Figure 5b'!H$5, $A71= 'Figure 5b'!$A$6, M71*'Figure 5b'!H$6, $A71= 'Figure 5b'!$A$7, M71*'Figure 5b'!H$7, $A71= 'Figure 5b'!$A$8, M71*'Figure 5b'!H$8, $A71= 'Figure 5b'!$A$9, M71*'Figure 5b'!H$9)*10^12/365</f>
        <v>1951324888.1349175</v>
      </c>
      <c r="W71" s="16" cm="1">
        <f t="array" ref="W71">_xlfn.IFS($A71= 'Figure 5b'!$A$4, N71*'Figure 5b'!I$4, $A71= 'Figure 5b'!$A$5, N71*'Figure 5b'!I$5, $A71= 'Figure 5b'!$A$6, N71*'Figure 5b'!I$6, $A71= 'Figure 5b'!$A$7, N71*'Figure 5b'!I$7, $A71= 'Figure 5b'!$A$8, N71*'Figure 5b'!I$8, $A71= 'Figure 5b'!$A$9, N71*'Figure 5b'!I$9)*10^12/365</f>
        <v>33079924.219803192</v>
      </c>
      <c r="X71" s="16"/>
      <c r="Y71" s="17">
        <f t="shared" si="27"/>
        <v>1028690.1701765655</v>
      </c>
      <c r="Z71" s="17">
        <f t="shared" si="28"/>
        <v>2207.2332038902664</v>
      </c>
      <c r="AA71" s="17">
        <f t="shared" si="29"/>
        <v>307620773.65132189</v>
      </c>
      <c r="AB71" s="17">
        <f t="shared" si="30"/>
        <v>4904519.1905588061</v>
      </c>
      <c r="AC71" s="17">
        <f t="shared" si="31"/>
        <v>3251088.7187449764</v>
      </c>
      <c r="AD71" s="17">
        <f t="shared" si="32"/>
        <v>82057028.693825319</v>
      </c>
      <c r="AE71" s="17">
        <f t="shared" si="33"/>
        <v>1678139403.7960291</v>
      </c>
      <c r="AF71" s="17">
        <f t="shared" si="34"/>
        <v>28448734.829030741</v>
      </c>
      <c r="AG71" s="16"/>
      <c r="AH71" s="16">
        <f t="shared" si="35"/>
        <v>17942.270410056375</v>
      </c>
      <c r="AI71" s="16">
        <f t="shared" si="36"/>
        <v>38.498253556225585</v>
      </c>
      <c r="AJ71" s="16">
        <f t="shared" si="37"/>
        <v>5365478.6101974752</v>
      </c>
      <c r="AK71" s="16">
        <f t="shared" si="38"/>
        <v>85543.939370211738</v>
      </c>
      <c r="AL71" s="16">
        <f t="shared" si="39"/>
        <v>56705.035792063551</v>
      </c>
      <c r="AM71" s="16">
        <f t="shared" si="40"/>
        <v>1431227.244659744</v>
      </c>
      <c r="AN71" s="16">
        <f t="shared" si="41"/>
        <v>29269873.322023764</v>
      </c>
      <c r="AO71" s="16">
        <f t="shared" si="42"/>
        <v>496198.86329704791</v>
      </c>
      <c r="AP71" s="16"/>
      <c r="AQ71" s="16">
        <f t="shared" si="43"/>
        <v>2392.30272134085</v>
      </c>
      <c r="AR71" s="16">
        <f t="shared" si="44"/>
        <v>5.1331004741634105</v>
      </c>
      <c r="AS71" s="16">
        <f t="shared" si="45"/>
        <v>715397.14802633005</v>
      </c>
      <c r="AT71" s="16">
        <f t="shared" si="46"/>
        <v>11405.858582694898</v>
      </c>
      <c r="AU71" s="16">
        <f t="shared" si="47"/>
        <v>7560.6714389418066</v>
      </c>
      <c r="AV71" s="16">
        <f t="shared" si="48"/>
        <v>190830.29928796587</v>
      </c>
      <c r="AW71" s="16">
        <f t="shared" si="49"/>
        <v>3902649.7762698354</v>
      </c>
      <c r="AX71" s="16">
        <f t="shared" si="50"/>
        <v>66159.848439606387</v>
      </c>
    </row>
    <row r="72" spans="1:50" x14ac:dyDescent="0.2">
      <c r="A72" t="s">
        <v>13</v>
      </c>
      <c r="B72">
        <v>2907</v>
      </c>
      <c r="C72" t="s">
        <v>89</v>
      </c>
      <c r="D72" s="9">
        <v>101</v>
      </c>
      <c r="E72" s="9">
        <v>1.3</v>
      </c>
      <c r="F72" s="9">
        <v>0.2</v>
      </c>
      <c r="G72" s="16">
        <v>5.9985027847239962E-4</v>
      </c>
      <c r="H72" s="16">
        <v>1.1343952838602871E-5</v>
      </c>
      <c r="I72" s="16">
        <v>1.2615273422035044E-3</v>
      </c>
      <c r="J72" s="16">
        <v>3.0750704668087839E-2</v>
      </c>
      <c r="K72" s="16">
        <v>8.9011337849489959E-4</v>
      </c>
      <c r="L72" s="16">
        <v>0.21077147772574417</v>
      </c>
      <c r="M72" s="16">
        <v>0.26378660590030073</v>
      </c>
      <c r="N72" s="16">
        <v>1.093204279423882E-2</v>
      </c>
      <c r="O72" s="16"/>
      <c r="P72" s="16" cm="1">
        <f t="array" ref="P72">_xlfn.IFS($A72= 'Figure 5b'!$A$4, G72*'Figure 5b'!B$4, $A72= 'Figure 5b'!$A$5, G72*'Figure 5b'!B$5, $A72= 'Figure 5b'!$A$6, G72*'Figure 5b'!B$6, $A72= 'Figure 5b'!$A$7, G72*'Figure 5b'!B$7, $A72= 'Figure 5b'!$A$8, G72*'Figure 5b'!B$8, $A72= 'Figure 5b'!$A$9, G72*'Figure 5b'!B$9)*10^12/365</f>
        <v>142914.65502660358</v>
      </c>
      <c r="Q72" s="16" cm="1">
        <f t="array" ref="Q72">_xlfn.IFS($A72= 'Figure 5b'!$A$4, H72*'Figure 5b'!C$4, $A72= 'Figure 5b'!$A$5, H72*'Figure 5b'!C$5, $A72= 'Figure 5b'!$A$6, H72*'Figure 5b'!C$6, $A72= 'Figure 5b'!$A$7, H72*'Figure 5b'!C$7, $A72= 'Figure 5b'!$A$8, H72*'Figure 5b'!C$8, $A72= 'Figure 5b'!$A$9, H72*'Figure 5b'!C$9)*10^12/365</f>
        <v>229385.42743917741</v>
      </c>
      <c r="R72" s="16" cm="1">
        <f t="array" ref="R72">_xlfn.IFS($A72= 'Figure 5b'!$A$4, I72*'Figure 5b'!D$4, $A72= 'Figure 5b'!$A$5, I72*'Figure 5b'!D$5, $A72= 'Figure 5b'!$A$6, I72*'Figure 5b'!D$6, $A72= 'Figure 5b'!$A$7, I72*'Figure 5b'!D$7, $A72= 'Figure 5b'!$A$8, I72*'Figure 5b'!D$8, $A72= 'Figure 5b'!$A$9, I72*'Figure 5b'!D$9)*10^12/365</f>
        <v>30105874.764139175</v>
      </c>
      <c r="S72" s="16" cm="1">
        <f t="array" ref="S72">_xlfn.IFS($A72= 'Figure 5b'!$A$4, J72*'Figure 5b'!E$4, $A72= 'Figure 5b'!$A$5, J72*'Figure 5b'!E$5, $A72= 'Figure 5b'!$A$6, J72*'Figure 5b'!E$6, $A72= 'Figure 5b'!$A$7, J72*'Figure 5b'!E$7, $A72= 'Figure 5b'!$A$8, J72*'Figure 5b'!E$8, $A72= 'Figure 5b'!$A$9, J72*'Figure 5b'!E$9)*10^12/365</f>
        <v>214547099.77808428</v>
      </c>
      <c r="T72" s="16" cm="1">
        <f t="array" ref="T72">_xlfn.IFS($A72= 'Figure 5b'!$A$4, K72*'Figure 5b'!F$4, $A72= 'Figure 5b'!$A$5, K72*'Figure 5b'!F$5, $A72= 'Figure 5b'!$A$6, K72*'Figure 5b'!F$6, $A72= 'Figure 5b'!$A$7, K72*'Figure 5b'!F$7, $A72= 'Figure 5b'!$A$8, K72*'Figure 5b'!F$8, $A72= 'Figure 5b'!$A$9, K72*'Figure 5b'!F$9)*10^12/365</f>
        <v>12018554.452824613</v>
      </c>
      <c r="U72" s="16" cm="1">
        <f t="array" ref="U72">_xlfn.IFS($A72= 'Figure 5b'!$A$4, L72*'Figure 5b'!G$4, $A72= 'Figure 5b'!$A$5, L72*'Figure 5b'!G$5, $A72= 'Figure 5b'!$A$6, L72*'Figure 5b'!G$6, $A72= 'Figure 5b'!$A$7, L72*'Figure 5b'!G$7, $A72= 'Figure 5b'!$A$8, L72*'Figure 5b'!G$8, $A72= 'Figure 5b'!$A$9, L72*'Figure 5b'!G$9)*10^12/365</f>
        <v>106518303.34462592</v>
      </c>
      <c r="V72" s="16" cm="1">
        <f t="array" ref="V72">_xlfn.IFS($A72= 'Figure 5b'!$A$4, M72*'Figure 5b'!H$4, $A72= 'Figure 5b'!$A$5, M72*'Figure 5b'!H$5, $A72= 'Figure 5b'!$A$6, M72*'Figure 5b'!H$6, $A72= 'Figure 5b'!$A$7, M72*'Figure 5b'!H$7, $A72= 'Figure 5b'!$A$8, M72*'Figure 5b'!H$8, $A72= 'Figure 5b'!$A$9, M72*'Figure 5b'!H$9)*10^12/365</f>
        <v>15680772913.05559</v>
      </c>
      <c r="W72" s="16" cm="1">
        <f t="array" ref="W72">_xlfn.IFS($A72= 'Figure 5b'!$A$4, N72*'Figure 5b'!I$4, $A72= 'Figure 5b'!$A$5, N72*'Figure 5b'!I$5, $A72= 'Figure 5b'!$A$6, N72*'Figure 5b'!I$6, $A72= 'Figure 5b'!$A$7, N72*'Figure 5b'!I$7, $A72= 'Figure 5b'!$A$8, N72*'Figure 5b'!I$8, $A72= 'Figure 5b'!$A$9, N72*'Figure 5b'!I$9)*10^12/365</f>
        <v>63328765.623604946</v>
      </c>
      <c r="X72" s="16"/>
      <c r="Y72" s="17">
        <f t="shared" si="27"/>
        <v>144343.80157686962</v>
      </c>
      <c r="Z72" s="17">
        <f t="shared" si="28"/>
        <v>231679.28171356916</v>
      </c>
      <c r="AA72" s="17">
        <f t="shared" si="29"/>
        <v>30406933.511780567</v>
      </c>
      <c r="AB72" s="17">
        <f t="shared" si="30"/>
        <v>216692570.77586514</v>
      </c>
      <c r="AC72" s="17">
        <f t="shared" si="31"/>
        <v>12138739.997352861</v>
      </c>
      <c r="AD72" s="17">
        <f t="shared" si="32"/>
        <v>107583486.37807219</v>
      </c>
      <c r="AE72" s="17">
        <f t="shared" si="33"/>
        <v>15837580642.186146</v>
      </c>
      <c r="AF72" s="17">
        <f t="shared" si="34"/>
        <v>63962053.279840991</v>
      </c>
      <c r="AG72" s="16"/>
      <c r="AH72" s="16">
        <f t="shared" si="35"/>
        <v>1857.8905153458466</v>
      </c>
      <c r="AI72" s="16">
        <f t="shared" si="36"/>
        <v>2982.0105567093065</v>
      </c>
      <c r="AJ72" s="16">
        <f t="shared" si="37"/>
        <v>391376.37193380931</v>
      </c>
      <c r="AK72" s="16">
        <f t="shared" si="38"/>
        <v>2789112.2971150959</v>
      </c>
      <c r="AL72" s="16">
        <f t="shared" si="39"/>
        <v>156241.20788671999</v>
      </c>
      <c r="AM72" s="16">
        <f t="shared" si="40"/>
        <v>1384737.943480137</v>
      </c>
      <c r="AN72" s="16">
        <f t="shared" si="41"/>
        <v>203850047.86972266</v>
      </c>
      <c r="AO72" s="16">
        <f t="shared" si="42"/>
        <v>823273.95310686436</v>
      </c>
      <c r="AP72" s="16"/>
      <c r="AQ72" s="16">
        <f t="shared" si="43"/>
        <v>285.82931005320717</v>
      </c>
      <c r="AR72" s="16">
        <f t="shared" si="44"/>
        <v>458.7708548783549</v>
      </c>
      <c r="AS72" s="16">
        <f t="shared" si="45"/>
        <v>60211.749528278357</v>
      </c>
      <c r="AT72" s="16">
        <f t="shared" si="46"/>
        <v>429094.19955616863</v>
      </c>
      <c r="AU72" s="16">
        <f t="shared" si="47"/>
        <v>24037.108905649227</v>
      </c>
      <c r="AV72" s="16">
        <f t="shared" si="48"/>
        <v>213036.60668925184</v>
      </c>
      <c r="AW72" s="16">
        <f t="shared" si="49"/>
        <v>31361545.826111183</v>
      </c>
      <c r="AX72" s="16">
        <f t="shared" si="50"/>
        <v>126657.5312472099</v>
      </c>
    </row>
    <row r="73" spans="1:50" x14ac:dyDescent="0.2">
      <c r="A73" t="s">
        <v>13</v>
      </c>
      <c r="B73">
        <v>2907</v>
      </c>
      <c r="C73" t="s">
        <v>90</v>
      </c>
      <c r="D73" s="9">
        <v>91</v>
      </c>
      <c r="E73" s="9">
        <v>1.6</v>
      </c>
      <c r="F73" s="9">
        <v>0.2</v>
      </c>
      <c r="G73" s="16">
        <v>5.6610439598658152E-4</v>
      </c>
      <c r="H73" s="16">
        <v>7.7514419671296355E-3</v>
      </c>
      <c r="I73" s="16">
        <v>9.628657610357851E-4</v>
      </c>
      <c r="J73" s="16">
        <v>2.2552399583773877E-2</v>
      </c>
      <c r="K73" s="16">
        <v>3.4671368532229871E-4</v>
      </c>
      <c r="L73" s="16">
        <v>2.8905336361793581E-2</v>
      </c>
      <c r="M73" s="16">
        <v>3.3196446740698639E-2</v>
      </c>
      <c r="N73" s="16">
        <v>2.520213690401622E-4</v>
      </c>
      <c r="O73" s="16"/>
      <c r="P73" s="16" cm="1">
        <f t="array" ref="P73">_xlfn.IFS($A73= 'Figure 5b'!$A$4, G73*'Figure 5b'!B$4, $A73= 'Figure 5b'!$A$5, G73*'Figure 5b'!B$5, $A73= 'Figure 5b'!$A$6, G73*'Figure 5b'!B$6, $A73= 'Figure 5b'!$A$7, G73*'Figure 5b'!B$7, $A73= 'Figure 5b'!$A$8, G73*'Figure 5b'!B$8, $A73= 'Figure 5b'!$A$9, G73*'Figure 5b'!B$9)*10^12/365</f>
        <v>134874.68017436069</v>
      </c>
      <c r="Q73" s="16" cm="1">
        <f t="array" ref="Q73">_xlfn.IFS($A73= 'Figure 5b'!$A$4, H73*'Figure 5b'!C$4, $A73= 'Figure 5b'!$A$5, H73*'Figure 5b'!C$5, $A73= 'Figure 5b'!$A$6, H73*'Figure 5b'!C$6, $A73= 'Figure 5b'!$A$7, H73*'Figure 5b'!C$7, $A73= 'Figure 5b'!$A$8, H73*'Figure 5b'!C$8, $A73= 'Figure 5b'!$A$9, H73*'Figure 5b'!C$9)*10^12/365</f>
        <v>156741468.7100372</v>
      </c>
      <c r="R73" s="16" cm="1">
        <f t="array" ref="R73">_xlfn.IFS($A73= 'Figure 5b'!$A$4, I73*'Figure 5b'!D$4, $A73= 'Figure 5b'!$A$5, I73*'Figure 5b'!D$5, $A73= 'Figure 5b'!$A$6, I73*'Figure 5b'!D$6, $A73= 'Figure 5b'!$A$7, I73*'Figure 5b'!D$7, $A73= 'Figure 5b'!$A$8, I73*'Figure 5b'!D$8, $A73= 'Figure 5b'!$A$9, I73*'Figure 5b'!D$9)*10^12/365</f>
        <v>22978428.644905817</v>
      </c>
      <c r="S73" s="16" cm="1">
        <f t="array" ref="S73">_xlfn.IFS($A73= 'Figure 5b'!$A$4, J73*'Figure 5b'!E$4, $A73= 'Figure 5b'!$A$5, J73*'Figure 5b'!E$5, $A73= 'Figure 5b'!$A$6, J73*'Figure 5b'!E$6, $A73= 'Figure 5b'!$A$7, J73*'Figure 5b'!E$7, $A73= 'Figure 5b'!$A$8, J73*'Figure 5b'!E$8, $A73= 'Figure 5b'!$A$9, J73*'Figure 5b'!E$9)*10^12/365</f>
        <v>157347676.28777185</v>
      </c>
      <c r="T73" s="16" cm="1">
        <f t="array" ref="T73">_xlfn.IFS($A73= 'Figure 5b'!$A$4, K73*'Figure 5b'!F$4, $A73= 'Figure 5b'!$A$5, K73*'Figure 5b'!F$5, $A73= 'Figure 5b'!$A$6, K73*'Figure 5b'!F$6, $A73= 'Figure 5b'!$A$7, K73*'Figure 5b'!F$7, $A73= 'Figure 5b'!$A$8, K73*'Figure 5b'!F$8, $A73= 'Figure 5b'!$A$9, K73*'Figure 5b'!F$9)*10^12/365</f>
        <v>4681423.0717794141</v>
      </c>
      <c r="U73" s="16" cm="1">
        <f t="array" ref="U73">_xlfn.IFS($A73= 'Figure 5b'!$A$4, L73*'Figure 5b'!G$4, $A73= 'Figure 5b'!$A$5, L73*'Figure 5b'!G$5, $A73= 'Figure 5b'!$A$6, L73*'Figure 5b'!G$6, $A73= 'Figure 5b'!$A$7, L73*'Figure 5b'!G$7, $A73= 'Figure 5b'!$A$8, L73*'Figure 5b'!G$8, $A73= 'Figure 5b'!$A$9, L73*'Figure 5b'!G$9)*10^12/365</f>
        <v>14607988.804207658</v>
      </c>
      <c r="V73" s="16" cm="1">
        <f t="array" ref="V73">_xlfn.IFS($A73= 'Figure 5b'!$A$4, M73*'Figure 5b'!H$4, $A73= 'Figure 5b'!$A$5, M73*'Figure 5b'!H$5, $A73= 'Figure 5b'!$A$6, M73*'Figure 5b'!H$6, $A73= 'Figure 5b'!$A$7, M73*'Figure 5b'!H$7, $A73= 'Figure 5b'!$A$8, M73*'Figure 5b'!H$8, $A73= 'Figure 5b'!$A$9, M73*'Figure 5b'!H$9)*10^12/365</f>
        <v>1973360023.6623926</v>
      </c>
      <c r="W73" s="16" cm="1">
        <f t="array" ref="W73">_xlfn.IFS($A73= 'Figure 5b'!$A$4, N73*'Figure 5b'!I$4, $A73= 'Figure 5b'!$A$5, N73*'Figure 5b'!I$5, $A73= 'Figure 5b'!$A$6, N73*'Figure 5b'!I$6, $A73= 'Figure 5b'!$A$7, N73*'Figure 5b'!I$7, $A73= 'Figure 5b'!$A$8, N73*'Figure 5b'!I$8, $A73= 'Figure 5b'!$A$9, N73*'Figure 5b'!I$9)*10^12/365</f>
        <v>1459946.9204873124</v>
      </c>
      <c r="X73" s="16"/>
      <c r="Y73" s="17">
        <f t="shared" si="27"/>
        <v>122735.95895866823</v>
      </c>
      <c r="Z73" s="17">
        <f t="shared" si="28"/>
        <v>142634736.52613387</v>
      </c>
      <c r="AA73" s="17">
        <f t="shared" si="29"/>
        <v>20910370.066864293</v>
      </c>
      <c r="AB73" s="17">
        <f t="shared" si="30"/>
        <v>143186385.42187238</v>
      </c>
      <c r="AC73" s="17">
        <f t="shared" si="31"/>
        <v>4260094.9953192668</v>
      </c>
      <c r="AD73" s="17">
        <f t="shared" si="32"/>
        <v>13293269.811828969</v>
      </c>
      <c r="AE73" s="17">
        <f t="shared" si="33"/>
        <v>1795757621.5327773</v>
      </c>
      <c r="AF73" s="17">
        <f t="shared" si="34"/>
        <v>1328551.6976434542</v>
      </c>
      <c r="AG73" s="16"/>
      <c r="AH73" s="16">
        <f t="shared" si="35"/>
        <v>2157.9948827897711</v>
      </c>
      <c r="AI73" s="16">
        <f t="shared" si="36"/>
        <v>2507863.4993605954</v>
      </c>
      <c r="AJ73" s="16">
        <f t="shared" si="37"/>
        <v>367654.85831849306</v>
      </c>
      <c r="AK73" s="16">
        <f t="shared" si="38"/>
        <v>2517562.8206043495</v>
      </c>
      <c r="AL73" s="16">
        <f t="shared" si="39"/>
        <v>74902.76914847063</v>
      </c>
      <c r="AM73" s="16">
        <f t="shared" si="40"/>
        <v>233727.82086732253</v>
      </c>
      <c r="AN73" s="16">
        <f t="shared" si="41"/>
        <v>31573760.378598284</v>
      </c>
      <c r="AO73" s="16">
        <f t="shared" si="42"/>
        <v>23359.150727796998</v>
      </c>
      <c r="AP73" s="16"/>
      <c r="AQ73" s="16">
        <f t="shared" si="43"/>
        <v>269.74936034872138</v>
      </c>
      <c r="AR73" s="16">
        <f t="shared" si="44"/>
        <v>313482.93742007442</v>
      </c>
      <c r="AS73" s="16">
        <f t="shared" si="45"/>
        <v>45956.857289811633</v>
      </c>
      <c r="AT73" s="16">
        <f t="shared" si="46"/>
        <v>314695.35257554369</v>
      </c>
      <c r="AU73" s="16">
        <f t="shared" si="47"/>
        <v>9362.8461435588288</v>
      </c>
      <c r="AV73" s="16">
        <f t="shared" si="48"/>
        <v>29215.977608415316</v>
      </c>
      <c r="AW73" s="16">
        <f t="shared" si="49"/>
        <v>3946720.0473247855</v>
      </c>
      <c r="AX73" s="16">
        <f t="shared" si="50"/>
        <v>2919.8938409746247</v>
      </c>
    </row>
    <row r="74" spans="1:50" x14ac:dyDescent="0.2">
      <c r="A74" t="s">
        <v>13</v>
      </c>
      <c r="B74">
        <v>2907</v>
      </c>
      <c r="C74" t="s">
        <v>91</v>
      </c>
      <c r="D74" s="9">
        <v>282</v>
      </c>
      <c r="E74" s="9">
        <v>5</v>
      </c>
      <c r="F74" s="9">
        <v>0.6</v>
      </c>
      <c r="G74" s="16">
        <v>5.5784009823495261E-5</v>
      </c>
      <c r="H74" s="16">
        <v>6.9174313813018904E-5</v>
      </c>
      <c r="I74" s="16">
        <v>3.31700394770626E-3</v>
      </c>
      <c r="J74" s="16">
        <v>9.8994006167690536E-6</v>
      </c>
      <c r="K74" s="16">
        <v>9.1597304748614484E-4</v>
      </c>
      <c r="L74" s="16">
        <v>4.293154259162045E-2</v>
      </c>
      <c r="M74" s="16">
        <v>2.6074989102779143E-4</v>
      </c>
      <c r="N74" s="16">
        <v>4.3445111572023611E-4</v>
      </c>
      <c r="O74" s="16"/>
      <c r="P74" s="16" cm="1">
        <f t="array" ref="P74">_xlfn.IFS($A74= 'Figure 5b'!$A$4, G74*'Figure 5b'!B$4, $A74= 'Figure 5b'!$A$5, G74*'Figure 5b'!B$5, $A74= 'Figure 5b'!$A$6, G74*'Figure 5b'!B$6, $A74= 'Figure 5b'!$A$7, G74*'Figure 5b'!B$7, $A74= 'Figure 5b'!$A$8, G74*'Figure 5b'!B$8, $A74= 'Figure 5b'!$A$9, G74*'Figure 5b'!B$9)*10^12/365</f>
        <v>13290.570674115832</v>
      </c>
      <c r="Q74" s="16" cm="1">
        <f t="array" ref="Q74">_xlfn.IFS($A74= 'Figure 5b'!$A$4, H74*'Figure 5b'!C$4, $A74= 'Figure 5b'!$A$5, H74*'Figure 5b'!C$5, $A74= 'Figure 5b'!$A$6, H74*'Figure 5b'!C$6, $A74= 'Figure 5b'!$A$7, H74*'Figure 5b'!C$7, $A74= 'Figure 5b'!$A$8, H74*'Figure 5b'!C$8, $A74= 'Figure 5b'!$A$9, H74*'Figure 5b'!C$9)*10^12/365</f>
        <v>1398769.8792095296</v>
      </c>
      <c r="R74" s="16" cm="1">
        <f t="array" ref="R74">_xlfn.IFS($A74= 'Figure 5b'!$A$4, I74*'Figure 5b'!D$4, $A74= 'Figure 5b'!$A$5, I74*'Figure 5b'!D$5, $A74= 'Figure 5b'!$A$6, I74*'Figure 5b'!D$6, $A74= 'Figure 5b'!$A$7, I74*'Figure 5b'!D$7, $A74= 'Figure 5b'!$A$8, I74*'Figure 5b'!D$8, $A74= 'Figure 5b'!$A$9, I74*'Figure 5b'!D$9)*10^12/365</f>
        <v>79159049.590928882</v>
      </c>
      <c r="S74" s="16" cm="1">
        <f t="array" ref="S74">_xlfn.IFS($A74= 'Figure 5b'!$A$4, J74*'Figure 5b'!E$4, $A74= 'Figure 5b'!$A$5, J74*'Figure 5b'!E$5, $A74= 'Figure 5b'!$A$6, J74*'Figure 5b'!E$6, $A74= 'Figure 5b'!$A$7, J74*'Figure 5b'!E$7, $A74= 'Figure 5b'!$A$8, J74*'Figure 5b'!E$8, $A74= 'Figure 5b'!$A$9, J74*'Figure 5b'!E$9)*10^12/365</f>
        <v>69067.935671512794</v>
      </c>
      <c r="T74" s="16" cm="1">
        <f t="array" ref="T74">_xlfn.IFS($A74= 'Figure 5b'!$A$4, K74*'Figure 5b'!F$4, $A74= 'Figure 5b'!$A$5, K74*'Figure 5b'!F$5, $A74= 'Figure 5b'!$A$6, K74*'Figure 5b'!F$6, $A74= 'Figure 5b'!$A$7, K74*'Figure 5b'!F$7, $A74= 'Figure 5b'!$A$8, K74*'Figure 5b'!F$8, $A74= 'Figure 5b'!$A$9, K74*'Figure 5b'!F$9)*10^12/365</f>
        <v>12367718.781113701</v>
      </c>
      <c r="U74" s="16" cm="1">
        <f t="array" ref="U74">_xlfn.IFS($A74= 'Figure 5b'!$A$4, L74*'Figure 5b'!G$4, $A74= 'Figure 5b'!$A$5, L74*'Figure 5b'!G$5, $A74= 'Figure 5b'!$A$6, L74*'Figure 5b'!G$6, $A74= 'Figure 5b'!$A$7, L74*'Figure 5b'!G$7, $A74= 'Figure 5b'!$A$8, L74*'Figure 5b'!G$8, $A74= 'Figure 5b'!$A$9, L74*'Figure 5b'!G$9)*10^12/365</f>
        <v>21696460.669964727</v>
      </c>
      <c r="V74" s="16" cm="1">
        <f t="array" ref="V74">_xlfn.IFS($A74= 'Figure 5b'!$A$4, M74*'Figure 5b'!H$4, $A74= 'Figure 5b'!$A$5, M74*'Figure 5b'!H$5, $A74= 'Figure 5b'!$A$6, M74*'Figure 5b'!H$6, $A74= 'Figure 5b'!$A$7, M74*'Figure 5b'!H$7, $A74= 'Figure 5b'!$A$8, M74*'Figure 5b'!H$8, $A74= 'Figure 5b'!$A$9, M74*'Figure 5b'!H$9)*10^12/365</f>
        <v>15500255.649280965</v>
      </c>
      <c r="W74" s="16" cm="1">
        <f t="array" ref="W74">_xlfn.IFS($A74= 'Figure 5b'!$A$4, N74*'Figure 5b'!I$4, $A74= 'Figure 5b'!$A$5, N74*'Figure 5b'!I$5, $A74= 'Figure 5b'!$A$6, N74*'Figure 5b'!I$6, $A74= 'Figure 5b'!$A$7, N74*'Figure 5b'!I$7, $A74= 'Figure 5b'!$A$8, N74*'Figure 5b'!I$8, $A74= 'Figure 5b'!$A$9, N74*'Figure 5b'!I$9)*10^12/365</f>
        <v>2516753.1265849024</v>
      </c>
      <c r="X74" s="16"/>
      <c r="Y74" s="17">
        <f t="shared" si="27"/>
        <v>37479.409301006643</v>
      </c>
      <c r="Z74" s="17">
        <f t="shared" si="28"/>
        <v>3944531.0593708735</v>
      </c>
      <c r="AA74" s="17">
        <f t="shared" si="29"/>
        <v>223228519.84641945</v>
      </c>
      <c r="AB74" s="17">
        <f t="shared" si="30"/>
        <v>194771.57859366608</v>
      </c>
      <c r="AC74" s="17">
        <f t="shared" si="31"/>
        <v>34876966.962740637</v>
      </c>
      <c r="AD74" s="17">
        <f t="shared" si="32"/>
        <v>61184019.089300528</v>
      </c>
      <c r="AE74" s="17">
        <f t="shared" si="33"/>
        <v>43710720.930972315</v>
      </c>
      <c r="AF74" s="17">
        <f t="shared" si="34"/>
        <v>7097243.8169694245</v>
      </c>
      <c r="AG74" s="16"/>
      <c r="AH74" s="16">
        <f t="shared" si="35"/>
        <v>664.52853370579169</v>
      </c>
      <c r="AI74" s="16">
        <f t="shared" si="36"/>
        <v>69938.49396047648</v>
      </c>
      <c r="AJ74" s="16">
        <f t="shared" si="37"/>
        <v>3957952.4795464445</v>
      </c>
      <c r="AK74" s="16">
        <f t="shared" si="38"/>
        <v>3453.3967835756398</v>
      </c>
      <c r="AL74" s="16">
        <f t="shared" si="39"/>
        <v>618385.93905568507</v>
      </c>
      <c r="AM74" s="16">
        <f t="shared" si="40"/>
        <v>1084823.0334982364</v>
      </c>
      <c r="AN74" s="16">
        <f t="shared" si="41"/>
        <v>775012.78246404824</v>
      </c>
      <c r="AO74" s="16">
        <f t="shared" si="42"/>
        <v>125837.65632924512</v>
      </c>
      <c r="AP74" s="16"/>
      <c r="AQ74" s="16">
        <f t="shared" si="43"/>
        <v>79.74342404469499</v>
      </c>
      <c r="AR74" s="16">
        <f t="shared" si="44"/>
        <v>8392.6192752571769</v>
      </c>
      <c r="AS74" s="16">
        <f t="shared" si="45"/>
        <v>474954.29754557327</v>
      </c>
      <c r="AT74" s="16">
        <f t="shared" si="46"/>
        <v>414.40761402907674</v>
      </c>
      <c r="AU74" s="16">
        <f t="shared" si="47"/>
        <v>74206.312686682199</v>
      </c>
      <c r="AV74" s="16">
        <f t="shared" si="48"/>
        <v>130178.76401978836</v>
      </c>
      <c r="AW74" s="16">
        <f t="shared" si="49"/>
        <v>93001.533895685789</v>
      </c>
      <c r="AX74" s="16">
        <f t="shared" si="50"/>
        <v>15100.518759509414</v>
      </c>
    </row>
    <row r="75" spans="1:50" x14ac:dyDescent="0.2">
      <c r="A75" t="s">
        <v>13</v>
      </c>
      <c r="B75">
        <v>2907</v>
      </c>
      <c r="C75" t="s">
        <v>92</v>
      </c>
      <c r="D75" s="9">
        <v>282</v>
      </c>
      <c r="E75" s="9">
        <v>5</v>
      </c>
      <c r="F75" s="9">
        <v>0.6</v>
      </c>
      <c r="G75" s="16">
        <v>0</v>
      </c>
      <c r="H75" s="16">
        <v>0</v>
      </c>
      <c r="I75" s="16">
        <v>0</v>
      </c>
      <c r="J75" s="16">
        <v>6.514679082359046E-6</v>
      </c>
      <c r="K75" s="16">
        <v>1.7151962757195902E-5</v>
      </c>
      <c r="L75" s="16">
        <v>0</v>
      </c>
      <c r="M75" s="16">
        <v>0</v>
      </c>
      <c r="N75" s="16">
        <v>0</v>
      </c>
      <c r="O75" s="16"/>
      <c r="P75" s="16" cm="1">
        <f t="array" ref="P75">_xlfn.IFS($A75= 'Figure 5b'!$A$4, G75*'Figure 5b'!B$4, $A75= 'Figure 5b'!$A$5, G75*'Figure 5b'!B$5, $A75= 'Figure 5b'!$A$6, G75*'Figure 5b'!B$6, $A75= 'Figure 5b'!$A$7, G75*'Figure 5b'!B$7, $A75= 'Figure 5b'!$A$8, G75*'Figure 5b'!B$8, $A75= 'Figure 5b'!$A$9, G75*'Figure 5b'!B$9)*10^12/365</f>
        <v>0</v>
      </c>
      <c r="Q75" s="16" cm="1">
        <f t="array" ref="Q75">_xlfn.IFS($A75= 'Figure 5b'!$A$4, H75*'Figure 5b'!C$4, $A75= 'Figure 5b'!$A$5, H75*'Figure 5b'!C$5, $A75= 'Figure 5b'!$A$6, H75*'Figure 5b'!C$6, $A75= 'Figure 5b'!$A$7, H75*'Figure 5b'!C$7, $A75= 'Figure 5b'!$A$8, H75*'Figure 5b'!C$8, $A75= 'Figure 5b'!$A$9, H75*'Figure 5b'!C$9)*10^12/365</f>
        <v>0</v>
      </c>
      <c r="R75" s="16" cm="1">
        <f t="array" ref="R75">_xlfn.IFS($A75= 'Figure 5b'!$A$4, I75*'Figure 5b'!D$4, $A75= 'Figure 5b'!$A$5, I75*'Figure 5b'!D$5, $A75= 'Figure 5b'!$A$6, I75*'Figure 5b'!D$6, $A75= 'Figure 5b'!$A$7, I75*'Figure 5b'!D$7, $A75= 'Figure 5b'!$A$8, I75*'Figure 5b'!D$8, $A75= 'Figure 5b'!$A$9, I75*'Figure 5b'!D$9)*10^12/365</f>
        <v>0</v>
      </c>
      <c r="S75" s="16" cm="1">
        <f t="array" ref="S75">_xlfn.IFS($A75= 'Figure 5b'!$A$4, J75*'Figure 5b'!E$4, $A75= 'Figure 5b'!$A$5, J75*'Figure 5b'!E$5, $A75= 'Figure 5b'!$A$6, J75*'Figure 5b'!E$6, $A75= 'Figure 5b'!$A$7, J75*'Figure 5b'!E$7, $A75= 'Figure 5b'!$A$8, J75*'Figure 5b'!E$8, $A75= 'Figure 5b'!$A$9, J75*'Figure 5b'!E$9)*10^12/365</f>
        <v>45452.795901473495</v>
      </c>
      <c r="T75" s="16" cm="1">
        <f t="array" ref="T75">_xlfn.IFS($A75= 'Figure 5b'!$A$4, K75*'Figure 5b'!F$4, $A75= 'Figure 5b'!$A$5, K75*'Figure 5b'!F$5, $A75= 'Figure 5b'!$A$6, K75*'Figure 5b'!F$6, $A75= 'Figure 5b'!$A$7, K75*'Figure 5b'!F$7, $A75= 'Figure 5b'!$A$8, K75*'Figure 5b'!F$8, $A75= 'Figure 5b'!$A$9, K75*'Figure 5b'!F$9)*10^12/365</f>
        <v>231590.49549254694</v>
      </c>
      <c r="U75" s="16" cm="1">
        <f t="array" ref="U75">_xlfn.IFS($A75= 'Figure 5b'!$A$4, L75*'Figure 5b'!G$4, $A75= 'Figure 5b'!$A$5, L75*'Figure 5b'!G$5, $A75= 'Figure 5b'!$A$6, L75*'Figure 5b'!G$6, $A75= 'Figure 5b'!$A$7, L75*'Figure 5b'!G$7, $A75= 'Figure 5b'!$A$8, L75*'Figure 5b'!G$8, $A75= 'Figure 5b'!$A$9, L75*'Figure 5b'!G$9)*10^12/365</f>
        <v>0</v>
      </c>
      <c r="V75" s="16" cm="1">
        <f t="array" ref="V75">_xlfn.IFS($A75= 'Figure 5b'!$A$4, M75*'Figure 5b'!H$4, $A75= 'Figure 5b'!$A$5, M75*'Figure 5b'!H$5, $A75= 'Figure 5b'!$A$6, M75*'Figure 5b'!H$6, $A75= 'Figure 5b'!$A$7, M75*'Figure 5b'!H$7, $A75= 'Figure 5b'!$A$8, M75*'Figure 5b'!H$8, $A75= 'Figure 5b'!$A$9, M75*'Figure 5b'!H$9)*10^12/365</f>
        <v>0</v>
      </c>
      <c r="W75" s="16" cm="1">
        <f t="array" ref="W75">_xlfn.IFS($A75= 'Figure 5b'!$A$4, N75*'Figure 5b'!I$4, $A75= 'Figure 5b'!$A$5, N75*'Figure 5b'!I$5, $A75= 'Figure 5b'!$A$6, N75*'Figure 5b'!I$6, $A75= 'Figure 5b'!$A$7, N75*'Figure 5b'!I$7, $A75= 'Figure 5b'!$A$8, N75*'Figure 5b'!I$8, $A75= 'Figure 5b'!$A$9, N75*'Figure 5b'!I$9)*10^12/365</f>
        <v>0</v>
      </c>
      <c r="X75" s="16"/>
      <c r="Y75" s="17">
        <f t="shared" si="27"/>
        <v>0</v>
      </c>
      <c r="Z75" s="17">
        <f t="shared" si="28"/>
        <v>0</v>
      </c>
      <c r="AA75" s="17">
        <f t="shared" si="29"/>
        <v>0</v>
      </c>
      <c r="AB75" s="17">
        <f t="shared" si="30"/>
        <v>128176.88444215525</v>
      </c>
      <c r="AC75" s="17">
        <f t="shared" si="31"/>
        <v>653085.19728898234</v>
      </c>
      <c r="AD75" s="17">
        <f t="shared" si="32"/>
        <v>0</v>
      </c>
      <c r="AE75" s="17">
        <f t="shared" si="33"/>
        <v>0</v>
      </c>
      <c r="AF75" s="17">
        <f t="shared" si="34"/>
        <v>0</v>
      </c>
      <c r="AG75" s="16"/>
      <c r="AH75" s="16">
        <f t="shared" si="35"/>
        <v>0</v>
      </c>
      <c r="AI75" s="16">
        <f t="shared" si="36"/>
        <v>0</v>
      </c>
      <c r="AJ75" s="16">
        <f t="shared" si="37"/>
        <v>0</v>
      </c>
      <c r="AK75" s="16">
        <f t="shared" si="38"/>
        <v>2272.6397950736746</v>
      </c>
      <c r="AL75" s="16">
        <f t="shared" si="39"/>
        <v>11579.524774627345</v>
      </c>
      <c r="AM75" s="16">
        <f t="shared" si="40"/>
        <v>0</v>
      </c>
      <c r="AN75" s="16">
        <f t="shared" si="41"/>
        <v>0</v>
      </c>
      <c r="AO75" s="16">
        <f t="shared" si="42"/>
        <v>0</v>
      </c>
      <c r="AP75" s="16"/>
      <c r="AQ75" s="16">
        <f t="shared" si="43"/>
        <v>0</v>
      </c>
      <c r="AR75" s="16">
        <f t="shared" si="44"/>
        <v>0</v>
      </c>
      <c r="AS75" s="16">
        <f t="shared" si="45"/>
        <v>0</v>
      </c>
      <c r="AT75" s="16">
        <f t="shared" si="46"/>
        <v>272.71677540884093</v>
      </c>
      <c r="AU75" s="16">
        <f t="shared" si="47"/>
        <v>1389.5429729552814</v>
      </c>
      <c r="AV75" s="16">
        <f t="shared" si="48"/>
        <v>0</v>
      </c>
      <c r="AW75" s="16">
        <f t="shared" si="49"/>
        <v>0</v>
      </c>
      <c r="AX75" s="16">
        <f t="shared" si="50"/>
        <v>0</v>
      </c>
    </row>
    <row r="76" spans="1:50" x14ac:dyDescent="0.2">
      <c r="A76" t="s">
        <v>12</v>
      </c>
      <c r="B76">
        <v>2911</v>
      </c>
      <c r="C76" t="s">
        <v>93</v>
      </c>
      <c r="D76" s="9">
        <v>341</v>
      </c>
      <c r="E76" s="9">
        <v>22.1</v>
      </c>
      <c r="F76" s="9">
        <v>1.7</v>
      </c>
      <c r="G76" s="16">
        <v>0.18081265842230587</v>
      </c>
      <c r="H76" s="16">
        <v>0.24664313329071932</v>
      </c>
      <c r="I76" s="16">
        <v>0.31256773172815966</v>
      </c>
      <c r="J76" s="16">
        <v>0.80243299622924169</v>
      </c>
      <c r="K76" s="16">
        <v>0.32085649954620488</v>
      </c>
      <c r="L76" s="16">
        <v>2.2471267653953915E-2</v>
      </c>
      <c r="M76" s="16">
        <v>0.38403804179251844</v>
      </c>
      <c r="N76" s="16">
        <v>0.14681621983929241</v>
      </c>
      <c r="O76" s="16"/>
      <c r="P76" s="16" cm="1">
        <f t="array" ref="P76">_xlfn.IFS($A76= 'Figure 5b'!$A$4, G76*'Figure 5b'!B$4, $A76= 'Figure 5b'!$A$5, G76*'Figure 5b'!B$5, $A76= 'Figure 5b'!$A$6, G76*'Figure 5b'!B$6, $A76= 'Figure 5b'!$A$7, G76*'Figure 5b'!B$7, $A76= 'Figure 5b'!$A$8, G76*'Figure 5b'!B$8, $A76= 'Figure 5b'!$A$9, G76*'Figure 5b'!B$9)*10^12/365</f>
        <v>5590053.3257642463</v>
      </c>
      <c r="Q76" s="16" cm="1">
        <f t="array" ref="Q76">_xlfn.IFS($A76= 'Figure 5b'!$A$4, H76*'Figure 5b'!C$4, $A76= 'Figure 5b'!$A$5, H76*'Figure 5b'!C$5, $A76= 'Figure 5b'!$A$6, H76*'Figure 5b'!C$6, $A76= 'Figure 5b'!$A$7, H76*'Figure 5b'!C$7, $A76= 'Figure 5b'!$A$8, H76*'Figure 5b'!C$8, $A76= 'Figure 5b'!$A$9, H76*'Figure 5b'!C$9)*10^12/365</f>
        <v>1938194281.5454841</v>
      </c>
      <c r="R76" s="16" cm="1">
        <f t="array" ref="R76">_xlfn.IFS($A76= 'Figure 5b'!$A$4, I76*'Figure 5b'!D$4, $A76= 'Figure 5b'!$A$5, I76*'Figure 5b'!D$5, $A76= 'Figure 5b'!$A$6, I76*'Figure 5b'!D$6, $A76= 'Figure 5b'!$A$7, I76*'Figure 5b'!D$7, $A76= 'Figure 5b'!$A$8, I76*'Figure 5b'!D$8, $A76= 'Figure 5b'!$A$9, I76*'Figure 5b'!D$9)*10^12/365</f>
        <v>1926567339.5925009</v>
      </c>
      <c r="S76" s="16" cm="1">
        <f t="array" ref="S76">_xlfn.IFS($A76= 'Figure 5b'!$A$4, J76*'Figure 5b'!E$4, $A76= 'Figure 5b'!$A$5, J76*'Figure 5b'!E$5, $A76= 'Figure 5b'!$A$6, J76*'Figure 5b'!E$6, $A76= 'Figure 5b'!$A$7, J76*'Figure 5b'!E$7, $A76= 'Figure 5b'!$A$8, J76*'Figure 5b'!E$8, $A76= 'Figure 5b'!$A$9, J76*'Figure 5b'!E$9)*10^12/365</f>
        <v>1742093496.7202232</v>
      </c>
      <c r="T76" s="16" cm="1">
        <f t="array" ref="T76">_xlfn.IFS($A76= 'Figure 5b'!$A$4, K76*'Figure 5b'!F$4, $A76= 'Figure 5b'!$A$5, K76*'Figure 5b'!F$5, $A76= 'Figure 5b'!$A$6, K76*'Figure 5b'!F$6, $A76= 'Figure 5b'!$A$7, K76*'Figure 5b'!F$7, $A76= 'Figure 5b'!$A$8, K76*'Figure 5b'!F$8, $A76= 'Figure 5b'!$A$9, K76*'Figure 5b'!F$9)*10^12/365</f>
        <v>355857003.19385457</v>
      </c>
      <c r="U76" s="16" cm="1">
        <f t="array" ref="U76">_xlfn.IFS($A76= 'Figure 5b'!$A$4, L76*'Figure 5b'!G$4, $A76= 'Figure 5b'!$A$5, L76*'Figure 5b'!G$5, $A76= 'Figure 5b'!$A$6, L76*'Figure 5b'!G$6, $A76= 'Figure 5b'!$A$7, L76*'Figure 5b'!G$7, $A76= 'Figure 5b'!$A$8, L76*'Figure 5b'!G$8, $A76= 'Figure 5b'!$A$9, L76*'Figure 5b'!G$9)*10^12/365</f>
        <v>2819489.9057380264</v>
      </c>
      <c r="V76" s="16" cm="1">
        <f t="array" ref="V76">_xlfn.IFS($A76= 'Figure 5b'!$A$4, M76*'Figure 5b'!H$4, $A76= 'Figure 5b'!$A$5, M76*'Figure 5b'!H$5, $A76= 'Figure 5b'!$A$6, M76*'Figure 5b'!H$6, $A76= 'Figure 5b'!$A$7, M76*'Figure 5b'!H$7, $A76= 'Figure 5b'!$A$8, M76*'Figure 5b'!H$8, $A76= 'Figure 5b'!$A$9, M76*'Figure 5b'!H$9)*10^12/365</f>
        <v>2841443396.3254204</v>
      </c>
      <c r="W76" s="16" cm="1">
        <f t="array" ref="W76">_xlfn.IFS($A76= 'Figure 5b'!$A$4, N76*'Figure 5b'!I$4, $A76= 'Figure 5b'!$A$5, N76*'Figure 5b'!I$5, $A76= 'Figure 5b'!$A$6, N76*'Figure 5b'!I$6, $A76= 'Figure 5b'!$A$7, N76*'Figure 5b'!I$7, $A76= 'Figure 5b'!$A$8, N76*'Figure 5b'!I$8, $A76= 'Figure 5b'!$A$9, N76*'Figure 5b'!I$9)*10^12/365</f>
        <v>255091987.40444398</v>
      </c>
      <c r="X76" s="16"/>
      <c r="Y76" s="17">
        <f t="shared" si="27"/>
        <v>19062081.840856079</v>
      </c>
      <c r="Z76" s="17">
        <f t="shared" si="28"/>
        <v>6609242500.0700998</v>
      </c>
      <c r="AA76" s="17">
        <f t="shared" si="29"/>
        <v>6569594628.0104284</v>
      </c>
      <c r="AB76" s="17">
        <f t="shared" si="30"/>
        <v>5940538823.8159609</v>
      </c>
      <c r="AC76" s="17">
        <f t="shared" si="31"/>
        <v>1213472380.8910441</v>
      </c>
      <c r="AD76" s="17">
        <f t="shared" si="32"/>
        <v>9614460.5785666704</v>
      </c>
      <c r="AE76" s="17">
        <f t="shared" si="33"/>
        <v>9689321981.4696846</v>
      </c>
      <c r="AF76" s="17">
        <f t="shared" si="34"/>
        <v>869863677.04915392</v>
      </c>
      <c r="AG76" s="16"/>
      <c r="AH76" s="16">
        <f t="shared" si="35"/>
        <v>1235401.7849938986</v>
      </c>
      <c r="AI76" s="16">
        <f t="shared" si="36"/>
        <v>428340936.22155195</v>
      </c>
      <c r="AJ76" s="16">
        <f t="shared" si="37"/>
        <v>425771382.04994273</v>
      </c>
      <c r="AK76" s="16">
        <f t="shared" si="38"/>
        <v>385002662.77516937</v>
      </c>
      <c r="AL76" s="16">
        <f t="shared" si="39"/>
        <v>78644397.705841869</v>
      </c>
      <c r="AM76" s="16">
        <f t="shared" si="40"/>
        <v>623107.26916810381</v>
      </c>
      <c r="AN76" s="16">
        <f t="shared" si="41"/>
        <v>627958990.58791792</v>
      </c>
      <c r="AO76" s="16">
        <f t="shared" si="42"/>
        <v>56375329.216382124</v>
      </c>
      <c r="AP76" s="16"/>
      <c r="AQ76" s="16">
        <f t="shared" si="43"/>
        <v>95030.906537992196</v>
      </c>
      <c r="AR76" s="16">
        <f t="shared" si="44"/>
        <v>32949302.786273226</v>
      </c>
      <c r="AS76" s="16">
        <f t="shared" si="45"/>
        <v>32751644.773072515</v>
      </c>
      <c r="AT76" s="16">
        <f t="shared" si="46"/>
        <v>29615589.444243792</v>
      </c>
      <c r="AU76" s="16">
        <f t="shared" si="47"/>
        <v>6049569.0542955277</v>
      </c>
      <c r="AV76" s="16">
        <f t="shared" si="48"/>
        <v>47931.328397546451</v>
      </c>
      <c r="AW76" s="16">
        <f t="shared" si="49"/>
        <v>48304537.737532146</v>
      </c>
      <c r="AX76" s="16">
        <f t="shared" si="50"/>
        <v>4336563.7858755477</v>
      </c>
    </row>
    <row r="77" spans="1:50" x14ac:dyDescent="0.2">
      <c r="A77" t="s">
        <v>12</v>
      </c>
      <c r="B77">
        <v>2911</v>
      </c>
      <c r="C77" t="s">
        <v>94</v>
      </c>
      <c r="D77" s="9">
        <v>343</v>
      </c>
      <c r="E77" s="9">
        <v>23.4</v>
      </c>
      <c r="F77" s="9">
        <v>2</v>
      </c>
      <c r="G77" s="16">
        <v>0</v>
      </c>
      <c r="H77" s="16">
        <v>1.1827901020044476E-3</v>
      </c>
      <c r="I77" s="16">
        <v>0.23708608452003027</v>
      </c>
      <c r="J77" s="16">
        <v>2.8090683264297648E-2</v>
      </c>
      <c r="K77" s="16">
        <v>3.4557039871001255E-2</v>
      </c>
      <c r="L77" s="16">
        <v>0</v>
      </c>
      <c r="M77" s="16">
        <v>7.1320514607111668E-2</v>
      </c>
      <c r="N77" s="16">
        <v>0.18752892809846985</v>
      </c>
      <c r="O77" s="16"/>
      <c r="P77" s="16" cm="1">
        <f t="array" ref="P77">_xlfn.IFS($A77= 'Figure 5b'!$A$4, G77*'Figure 5b'!B$4, $A77= 'Figure 5b'!$A$5, G77*'Figure 5b'!B$5, $A77= 'Figure 5b'!$A$6, G77*'Figure 5b'!B$6, $A77= 'Figure 5b'!$A$7, G77*'Figure 5b'!B$7, $A77= 'Figure 5b'!$A$8, G77*'Figure 5b'!B$8, $A77= 'Figure 5b'!$A$9, G77*'Figure 5b'!B$9)*10^12/365</f>
        <v>0</v>
      </c>
      <c r="Q77" s="16" cm="1">
        <f t="array" ref="Q77">_xlfn.IFS($A77= 'Figure 5b'!$A$4, H77*'Figure 5b'!C$4, $A77= 'Figure 5b'!$A$5, H77*'Figure 5b'!C$5, $A77= 'Figure 5b'!$A$6, H77*'Figure 5b'!C$6, $A77= 'Figure 5b'!$A$7, H77*'Figure 5b'!C$7, $A77= 'Figure 5b'!$A$8, H77*'Figure 5b'!C$8, $A77= 'Figure 5b'!$A$9, H77*'Figure 5b'!C$9)*10^12/365</f>
        <v>9294712.4916365203</v>
      </c>
      <c r="R77" s="16" cm="1">
        <f t="array" ref="R77">_xlfn.IFS($A77= 'Figure 5b'!$A$4, I77*'Figure 5b'!D$4, $A77= 'Figure 5b'!$A$5, I77*'Figure 5b'!D$5, $A77= 'Figure 5b'!$A$6, I77*'Figure 5b'!D$6, $A77= 'Figure 5b'!$A$7, I77*'Figure 5b'!D$7, $A77= 'Figure 5b'!$A$8, I77*'Figure 5b'!D$8, $A77= 'Figure 5b'!$A$9, I77*'Figure 5b'!D$9)*10^12/365</f>
        <v>1461322653.4382124</v>
      </c>
      <c r="S77" s="16" cm="1">
        <f t="array" ref="S77">_xlfn.IFS($A77= 'Figure 5b'!$A$4, J77*'Figure 5b'!E$4, $A77= 'Figure 5b'!$A$5, J77*'Figure 5b'!E$5, $A77= 'Figure 5b'!$A$6, J77*'Figure 5b'!E$6, $A77= 'Figure 5b'!$A$7, J77*'Figure 5b'!E$7, $A77= 'Figure 5b'!$A$8, J77*'Figure 5b'!E$8, $A77= 'Figure 5b'!$A$9, J77*'Figure 5b'!E$9)*10^12/365</f>
        <v>60985274.61248637</v>
      </c>
      <c r="T77" s="16" cm="1">
        <f t="array" ref="T77">_xlfn.IFS($A77= 'Figure 5b'!$A$4, K77*'Figure 5b'!F$4, $A77= 'Figure 5b'!$A$5, K77*'Figure 5b'!F$5, $A77= 'Figure 5b'!$A$6, K77*'Figure 5b'!F$6, $A77= 'Figure 5b'!$A$7, K77*'Figure 5b'!F$7, $A77= 'Figure 5b'!$A$8, K77*'Figure 5b'!F$8, $A77= 'Figure 5b'!$A$9, K77*'Figure 5b'!F$9)*10^12/365</f>
        <v>38326680.821917325</v>
      </c>
      <c r="U77" s="16" cm="1">
        <f t="array" ref="U77">_xlfn.IFS($A77= 'Figure 5b'!$A$4, L77*'Figure 5b'!G$4, $A77= 'Figure 5b'!$A$5, L77*'Figure 5b'!G$5, $A77= 'Figure 5b'!$A$6, L77*'Figure 5b'!G$6, $A77= 'Figure 5b'!$A$7, L77*'Figure 5b'!G$7, $A77= 'Figure 5b'!$A$8, L77*'Figure 5b'!G$8, $A77= 'Figure 5b'!$A$9, L77*'Figure 5b'!G$9)*10^12/365</f>
        <v>0</v>
      </c>
      <c r="V77" s="16" cm="1">
        <f t="array" ref="V77">_xlfn.IFS($A77= 'Figure 5b'!$A$4, M77*'Figure 5b'!H$4, $A77= 'Figure 5b'!$A$5, M77*'Figure 5b'!H$5, $A77= 'Figure 5b'!$A$6, M77*'Figure 5b'!H$6, $A77= 'Figure 5b'!$A$7, M77*'Figure 5b'!H$7, $A77= 'Figure 5b'!$A$8, M77*'Figure 5b'!H$8, $A77= 'Figure 5b'!$A$9, M77*'Figure 5b'!H$9)*10^12/365</f>
        <v>527690445.21478462</v>
      </c>
      <c r="W77" s="16" cm="1">
        <f t="array" ref="W77">_xlfn.IFS($A77= 'Figure 5b'!$A$4, N77*'Figure 5b'!I$4, $A77= 'Figure 5b'!$A$5, N77*'Figure 5b'!I$5, $A77= 'Figure 5b'!$A$6, N77*'Figure 5b'!I$6, $A77= 'Figure 5b'!$A$7, N77*'Figure 5b'!I$7, $A77= 'Figure 5b'!$A$8, N77*'Figure 5b'!I$8, $A77= 'Figure 5b'!$A$9, N77*'Figure 5b'!I$9)*10^12/365</f>
        <v>325829986.74688059</v>
      </c>
      <c r="X77" s="16"/>
      <c r="Y77" s="17">
        <f t="shared" si="27"/>
        <v>0</v>
      </c>
      <c r="Z77" s="17">
        <f t="shared" si="28"/>
        <v>31880863.846313268</v>
      </c>
      <c r="AA77" s="17">
        <f t="shared" si="29"/>
        <v>5012336701.2930679</v>
      </c>
      <c r="AB77" s="17">
        <f t="shared" si="30"/>
        <v>209179491.92082825</v>
      </c>
      <c r="AC77" s="17">
        <f t="shared" si="31"/>
        <v>131460515.21917643</v>
      </c>
      <c r="AD77" s="17">
        <f t="shared" si="32"/>
        <v>0</v>
      </c>
      <c r="AE77" s="17">
        <f t="shared" si="33"/>
        <v>1809978227.0867112</v>
      </c>
      <c r="AF77" s="17">
        <f t="shared" si="34"/>
        <v>1117596854.5418005</v>
      </c>
      <c r="AG77" s="16"/>
      <c r="AH77" s="16">
        <f t="shared" si="35"/>
        <v>0</v>
      </c>
      <c r="AI77" s="16">
        <f t="shared" si="36"/>
        <v>2174962.7230429454</v>
      </c>
      <c r="AJ77" s="16">
        <f t="shared" si="37"/>
        <v>341949500.90454167</v>
      </c>
      <c r="AK77" s="16">
        <f t="shared" si="38"/>
        <v>14270554.259321809</v>
      </c>
      <c r="AL77" s="16">
        <f t="shared" si="39"/>
        <v>8968443.3123286534</v>
      </c>
      <c r="AM77" s="16">
        <f t="shared" si="40"/>
        <v>0</v>
      </c>
      <c r="AN77" s="16">
        <f t="shared" si="41"/>
        <v>123479564.18025959</v>
      </c>
      <c r="AO77" s="16">
        <f t="shared" si="42"/>
        <v>76244216.898770049</v>
      </c>
      <c r="AP77" s="16"/>
      <c r="AQ77" s="16">
        <f t="shared" si="43"/>
        <v>0</v>
      </c>
      <c r="AR77" s="16">
        <f t="shared" si="44"/>
        <v>185894.24983273039</v>
      </c>
      <c r="AS77" s="16">
        <f t="shared" si="45"/>
        <v>29226453.068764247</v>
      </c>
      <c r="AT77" s="16">
        <f t="shared" si="46"/>
        <v>1219705.4922497275</v>
      </c>
      <c r="AU77" s="16">
        <f t="shared" si="47"/>
        <v>766533.61643834645</v>
      </c>
      <c r="AV77" s="16">
        <f t="shared" si="48"/>
        <v>0</v>
      </c>
      <c r="AW77" s="16">
        <f t="shared" si="49"/>
        <v>10553808.904295692</v>
      </c>
      <c r="AX77" s="16">
        <f t="shared" si="50"/>
        <v>6516599.734937612</v>
      </c>
    </row>
    <row r="78" spans="1:50" x14ac:dyDescent="0.2">
      <c r="A78" t="s">
        <v>12</v>
      </c>
      <c r="B78">
        <v>2911</v>
      </c>
      <c r="C78" t="s">
        <v>95</v>
      </c>
      <c r="D78" s="9">
        <v>346</v>
      </c>
      <c r="E78" s="9">
        <v>22.5</v>
      </c>
      <c r="F78" s="9">
        <v>1.8</v>
      </c>
      <c r="G78" s="16">
        <v>0.1205929794915124</v>
      </c>
      <c r="H78" s="16">
        <v>0.12074054489502652</v>
      </c>
      <c r="I78" s="16">
        <v>0.19766172142457256</v>
      </c>
      <c r="J78" s="16">
        <v>5.9951183868814061E-2</v>
      </c>
      <c r="K78" s="16">
        <v>0.32262562700326974</v>
      </c>
      <c r="L78" s="16">
        <v>0.30773629138315511</v>
      </c>
      <c r="M78" s="16">
        <v>4.6362372103230375E-2</v>
      </c>
      <c r="N78" s="16">
        <v>4.3542271403159999E-2</v>
      </c>
      <c r="O78" s="16"/>
      <c r="P78" s="16" cm="1">
        <f t="array" ref="P78">_xlfn.IFS($A78= 'Figure 5b'!$A$4, G78*'Figure 5b'!B$4, $A78= 'Figure 5b'!$A$5, G78*'Figure 5b'!B$5, $A78= 'Figure 5b'!$A$6, G78*'Figure 5b'!B$6, $A78= 'Figure 5b'!$A$7, G78*'Figure 5b'!B$7, $A78= 'Figure 5b'!$A$8, G78*'Figure 5b'!B$8, $A78= 'Figure 5b'!$A$9, G78*'Figure 5b'!B$9)*10^12/365</f>
        <v>3728285.3532072497</v>
      </c>
      <c r="Q78" s="16" cm="1">
        <f t="array" ref="Q78">_xlfn.IFS($A78= 'Figure 5b'!$A$4, H78*'Figure 5b'!C$4, $A78= 'Figure 5b'!$A$5, H78*'Figure 5b'!C$5, $A78= 'Figure 5b'!$A$6, H78*'Figure 5b'!C$6, $A78= 'Figure 5b'!$A$7, H78*'Figure 5b'!C$7, $A78= 'Figure 5b'!$A$8, H78*'Figure 5b'!C$8, $A78= 'Figure 5b'!$A$9, H78*'Figure 5b'!C$9)*10^12/365</f>
        <v>948814712.75499666</v>
      </c>
      <c r="R78" s="16" cm="1">
        <f t="array" ref="R78">_xlfn.IFS($A78= 'Figure 5b'!$A$4, I78*'Figure 5b'!D$4, $A78= 'Figure 5b'!$A$5, I78*'Figure 5b'!D$5, $A78= 'Figure 5b'!$A$6, I78*'Figure 5b'!D$6, $A78= 'Figure 5b'!$A$7, I78*'Figure 5b'!D$7, $A78= 'Figure 5b'!$A$8, I78*'Figure 5b'!D$8, $A78= 'Figure 5b'!$A$9, I78*'Figure 5b'!D$9)*10^12/365</f>
        <v>1218323512.4072318</v>
      </c>
      <c r="S78" s="16" cm="1">
        <f t="array" ref="S78">_xlfn.IFS($A78= 'Figure 5b'!$A$4, J78*'Figure 5b'!E$4, $A78= 'Figure 5b'!$A$5, J78*'Figure 5b'!E$5, $A78= 'Figure 5b'!$A$6, J78*'Figure 5b'!E$6, $A78= 'Figure 5b'!$A$7, J78*'Figure 5b'!E$7, $A78= 'Figure 5b'!$A$8, J78*'Figure 5b'!E$8, $A78= 'Figure 5b'!$A$9, J78*'Figure 5b'!E$9)*10^12/365</f>
        <v>130154876.51844068</v>
      </c>
      <c r="T78" s="16" cm="1">
        <f t="array" ref="T78">_xlfn.IFS($A78= 'Figure 5b'!$A$4, K78*'Figure 5b'!F$4, $A78= 'Figure 5b'!$A$5, K78*'Figure 5b'!F$5, $A78= 'Figure 5b'!$A$6, K78*'Figure 5b'!F$6, $A78= 'Figure 5b'!$A$7, K78*'Figure 5b'!F$7, $A78= 'Figure 5b'!$A$8, K78*'Figure 5b'!F$8, $A78= 'Figure 5b'!$A$9, K78*'Figure 5b'!F$9)*10^12/365</f>
        <v>357819115.21598744</v>
      </c>
      <c r="U78" s="16" cm="1">
        <f t="array" ref="U78">_xlfn.IFS($A78= 'Figure 5b'!$A$4, L78*'Figure 5b'!G$4, $A78= 'Figure 5b'!$A$5, L78*'Figure 5b'!G$5, $A78= 'Figure 5b'!$A$6, L78*'Figure 5b'!G$6, $A78= 'Figure 5b'!$A$7, L78*'Figure 5b'!G$7, $A78= 'Figure 5b'!$A$8, L78*'Figure 5b'!G$8, $A78= 'Figure 5b'!$A$9, L78*'Figure 5b'!G$9)*10^12/365</f>
        <v>38611945.732015416</v>
      </c>
      <c r="V78" s="16" cm="1">
        <f t="array" ref="V78">_xlfn.IFS($A78= 'Figure 5b'!$A$4, M78*'Figure 5b'!H$4, $A78= 'Figure 5b'!$A$5, M78*'Figure 5b'!H$5, $A78= 'Figure 5b'!$A$6, M78*'Figure 5b'!H$6, $A78= 'Figure 5b'!$A$7, M78*'Figure 5b'!H$7, $A78= 'Figure 5b'!$A$8, M78*'Figure 5b'!H$8, $A78= 'Figure 5b'!$A$9, M78*'Figure 5b'!H$9)*10^12/365</f>
        <v>343028663.08717918</v>
      </c>
      <c r="W78" s="16" cm="1">
        <f t="array" ref="W78">_xlfn.IFS($A78= 'Figure 5b'!$A$4, N78*'Figure 5b'!I$4, $A78= 'Figure 5b'!$A$5, N78*'Figure 5b'!I$5, $A78= 'Figure 5b'!$A$6, N78*'Figure 5b'!I$6, $A78= 'Figure 5b'!$A$7, N78*'Figure 5b'!I$7, $A78= 'Figure 5b'!$A$8, N78*'Figure 5b'!I$8, $A78= 'Figure 5b'!$A$9, N78*'Figure 5b'!I$9)*10^12/365</f>
        <v>75654342.282439902</v>
      </c>
      <c r="X78" s="16"/>
      <c r="Y78" s="17">
        <f t="shared" si="27"/>
        <v>12899867.322097085</v>
      </c>
      <c r="Z78" s="17">
        <f t="shared" si="28"/>
        <v>3282898906.132288</v>
      </c>
      <c r="AA78" s="17">
        <f t="shared" si="29"/>
        <v>4215399352.9290223</v>
      </c>
      <c r="AB78" s="17">
        <f t="shared" si="30"/>
        <v>450335872.7538048</v>
      </c>
      <c r="AC78" s="17">
        <f t="shared" si="31"/>
        <v>1238054138.6473167</v>
      </c>
      <c r="AD78" s="17">
        <f t="shared" si="32"/>
        <v>133597332.23277335</v>
      </c>
      <c r="AE78" s="17">
        <f t="shared" si="33"/>
        <v>1186879174.2816401</v>
      </c>
      <c r="AF78" s="17">
        <f t="shared" si="34"/>
        <v>261764024.29724205</v>
      </c>
      <c r="AG78" s="16"/>
      <c r="AH78" s="16">
        <f t="shared" si="35"/>
        <v>838864.20447163121</v>
      </c>
      <c r="AI78" s="16">
        <f t="shared" si="36"/>
        <v>213483310.36987424</v>
      </c>
      <c r="AJ78" s="16">
        <f t="shared" si="37"/>
        <v>274122790.29162717</v>
      </c>
      <c r="AK78" s="16">
        <f t="shared" si="38"/>
        <v>29284847.216649152</v>
      </c>
      <c r="AL78" s="16">
        <f t="shared" si="39"/>
        <v>80509300.923597172</v>
      </c>
      <c r="AM78" s="16">
        <f t="shared" si="40"/>
        <v>8687687.7897034679</v>
      </c>
      <c r="AN78" s="16">
        <f t="shared" si="41"/>
        <v>77181449.194615319</v>
      </c>
      <c r="AO78" s="16">
        <f t="shared" si="42"/>
        <v>17022227.013548978</v>
      </c>
      <c r="AP78" s="16"/>
      <c r="AQ78" s="16">
        <f t="shared" si="43"/>
        <v>67109.136357730502</v>
      </c>
      <c r="AR78" s="16">
        <f t="shared" si="44"/>
        <v>17078664.829589941</v>
      </c>
      <c r="AS78" s="16">
        <f t="shared" si="45"/>
        <v>21929823.223330174</v>
      </c>
      <c r="AT78" s="16">
        <f t="shared" si="46"/>
        <v>2342787.777331932</v>
      </c>
      <c r="AU78" s="16">
        <f t="shared" si="47"/>
        <v>6440744.0738877738</v>
      </c>
      <c r="AV78" s="16">
        <f t="shared" si="48"/>
        <v>695015.02317627752</v>
      </c>
      <c r="AW78" s="16">
        <f t="shared" si="49"/>
        <v>6174515.9355692258</v>
      </c>
      <c r="AX78" s="16">
        <f t="shared" si="50"/>
        <v>1361778.1610839183</v>
      </c>
    </row>
    <row r="79" spans="1:50" x14ac:dyDescent="0.2">
      <c r="A79" t="s">
        <v>12</v>
      </c>
      <c r="B79">
        <v>2911</v>
      </c>
      <c r="C79" t="s">
        <v>96</v>
      </c>
      <c r="D79" s="9">
        <v>358</v>
      </c>
      <c r="E79" s="9">
        <v>20.100000000000001</v>
      </c>
      <c r="F79" s="9">
        <v>4.5</v>
      </c>
      <c r="G79" s="16">
        <v>0.12589292572394192</v>
      </c>
      <c r="H79" s="16">
        <v>0.34755551577383181</v>
      </c>
      <c r="I79" s="16">
        <v>5.5694873391367875E-2</v>
      </c>
      <c r="J79" s="16">
        <v>1.4362381435504161E-2</v>
      </c>
      <c r="K79" s="16">
        <v>8.3795300017011437E-2</v>
      </c>
      <c r="L79" s="16">
        <v>8.0050317342329465E-4</v>
      </c>
      <c r="M79" s="16">
        <v>3.2457060563720455E-2</v>
      </c>
      <c r="N79" s="16">
        <v>0.2424193219579994</v>
      </c>
      <c r="O79" s="16"/>
      <c r="P79" s="16" cm="1">
        <f t="array" ref="P79">_xlfn.IFS($A79= 'Figure 5b'!$A$4, G79*'Figure 5b'!B$4, $A79= 'Figure 5b'!$A$5, G79*'Figure 5b'!B$5, $A79= 'Figure 5b'!$A$6, G79*'Figure 5b'!B$6, $A79= 'Figure 5b'!$A$7, G79*'Figure 5b'!B$7, $A79= 'Figure 5b'!$A$8, G79*'Figure 5b'!B$8, $A79= 'Figure 5b'!$A$9, G79*'Figure 5b'!B$9)*10^12/365</f>
        <v>3892139.932424638</v>
      </c>
      <c r="Q79" s="16" cm="1">
        <f t="array" ref="Q79">_xlfn.IFS($A79= 'Figure 5b'!$A$4, H79*'Figure 5b'!C$4, $A79= 'Figure 5b'!$A$5, H79*'Figure 5b'!C$5, $A79= 'Figure 5b'!$A$6, H79*'Figure 5b'!C$6, $A79= 'Figure 5b'!$A$7, H79*'Figure 5b'!C$7, $A79= 'Figure 5b'!$A$8, H79*'Figure 5b'!C$8, $A79= 'Figure 5b'!$A$9, H79*'Figure 5b'!C$9)*10^12/365</f>
        <v>2731193462.4120326</v>
      </c>
      <c r="R79" s="16" cm="1">
        <f t="array" ref="R79">_xlfn.IFS($A79= 'Figure 5b'!$A$4, I79*'Figure 5b'!D$4, $A79= 'Figure 5b'!$A$5, I79*'Figure 5b'!D$5, $A79= 'Figure 5b'!$A$6, I79*'Figure 5b'!D$6, $A79= 'Figure 5b'!$A$7, I79*'Figure 5b'!D$7, $A79= 'Figure 5b'!$A$8, I79*'Figure 5b'!D$8, $A79= 'Figure 5b'!$A$9, I79*'Figure 5b'!D$9)*10^12/365</f>
        <v>343285352.79472673</v>
      </c>
      <c r="S79" s="16" cm="1">
        <f t="array" ref="S79">_xlfn.IFS($A79= 'Figure 5b'!$A$4, J79*'Figure 5b'!E$4, $A79= 'Figure 5b'!$A$5, J79*'Figure 5b'!E$5, $A79= 'Figure 5b'!$A$6, J79*'Figure 5b'!E$6, $A79= 'Figure 5b'!$A$7, J79*'Figure 5b'!E$7, $A79= 'Figure 5b'!$A$8, J79*'Figure 5b'!E$8, $A79= 'Figure 5b'!$A$9, J79*'Figure 5b'!E$9)*10^12/365</f>
        <v>31180935.247905847</v>
      </c>
      <c r="T79" s="16" cm="1">
        <f t="array" ref="T79">_xlfn.IFS($A79= 'Figure 5b'!$A$4, K79*'Figure 5b'!F$4, $A79= 'Figure 5b'!$A$5, K79*'Figure 5b'!F$5, $A79= 'Figure 5b'!$A$6, K79*'Figure 5b'!F$6, $A79= 'Figure 5b'!$A$7, K79*'Figure 5b'!F$7, $A79= 'Figure 5b'!$A$8, K79*'Figure 5b'!F$8, $A79= 'Figure 5b'!$A$9, K79*'Figure 5b'!F$9)*10^12/365</f>
        <v>92936076.993788764</v>
      </c>
      <c r="U79" s="16" cm="1">
        <f t="array" ref="U79">_xlfn.IFS($A79= 'Figure 5b'!$A$4, L79*'Figure 5b'!G$4, $A79= 'Figure 5b'!$A$5, L79*'Figure 5b'!G$5, $A79= 'Figure 5b'!$A$6, L79*'Figure 5b'!G$6, $A79= 'Figure 5b'!$A$7, L79*'Figure 5b'!G$7, $A79= 'Figure 5b'!$A$8, L79*'Figure 5b'!G$8, $A79= 'Figure 5b'!$A$9, L79*'Figure 5b'!G$9)*10^12/365</f>
        <v>100439.84397031138</v>
      </c>
      <c r="V79" s="16" cm="1">
        <f t="array" ref="V79">_xlfn.IFS($A79= 'Figure 5b'!$A$4, M79*'Figure 5b'!H$4, $A79= 'Figure 5b'!$A$5, M79*'Figure 5b'!H$5, $A79= 'Figure 5b'!$A$6, M79*'Figure 5b'!H$6, $A79= 'Figure 5b'!$A$7, M79*'Figure 5b'!H$7, $A79= 'Figure 5b'!$A$8, M79*'Figure 5b'!H$8, $A79= 'Figure 5b'!$A$9, M79*'Figure 5b'!H$9)*10^12/365</f>
        <v>240145220.95897838</v>
      </c>
      <c r="W79" s="16" cm="1">
        <f t="array" ref="W79">_xlfn.IFS($A79= 'Figure 5b'!$A$4, N79*'Figure 5b'!I$4, $A79= 'Figure 5b'!$A$5, N79*'Figure 5b'!I$5, $A79= 'Figure 5b'!$A$6, N79*'Figure 5b'!I$6, $A79= 'Figure 5b'!$A$7, N79*'Figure 5b'!I$7, $A79= 'Figure 5b'!$A$8, N79*'Figure 5b'!I$8, $A79= 'Figure 5b'!$A$9, N79*'Figure 5b'!I$9)*10^12/365</f>
        <v>421201599.46356153</v>
      </c>
      <c r="X79" s="16"/>
      <c r="Y79" s="17">
        <f t="shared" si="27"/>
        <v>13933860.958080204</v>
      </c>
      <c r="Z79" s="17">
        <f t="shared" si="28"/>
        <v>9777672595.4350777</v>
      </c>
      <c r="AA79" s="17">
        <f t="shared" si="29"/>
        <v>1228961563.0051217</v>
      </c>
      <c r="AB79" s="17">
        <f t="shared" si="30"/>
        <v>111627748.18750294</v>
      </c>
      <c r="AC79" s="17">
        <f t="shared" si="31"/>
        <v>332711155.6377638</v>
      </c>
      <c r="AD79" s="17">
        <f t="shared" si="32"/>
        <v>359574.64141371474</v>
      </c>
      <c r="AE79" s="17">
        <f t="shared" si="33"/>
        <v>859719891.03314257</v>
      </c>
      <c r="AF79" s="17">
        <f t="shared" si="34"/>
        <v>1507901726.0795503</v>
      </c>
      <c r="AG79" s="16"/>
      <c r="AH79" s="16">
        <f t="shared" si="35"/>
        <v>782320.12641735224</v>
      </c>
      <c r="AI79" s="16">
        <f t="shared" si="36"/>
        <v>548969885.94481862</v>
      </c>
      <c r="AJ79" s="16">
        <f t="shared" si="37"/>
        <v>69000355.91174008</v>
      </c>
      <c r="AK79" s="16">
        <f t="shared" si="38"/>
        <v>6267367.9848290756</v>
      </c>
      <c r="AL79" s="16">
        <f t="shared" si="39"/>
        <v>18680151.475751542</v>
      </c>
      <c r="AM79" s="16">
        <f t="shared" si="40"/>
        <v>20188.40863803259</v>
      </c>
      <c r="AN79" s="16">
        <f t="shared" si="41"/>
        <v>48269189.412754662</v>
      </c>
      <c r="AO79" s="16">
        <f t="shared" si="42"/>
        <v>84661521.492175877</v>
      </c>
      <c r="AP79" s="16"/>
      <c r="AQ79" s="16">
        <f t="shared" si="43"/>
        <v>175146.2969591087</v>
      </c>
      <c r="AR79" s="16">
        <f t="shared" si="44"/>
        <v>122903705.80854148</v>
      </c>
      <c r="AS79" s="16">
        <f t="shared" si="45"/>
        <v>15447840.875762703</v>
      </c>
      <c r="AT79" s="16">
        <f t="shared" si="46"/>
        <v>1403142.0861557629</v>
      </c>
      <c r="AU79" s="16">
        <f t="shared" si="47"/>
        <v>4182123.4647204941</v>
      </c>
      <c r="AV79" s="16">
        <f t="shared" si="48"/>
        <v>4519.7929786640125</v>
      </c>
      <c r="AW79" s="16">
        <f t="shared" si="49"/>
        <v>10806534.943154028</v>
      </c>
      <c r="AX79" s="16">
        <f t="shared" si="50"/>
        <v>18954071.975860268</v>
      </c>
    </row>
    <row r="80" spans="1:50" x14ac:dyDescent="0.2">
      <c r="A80" t="s">
        <v>12</v>
      </c>
      <c r="B80">
        <v>2911</v>
      </c>
      <c r="C80" t="s">
        <v>97</v>
      </c>
      <c r="D80" s="9">
        <v>342</v>
      </c>
      <c r="E80" s="9">
        <v>23.4</v>
      </c>
      <c r="F80" s="9">
        <v>1.8</v>
      </c>
      <c r="G80" s="16">
        <v>9.601351870343344E-5</v>
      </c>
      <c r="H80" s="16">
        <v>3.1763895685834216E-3</v>
      </c>
      <c r="I80" s="16">
        <v>2.4787549530527031E-2</v>
      </c>
      <c r="J80" s="16">
        <v>4.8355039411584165E-3</v>
      </c>
      <c r="K80" s="16">
        <v>8.8284065415422262E-4</v>
      </c>
      <c r="L80" s="16">
        <v>1.3722911544399336E-3</v>
      </c>
      <c r="M80" s="16">
        <v>0.32193904927394562</v>
      </c>
      <c r="N80" s="16">
        <v>5.6462783992013668E-2</v>
      </c>
      <c r="O80" s="16"/>
      <c r="P80" s="16" cm="1">
        <f t="array" ref="P80">_xlfn.IFS($A80= 'Figure 5b'!$A$4, G80*'Figure 5b'!B$4, $A80= 'Figure 5b'!$A$5, G80*'Figure 5b'!B$5, $A80= 'Figure 5b'!$A$6, G80*'Figure 5b'!B$6, $A80= 'Figure 5b'!$A$7, G80*'Figure 5b'!B$7, $A80= 'Figure 5b'!$A$8, G80*'Figure 5b'!B$8, $A80= 'Figure 5b'!$A$9, G80*'Figure 5b'!B$9)*10^12/365</f>
        <v>2968.3800582860272</v>
      </c>
      <c r="Q80" s="16" cm="1">
        <f t="array" ref="Q80">_xlfn.IFS($A80= 'Figure 5b'!$A$4, H80*'Figure 5b'!C$4, $A80= 'Figure 5b'!$A$5, H80*'Figure 5b'!C$5, $A80= 'Figure 5b'!$A$6, H80*'Figure 5b'!C$6, $A80= 'Figure 5b'!$A$7, H80*'Figure 5b'!C$7, $A80= 'Figure 5b'!$A$8, H80*'Figure 5b'!C$8, $A80= 'Figure 5b'!$A$9, H80*'Figure 5b'!C$9)*10^12/365</f>
        <v>24961003.437028468</v>
      </c>
      <c r="R80" s="16" cm="1">
        <f t="array" ref="R80">_xlfn.IFS($A80= 'Figure 5b'!$A$4, I80*'Figure 5b'!D$4, $A80= 'Figure 5b'!$A$5, I80*'Figure 5b'!D$5, $A80= 'Figure 5b'!$A$6, I80*'Figure 5b'!D$6, $A80= 'Figure 5b'!$A$7, I80*'Figure 5b'!D$7, $A80= 'Figure 5b'!$A$8, I80*'Figure 5b'!D$8, $A80= 'Figure 5b'!$A$9, I80*'Figure 5b'!D$9)*10^12/365</f>
        <v>152782512.41742787</v>
      </c>
      <c r="S80" s="16" cm="1">
        <f t="array" ref="S80">_xlfn.IFS($A80= 'Figure 5b'!$A$4, J80*'Figure 5b'!E$4, $A80= 'Figure 5b'!$A$5, J80*'Figure 5b'!E$5, $A80= 'Figure 5b'!$A$6, J80*'Figure 5b'!E$6, $A80= 'Figure 5b'!$A$7, J80*'Figure 5b'!E$7, $A80= 'Figure 5b'!$A$8, J80*'Figure 5b'!E$8, $A80= 'Figure 5b'!$A$9, J80*'Figure 5b'!E$9)*10^12/365</f>
        <v>10497948.126313737</v>
      </c>
      <c r="T80" s="16" cm="1">
        <f t="array" ref="T80">_xlfn.IFS($A80= 'Figure 5b'!$A$4, K80*'Figure 5b'!F$4, $A80= 'Figure 5b'!$A$5, K80*'Figure 5b'!F$5, $A80= 'Figure 5b'!$A$6, K80*'Figure 5b'!F$6, $A80= 'Figure 5b'!$A$7, K80*'Figure 5b'!F$7, $A80= 'Figure 5b'!$A$8, K80*'Figure 5b'!F$8, $A80= 'Figure 5b'!$A$9, K80*'Figure 5b'!F$9)*10^12/365</f>
        <v>979144.97580493183</v>
      </c>
      <c r="U80" s="16" cm="1">
        <f t="array" ref="U80">_xlfn.IFS($A80= 'Figure 5b'!$A$4, L80*'Figure 5b'!G$4, $A80= 'Figure 5b'!$A$5, L80*'Figure 5b'!G$5, $A80= 'Figure 5b'!$A$6, L80*'Figure 5b'!G$6, $A80= 'Figure 5b'!$A$7, L80*'Figure 5b'!G$7, $A80= 'Figure 5b'!$A$8, L80*'Figure 5b'!G$8, $A80= 'Figure 5b'!$A$9, L80*'Figure 5b'!G$9)*10^12/365</f>
        <v>172182.58966339091</v>
      </c>
      <c r="V80" s="16" cm="1">
        <f t="array" ref="V80">_xlfn.IFS($A80= 'Figure 5b'!$A$4, M80*'Figure 5b'!H$4, $A80= 'Figure 5b'!$A$5, M80*'Figure 5b'!H$5, $A80= 'Figure 5b'!$A$6, M80*'Figure 5b'!H$6, $A80= 'Figure 5b'!$A$7, M80*'Figure 5b'!H$7, $A80= 'Figure 5b'!$A$8, M80*'Figure 5b'!H$8, $A80= 'Figure 5b'!$A$9, M80*'Figure 5b'!H$9)*10^12/365</f>
        <v>2381981694.597209</v>
      </c>
      <c r="W80" s="16" cm="1">
        <f t="array" ref="W80">_xlfn.IFS($A80= 'Figure 5b'!$A$4, N80*'Figure 5b'!I$4, $A80= 'Figure 5b'!$A$5, N80*'Figure 5b'!I$5, $A80= 'Figure 5b'!$A$6, N80*'Figure 5b'!I$6, $A80= 'Figure 5b'!$A$7, N80*'Figure 5b'!I$7, $A80= 'Figure 5b'!$A$8, N80*'Figure 5b'!I$8, $A80= 'Figure 5b'!$A$9, N80*'Figure 5b'!I$9)*10^12/365</f>
        <v>98103627.778160959</v>
      </c>
      <c r="X80" s="16"/>
      <c r="Y80" s="17">
        <f t="shared" si="27"/>
        <v>10151.859799338212</v>
      </c>
      <c r="Z80" s="17">
        <f t="shared" si="28"/>
        <v>85366631.754637361</v>
      </c>
      <c r="AA80" s="17">
        <f t="shared" si="29"/>
        <v>522516192.46760333</v>
      </c>
      <c r="AB80" s="17">
        <f t="shared" si="30"/>
        <v>35902982.591992982</v>
      </c>
      <c r="AC80" s="17">
        <f t="shared" si="31"/>
        <v>3348675.8172528665</v>
      </c>
      <c r="AD80" s="17">
        <f t="shared" si="32"/>
        <v>588864.45664879691</v>
      </c>
      <c r="AE80" s="17">
        <f t="shared" si="33"/>
        <v>8146377395.5224552</v>
      </c>
      <c r="AF80" s="17">
        <f t="shared" si="34"/>
        <v>335514407.00131047</v>
      </c>
      <c r="AG80" s="16"/>
      <c r="AH80" s="16">
        <f t="shared" si="35"/>
        <v>694.60093363893031</v>
      </c>
      <c r="AI80" s="16">
        <f t="shared" si="36"/>
        <v>5840874.8042646609</v>
      </c>
      <c r="AJ80" s="16">
        <f t="shared" si="37"/>
        <v>35751107.905678123</v>
      </c>
      <c r="AK80" s="16">
        <f t="shared" si="38"/>
        <v>2456519.8615574143</v>
      </c>
      <c r="AL80" s="16">
        <f t="shared" si="39"/>
        <v>229119.92433835403</v>
      </c>
      <c r="AM80" s="16">
        <f t="shared" si="40"/>
        <v>40290.725981233467</v>
      </c>
      <c r="AN80" s="16">
        <f t="shared" si="41"/>
        <v>557383716.53574681</v>
      </c>
      <c r="AO80" s="16">
        <f t="shared" si="42"/>
        <v>22956248.900089666</v>
      </c>
      <c r="AP80" s="16"/>
      <c r="AQ80" s="16">
        <f t="shared" si="43"/>
        <v>53.430841049148491</v>
      </c>
      <c r="AR80" s="16">
        <f t="shared" si="44"/>
        <v>449298.06186651246</v>
      </c>
      <c r="AS80" s="16">
        <f t="shared" si="45"/>
        <v>2750085.2235137015</v>
      </c>
      <c r="AT80" s="16">
        <f t="shared" si="46"/>
        <v>188963.06627364724</v>
      </c>
      <c r="AU80" s="16">
        <f t="shared" si="47"/>
        <v>17624.609564488772</v>
      </c>
      <c r="AV80" s="16">
        <f t="shared" si="48"/>
        <v>3099.2866139410366</v>
      </c>
      <c r="AW80" s="16">
        <f t="shared" si="49"/>
        <v>42875670.502749763</v>
      </c>
      <c r="AX80" s="16">
        <f t="shared" si="50"/>
        <v>1765865.3000068974</v>
      </c>
    </row>
    <row r="81" spans="1:50" x14ac:dyDescent="0.2">
      <c r="A81" t="s">
        <v>12</v>
      </c>
      <c r="B81">
        <v>2911</v>
      </c>
      <c r="C81" t="s">
        <v>98</v>
      </c>
      <c r="D81" s="9">
        <v>343</v>
      </c>
      <c r="E81" s="9">
        <v>20.9</v>
      </c>
      <c r="F81" s="9">
        <v>1.7</v>
      </c>
      <c r="G81" s="16">
        <v>1.929871725939012E-2</v>
      </c>
      <c r="H81" s="16">
        <v>0.12791325454606189</v>
      </c>
      <c r="I81" s="16">
        <v>4.4310557750801324E-2</v>
      </c>
      <c r="J81" s="16">
        <v>1.0720540587760272E-2</v>
      </c>
      <c r="K81" s="16">
        <v>5.3164676724617315E-4</v>
      </c>
      <c r="L81" s="16">
        <v>0</v>
      </c>
      <c r="M81" s="16">
        <v>2.6405715096038281E-2</v>
      </c>
      <c r="N81" s="16">
        <v>8.5912777505875145E-4</v>
      </c>
      <c r="O81" s="16"/>
      <c r="P81" s="16" cm="1">
        <f t="array" ref="P81">_xlfn.IFS($A81= 'Figure 5b'!$A$4, G81*'Figure 5b'!B$4, $A81= 'Figure 5b'!$A$5, G81*'Figure 5b'!B$5, $A81= 'Figure 5b'!$A$6, G81*'Figure 5b'!B$6, $A81= 'Figure 5b'!$A$7, G81*'Figure 5b'!B$7, $A81= 'Figure 5b'!$A$8, G81*'Figure 5b'!B$8, $A81= 'Figure 5b'!$A$9, G81*'Figure 5b'!B$9)*10^12/365</f>
        <v>596644.39171549142</v>
      </c>
      <c r="Q81" s="16" cm="1">
        <f t="array" ref="Q81">_xlfn.IFS($A81= 'Figure 5b'!$A$4, H81*'Figure 5b'!C$4, $A81= 'Figure 5b'!$A$5, H81*'Figure 5b'!C$5, $A81= 'Figure 5b'!$A$6, H81*'Figure 5b'!C$6, $A81= 'Figure 5b'!$A$7, H81*'Figure 5b'!C$7, $A81= 'Figure 5b'!$A$8, H81*'Figure 5b'!C$8, $A81= 'Figure 5b'!$A$9, H81*'Figure 5b'!C$9)*10^12/365</f>
        <v>1005179974.7565801</v>
      </c>
      <c r="R81" s="16" cm="1">
        <f t="array" ref="R81">_xlfn.IFS($A81= 'Figure 5b'!$A$4, I81*'Figure 5b'!D$4, $A81= 'Figure 5b'!$A$5, I81*'Figure 5b'!D$5, $A81= 'Figure 5b'!$A$6, I81*'Figure 5b'!D$6, $A81= 'Figure 5b'!$A$7, I81*'Figure 5b'!D$7, $A81= 'Figure 5b'!$A$8, I81*'Figure 5b'!D$8, $A81= 'Figure 5b'!$A$9, I81*'Figure 5b'!D$9)*10^12/365</f>
        <v>273116079.16093254</v>
      </c>
      <c r="S81" s="16" cm="1">
        <f t="array" ref="S81">_xlfn.IFS($A81= 'Figure 5b'!$A$4, J81*'Figure 5b'!E$4, $A81= 'Figure 5b'!$A$5, J81*'Figure 5b'!E$5, $A81= 'Figure 5b'!$A$6, J81*'Figure 5b'!E$6, $A81= 'Figure 5b'!$A$7, J81*'Figure 5b'!E$7, $A81= 'Figure 5b'!$A$8, J81*'Figure 5b'!E$8, $A81= 'Figure 5b'!$A$9, J81*'Figure 5b'!E$9)*10^12/365</f>
        <v>23274446.747609686</v>
      </c>
      <c r="T81" s="16" cm="1">
        <f t="array" ref="T81">_xlfn.IFS($A81= 'Figure 5b'!$A$4, K81*'Figure 5b'!F$4, $A81= 'Figure 5b'!$A$5, K81*'Figure 5b'!F$5, $A81= 'Figure 5b'!$A$6, K81*'Figure 5b'!F$6, $A81= 'Figure 5b'!$A$7, K81*'Figure 5b'!F$7, $A81= 'Figure 5b'!$A$8, K81*'Figure 5b'!F$8, $A81= 'Figure 5b'!$A$9, K81*'Figure 5b'!F$9)*10^12/365</f>
        <v>589641.24341411272</v>
      </c>
      <c r="U81" s="16" cm="1">
        <f t="array" ref="U81">_xlfn.IFS($A81= 'Figure 5b'!$A$4, L81*'Figure 5b'!G$4, $A81= 'Figure 5b'!$A$5, L81*'Figure 5b'!G$5, $A81= 'Figure 5b'!$A$6, L81*'Figure 5b'!G$6, $A81= 'Figure 5b'!$A$7, L81*'Figure 5b'!G$7, $A81= 'Figure 5b'!$A$8, L81*'Figure 5b'!G$8, $A81= 'Figure 5b'!$A$9, L81*'Figure 5b'!G$9)*10^12/365</f>
        <v>0</v>
      </c>
      <c r="V81" s="16" cm="1">
        <f t="array" ref="V81">_xlfn.IFS($A81= 'Figure 5b'!$A$4, M81*'Figure 5b'!H$4, $A81= 'Figure 5b'!$A$5, M81*'Figure 5b'!H$5, $A81= 'Figure 5b'!$A$6, M81*'Figure 5b'!H$6, $A81= 'Figure 5b'!$A$7, M81*'Figure 5b'!H$7, $A81= 'Figure 5b'!$A$8, M81*'Figure 5b'!H$8, $A81= 'Figure 5b'!$A$9, M81*'Figure 5b'!H$9)*10^12/365</f>
        <v>195372167.90992951</v>
      </c>
      <c r="W81" s="16" cm="1">
        <f t="array" ref="W81">_xlfn.IFS($A81= 'Figure 5b'!$A$4, N81*'Figure 5b'!I$4, $A81= 'Figure 5b'!$A$5, N81*'Figure 5b'!I$5, $A81= 'Figure 5b'!$A$6, N81*'Figure 5b'!I$6, $A81= 'Figure 5b'!$A$7, N81*'Figure 5b'!I$7, $A81= 'Figure 5b'!$A$8, N81*'Figure 5b'!I$8, $A81= 'Figure 5b'!$A$9, N81*'Figure 5b'!I$9)*10^12/365</f>
        <v>1492727.5188939455</v>
      </c>
      <c r="X81" s="16"/>
      <c r="Y81" s="17">
        <f t="shared" si="27"/>
        <v>2046490.2635841356</v>
      </c>
      <c r="Z81" s="17">
        <f t="shared" si="28"/>
        <v>3447767313.4150696</v>
      </c>
      <c r="AA81" s="17">
        <f t="shared" si="29"/>
        <v>936788151.52199864</v>
      </c>
      <c r="AB81" s="17">
        <f t="shared" si="30"/>
        <v>79831352.344301224</v>
      </c>
      <c r="AC81" s="17">
        <f t="shared" si="31"/>
        <v>2022469.4649104064</v>
      </c>
      <c r="AD81" s="17">
        <f t="shared" si="32"/>
        <v>0</v>
      </c>
      <c r="AE81" s="17">
        <f t="shared" si="33"/>
        <v>670126535.93105817</v>
      </c>
      <c r="AF81" s="17">
        <f t="shared" si="34"/>
        <v>5120055.3898062333</v>
      </c>
      <c r="AG81" s="16"/>
      <c r="AH81" s="16">
        <f t="shared" si="35"/>
        <v>124698.67786853769</v>
      </c>
      <c r="AI81" s="16">
        <f t="shared" si="36"/>
        <v>210082614.72412521</v>
      </c>
      <c r="AJ81" s="16">
        <f t="shared" si="37"/>
        <v>57081260.544634894</v>
      </c>
      <c r="AK81" s="16">
        <f t="shared" si="38"/>
        <v>4864359.3702504244</v>
      </c>
      <c r="AL81" s="16">
        <f t="shared" si="39"/>
        <v>123235.01987354955</v>
      </c>
      <c r="AM81" s="16">
        <f t="shared" si="40"/>
        <v>0</v>
      </c>
      <c r="AN81" s="16">
        <f t="shared" si="41"/>
        <v>40832783.093175262</v>
      </c>
      <c r="AO81" s="16">
        <f t="shared" si="42"/>
        <v>311980.05144883459</v>
      </c>
      <c r="AP81" s="16"/>
      <c r="AQ81" s="16">
        <f t="shared" si="43"/>
        <v>10142.954659163353</v>
      </c>
      <c r="AR81" s="16">
        <f t="shared" si="44"/>
        <v>17088059.570861861</v>
      </c>
      <c r="AS81" s="16">
        <f t="shared" si="45"/>
        <v>4642973.3457358535</v>
      </c>
      <c r="AT81" s="16">
        <f t="shared" si="46"/>
        <v>395665.59470936464</v>
      </c>
      <c r="AU81" s="16">
        <f t="shared" si="47"/>
        <v>10023.901138039915</v>
      </c>
      <c r="AV81" s="16">
        <f t="shared" si="48"/>
        <v>0</v>
      </c>
      <c r="AW81" s="16">
        <f t="shared" si="49"/>
        <v>3321326.8544688015</v>
      </c>
      <c r="AX81" s="16">
        <f t="shared" si="50"/>
        <v>25376.367821197073</v>
      </c>
    </row>
    <row r="82" spans="1:50" x14ac:dyDescent="0.2">
      <c r="A82" t="s">
        <v>12</v>
      </c>
      <c r="B82">
        <v>2911</v>
      </c>
      <c r="C82" t="s">
        <v>99</v>
      </c>
      <c r="D82" s="9">
        <v>346</v>
      </c>
      <c r="E82" s="9">
        <v>24.2</v>
      </c>
      <c r="F82" s="9">
        <v>1.8</v>
      </c>
      <c r="G82" s="16">
        <v>0.48561717489822565</v>
      </c>
      <c r="H82" s="16">
        <v>0.10289677972351485</v>
      </c>
      <c r="I82" s="16">
        <v>2.8986716159572915E-3</v>
      </c>
      <c r="J82" s="16">
        <v>4.5911409841423639E-2</v>
      </c>
      <c r="K82" s="16">
        <v>0.16387220552580556</v>
      </c>
      <c r="L82" s="16">
        <v>3.2877808908456742E-2</v>
      </c>
      <c r="M82" s="16">
        <v>1.0593246486606214E-2</v>
      </c>
      <c r="N82" s="16">
        <v>0.25869519552100501</v>
      </c>
      <c r="O82" s="16"/>
      <c r="P82" s="16" cm="1">
        <f t="array" ref="P82">_xlfn.IFS($A82= 'Figure 5b'!$A$4, G82*'Figure 5b'!B$4, $A82= 'Figure 5b'!$A$5, G82*'Figure 5b'!B$5, $A82= 'Figure 5b'!$A$6, G82*'Figure 5b'!B$6, $A82= 'Figure 5b'!$A$7, G82*'Figure 5b'!B$7, $A82= 'Figure 5b'!$A$8, G82*'Figure 5b'!B$8, $A82= 'Figure 5b'!$A$9, G82*'Figure 5b'!B$9)*10^12/365</f>
        <v>15013472.658799067</v>
      </c>
      <c r="Q82" s="16" cm="1">
        <f t="array" ref="Q82">_xlfn.IFS($A82= 'Figure 5b'!$A$4, H82*'Figure 5b'!C$4, $A82= 'Figure 5b'!$A$5, H82*'Figure 5b'!C$5, $A82= 'Figure 5b'!$A$6, H82*'Figure 5b'!C$6, $A82= 'Figure 5b'!$A$7, H82*'Figure 5b'!C$7, $A82= 'Figure 5b'!$A$8, H82*'Figure 5b'!C$8, $A82= 'Figure 5b'!$A$9, H82*'Figure 5b'!C$9)*10^12/365</f>
        <v>808593158.01218009</v>
      </c>
      <c r="R82" s="16" cm="1">
        <f t="array" ref="R82">_xlfn.IFS($A82= 'Figure 5b'!$A$4, I82*'Figure 5b'!D$4, $A82= 'Figure 5b'!$A$5, I82*'Figure 5b'!D$5, $A82= 'Figure 5b'!$A$6, I82*'Figure 5b'!D$6, $A82= 'Figure 5b'!$A$7, I82*'Figure 5b'!D$7, $A82= 'Figure 5b'!$A$8, I82*'Figure 5b'!D$8, $A82= 'Figure 5b'!$A$9, I82*'Figure 5b'!D$9)*10^12/365</f>
        <v>17866482.994360935</v>
      </c>
      <c r="S82" s="16" cm="1">
        <f t="array" ref="S82">_xlfn.IFS($A82= 'Figure 5b'!$A$4, J82*'Figure 5b'!E$4, $A82= 'Figure 5b'!$A$5, J82*'Figure 5b'!E$5, $A82= 'Figure 5b'!$A$6, J82*'Figure 5b'!E$6, $A82= 'Figure 5b'!$A$7, J82*'Figure 5b'!E$7, $A82= 'Figure 5b'!$A$8, J82*'Figure 5b'!E$8, $A82= 'Figure 5b'!$A$9, J82*'Figure 5b'!E$9)*10^12/365</f>
        <v>99674326.561655328</v>
      </c>
      <c r="T82" s="16" cm="1">
        <f t="array" ref="T82">_xlfn.IFS($A82= 'Figure 5b'!$A$4, K82*'Figure 5b'!F$4, $A82= 'Figure 5b'!$A$5, K82*'Figure 5b'!F$5, $A82= 'Figure 5b'!$A$6, K82*'Figure 5b'!F$6, $A82= 'Figure 5b'!$A$7, K82*'Figure 5b'!F$7, $A82= 'Figure 5b'!$A$8, K82*'Figure 5b'!F$8, $A82= 'Figure 5b'!$A$9, K82*'Figure 5b'!F$9)*10^12/365</f>
        <v>181748139.89324516</v>
      </c>
      <c r="U82" s="16" cm="1">
        <f t="array" ref="U82">_xlfn.IFS($A82= 'Figure 5b'!$A$4, L82*'Figure 5b'!G$4, $A82= 'Figure 5b'!$A$5, L82*'Figure 5b'!G$5, $A82= 'Figure 5b'!$A$6, L82*'Figure 5b'!G$6, $A82= 'Figure 5b'!$A$7, L82*'Figure 5b'!G$7, $A82= 'Figure 5b'!$A$8, L82*'Figure 5b'!G$8, $A82= 'Figure 5b'!$A$9, L82*'Figure 5b'!G$9)*10^12/365</f>
        <v>4125207.8773520743</v>
      </c>
      <c r="V82" s="16" cm="1">
        <f t="array" ref="V82">_xlfn.IFS($A82= 'Figure 5b'!$A$4, M82*'Figure 5b'!H$4, $A82= 'Figure 5b'!$A$5, M82*'Figure 5b'!H$5, $A82= 'Figure 5b'!$A$6, M82*'Figure 5b'!H$6, $A82= 'Figure 5b'!$A$7, M82*'Figure 5b'!H$7, $A82= 'Figure 5b'!$A$8, M82*'Figure 5b'!H$8, $A82= 'Figure 5b'!$A$9, M82*'Figure 5b'!H$9)*10^12/365</f>
        <v>78377939.160716444</v>
      </c>
      <c r="W82" s="16" cm="1">
        <f t="array" ref="W82">_xlfn.IFS($A82= 'Figure 5b'!$A$4, N82*'Figure 5b'!I$4, $A82= 'Figure 5b'!$A$5, N82*'Figure 5b'!I$5, $A82= 'Figure 5b'!$A$6, N82*'Figure 5b'!I$6, $A82= 'Figure 5b'!$A$7, N82*'Figure 5b'!I$7, $A82= 'Figure 5b'!$A$8, N82*'Figure 5b'!I$8, $A82= 'Figure 5b'!$A$9, N82*'Figure 5b'!I$9)*10^12/365</f>
        <v>449480797.35106492</v>
      </c>
      <c r="X82" s="16"/>
      <c r="Y82" s="17">
        <f t="shared" si="27"/>
        <v>51946615.399444774</v>
      </c>
      <c r="Z82" s="17">
        <f t="shared" si="28"/>
        <v>2797732326.7221432</v>
      </c>
      <c r="AA82" s="17">
        <f t="shared" si="29"/>
        <v>61818031.160488836</v>
      </c>
      <c r="AB82" s="17">
        <f t="shared" si="30"/>
        <v>344873169.90332741</v>
      </c>
      <c r="AC82" s="17">
        <f t="shared" si="31"/>
        <v>628848564.03062832</v>
      </c>
      <c r="AD82" s="17">
        <f t="shared" si="32"/>
        <v>14273219.255638177</v>
      </c>
      <c r="AE82" s="17">
        <f t="shared" si="33"/>
        <v>271187669.49607891</v>
      </c>
      <c r="AF82" s="17">
        <f t="shared" si="34"/>
        <v>1555203558.8346848</v>
      </c>
      <c r="AG82" s="16"/>
      <c r="AH82" s="16">
        <f t="shared" si="35"/>
        <v>3633260.3834293741</v>
      </c>
      <c r="AI82" s="16">
        <f t="shared" si="36"/>
        <v>195679544.23894757</v>
      </c>
      <c r="AJ82" s="16">
        <f t="shared" si="37"/>
        <v>4323688.884635346</v>
      </c>
      <c r="AK82" s="16">
        <f t="shared" si="38"/>
        <v>24121187.027920589</v>
      </c>
      <c r="AL82" s="16">
        <f t="shared" si="39"/>
        <v>43983049.854165323</v>
      </c>
      <c r="AM82" s="16">
        <f t="shared" si="40"/>
        <v>998300.30631920183</v>
      </c>
      <c r="AN82" s="16">
        <f t="shared" si="41"/>
        <v>18967461.276893381</v>
      </c>
      <c r="AO82" s="16">
        <f t="shared" si="42"/>
        <v>108774352.95895772</v>
      </c>
      <c r="AP82" s="16"/>
      <c r="AQ82" s="16">
        <f t="shared" si="43"/>
        <v>270242.50785838324</v>
      </c>
      <c r="AR82" s="16">
        <f t="shared" si="44"/>
        <v>14554676.844219241</v>
      </c>
      <c r="AS82" s="16">
        <f t="shared" si="45"/>
        <v>321596.69389849686</v>
      </c>
      <c r="AT82" s="16">
        <f t="shared" si="46"/>
        <v>1794137.878109796</v>
      </c>
      <c r="AU82" s="16">
        <f t="shared" si="47"/>
        <v>3271466.5180784129</v>
      </c>
      <c r="AV82" s="16">
        <f t="shared" si="48"/>
        <v>74253.741792337329</v>
      </c>
      <c r="AW82" s="16">
        <f t="shared" si="49"/>
        <v>1410802.9048928961</v>
      </c>
      <c r="AX82" s="16">
        <f t="shared" si="50"/>
        <v>8090654.3523191689</v>
      </c>
    </row>
    <row r="83" spans="1:50" x14ac:dyDescent="0.2">
      <c r="A83" t="s">
        <v>12</v>
      </c>
      <c r="B83">
        <v>2911</v>
      </c>
      <c r="C83" t="s">
        <v>100</v>
      </c>
      <c r="D83" s="9">
        <v>365</v>
      </c>
      <c r="E83" s="9">
        <v>17.7</v>
      </c>
      <c r="F83" s="9">
        <v>6.3</v>
      </c>
      <c r="G83" s="16">
        <v>0</v>
      </c>
      <c r="H83" s="16">
        <v>0</v>
      </c>
      <c r="I83" s="16">
        <v>1.1458105842190257E-6</v>
      </c>
      <c r="J83" s="16">
        <v>7.6848629059666055E-6</v>
      </c>
      <c r="K83" s="16">
        <v>1.3565294650417972E-4</v>
      </c>
      <c r="L83" s="16">
        <v>0</v>
      </c>
      <c r="M83" s="16">
        <v>1.2378866633455837E-2</v>
      </c>
      <c r="N83" s="16">
        <v>1.3857186847814681E-4</v>
      </c>
      <c r="O83" s="16"/>
      <c r="P83" s="16" cm="1">
        <f t="array" ref="P83">_xlfn.IFS($A83= 'Figure 5b'!$A$4, G83*'Figure 5b'!B$4, $A83= 'Figure 5b'!$A$5, G83*'Figure 5b'!B$5, $A83= 'Figure 5b'!$A$6, G83*'Figure 5b'!B$6, $A83= 'Figure 5b'!$A$7, G83*'Figure 5b'!B$7, $A83= 'Figure 5b'!$A$8, G83*'Figure 5b'!B$8, $A83= 'Figure 5b'!$A$9, G83*'Figure 5b'!B$9)*10^12/365</f>
        <v>0</v>
      </c>
      <c r="Q83" s="16" cm="1">
        <f t="array" ref="Q83">_xlfn.IFS($A83= 'Figure 5b'!$A$4, H83*'Figure 5b'!C$4, $A83= 'Figure 5b'!$A$5, H83*'Figure 5b'!C$5, $A83= 'Figure 5b'!$A$6, H83*'Figure 5b'!C$6, $A83= 'Figure 5b'!$A$7, H83*'Figure 5b'!C$7, $A83= 'Figure 5b'!$A$8, H83*'Figure 5b'!C$8, $A83= 'Figure 5b'!$A$9, H83*'Figure 5b'!C$9)*10^12/365</f>
        <v>0</v>
      </c>
      <c r="R83" s="16" cm="1">
        <f t="array" ref="R83">_xlfn.IFS($A83= 'Figure 5b'!$A$4, I83*'Figure 5b'!D$4, $A83= 'Figure 5b'!$A$5, I83*'Figure 5b'!D$5, $A83= 'Figure 5b'!$A$6, I83*'Figure 5b'!D$6, $A83= 'Figure 5b'!$A$7, I83*'Figure 5b'!D$7, $A83= 'Figure 5b'!$A$8, I83*'Figure 5b'!D$8, $A83= 'Figure 5b'!$A$9, I83*'Figure 5b'!D$9)*10^12/365</f>
        <v>7062.4092791370604</v>
      </c>
      <c r="S83" s="16" cm="1">
        <f t="array" ref="S83">_xlfn.IFS($A83= 'Figure 5b'!$A$4, J83*'Figure 5b'!E$4, $A83= 'Figure 5b'!$A$5, J83*'Figure 5b'!E$5, $A83= 'Figure 5b'!$A$6, J83*'Figure 5b'!E$6, $A83= 'Figure 5b'!$A$7, J83*'Figure 5b'!E$7, $A83= 'Figure 5b'!$A$8, J83*'Figure 5b'!E$8, $A83= 'Figure 5b'!$A$9, J83*'Figure 5b'!E$9)*10^12/365</f>
        <v>16683.947138991083</v>
      </c>
      <c r="T83" s="16" cm="1">
        <f t="array" ref="T83">_xlfn.IFS($A83= 'Figure 5b'!$A$4, K83*'Figure 5b'!F$4, $A83= 'Figure 5b'!$A$5, K83*'Figure 5b'!F$5, $A83= 'Figure 5b'!$A$6, K83*'Figure 5b'!F$6, $A83= 'Figure 5b'!$A$7, K83*'Figure 5b'!F$7, $A83= 'Figure 5b'!$A$8, K83*'Figure 5b'!F$8, $A83= 'Figure 5b'!$A$9, K83*'Figure 5b'!F$9)*10^12/365</f>
        <v>150450.59422410771</v>
      </c>
      <c r="U83" s="16" cm="1">
        <f t="array" ref="U83">_xlfn.IFS($A83= 'Figure 5b'!$A$4, L83*'Figure 5b'!G$4, $A83= 'Figure 5b'!$A$5, L83*'Figure 5b'!G$5, $A83= 'Figure 5b'!$A$6, L83*'Figure 5b'!G$6, $A83= 'Figure 5b'!$A$7, L83*'Figure 5b'!G$7, $A83= 'Figure 5b'!$A$8, L83*'Figure 5b'!G$8, $A83= 'Figure 5b'!$A$9, L83*'Figure 5b'!G$9)*10^12/365</f>
        <v>0</v>
      </c>
      <c r="V83" s="16" cm="1">
        <f t="array" ref="V83">_xlfn.IFS($A83= 'Figure 5b'!$A$4, M83*'Figure 5b'!H$4, $A83= 'Figure 5b'!$A$5, M83*'Figure 5b'!H$5, $A83= 'Figure 5b'!$A$6, M83*'Figure 5b'!H$6, $A83= 'Figure 5b'!$A$7, M83*'Figure 5b'!H$7, $A83= 'Figure 5b'!$A$8, M83*'Figure 5b'!H$8, $A83= 'Figure 5b'!$A$9, M83*'Figure 5b'!H$9)*10^12/365</f>
        <v>91589491.201054782</v>
      </c>
      <c r="W83" s="16" cm="1">
        <f t="array" ref="W83">_xlfn.IFS($A83= 'Figure 5b'!$A$4, N83*'Figure 5b'!I$4, $A83= 'Figure 5b'!$A$5, N83*'Figure 5b'!I$5, $A83= 'Figure 5b'!$A$6, N83*'Figure 5b'!I$6, $A83= 'Figure 5b'!$A$7, N83*'Figure 5b'!I$7, $A83= 'Figure 5b'!$A$8, N83*'Figure 5b'!I$8, $A83= 'Figure 5b'!$A$9, N83*'Figure 5b'!I$9)*10^12/365</f>
        <v>240767.49399440235</v>
      </c>
      <c r="X83" s="16"/>
      <c r="Y83" s="17">
        <f t="shared" si="27"/>
        <v>0</v>
      </c>
      <c r="Z83" s="17">
        <f t="shared" si="28"/>
        <v>0</v>
      </c>
      <c r="AA83" s="17">
        <f t="shared" si="29"/>
        <v>25777.793868850269</v>
      </c>
      <c r="AB83" s="17">
        <f t="shared" si="30"/>
        <v>60896.407057317461</v>
      </c>
      <c r="AC83" s="17">
        <f t="shared" si="31"/>
        <v>549144.6689179932</v>
      </c>
      <c r="AD83" s="17">
        <f t="shared" si="32"/>
        <v>0</v>
      </c>
      <c r="AE83" s="17">
        <f t="shared" si="33"/>
        <v>334301642.88384992</v>
      </c>
      <c r="AF83" s="17">
        <f t="shared" si="34"/>
        <v>878801.35307956859</v>
      </c>
      <c r="AG83" s="16"/>
      <c r="AH83" s="16">
        <f t="shared" si="35"/>
        <v>0</v>
      </c>
      <c r="AI83" s="16">
        <f t="shared" si="36"/>
        <v>0</v>
      </c>
      <c r="AJ83" s="16">
        <f t="shared" si="37"/>
        <v>1250.0464424072595</v>
      </c>
      <c r="AK83" s="16">
        <f t="shared" si="38"/>
        <v>2953.0586436014214</v>
      </c>
      <c r="AL83" s="16">
        <f t="shared" si="39"/>
        <v>26629.755177667066</v>
      </c>
      <c r="AM83" s="16">
        <f t="shared" si="40"/>
        <v>0</v>
      </c>
      <c r="AN83" s="16">
        <f t="shared" si="41"/>
        <v>16211339.942586696</v>
      </c>
      <c r="AO83" s="16">
        <f t="shared" si="42"/>
        <v>42615.846437009212</v>
      </c>
      <c r="AP83" s="16"/>
      <c r="AQ83" s="16">
        <f t="shared" si="43"/>
        <v>0</v>
      </c>
      <c r="AR83" s="16">
        <f t="shared" si="44"/>
        <v>0</v>
      </c>
      <c r="AS83" s="16">
        <f t="shared" si="45"/>
        <v>444.93178458563483</v>
      </c>
      <c r="AT83" s="16">
        <f t="shared" si="46"/>
        <v>1051.0886697564381</v>
      </c>
      <c r="AU83" s="16">
        <f t="shared" si="47"/>
        <v>9478.3874361187864</v>
      </c>
      <c r="AV83" s="16">
        <f t="shared" si="48"/>
        <v>0</v>
      </c>
      <c r="AW83" s="16">
        <f t="shared" si="49"/>
        <v>5770137.945666451</v>
      </c>
      <c r="AX83" s="16">
        <f t="shared" si="50"/>
        <v>15168.352121647347</v>
      </c>
    </row>
    <row r="84" spans="1:50" x14ac:dyDescent="0.2">
      <c r="A84" t="s">
        <v>12</v>
      </c>
      <c r="B84">
        <v>2911</v>
      </c>
      <c r="C84" t="s">
        <v>101</v>
      </c>
      <c r="D84" s="9">
        <v>325</v>
      </c>
      <c r="E84" s="9">
        <v>31.5</v>
      </c>
      <c r="F84" s="9">
        <v>1.9</v>
      </c>
      <c r="G84" s="16">
        <v>0</v>
      </c>
      <c r="H84" s="16">
        <v>0</v>
      </c>
      <c r="I84" s="16">
        <v>2.2916211684380516E-7</v>
      </c>
      <c r="J84" s="16">
        <v>1.4529880080066861E-2</v>
      </c>
      <c r="K84" s="16">
        <v>3.1328625058702011E-7</v>
      </c>
      <c r="L84" s="16">
        <v>0</v>
      </c>
      <c r="M84" s="16">
        <v>2.372405642353697E-2</v>
      </c>
      <c r="N84" s="16">
        <v>6.8177014232074145E-5</v>
      </c>
      <c r="O84" s="16"/>
      <c r="P84" s="16" cm="1">
        <f t="array" ref="P84">_xlfn.IFS($A84= 'Figure 5b'!$A$4, G84*'Figure 5b'!B$4, $A84= 'Figure 5b'!$A$5, G84*'Figure 5b'!B$5, $A84= 'Figure 5b'!$A$6, G84*'Figure 5b'!B$6, $A84= 'Figure 5b'!$A$7, G84*'Figure 5b'!B$7, $A84= 'Figure 5b'!$A$8, G84*'Figure 5b'!B$8, $A84= 'Figure 5b'!$A$9, G84*'Figure 5b'!B$9)*10^12/365</f>
        <v>0</v>
      </c>
      <c r="Q84" s="16" cm="1">
        <f t="array" ref="Q84">_xlfn.IFS($A84= 'Figure 5b'!$A$4, H84*'Figure 5b'!C$4, $A84= 'Figure 5b'!$A$5, H84*'Figure 5b'!C$5, $A84= 'Figure 5b'!$A$6, H84*'Figure 5b'!C$6, $A84= 'Figure 5b'!$A$7, H84*'Figure 5b'!C$7, $A84= 'Figure 5b'!$A$8, H84*'Figure 5b'!C$8, $A84= 'Figure 5b'!$A$9, H84*'Figure 5b'!C$9)*10^12/365</f>
        <v>0</v>
      </c>
      <c r="R84" s="16" cm="1">
        <f t="array" ref="R84">_xlfn.IFS($A84= 'Figure 5b'!$A$4, I84*'Figure 5b'!D$4, $A84= 'Figure 5b'!$A$5, I84*'Figure 5b'!D$5, $A84= 'Figure 5b'!$A$6, I84*'Figure 5b'!D$6, $A84= 'Figure 5b'!$A$7, I84*'Figure 5b'!D$7, $A84= 'Figure 5b'!$A$8, I84*'Figure 5b'!D$8, $A84= 'Figure 5b'!$A$9, I84*'Figure 5b'!D$9)*10^12/365</f>
        <v>1412.4818558274121</v>
      </c>
      <c r="S84" s="16" cm="1">
        <f t="array" ref="S84">_xlfn.IFS($A84= 'Figure 5b'!$A$4, J84*'Figure 5b'!E$4, $A84= 'Figure 5b'!$A$5, J84*'Figure 5b'!E$5, $A84= 'Figure 5b'!$A$6, J84*'Figure 5b'!E$6, $A84= 'Figure 5b'!$A$7, J84*'Figure 5b'!E$7, $A84= 'Figure 5b'!$A$8, J84*'Figure 5b'!E$8, $A84= 'Figure 5b'!$A$9, J84*'Figure 5b'!E$9)*10^12/365</f>
        <v>31544577.197792429</v>
      </c>
      <c r="T84" s="16" cm="1">
        <f t="array" ref="T84">_xlfn.IFS($A84= 'Figure 5b'!$A$4, K84*'Figure 5b'!F$4, $A84= 'Figure 5b'!$A$5, K84*'Figure 5b'!F$5, $A84= 'Figure 5b'!$A$6, K84*'Figure 5b'!F$6, $A84= 'Figure 5b'!$A$7, K84*'Figure 5b'!F$7, $A84= 'Figure 5b'!$A$8, K84*'Figure 5b'!F$8, $A84= 'Figure 5b'!$A$9, K84*'Figure 5b'!F$9)*10^12/365</f>
        <v>347.46095663766215</v>
      </c>
      <c r="U84" s="16" cm="1">
        <f t="array" ref="U84">_xlfn.IFS($A84= 'Figure 5b'!$A$4, L84*'Figure 5b'!G$4, $A84= 'Figure 5b'!$A$5, L84*'Figure 5b'!G$5, $A84= 'Figure 5b'!$A$6, L84*'Figure 5b'!G$6, $A84= 'Figure 5b'!$A$7, L84*'Figure 5b'!G$7, $A84= 'Figure 5b'!$A$8, L84*'Figure 5b'!G$8, $A84= 'Figure 5b'!$A$9, L84*'Figure 5b'!G$9)*10^12/365</f>
        <v>0</v>
      </c>
      <c r="V84" s="16" cm="1">
        <f t="array" ref="V84">_xlfn.IFS($A84= 'Figure 5b'!$A$4, M84*'Figure 5b'!H$4, $A84= 'Figure 5b'!$A$5, M84*'Figure 5b'!H$5, $A84= 'Figure 5b'!$A$6, M84*'Figure 5b'!H$6, $A84= 'Figure 5b'!$A$7, M84*'Figure 5b'!H$7, $A84= 'Figure 5b'!$A$8, M84*'Figure 5b'!H$8, $A84= 'Figure 5b'!$A$9, M84*'Figure 5b'!H$9)*10^12/365</f>
        <v>175530952.98598111</v>
      </c>
      <c r="W84" s="16" cm="1">
        <f t="array" ref="W84">_xlfn.IFS($A84= 'Figure 5b'!$A$4, N84*'Figure 5b'!I$4, $A84= 'Figure 5b'!$A$5, N84*'Figure 5b'!I$5, $A84= 'Figure 5b'!$A$6, N84*'Figure 5b'!I$6, $A84= 'Figure 5b'!$A$7, N84*'Figure 5b'!I$7, $A84= 'Figure 5b'!$A$8, N84*'Figure 5b'!I$8, $A84= 'Figure 5b'!$A$9, N84*'Figure 5b'!I$9)*10^12/365</f>
        <v>118457.00750773856</v>
      </c>
      <c r="X84" s="16"/>
      <c r="Y84" s="17">
        <f t="shared" si="27"/>
        <v>0</v>
      </c>
      <c r="Z84" s="17">
        <f t="shared" si="28"/>
        <v>0</v>
      </c>
      <c r="AA84" s="17">
        <f t="shared" si="29"/>
        <v>4590.5660314390898</v>
      </c>
      <c r="AB84" s="17">
        <f t="shared" si="30"/>
        <v>102519875.89282539</v>
      </c>
      <c r="AC84" s="17">
        <f t="shared" si="31"/>
        <v>1129.248109072402</v>
      </c>
      <c r="AD84" s="17">
        <f t="shared" si="32"/>
        <v>0</v>
      </c>
      <c r="AE84" s="17">
        <f t="shared" si="33"/>
        <v>570475597.20443869</v>
      </c>
      <c r="AF84" s="17">
        <f t="shared" si="34"/>
        <v>384985.27440015035</v>
      </c>
      <c r="AG84" s="16"/>
      <c r="AH84" s="16">
        <f t="shared" si="35"/>
        <v>0</v>
      </c>
      <c r="AI84" s="16">
        <f t="shared" si="36"/>
        <v>0</v>
      </c>
      <c r="AJ84" s="16">
        <f t="shared" si="37"/>
        <v>444.93178458563483</v>
      </c>
      <c r="AK84" s="16">
        <f t="shared" si="38"/>
        <v>9936541.8173046149</v>
      </c>
      <c r="AL84" s="16">
        <f t="shared" si="39"/>
        <v>109.45020134086357</v>
      </c>
      <c r="AM84" s="16">
        <f t="shared" si="40"/>
        <v>0</v>
      </c>
      <c r="AN84" s="16">
        <f t="shared" si="41"/>
        <v>55292250.190584049</v>
      </c>
      <c r="AO84" s="16">
        <f t="shared" si="42"/>
        <v>37313.957364937647</v>
      </c>
      <c r="AP84" s="16"/>
      <c r="AQ84" s="16">
        <f t="shared" si="43"/>
        <v>0</v>
      </c>
      <c r="AR84" s="16">
        <f t="shared" si="44"/>
        <v>0</v>
      </c>
      <c r="AS84" s="16">
        <f t="shared" si="45"/>
        <v>26.837155260720827</v>
      </c>
      <c r="AT84" s="16">
        <f t="shared" si="46"/>
        <v>599346.96675805608</v>
      </c>
      <c r="AU84" s="16">
        <f t="shared" si="47"/>
        <v>6.6017581761155801</v>
      </c>
      <c r="AV84" s="16">
        <f t="shared" si="48"/>
        <v>0</v>
      </c>
      <c r="AW84" s="16">
        <f t="shared" si="49"/>
        <v>3335088.1067336411</v>
      </c>
      <c r="AX84" s="16">
        <f t="shared" si="50"/>
        <v>2250.6831426470326</v>
      </c>
    </row>
    <row r="85" spans="1:50" x14ac:dyDescent="0.2">
      <c r="A85" t="s">
        <v>12</v>
      </c>
      <c r="B85">
        <v>2911</v>
      </c>
      <c r="C85" t="s">
        <v>102</v>
      </c>
      <c r="D85" s="9">
        <v>390</v>
      </c>
      <c r="E85" s="9">
        <v>40</v>
      </c>
      <c r="F85" s="9">
        <v>13</v>
      </c>
      <c r="G85" s="16">
        <v>0</v>
      </c>
      <c r="H85" s="16">
        <v>0</v>
      </c>
      <c r="I85" s="16">
        <v>0</v>
      </c>
      <c r="J85" s="16">
        <v>3.978092808364142E-3</v>
      </c>
      <c r="K85" s="16">
        <v>9.2294129422936129E-4</v>
      </c>
      <c r="L85" s="16">
        <v>0</v>
      </c>
      <c r="M85" s="16">
        <v>5.1818701565554129E-5</v>
      </c>
      <c r="N85" s="16">
        <v>1.5195404241455678E-2</v>
      </c>
      <c r="O85" s="16"/>
      <c r="P85" s="16" cm="1">
        <f t="array" ref="P85">_xlfn.IFS($A85= 'Figure 5b'!$A$4, G85*'Figure 5b'!B$4, $A85= 'Figure 5b'!$A$5, G85*'Figure 5b'!B$5, $A85= 'Figure 5b'!$A$6, G85*'Figure 5b'!B$6, $A85= 'Figure 5b'!$A$7, G85*'Figure 5b'!B$7, $A85= 'Figure 5b'!$A$8, G85*'Figure 5b'!B$8, $A85= 'Figure 5b'!$A$9, G85*'Figure 5b'!B$9)*10^12/365</f>
        <v>0</v>
      </c>
      <c r="Q85" s="16" cm="1">
        <f t="array" ref="Q85">_xlfn.IFS($A85= 'Figure 5b'!$A$4, H85*'Figure 5b'!C$4, $A85= 'Figure 5b'!$A$5, H85*'Figure 5b'!C$5, $A85= 'Figure 5b'!$A$6, H85*'Figure 5b'!C$6, $A85= 'Figure 5b'!$A$7, H85*'Figure 5b'!C$7, $A85= 'Figure 5b'!$A$8, H85*'Figure 5b'!C$8, $A85= 'Figure 5b'!$A$9, H85*'Figure 5b'!C$9)*10^12/365</f>
        <v>0</v>
      </c>
      <c r="R85" s="16" cm="1">
        <f t="array" ref="R85">_xlfn.IFS($A85= 'Figure 5b'!$A$4, I85*'Figure 5b'!D$4, $A85= 'Figure 5b'!$A$5, I85*'Figure 5b'!D$5, $A85= 'Figure 5b'!$A$6, I85*'Figure 5b'!D$6, $A85= 'Figure 5b'!$A$7, I85*'Figure 5b'!D$7, $A85= 'Figure 5b'!$A$8, I85*'Figure 5b'!D$8, $A85= 'Figure 5b'!$A$9, I85*'Figure 5b'!D$9)*10^12/365</f>
        <v>0</v>
      </c>
      <c r="S85" s="16" cm="1">
        <f t="array" ref="S85">_xlfn.IFS($A85= 'Figure 5b'!$A$4, J85*'Figure 5b'!E$4, $A85= 'Figure 5b'!$A$5, J85*'Figure 5b'!E$5, $A85= 'Figure 5b'!$A$6, J85*'Figure 5b'!E$6, $A85= 'Figure 5b'!$A$7, J85*'Figure 5b'!E$7, $A85= 'Figure 5b'!$A$8, J85*'Figure 5b'!E$8, $A85= 'Figure 5b'!$A$9, J85*'Figure 5b'!E$9)*10^12/365</f>
        <v>8636496.3098063022</v>
      </c>
      <c r="T85" s="16" cm="1">
        <f t="array" ref="T85">_xlfn.IFS($A85= 'Figure 5b'!$A$4, K85*'Figure 5b'!F$4, $A85= 'Figure 5b'!$A$5, K85*'Figure 5b'!F$5, $A85= 'Figure 5b'!$A$6, K85*'Figure 5b'!F$6, $A85= 'Figure 5b'!$A$7, K85*'Figure 5b'!F$7, $A85= 'Figure 5b'!$A$8, K85*'Figure 5b'!F$8, $A85= 'Figure 5b'!$A$9, K85*'Figure 5b'!F$9)*10^12/365</f>
        <v>1023619.9782545527</v>
      </c>
      <c r="U85" s="16" cm="1">
        <f t="array" ref="U85">_xlfn.IFS($A85= 'Figure 5b'!$A$4, L85*'Figure 5b'!G$4, $A85= 'Figure 5b'!$A$5, L85*'Figure 5b'!G$5, $A85= 'Figure 5b'!$A$6, L85*'Figure 5b'!G$6, $A85= 'Figure 5b'!$A$7, L85*'Figure 5b'!G$7, $A85= 'Figure 5b'!$A$8, L85*'Figure 5b'!G$8, $A85= 'Figure 5b'!$A$9, L85*'Figure 5b'!G$9)*10^12/365</f>
        <v>0</v>
      </c>
      <c r="V85" s="16" cm="1">
        <f t="array" ref="V85">_xlfn.IFS($A85= 'Figure 5b'!$A$4, M85*'Figure 5b'!H$4, $A85= 'Figure 5b'!$A$5, M85*'Figure 5b'!H$5, $A85= 'Figure 5b'!$A$6, M85*'Figure 5b'!H$6, $A85= 'Figure 5b'!$A$7, M85*'Figure 5b'!H$7, $A85= 'Figure 5b'!$A$8, M85*'Figure 5b'!H$8, $A85= 'Figure 5b'!$A$9, M85*'Figure 5b'!H$9)*10^12/365</f>
        <v>383399.27649446204</v>
      </c>
      <c r="W85" s="16" cm="1">
        <f t="array" ref="W85">_xlfn.IFS($A85= 'Figure 5b'!$A$4, N85*'Figure 5b'!I$4, $A85= 'Figure 5b'!$A$5, N85*'Figure 5b'!I$5, $A85= 'Figure 5b'!$A$6, N85*'Figure 5b'!I$6, $A85= 'Figure 5b'!$A$7, N85*'Figure 5b'!I$7, $A85= 'Figure 5b'!$A$8, N85*'Figure 5b'!I$8, $A85= 'Figure 5b'!$A$9, N85*'Figure 5b'!I$9)*10^12/365</f>
        <v>26401891.232520703</v>
      </c>
      <c r="X85" s="16"/>
      <c r="Y85" s="17">
        <f t="shared" si="27"/>
        <v>0</v>
      </c>
      <c r="Z85" s="17">
        <f t="shared" si="28"/>
        <v>0</v>
      </c>
      <c r="AA85" s="17">
        <f t="shared" si="29"/>
        <v>0</v>
      </c>
      <c r="AB85" s="17">
        <f t="shared" si="30"/>
        <v>33682335.608244576</v>
      </c>
      <c r="AC85" s="17">
        <f t="shared" si="31"/>
        <v>3992117.9151927554</v>
      </c>
      <c r="AD85" s="17">
        <f t="shared" si="32"/>
        <v>0</v>
      </c>
      <c r="AE85" s="17">
        <f t="shared" si="33"/>
        <v>1495257.1783284021</v>
      </c>
      <c r="AF85" s="17">
        <f t="shared" si="34"/>
        <v>102967375.80683075</v>
      </c>
      <c r="AG85" s="16"/>
      <c r="AH85" s="16">
        <f t="shared" si="35"/>
        <v>0</v>
      </c>
      <c r="AI85" s="16">
        <f t="shared" si="36"/>
        <v>0</v>
      </c>
      <c r="AJ85" s="16">
        <f t="shared" si="37"/>
        <v>0</v>
      </c>
      <c r="AK85" s="16">
        <f t="shared" si="38"/>
        <v>3454598.5239225207</v>
      </c>
      <c r="AL85" s="16">
        <f t="shared" si="39"/>
        <v>409447.99130182108</v>
      </c>
      <c r="AM85" s="16">
        <f t="shared" si="40"/>
        <v>0</v>
      </c>
      <c r="AN85" s="16">
        <f t="shared" si="41"/>
        <v>153359.71059778481</v>
      </c>
      <c r="AO85" s="16">
        <f t="shared" si="42"/>
        <v>10560756.49300828</v>
      </c>
      <c r="AP85" s="16"/>
      <c r="AQ85" s="16">
        <f t="shared" si="43"/>
        <v>0</v>
      </c>
      <c r="AR85" s="16">
        <f t="shared" si="44"/>
        <v>0</v>
      </c>
      <c r="AS85" s="16">
        <f t="shared" si="45"/>
        <v>0</v>
      </c>
      <c r="AT85" s="16">
        <f t="shared" si="46"/>
        <v>1122744.5202748193</v>
      </c>
      <c r="AU85" s="16">
        <f t="shared" si="47"/>
        <v>133070.59717309184</v>
      </c>
      <c r="AV85" s="16">
        <f t="shared" si="48"/>
        <v>0</v>
      </c>
      <c r="AW85" s="16">
        <f t="shared" si="49"/>
        <v>49841.905944280064</v>
      </c>
      <c r="AX85" s="16">
        <f t="shared" si="50"/>
        <v>3432245.8602276915</v>
      </c>
    </row>
    <row r="86" spans="1:50" x14ac:dyDescent="0.2">
      <c r="A86" t="s">
        <v>12</v>
      </c>
      <c r="B86">
        <v>2911</v>
      </c>
      <c r="C86" t="s">
        <v>103</v>
      </c>
      <c r="D86" s="9">
        <v>340</v>
      </c>
      <c r="E86" s="9">
        <v>22</v>
      </c>
      <c r="F86" s="9">
        <v>2</v>
      </c>
      <c r="G86" s="16">
        <v>5.9528381596128731E-4</v>
      </c>
      <c r="H86" s="16">
        <v>4.6297899816863539E-2</v>
      </c>
      <c r="I86" s="16">
        <v>6.9026608700873085E-2</v>
      </c>
      <c r="J86" s="16">
        <v>1.236980626774282E-2</v>
      </c>
      <c r="K86" s="16">
        <v>6.4505638995867439E-3</v>
      </c>
      <c r="L86" s="16">
        <v>0.63468465892846937</v>
      </c>
      <c r="M86" s="16">
        <v>6.7863373536417956E-2</v>
      </c>
      <c r="N86" s="16">
        <v>4.5621495024915949E-2</v>
      </c>
      <c r="O86" s="16"/>
      <c r="P86" s="16" cm="1">
        <f t="array" ref="P86">_xlfn.IFS($A86= 'Figure 5b'!$A$4, G86*'Figure 5b'!B$4, $A86= 'Figure 5b'!$A$5, G86*'Figure 5b'!B$5, $A86= 'Figure 5b'!$A$6, G86*'Figure 5b'!B$6, $A86= 'Figure 5b'!$A$7, G86*'Figure 5b'!B$7, $A86= 'Figure 5b'!$A$8, G86*'Figure 5b'!B$8, $A86= 'Figure 5b'!$A$9, G86*'Figure 5b'!B$9)*10^12/365</f>
        <v>18403.956361373366</v>
      </c>
      <c r="Q86" s="16" cm="1">
        <f t="array" ref="Q86">_xlfn.IFS($A86= 'Figure 5b'!$A$4, H86*'Figure 5b'!C$4, $A86= 'Figure 5b'!$A$5, H86*'Figure 5b'!C$5, $A86= 'Figure 5b'!$A$6, H86*'Figure 5b'!C$6, $A86= 'Figure 5b'!$A$7, H86*'Figure 5b'!C$7, $A86= 'Figure 5b'!$A$8, H86*'Figure 5b'!C$8, $A86= 'Figure 5b'!$A$9, H86*'Figure 5b'!C$9)*10^12/365</f>
        <v>363822513.42404252</v>
      </c>
      <c r="R86" s="16" cm="1">
        <f t="array" ref="R86">_xlfn.IFS($A86= 'Figure 5b'!$A$4, I86*'Figure 5b'!D$4, $A86= 'Figure 5b'!$A$5, I86*'Figure 5b'!D$5, $A86= 'Figure 5b'!$A$6, I86*'Figure 5b'!D$6, $A86= 'Figure 5b'!$A$7, I86*'Figure 5b'!D$7, $A86= 'Figure 5b'!$A$8, I86*'Figure 5b'!D$8, $A86= 'Figure 5b'!$A$9, I86*'Figure 5b'!D$9)*10^12/365</f>
        <v>425457897.23934215</v>
      </c>
      <c r="S86" s="16" cm="1">
        <f t="array" ref="S86">_xlfn.IFS($A86= 'Figure 5b'!$A$4, J86*'Figure 5b'!E$4, $A86= 'Figure 5b'!$A$5, J86*'Figure 5b'!E$5, $A86= 'Figure 5b'!$A$6, J86*'Figure 5b'!E$6, $A86= 'Figure 5b'!$A$7, J86*'Figure 5b'!E$7, $A86= 'Figure 5b'!$A$8, J86*'Figure 5b'!E$8, $A86= 'Figure 5b'!$A$9, J86*'Figure 5b'!E$9)*10^12/365</f>
        <v>26855026.09686745</v>
      </c>
      <c r="T86" s="16" cm="1">
        <f t="array" ref="T86">_xlfn.IFS($A86= 'Figure 5b'!$A$4, K86*'Figure 5b'!F$4, $A86= 'Figure 5b'!$A$5, K86*'Figure 5b'!F$5, $A86= 'Figure 5b'!$A$6, K86*'Figure 5b'!F$6, $A86= 'Figure 5b'!$A$7, K86*'Figure 5b'!F$7, $A86= 'Figure 5b'!$A$8, K86*'Figure 5b'!F$8, $A86= 'Figure 5b'!$A$9, K86*'Figure 5b'!F$9)*10^12/365</f>
        <v>7154221.0971694635</v>
      </c>
      <c r="U86" s="16" cm="1">
        <f t="array" ref="U86">_xlfn.IFS($A86= 'Figure 5b'!$A$4, L86*'Figure 5b'!G$4, $A86= 'Figure 5b'!$A$5, L86*'Figure 5b'!G$5, $A86= 'Figure 5b'!$A$6, L86*'Figure 5b'!G$6, $A86= 'Figure 5b'!$A$7, L86*'Figure 5b'!G$7, $A86= 'Figure 5b'!$A$8, L86*'Figure 5b'!G$8, $A86= 'Figure 5b'!$A$9, L86*'Figure 5b'!G$9)*10^12/365</f>
        <v>79634447.719318315</v>
      </c>
      <c r="V86" s="16" cm="1">
        <f t="array" ref="V86">_xlfn.IFS($A86= 'Figure 5b'!$A$4, M86*'Figure 5b'!H$4, $A86= 'Figure 5b'!$A$5, M86*'Figure 5b'!H$5, $A86= 'Figure 5b'!$A$6, M86*'Figure 5b'!H$6, $A86= 'Figure 5b'!$A$7, M86*'Figure 5b'!H$7, $A86= 'Figure 5b'!$A$8, M86*'Figure 5b'!H$8, $A86= 'Figure 5b'!$A$9, M86*'Figure 5b'!H$9)*10^12/365</f>
        <v>502111545.21925986</v>
      </c>
      <c r="W86" s="16" cm="1">
        <f t="array" ref="W86">_xlfn.IFS($A86= 'Figure 5b'!$A$4, N86*'Figure 5b'!I$4, $A86= 'Figure 5b'!$A$5, N86*'Figure 5b'!I$5, $A86= 'Figure 5b'!$A$6, N86*'Figure 5b'!I$6, $A86= 'Figure 5b'!$A$7, N86*'Figure 5b'!I$7, $A86= 'Figure 5b'!$A$8, N86*'Figure 5b'!I$8, $A86= 'Figure 5b'!$A$9, N86*'Figure 5b'!I$9)*10^12/365</f>
        <v>79266976.407692328</v>
      </c>
      <c r="X86" s="16"/>
      <c r="Y86" s="17">
        <f t="shared" si="27"/>
        <v>62573.451628669442</v>
      </c>
      <c r="Z86" s="17">
        <f t="shared" si="28"/>
        <v>1236996545.6417446</v>
      </c>
      <c r="AA86" s="17">
        <f t="shared" si="29"/>
        <v>1446556850.6137633</v>
      </c>
      <c r="AB86" s="17">
        <f t="shared" si="30"/>
        <v>91307088.72934933</v>
      </c>
      <c r="AC86" s="17">
        <f t="shared" si="31"/>
        <v>24324351.730376177</v>
      </c>
      <c r="AD86" s="17">
        <f t="shared" si="32"/>
        <v>270757122.24568224</v>
      </c>
      <c r="AE86" s="17">
        <f t="shared" si="33"/>
        <v>1707179253.7454834</v>
      </c>
      <c r="AF86" s="17">
        <f t="shared" si="34"/>
        <v>269507719.78615391</v>
      </c>
      <c r="AG86" s="16"/>
      <c r="AH86" s="16">
        <f t="shared" si="35"/>
        <v>4048.8703995021406</v>
      </c>
      <c r="AI86" s="16">
        <f t="shared" si="36"/>
        <v>80040952.95328936</v>
      </c>
      <c r="AJ86" s="16">
        <f t="shared" si="37"/>
        <v>93600737.392655283</v>
      </c>
      <c r="AK86" s="16">
        <f t="shared" si="38"/>
        <v>5908105.7413108386</v>
      </c>
      <c r="AL86" s="16">
        <f t="shared" si="39"/>
        <v>1573928.6413772819</v>
      </c>
      <c r="AM86" s="16">
        <f t="shared" si="40"/>
        <v>17519578.49825003</v>
      </c>
      <c r="AN86" s="16">
        <f t="shared" si="41"/>
        <v>110464539.94823717</v>
      </c>
      <c r="AO86" s="16">
        <f t="shared" si="42"/>
        <v>17438734.809692312</v>
      </c>
      <c r="AP86" s="16"/>
      <c r="AQ86" s="16">
        <f t="shared" si="43"/>
        <v>368.07912722746732</v>
      </c>
      <c r="AR86" s="16">
        <f t="shared" si="44"/>
        <v>7276450.2684808504</v>
      </c>
      <c r="AS86" s="16">
        <f t="shared" si="45"/>
        <v>8509157.9447868429</v>
      </c>
      <c r="AT86" s="16">
        <f t="shared" si="46"/>
        <v>537100.521937349</v>
      </c>
      <c r="AU86" s="16">
        <f t="shared" si="47"/>
        <v>143084.42194338926</v>
      </c>
      <c r="AV86" s="16">
        <f t="shared" si="48"/>
        <v>1592688.9543863663</v>
      </c>
      <c r="AW86" s="16">
        <f t="shared" si="49"/>
        <v>10042230.904385198</v>
      </c>
      <c r="AX86" s="16">
        <f t="shared" si="50"/>
        <v>1585339.5281538465</v>
      </c>
    </row>
    <row r="87" spans="1:50" x14ac:dyDescent="0.2">
      <c r="A87" t="s">
        <v>12</v>
      </c>
      <c r="B87">
        <v>2911</v>
      </c>
      <c r="C87" t="s">
        <v>104</v>
      </c>
      <c r="D87" s="9">
        <v>340</v>
      </c>
      <c r="E87" s="9">
        <v>22</v>
      </c>
      <c r="F87" s="9">
        <v>2</v>
      </c>
      <c r="G87" s="16">
        <v>6.7094246869959295E-2</v>
      </c>
      <c r="H87" s="16">
        <v>3.5936922833941895E-3</v>
      </c>
      <c r="I87" s="16">
        <v>5.5964826365009879E-2</v>
      </c>
      <c r="J87" s="16">
        <v>2.8098368127203615E-3</v>
      </c>
      <c r="K87" s="16">
        <v>6.5369369188735857E-2</v>
      </c>
      <c r="L87" s="16">
        <v>5.7178798101663906E-5</v>
      </c>
      <c r="M87" s="16">
        <v>2.8658847818526659E-3</v>
      </c>
      <c r="N87" s="16">
        <v>2.6525032639189011E-3</v>
      </c>
      <c r="O87" s="16"/>
      <c r="P87" s="16" cm="1">
        <f t="array" ref="P87">_xlfn.IFS($A87= 'Figure 5b'!$A$4, G87*'Figure 5b'!B$4, $A87= 'Figure 5b'!$A$5, G87*'Figure 5b'!B$5, $A87= 'Figure 5b'!$A$6, G87*'Figure 5b'!B$6, $A87= 'Figure 5b'!$A$7, G87*'Figure 5b'!B$7, $A87= 'Figure 5b'!$A$8, G87*'Figure 5b'!B$8, $A87= 'Figure 5b'!$A$9, G87*'Figure 5b'!B$9)*10^12/365</f>
        <v>2074303.9847302756</v>
      </c>
      <c r="Q87" s="16" cm="1">
        <f t="array" ref="Q87">_xlfn.IFS($A87= 'Figure 5b'!$A$4, H87*'Figure 5b'!C$4, $A87= 'Figure 5b'!$A$5, H87*'Figure 5b'!C$5, $A87= 'Figure 5b'!$A$6, H87*'Figure 5b'!C$6, $A87= 'Figure 5b'!$A$7, H87*'Figure 5b'!C$7, $A87= 'Figure 5b'!$A$8, H87*'Figure 5b'!C$8, $A87= 'Figure 5b'!$A$9, H87*'Figure 5b'!C$9)*10^12/365</f>
        <v>28240290.902803093</v>
      </c>
      <c r="R87" s="16" cm="1">
        <f t="array" ref="R87">_xlfn.IFS($A87= 'Figure 5b'!$A$4, I87*'Figure 5b'!D$4, $A87= 'Figure 5b'!$A$5, I87*'Figure 5b'!D$5, $A87= 'Figure 5b'!$A$6, I87*'Figure 5b'!D$6, $A87= 'Figure 5b'!$A$7, I87*'Figure 5b'!D$7, $A87= 'Figure 5b'!$A$8, I87*'Figure 5b'!D$8, $A87= 'Figure 5b'!$A$9, I87*'Figure 5b'!D$9)*10^12/365</f>
        <v>344949256.4208914</v>
      </c>
      <c r="S87" s="16" cm="1">
        <f t="array" ref="S87">_xlfn.IFS($A87= 'Figure 5b'!$A$4, J87*'Figure 5b'!E$4, $A87= 'Figure 5b'!$A$5, J87*'Figure 5b'!E$5, $A87= 'Figure 5b'!$A$6, J87*'Figure 5b'!E$6, $A87= 'Figure 5b'!$A$7, J87*'Figure 5b'!E$7, $A87= 'Figure 5b'!$A$8, J87*'Figure 5b'!E$8, $A87= 'Figure 5b'!$A$9, J87*'Figure 5b'!E$9)*10^12/365</f>
        <v>6100195.8559625354</v>
      </c>
      <c r="T87" s="16" cm="1">
        <f t="array" ref="T87">_xlfn.IFS($A87= 'Figure 5b'!$A$4, K87*'Figure 5b'!F$4, $A87= 'Figure 5b'!$A$5, K87*'Figure 5b'!F$5, $A87= 'Figure 5b'!$A$6, K87*'Figure 5b'!F$6, $A87= 'Figure 5b'!$A$7, K87*'Figure 5b'!F$7, $A87= 'Figure 5b'!$A$8, K87*'Figure 5b'!F$8, $A87= 'Figure 5b'!$A$9, K87*'Figure 5b'!F$9)*10^12/365</f>
        <v>72500160.829144672</v>
      </c>
      <c r="U87" s="16" cm="1">
        <f t="array" ref="U87">_xlfn.IFS($A87= 'Figure 5b'!$A$4, L87*'Figure 5b'!G$4, $A87= 'Figure 5b'!$A$5, L87*'Figure 5b'!G$5, $A87= 'Figure 5b'!$A$6, L87*'Figure 5b'!G$6, $A87= 'Figure 5b'!$A$7, L87*'Figure 5b'!G$7, $A87= 'Figure 5b'!$A$8, L87*'Figure 5b'!G$8, $A87= 'Figure 5b'!$A$9, L87*'Figure 5b'!G$9)*10^12/365</f>
        <v>7174.2745693079569</v>
      </c>
      <c r="V87" s="16" cm="1">
        <f t="array" ref="V87">_xlfn.IFS($A87= 'Figure 5b'!$A$4, M87*'Figure 5b'!H$4, $A87= 'Figure 5b'!$A$5, M87*'Figure 5b'!H$5, $A87= 'Figure 5b'!$A$6, M87*'Figure 5b'!H$6, $A87= 'Figure 5b'!$A$7, M87*'Figure 5b'!H$7, $A87= 'Figure 5b'!$A$8, M87*'Figure 5b'!H$8, $A87= 'Figure 5b'!$A$9, M87*'Figure 5b'!H$9)*10^12/365</f>
        <v>21204277.966879837</v>
      </c>
      <c r="W87" s="16" cm="1">
        <f t="array" ref="W87">_xlfn.IFS($A87= 'Figure 5b'!$A$4, N87*'Figure 5b'!I$4, $A87= 'Figure 5b'!$A$5, N87*'Figure 5b'!I$5, $A87= 'Figure 5b'!$A$6, N87*'Figure 5b'!I$6, $A87= 'Figure 5b'!$A$7, N87*'Figure 5b'!I$7, $A87= 'Figure 5b'!$A$8, N87*'Figure 5b'!I$8, $A87= 'Figure 5b'!$A$9, N87*'Figure 5b'!I$9)*10^12/365</f>
        <v>4608702.8390357709</v>
      </c>
      <c r="X87" s="16"/>
      <c r="Y87" s="17">
        <f t="shared" si="27"/>
        <v>7052633.5480829366</v>
      </c>
      <c r="Z87" s="17">
        <f t="shared" si="28"/>
        <v>96016989.069530532</v>
      </c>
      <c r="AA87" s="17">
        <f t="shared" si="29"/>
        <v>1172827471.8310308</v>
      </c>
      <c r="AB87" s="17">
        <f t="shared" si="30"/>
        <v>20740665.910272621</v>
      </c>
      <c r="AC87" s="17">
        <f t="shared" si="31"/>
        <v>246500546.81909189</v>
      </c>
      <c r="AD87" s="17">
        <f t="shared" si="32"/>
        <v>24392.533535647053</v>
      </c>
      <c r="AE87" s="17">
        <f t="shared" si="33"/>
        <v>72094545.087391436</v>
      </c>
      <c r="AF87" s="17">
        <f t="shared" si="34"/>
        <v>15669589.652721621</v>
      </c>
      <c r="AG87" s="16"/>
      <c r="AH87" s="16">
        <f t="shared" si="35"/>
        <v>456346.87664066063</v>
      </c>
      <c r="AI87" s="16">
        <f t="shared" si="36"/>
        <v>6212863.9986166814</v>
      </c>
      <c r="AJ87" s="16">
        <f t="shared" si="37"/>
        <v>75888836.412596107</v>
      </c>
      <c r="AK87" s="16">
        <f t="shared" si="38"/>
        <v>1342043.0883117577</v>
      </c>
      <c r="AL87" s="16">
        <f t="shared" si="39"/>
        <v>15950035.382411828</v>
      </c>
      <c r="AM87" s="16">
        <f t="shared" si="40"/>
        <v>1578.3404052477504</v>
      </c>
      <c r="AN87" s="16">
        <f t="shared" si="41"/>
        <v>4664941.1527135642</v>
      </c>
      <c r="AO87" s="16">
        <f t="shared" si="42"/>
        <v>1013914.6245878696</v>
      </c>
      <c r="AP87" s="16"/>
      <c r="AQ87" s="16">
        <f t="shared" si="43"/>
        <v>41486.079694605512</v>
      </c>
      <c r="AR87" s="16">
        <f t="shared" si="44"/>
        <v>564805.81805606186</v>
      </c>
      <c r="AS87" s="16">
        <f t="shared" si="45"/>
        <v>6898985.1284178281</v>
      </c>
      <c r="AT87" s="16">
        <f t="shared" si="46"/>
        <v>122003.91711925071</v>
      </c>
      <c r="AU87" s="16">
        <f t="shared" si="47"/>
        <v>1450003.2165828934</v>
      </c>
      <c r="AV87" s="16">
        <f t="shared" si="48"/>
        <v>143.48549138615914</v>
      </c>
      <c r="AW87" s="16">
        <f t="shared" si="49"/>
        <v>424085.55933759676</v>
      </c>
      <c r="AX87" s="16">
        <f t="shared" si="50"/>
        <v>92174.056780715415</v>
      </c>
    </row>
    <row r="88" spans="1:50" x14ac:dyDescent="0.2">
      <c r="A88" t="s">
        <v>12</v>
      </c>
      <c r="B88">
        <v>2913</v>
      </c>
      <c r="C88" t="s">
        <v>105</v>
      </c>
      <c r="D88" s="9">
        <v>335</v>
      </c>
      <c r="E88" s="9">
        <v>38</v>
      </c>
      <c r="F88" s="9">
        <v>18</v>
      </c>
      <c r="G88" s="16">
        <v>1.076123360878415E-2</v>
      </c>
      <c r="H88" s="16">
        <v>2.3968436633930456E-2</v>
      </c>
      <c r="I88" s="16">
        <v>0.23399552888513453</v>
      </c>
      <c r="J88" s="16">
        <v>1.6542196552458876E-2</v>
      </c>
      <c r="K88" s="16">
        <v>3.4653833913669149E-2</v>
      </c>
      <c r="L88" s="16">
        <v>5.1247476243523643E-4</v>
      </c>
      <c r="M88" s="16">
        <v>7.5334368198706689E-2</v>
      </c>
      <c r="N88" s="16">
        <v>5.9951119049555255E-3</v>
      </c>
      <c r="O88" s="16"/>
      <c r="P88" s="16" cm="1">
        <f t="array" ref="P88">_xlfn.IFS($A88= 'Figure 5b'!$A$4, G88*'Figure 5b'!B$4, $A88= 'Figure 5b'!$A$5, G88*'Figure 5b'!B$5, $A88= 'Figure 5b'!$A$6, G88*'Figure 5b'!B$6, $A88= 'Figure 5b'!$A$7, G88*'Figure 5b'!B$7, $A88= 'Figure 5b'!$A$8, G88*'Figure 5b'!B$8, $A88= 'Figure 5b'!$A$9, G88*'Figure 5b'!B$9)*10^12/365</f>
        <v>332697.22512242384</v>
      </c>
      <c r="Q88" s="16" cm="1">
        <f t="array" ref="Q88">_xlfn.IFS($A88= 'Figure 5b'!$A$4, H88*'Figure 5b'!C$4, $A88= 'Figure 5b'!$A$5, H88*'Figure 5b'!C$5, $A88= 'Figure 5b'!$A$6, H88*'Figure 5b'!C$6, $A88= 'Figure 5b'!$A$7, H88*'Figure 5b'!C$7, $A88= 'Figure 5b'!$A$8, H88*'Figure 5b'!C$8, $A88= 'Figure 5b'!$A$9, H88*'Figure 5b'!C$9)*10^12/365</f>
        <v>188351024.42001507</v>
      </c>
      <c r="R88" s="16" cm="1">
        <f t="array" ref="R88">_xlfn.IFS($A88= 'Figure 5b'!$A$4, I88*'Figure 5b'!D$4, $A88= 'Figure 5b'!$A$5, I88*'Figure 5b'!D$5, $A88= 'Figure 5b'!$A$6, I88*'Figure 5b'!D$6, $A88= 'Figure 5b'!$A$7, I88*'Figure 5b'!D$7, $A88= 'Figure 5b'!$A$8, I88*'Figure 5b'!D$8, $A88= 'Figure 5b'!$A$9, I88*'Figure 5b'!D$9)*10^12/365</f>
        <v>1442273458.8381691</v>
      </c>
      <c r="S88" s="16" cm="1">
        <f t="array" ref="S88">_xlfn.IFS($A88= 'Figure 5b'!$A$4, J88*'Figure 5b'!E$4, $A88= 'Figure 5b'!$A$5, J88*'Figure 5b'!E$5, $A88= 'Figure 5b'!$A$6, J88*'Figure 5b'!E$6, $A88= 'Figure 5b'!$A$7, J88*'Figure 5b'!E$7, $A88= 'Figure 5b'!$A$8, J88*'Figure 5b'!E$8, $A88= 'Figure 5b'!$A$9, J88*'Figure 5b'!E$9)*10^12/365</f>
        <v>35913345.003167674</v>
      </c>
      <c r="T88" s="16" cm="1">
        <f t="array" ref="T88">_xlfn.IFS($A88= 'Figure 5b'!$A$4, K88*'Figure 5b'!F$4, $A88= 'Figure 5b'!$A$5, K88*'Figure 5b'!F$5, $A88= 'Figure 5b'!$A$6, K88*'Figure 5b'!F$6, $A88= 'Figure 5b'!$A$7, K88*'Figure 5b'!F$7, $A88= 'Figure 5b'!$A$8, K88*'Figure 5b'!F$8, $A88= 'Figure 5b'!$A$9, K88*'Figure 5b'!F$9)*10^12/365</f>
        <v>38434033.604234442</v>
      </c>
      <c r="U88" s="16" cm="1">
        <f t="array" ref="U88">_xlfn.IFS($A88= 'Figure 5b'!$A$4, L88*'Figure 5b'!G$4, $A88= 'Figure 5b'!$A$5, L88*'Figure 5b'!G$5, $A88= 'Figure 5b'!$A$6, L88*'Figure 5b'!G$6, $A88= 'Figure 5b'!$A$7, L88*'Figure 5b'!G$7, $A88= 'Figure 5b'!$A$8, L88*'Figure 5b'!G$8, $A88= 'Figure 5b'!$A$9, L88*'Figure 5b'!G$9)*10^12/365</f>
        <v>64300.663490935854</v>
      </c>
      <c r="V88" s="16" cm="1">
        <f t="array" ref="V88">_xlfn.IFS($A88= 'Figure 5b'!$A$4, M88*'Figure 5b'!H$4, $A88= 'Figure 5b'!$A$5, M88*'Figure 5b'!H$5, $A88= 'Figure 5b'!$A$6, M88*'Figure 5b'!H$6, $A88= 'Figure 5b'!$A$7, M88*'Figure 5b'!H$7, $A88= 'Figure 5b'!$A$8, M88*'Figure 5b'!H$8, $A88= 'Figure 5b'!$A$9, M88*'Figure 5b'!H$9)*10^12/365</f>
        <v>557388382.76394165</v>
      </c>
      <c r="W88" s="16" cm="1">
        <f t="array" ref="W88">_xlfn.IFS($A88= 'Figure 5b'!$A$4, N88*'Figure 5b'!I$4, $A88= 'Figure 5b'!$A$5, N88*'Figure 5b'!I$5, $A88= 'Figure 5b'!$A$6, N88*'Figure 5b'!I$6, $A88= 'Figure 5b'!$A$7, N88*'Figure 5b'!I$7, $A88= 'Figure 5b'!$A$8, N88*'Figure 5b'!I$8, $A88= 'Figure 5b'!$A$9, N88*'Figure 5b'!I$9)*10^12/365</f>
        <v>10416458.155789265</v>
      </c>
      <c r="X88" s="16"/>
      <c r="Y88" s="17">
        <f t="shared" si="27"/>
        <v>1114535.7041601199</v>
      </c>
      <c r="Z88" s="17">
        <f t="shared" si="28"/>
        <v>630975931.80705047</v>
      </c>
      <c r="AA88" s="17">
        <f t="shared" si="29"/>
        <v>4831616087.1078663</v>
      </c>
      <c r="AB88" s="17">
        <f t="shared" si="30"/>
        <v>120309705.76061171</v>
      </c>
      <c r="AC88" s="17">
        <f t="shared" si="31"/>
        <v>128754012.57418539</v>
      </c>
      <c r="AD88" s="17">
        <f t="shared" si="32"/>
        <v>215407.22269463513</v>
      </c>
      <c r="AE88" s="17">
        <f t="shared" si="33"/>
        <v>1867251082.2592044</v>
      </c>
      <c r="AF88" s="17">
        <f t="shared" si="34"/>
        <v>34895134.821894042</v>
      </c>
      <c r="AG88" s="16"/>
      <c r="AH88" s="16">
        <f t="shared" si="35"/>
        <v>126424.94554652106</v>
      </c>
      <c r="AI88" s="16">
        <f t="shared" si="36"/>
        <v>71573389.279605716</v>
      </c>
      <c r="AJ88" s="16">
        <f t="shared" si="37"/>
        <v>548063914.3585043</v>
      </c>
      <c r="AK88" s="16">
        <f t="shared" si="38"/>
        <v>13647071.101203715</v>
      </c>
      <c r="AL88" s="16">
        <f t="shared" si="39"/>
        <v>14604932.769609088</v>
      </c>
      <c r="AM88" s="16">
        <f t="shared" si="40"/>
        <v>24434.252126555624</v>
      </c>
      <c r="AN88" s="16">
        <f t="shared" si="41"/>
        <v>211807585.4502978</v>
      </c>
      <c r="AO88" s="16">
        <f t="shared" si="42"/>
        <v>3958254.0991999209</v>
      </c>
      <c r="AP88" s="16"/>
      <c r="AQ88" s="16">
        <f t="shared" si="43"/>
        <v>59885.500522036295</v>
      </c>
      <c r="AR88" s="16">
        <f t="shared" si="44"/>
        <v>33903184.395602711</v>
      </c>
      <c r="AS88" s="16">
        <f t="shared" si="45"/>
        <v>259609222.59087044</v>
      </c>
      <c r="AT88" s="16">
        <f t="shared" si="46"/>
        <v>6464402.1005701814</v>
      </c>
      <c r="AU88" s="16">
        <f t="shared" si="47"/>
        <v>6918126.0487621995</v>
      </c>
      <c r="AV88" s="16">
        <f t="shared" si="48"/>
        <v>11574.119428368453</v>
      </c>
      <c r="AW88" s="16">
        <f t="shared" si="49"/>
        <v>100329908.8975095</v>
      </c>
      <c r="AX88" s="16">
        <f t="shared" si="50"/>
        <v>1874962.468042068</v>
      </c>
    </row>
    <row r="89" spans="1:50" x14ac:dyDescent="0.2">
      <c r="A89" t="s">
        <v>12</v>
      </c>
      <c r="B89">
        <v>2913</v>
      </c>
      <c r="D89" s="9">
        <v>261</v>
      </c>
      <c r="E89" s="9">
        <v>46</v>
      </c>
      <c r="F89" s="9">
        <v>5</v>
      </c>
      <c r="G89" s="16">
        <v>0</v>
      </c>
      <c r="H89" s="16">
        <v>0</v>
      </c>
      <c r="I89" s="16">
        <v>0</v>
      </c>
      <c r="J89" s="16">
        <v>0</v>
      </c>
      <c r="K89" s="16">
        <v>0</v>
      </c>
      <c r="L89" s="16">
        <v>0</v>
      </c>
      <c r="M89" s="16">
        <v>0</v>
      </c>
      <c r="N89" s="16">
        <v>0</v>
      </c>
      <c r="O89" s="16"/>
      <c r="P89" s="16" cm="1">
        <f t="array" ref="P89">_xlfn.IFS($A89= 'Figure 5b'!$A$4, G89*'Figure 5b'!B$4, $A89= 'Figure 5b'!$A$5, G89*'Figure 5b'!B$5, $A89= 'Figure 5b'!$A$6, G89*'Figure 5b'!B$6, $A89= 'Figure 5b'!$A$7, G89*'Figure 5b'!B$7, $A89= 'Figure 5b'!$A$8, G89*'Figure 5b'!B$8, $A89= 'Figure 5b'!$A$9, G89*'Figure 5b'!B$9)*10^12/365</f>
        <v>0</v>
      </c>
      <c r="Q89" s="16" cm="1">
        <f t="array" ref="Q89">_xlfn.IFS($A89= 'Figure 5b'!$A$4, H89*'Figure 5b'!C$4, $A89= 'Figure 5b'!$A$5, H89*'Figure 5b'!C$5, $A89= 'Figure 5b'!$A$6, H89*'Figure 5b'!C$6, $A89= 'Figure 5b'!$A$7, H89*'Figure 5b'!C$7, $A89= 'Figure 5b'!$A$8, H89*'Figure 5b'!C$8, $A89= 'Figure 5b'!$A$9, H89*'Figure 5b'!C$9)*10^12/365</f>
        <v>0</v>
      </c>
      <c r="R89" s="16" cm="1">
        <f t="array" ref="R89">_xlfn.IFS($A89= 'Figure 5b'!$A$4, I89*'Figure 5b'!D$4, $A89= 'Figure 5b'!$A$5, I89*'Figure 5b'!D$5, $A89= 'Figure 5b'!$A$6, I89*'Figure 5b'!D$6, $A89= 'Figure 5b'!$A$7, I89*'Figure 5b'!D$7, $A89= 'Figure 5b'!$A$8, I89*'Figure 5b'!D$8, $A89= 'Figure 5b'!$A$9, I89*'Figure 5b'!D$9)*10^12/365</f>
        <v>0</v>
      </c>
      <c r="S89" s="16" cm="1">
        <f t="array" ref="S89">_xlfn.IFS($A89= 'Figure 5b'!$A$4, J89*'Figure 5b'!E$4, $A89= 'Figure 5b'!$A$5, J89*'Figure 5b'!E$5, $A89= 'Figure 5b'!$A$6, J89*'Figure 5b'!E$6, $A89= 'Figure 5b'!$A$7, J89*'Figure 5b'!E$7, $A89= 'Figure 5b'!$A$8, J89*'Figure 5b'!E$8, $A89= 'Figure 5b'!$A$9, J89*'Figure 5b'!E$9)*10^12/365</f>
        <v>0</v>
      </c>
      <c r="T89" s="16" cm="1">
        <f t="array" ref="T89">_xlfn.IFS($A89= 'Figure 5b'!$A$4, K89*'Figure 5b'!F$4, $A89= 'Figure 5b'!$A$5, K89*'Figure 5b'!F$5, $A89= 'Figure 5b'!$A$6, K89*'Figure 5b'!F$6, $A89= 'Figure 5b'!$A$7, K89*'Figure 5b'!F$7, $A89= 'Figure 5b'!$A$8, K89*'Figure 5b'!F$8, $A89= 'Figure 5b'!$A$9, K89*'Figure 5b'!F$9)*10^12/365</f>
        <v>0</v>
      </c>
      <c r="U89" s="16" cm="1">
        <f t="array" ref="U89">_xlfn.IFS($A89= 'Figure 5b'!$A$4, L89*'Figure 5b'!G$4, $A89= 'Figure 5b'!$A$5, L89*'Figure 5b'!G$5, $A89= 'Figure 5b'!$A$6, L89*'Figure 5b'!G$6, $A89= 'Figure 5b'!$A$7, L89*'Figure 5b'!G$7, $A89= 'Figure 5b'!$A$8, L89*'Figure 5b'!G$8, $A89= 'Figure 5b'!$A$9, L89*'Figure 5b'!G$9)*10^12/365</f>
        <v>0</v>
      </c>
      <c r="V89" s="16" cm="1">
        <f t="array" ref="V89">_xlfn.IFS($A89= 'Figure 5b'!$A$4, M89*'Figure 5b'!H$4, $A89= 'Figure 5b'!$A$5, M89*'Figure 5b'!H$5, $A89= 'Figure 5b'!$A$6, M89*'Figure 5b'!H$6, $A89= 'Figure 5b'!$A$7, M89*'Figure 5b'!H$7, $A89= 'Figure 5b'!$A$8, M89*'Figure 5b'!H$8, $A89= 'Figure 5b'!$A$9, M89*'Figure 5b'!H$9)*10^12/365</f>
        <v>0</v>
      </c>
      <c r="W89" s="16" cm="1">
        <f t="array" ref="W89">_xlfn.IFS($A89= 'Figure 5b'!$A$4, N89*'Figure 5b'!I$4, $A89= 'Figure 5b'!$A$5, N89*'Figure 5b'!I$5, $A89= 'Figure 5b'!$A$6, N89*'Figure 5b'!I$6, $A89= 'Figure 5b'!$A$7, N89*'Figure 5b'!I$7, $A89= 'Figure 5b'!$A$8, N89*'Figure 5b'!I$8, $A89= 'Figure 5b'!$A$9, N89*'Figure 5b'!I$9)*10^12/365</f>
        <v>0</v>
      </c>
      <c r="X89" s="16"/>
      <c r="Y89" s="17">
        <f t="shared" si="27"/>
        <v>0</v>
      </c>
      <c r="Z89" s="17">
        <f t="shared" si="28"/>
        <v>0</v>
      </c>
      <c r="AA89" s="17">
        <f t="shared" si="29"/>
        <v>0</v>
      </c>
      <c r="AB89" s="17">
        <f t="shared" si="30"/>
        <v>0</v>
      </c>
      <c r="AC89" s="17">
        <f t="shared" si="31"/>
        <v>0</v>
      </c>
      <c r="AD89" s="17">
        <f t="shared" si="32"/>
        <v>0</v>
      </c>
      <c r="AE89" s="17">
        <f t="shared" si="33"/>
        <v>0</v>
      </c>
      <c r="AF89" s="17">
        <f t="shared" si="34"/>
        <v>0</v>
      </c>
      <c r="AG89" s="16"/>
      <c r="AH89" s="16">
        <f t="shared" si="35"/>
        <v>0</v>
      </c>
      <c r="AI89" s="16">
        <f t="shared" si="36"/>
        <v>0</v>
      </c>
      <c r="AJ89" s="16">
        <f t="shared" si="37"/>
        <v>0</v>
      </c>
      <c r="AK89" s="16">
        <f t="shared" si="38"/>
        <v>0</v>
      </c>
      <c r="AL89" s="16">
        <f t="shared" si="39"/>
        <v>0</v>
      </c>
      <c r="AM89" s="16">
        <f t="shared" si="40"/>
        <v>0</v>
      </c>
      <c r="AN89" s="16">
        <f t="shared" si="41"/>
        <v>0</v>
      </c>
      <c r="AO89" s="16">
        <f t="shared" si="42"/>
        <v>0</v>
      </c>
      <c r="AP89" s="16"/>
      <c r="AQ89" s="16">
        <f t="shared" si="43"/>
        <v>0</v>
      </c>
      <c r="AR89" s="16">
        <f t="shared" si="44"/>
        <v>0</v>
      </c>
      <c r="AS89" s="16">
        <f t="shared" si="45"/>
        <v>0</v>
      </c>
      <c r="AT89" s="16">
        <f t="shared" si="46"/>
        <v>0</v>
      </c>
      <c r="AU89" s="16">
        <f t="shared" si="47"/>
        <v>0</v>
      </c>
      <c r="AV89" s="16">
        <f t="shared" si="48"/>
        <v>0</v>
      </c>
      <c r="AW89" s="16">
        <f t="shared" si="49"/>
        <v>0</v>
      </c>
      <c r="AX89" s="16">
        <f t="shared" si="50"/>
        <v>0</v>
      </c>
    </row>
    <row r="90" spans="1:50" x14ac:dyDescent="0.2">
      <c r="A90" t="s">
        <v>12</v>
      </c>
      <c r="B90">
        <v>2913</v>
      </c>
      <c r="C90" t="s">
        <v>106</v>
      </c>
      <c r="D90" s="9">
        <v>56</v>
      </c>
      <c r="E90" s="9">
        <v>5.5</v>
      </c>
      <c r="F90" s="9">
        <v>0.5</v>
      </c>
      <c r="G90" s="16">
        <v>0.18028107336614954</v>
      </c>
      <c r="H90" s="16">
        <v>3.2979795621031579E-4</v>
      </c>
      <c r="I90" s="16">
        <v>0.12096556162880229</v>
      </c>
      <c r="J90" s="16">
        <v>4.0814955933376074E-3</v>
      </c>
      <c r="K90" s="16">
        <v>3.6300074627223518E-2</v>
      </c>
      <c r="L90" s="16">
        <v>6.020669815418221E-3</v>
      </c>
      <c r="M90" s="16">
        <v>6.6942155012793378E-4</v>
      </c>
      <c r="N90" s="16">
        <v>3.6968375851760774E-3</v>
      </c>
      <c r="O90" s="16"/>
      <c r="P90" s="16" cm="1">
        <f t="array" ref="P90">_xlfn.IFS($A90= 'Figure 5b'!$A$4, G90*'Figure 5b'!B$4, $A90= 'Figure 5b'!$A$5, G90*'Figure 5b'!B$5, $A90= 'Figure 5b'!$A$6, G90*'Figure 5b'!B$6, $A90= 'Figure 5b'!$A$7, G90*'Figure 5b'!B$7, $A90= 'Figure 5b'!$A$8, G90*'Figure 5b'!B$8, $A90= 'Figure 5b'!$A$9, G90*'Figure 5b'!B$9)*10^12/365</f>
        <v>5573618.697585986</v>
      </c>
      <c r="Q90" s="16" cm="1">
        <f t="array" ref="Q90">_xlfn.IFS($A90= 'Figure 5b'!$A$4, H90*'Figure 5b'!C$4, $A90= 'Figure 5b'!$A$5, H90*'Figure 5b'!C$5, $A90= 'Figure 5b'!$A$6, H90*'Figure 5b'!C$6, $A90= 'Figure 5b'!$A$7, H90*'Figure 5b'!C$7, $A90= 'Figure 5b'!$A$8, H90*'Figure 5b'!C$8, $A90= 'Figure 5b'!$A$9, H90*'Figure 5b'!C$9)*10^12/365</f>
        <v>2591649.3366907546</v>
      </c>
      <c r="R90" s="16" cm="1">
        <f t="array" ref="R90">_xlfn.IFS($A90= 'Figure 5b'!$A$4, I90*'Figure 5b'!D$4, $A90= 'Figure 5b'!$A$5, I90*'Figure 5b'!D$5, $A90= 'Figure 5b'!$A$6, I90*'Figure 5b'!D$6, $A90= 'Figure 5b'!$A$7, I90*'Figure 5b'!D$7, $A90= 'Figure 5b'!$A$8, I90*'Figure 5b'!D$8, $A90= 'Figure 5b'!$A$9, I90*'Figure 5b'!D$9)*10^12/365</f>
        <v>745592959.83949029</v>
      </c>
      <c r="S90" s="16" cm="1">
        <f t="array" ref="S90">_xlfn.IFS($A90= 'Figure 5b'!$A$4, J90*'Figure 5b'!E$4, $A90= 'Figure 5b'!$A$5, J90*'Figure 5b'!E$5, $A90= 'Figure 5b'!$A$6, J90*'Figure 5b'!E$6, $A90= 'Figure 5b'!$A$7, J90*'Figure 5b'!E$7, $A90= 'Figure 5b'!$A$8, J90*'Figure 5b'!E$8, $A90= 'Figure 5b'!$A$9, J90*'Figure 5b'!E$9)*10^12/365</f>
        <v>8860985.2329831012</v>
      </c>
      <c r="T90" s="16" cm="1">
        <f t="array" ref="T90">_xlfn.IFS($A90= 'Figure 5b'!$A$4, K90*'Figure 5b'!F$4, $A90= 'Figure 5b'!$A$5, K90*'Figure 5b'!F$5, $A90= 'Figure 5b'!$A$6, K90*'Figure 5b'!F$6, $A90= 'Figure 5b'!$A$7, K90*'Figure 5b'!F$7, $A90= 'Figure 5b'!$A$8, K90*'Figure 5b'!F$8, $A90= 'Figure 5b'!$A$9, K90*'Figure 5b'!F$9)*10^12/365</f>
        <v>40259853.831313267</v>
      </c>
      <c r="U90" s="16" cm="1">
        <f t="array" ref="U90">_xlfn.IFS($A90= 'Figure 5b'!$A$4, L90*'Figure 5b'!G$4, $A90= 'Figure 5b'!$A$5, L90*'Figure 5b'!G$5, $A90= 'Figure 5b'!$A$6, L90*'Figure 5b'!G$6, $A90= 'Figure 5b'!$A$7, L90*'Figure 5b'!G$7, $A90= 'Figure 5b'!$A$8, L90*'Figure 5b'!G$8, $A90= 'Figure 5b'!$A$9, L90*'Figure 5b'!G$9)*10^12/365</f>
        <v>755418.78774989548</v>
      </c>
      <c r="V90" s="16" cm="1">
        <f t="array" ref="V90">_xlfn.IFS($A90= 'Figure 5b'!$A$4, M90*'Figure 5b'!H$4, $A90= 'Figure 5b'!$A$5, M90*'Figure 5b'!H$5, $A90= 'Figure 5b'!$A$6, M90*'Figure 5b'!H$6, $A90= 'Figure 5b'!$A$7, M90*'Figure 5b'!H$7, $A90= 'Figure 5b'!$A$8, M90*'Figure 5b'!H$8, $A90= 'Figure 5b'!$A$9, M90*'Figure 5b'!H$9)*10^12/365</f>
        <v>4952955.790761455</v>
      </c>
      <c r="W90" s="16" cm="1">
        <f t="array" ref="W90">_xlfn.IFS($A90= 'Figure 5b'!$A$4, N90*'Figure 5b'!I$4, $A90= 'Figure 5b'!$A$5, N90*'Figure 5b'!I$5, $A90= 'Figure 5b'!$A$6, N90*'Figure 5b'!I$6, $A90= 'Figure 5b'!$A$7, N90*'Figure 5b'!I$7, $A90= 'Figure 5b'!$A$8, N90*'Figure 5b'!I$8, $A90= 'Figure 5b'!$A$9, N90*'Figure 5b'!I$9)*10^12/365</f>
        <v>6423225.2250212682</v>
      </c>
      <c r="X90" s="16"/>
      <c r="Y90" s="17">
        <f t="shared" si="27"/>
        <v>3121226.4706481523</v>
      </c>
      <c r="Z90" s="17">
        <f t="shared" si="28"/>
        <v>1451323.6285468226</v>
      </c>
      <c r="AA90" s="17">
        <f t="shared" si="29"/>
        <v>417532057.51011461</v>
      </c>
      <c r="AB90" s="17">
        <f t="shared" si="30"/>
        <v>4962151.7304705372</v>
      </c>
      <c r="AC90" s="17">
        <f t="shared" si="31"/>
        <v>22545518.145535432</v>
      </c>
      <c r="AD90" s="17">
        <f t="shared" si="32"/>
        <v>423034.52113994141</v>
      </c>
      <c r="AE90" s="17">
        <f t="shared" si="33"/>
        <v>2773655.2428264148</v>
      </c>
      <c r="AF90" s="17">
        <f t="shared" si="34"/>
        <v>3597006.1260119104</v>
      </c>
      <c r="AG90" s="16"/>
      <c r="AH90" s="16">
        <f t="shared" si="35"/>
        <v>306549.02836722921</v>
      </c>
      <c r="AI90" s="16">
        <f t="shared" si="36"/>
        <v>142540.71351799151</v>
      </c>
      <c r="AJ90" s="16">
        <f t="shared" si="37"/>
        <v>41007612.791171968</v>
      </c>
      <c r="AK90" s="16">
        <f t="shared" si="38"/>
        <v>487354.18781407061</v>
      </c>
      <c r="AL90" s="16">
        <f t="shared" si="39"/>
        <v>2214291.9607222299</v>
      </c>
      <c r="AM90" s="16">
        <f t="shared" si="40"/>
        <v>41548.033326244251</v>
      </c>
      <c r="AN90" s="16">
        <f t="shared" si="41"/>
        <v>272412.56849188003</v>
      </c>
      <c r="AO90" s="16">
        <f t="shared" si="42"/>
        <v>353277.38737616979</v>
      </c>
      <c r="AP90" s="16"/>
      <c r="AQ90" s="16">
        <f t="shared" si="43"/>
        <v>27868.093487929931</v>
      </c>
      <c r="AR90" s="16">
        <f t="shared" si="44"/>
        <v>12958.246683453774</v>
      </c>
      <c r="AS90" s="16">
        <f t="shared" si="45"/>
        <v>3727964.7991974517</v>
      </c>
      <c r="AT90" s="16">
        <f t="shared" si="46"/>
        <v>44304.926164915509</v>
      </c>
      <c r="AU90" s="16">
        <f t="shared" si="47"/>
        <v>201299.26915656633</v>
      </c>
      <c r="AV90" s="16">
        <f t="shared" si="48"/>
        <v>3777.0939387494773</v>
      </c>
      <c r="AW90" s="16">
        <f t="shared" si="49"/>
        <v>24764.778953807276</v>
      </c>
      <c r="AX90" s="16">
        <f t="shared" si="50"/>
        <v>32116.126125106341</v>
      </c>
    </row>
    <row r="91" spans="1:50" x14ac:dyDescent="0.2">
      <c r="A91" t="s">
        <v>12</v>
      </c>
      <c r="B91">
        <v>2913</v>
      </c>
      <c r="C91" t="s">
        <v>107</v>
      </c>
      <c r="D91" s="9">
        <v>114</v>
      </c>
      <c r="E91" s="9">
        <v>11</v>
      </c>
      <c r="F91" s="9">
        <v>5.8</v>
      </c>
      <c r="G91" s="16">
        <v>0</v>
      </c>
      <c r="H91" s="16">
        <v>7.3664944429375877E-8</v>
      </c>
      <c r="I91" s="16">
        <v>1.7474887739346169E-2</v>
      </c>
      <c r="J91" s="16">
        <v>0</v>
      </c>
      <c r="K91" s="16">
        <v>5.2998704560235681E-6</v>
      </c>
      <c r="L91" s="16">
        <v>0</v>
      </c>
      <c r="M91" s="16">
        <v>0</v>
      </c>
      <c r="N91" s="16">
        <v>4.7500420574312048E-6</v>
      </c>
      <c r="O91" s="16"/>
      <c r="P91" s="16" cm="1">
        <f t="array" ref="P91">_xlfn.IFS($A91= 'Figure 5b'!$A$4, G91*'Figure 5b'!B$4, $A91= 'Figure 5b'!$A$5, G91*'Figure 5b'!B$5, $A91= 'Figure 5b'!$A$6, G91*'Figure 5b'!B$6, $A91= 'Figure 5b'!$A$7, G91*'Figure 5b'!B$7, $A91= 'Figure 5b'!$A$8, G91*'Figure 5b'!B$8, $A91= 'Figure 5b'!$A$9, G91*'Figure 5b'!B$9)*10^12/365</f>
        <v>0</v>
      </c>
      <c r="Q91" s="16" cm="1">
        <f t="array" ref="Q91">_xlfn.IFS($A91= 'Figure 5b'!$A$4, H91*'Figure 5b'!C$4, $A91= 'Figure 5b'!$A$5, H91*'Figure 5b'!C$5, $A91= 'Figure 5b'!$A$6, H91*'Figure 5b'!C$6, $A91= 'Figure 5b'!$A$7, H91*'Figure 5b'!C$7, $A91= 'Figure 5b'!$A$8, H91*'Figure 5b'!C$8, $A91= 'Figure 5b'!$A$9, H91*'Figure 5b'!C$9)*10^12/365</f>
        <v>578.88079890345205</v>
      </c>
      <c r="R91" s="16" cm="1">
        <f t="array" ref="R91">_xlfn.IFS($A91= 'Figure 5b'!$A$4, I91*'Figure 5b'!D$4, $A91= 'Figure 5b'!$A$5, I91*'Figure 5b'!D$5, $A91= 'Figure 5b'!$A$6, I91*'Figure 5b'!D$6, $A91= 'Figure 5b'!$A$7, I91*'Figure 5b'!D$7, $A91= 'Figure 5b'!$A$8, I91*'Figure 5b'!D$8, $A91= 'Figure 5b'!$A$9, I91*'Figure 5b'!D$9)*10^12/365</f>
        <v>107709608.39601183</v>
      </c>
      <c r="S91" s="16" cm="1">
        <f t="array" ref="S91">_xlfn.IFS($A91= 'Figure 5b'!$A$4, J91*'Figure 5b'!E$4, $A91= 'Figure 5b'!$A$5, J91*'Figure 5b'!E$5, $A91= 'Figure 5b'!$A$6, J91*'Figure 5b'!E$6, $A91= 'Figure 5b'!$A$7, J91*'Figure 5b'!E$7, $A91= 'Figure 5b'!$A$8, J91*'Figure 5b'!E$8, $A91= 'Figure 5b'!$A$9, J91*'Figure 5b'!E$9)*10^12/365</f>
        <v>0</v>
      </c>
      <c r="T91" s="16" cm="1">
        <f t="array" ref="T91">_xlfn.IFS($A91= 'Figure 5b'!$A$4, K91*'Figure 5b'!F$4, $A91= 'Figure 5b'!$A$5, K91*'Figure 5b'!F$5, $A91= 'Figure 5b'!$A$6, K91*'Figure 5b'!F$6, $A91= 'Figure 5b'!$A$7, K91*'Figure 5b'!F$7, $A91= 'Figure 5b'!$A$8, K91*'Figure 5b'!F$8, $A91= 'Figure 5b'!$A$9, K91*'Figure 5b'!F$9)*10^12/365</f>
        <v>5878.0047169485561</v>
      </c>
      <c r="U91" s="16" cm="1">
        <f t="array" ref="U91">_xlfn.IFS($A91= 'Figure 5b'!$A$4, L91*'Figure 5b'!G$4, $A91= 'Figure 5b'!$A$5, L91*'Figure 5b'!G$5, $A91= 'Figure 5b'!$A$6, L91*'Figure 5b'!G$6, $A91= 'Figure 5b'!$A$7, L91*'Figure 5b'!G$7, $A91= 'Figure 5b'!$A$8, L91*'Figure 5b'!G$8, $A91= 'Figure 5b'!$A$9, L91*'Figure 5b'!G$9)*10^12/365</f>
        <v>0</v>
      </c>
      <c r="V91" s="16" cm="1">
        <f t="array" ref="V91">_xlfn.IFS($A91= 'Figure 5b'!$A$4, M91*'Figure 5b'!H$4, $A91= 'Figure 5b'!$A$5, M91*'Figure 5b'!H$5, $A91= 'Figure 5b'!$A$6, M91*'Figure 5b'!H$6, $A91= 'Figure 5b'!$A$7, M91*'Figure 5b'!H$7, $A91= 'Figure 5b'!$A$8, M91*'Figure 5b'!H$8, $A91= 'Figure 5b'!$A$9, M91*'Figure 5b'!H$9)*10^12/365</f>
        <v>0</v>
      </c>
      <c r="W91" s="16" cm="1">
        <f t="array" ref="W91">_xlfn.IFS($A91= 'Figure 5b'!$A$4, N91*'Figure 5b'!I$4, $A91= 'Figure 5b'!$A$5, N91*'Figure 5b'!I$5, $A91= 'Figure 5b'!$A$6, N91*'Figure 5b'!I$6, $A91= 'Figure 5b'!$A$7, N91*'Figure 5b'!I$7, $A91= 'Figure 5b'!$A$8, N91*'Figure 5b'!I$8, $A91= 'Figure 5b'!$A$9, N91*'Figure 5b'!I$9)*10^12/365</f>
        <v>8253.1594261939554</v>
      </c>
      <c r="X91" s="16"/>
      <c r="Y91" s="17">
        <f t="shared" si="27"/>
        <v>0</v>
      </c>
      <c r="Z91" s="17">
        <f t="shared" si="28"/>
        <v>659.92411074993538</v>
      </c>
      <c r="AA91" s="17">
        <f t="shared" si="29"/>
        <v>122788953.57145348</v>
      </c>
      <c r="AB91" s="17">
        <f t="shared" si="30"/>
        <v>0</v>
      </c>
      <c r="AC91" s="17">
        <f t="shared" si="31"/>
        <v>6700.9253773213541</v>
      </c>
      <c r="AD91" s="17">
        <f t="shared" si="32"/>
        <v>0</v>
      </c>
      <c r="AE91" s="17">
        <f t="shared" si="33"/>
        <v>0</v>
      </c>
      <c r="AF91" s="17">
        <f t="shared" si="34"/>
        <v>9408.6017458611095</v>
      </c>
      <c r="AG91" s="16"/>
      <c r="AH91" s="16">
        <f t="shared" si="35"/>
        <v>0</v>
      </c>
      <c r="AI91" s="16">
        <f t="shared" si="36"/>
        <v>63.676887879379727</v>
      </c>
      <c r="AJ91" s="16">
        <f t="shared" si="37"/>
        <v>11848056.923561301</v>
      </c>
      <c r="AK91" s="16">
        <f t="shared" si="38"/>
        <v>0</v>
      </c>
      <c r="AL91" s="16">
        <f t="shared" si="39"/>
        <v>646.58051886434112</v>
      </c>
      <c r="AM91" s="16">
        <f t="shared" si="40"/>
        <v>0</v>
      </c>
      <c r="AN91" s="16">
        <f t="shared" si="41"/>
        <v>0</v>
      </c>
      <c r="AO91" s="16">
        <f t="shared" si="42"/>
        <v>907.84753688133515</v>
      </c>
      <c r="AP91" s="16"/>
      <c r="AQ91" s="16">
        <f t="shared" si="43"/>
        <v>0</v>
      </c>
      <c r="AR91" s="16">
        <f t="shared" si="44"/>
        <v>33.575086336400219</v>
      </c>
      <c r="AS91" s="16">
        <f t="shared" si="45"/>
        <v>6247157.2869686857</v>
      </c>
      <c r="AT91" s="16">
        <f t="shared" si="46"/>
        <v>0</v>
      </c>
      <c r="AU91" s="16">
        <f t="shared" si="47"/>
        <v>340.92427358301626</v>
      </c>
      <c r="AV91" s="16">
        <f t="shared" si="48"/>
        <v>0</v>
      </c>
      <c r="AW91" s="16">
        <f t="shared" si="49"/>
        <v>0</v>
      </c>
      <c r="AX91" s="16">
        <f t="shared" si="50"/>
        <v>478.68324671924938</v>
      </c>
    </row>
    <row r="92" spans="1:50" x14ac:dyDescent="0.2">
      <c r="A92" t="s">
        <v>12</v>
      </c>
      <c r="B92">
        <v>2913</v>
      </c>
      <c r="C92" t="s">
        <v>108</v>
      </c>
      <c r="D92" s="9">
        <v>58</v>
      </c>
      <c r="E92" s="9">
        <v>6.3</v>
      </c>
      <c r="F92" s="9">
        <v>3.1</v>
      </c>
      <c r="G92" s="16">
        <v>0</v>
      </c>
      <c r="H92" s="16">
        <v>0</v>
      </c>
      <c r="I92" s="16">
        <v>2.3260204705167674E-2</v>
      </c>
      <c r="J92" s="16">
        <v>0</v>
      </c>
      <c r="K92" s="16">
        <v>0</v>
      </c>
      <c r="L92" s="16">
        <v>0</v>
      </c>
      <c r="M92" s="16">
        <v>0</v>
      </c>
      <c r="N92" s="16">
        <v>0</v>
      </c>
      <c r="O92" s="16"/>
      <c r="P92" s="16" cm="1">
        <f t="array" ref="P92">_xlfn.IFS($A92= 'Figure 5b'!$A$4, G92*'Figure 5b'!B$4, $A92= 'Figure 5b'!$A$5, G92*'Figure 5b'!B$5, $A92= 'Figure 5b'!$A$6, G92*'Figure 5b'!B$6, $A92= 'Figure 5b'!$A$7, G92*'Figure 5b'!B$7, $A92= 'Figure 5b'!$A$8, G92*'Figure 5b'!B$8, $A92= 'Figure 5b'!$A$9, G92*'Figure 5b'!B$9)*10^12/365</f>
        <v>0</v>
      </c>
      <c r="Q92" s="16" cm="1">
        <f t="array" ref="Q92">_xlfn.IFS($A92= 'Figure 5b'!$A$4, H92*'Figure 5b'!C$4, $A92= 'Figure 5b'!$A$5, H92*'Figure 5b'!C$5, $A92= 'Figure 5b'!$A$6, H92*'Figure 5b'!C$6, $A92= 'Figure 5b'!$A$7, H92*'Figure 5b'!C$7, $A92= 'Figure 5b'!$A$8, H92*'Figure 5b'!C$8, $A92= 'Figure 5b'!$A$9, H92*'Figure 5b'!C$9)*10^12/365</f>
        <v>0</v>
      </c>
      <c r="R92" s="16" cm="1">
        <f t="array" ref="R92">_xlfn.IFS($A92= 'Figure 5b'!$A$4, I92*'Figure 5b'!D$4, $A92= 'Figure 5b'!$A$5, I92*'Figure 5b'!D$5, $A92= 'Figure 5b'!$A$6, I92*'Figure 5b'!D$6, $A92= 'Figure 5b'!$A$7, I92*'Figure 5b'!D$7, $A92= 'Figure 5b'!$A$8, I92*'Figure 5b'!D$8, $A92= 'Figure 5b'!$A$9, I92*'Figure 5b'!D$9)*10^12/365</f>
        <v>143368448.33421639</v>
      </c>
      <c r="S92" s="16" cm="1">
        <f t="array" ref="S92">_xlfn.IFS($A92= 'Figure 5b'!$A$4, J92*'Figure 5b'!E$4, $A92= 'Figure 5b'!$A$5, J92*'Figure 5b'!E$5, $A92= 'Figure 5b'!$A$6, J92*'Figure 5b'!E$6, $A92= 'Figure 5b'!$A$7, J92*'Figure 5b'!E$7, $A92= 'Figure 5b'!$A$8, J92*'Figure 5b'!E$8, $A92= 'Figure 5b'!$A$9, J92*'Figure 5b'!E$9)*10^12/365</f>
        <v>0</v>
      </c>
      <c r="T92" s="16" cm="1">
        <f t="array" ref="T92">_xlfn.IFS($A92= 'Figure 5b'!$A$4, K92*'Figure 5b'!F$4, $A92= 'Figure 5b'!$A$5, K92*'Figure 5b'!F$5, $A92= 'Figure 5b'!$A$6, K92*'Figure 5b'!F$6, $A92= 'Figure 5b'!$A$7, K92*'Figure 5b'!F$7, $A92= 'Figure 5b'!$A$8, K92*'Figure 5b'!F$8, $A92= 'Figure 5b'!$A$9, K92*'Figure 5b'!F$9)*10^12/365</f>
        <v>0</v>
      </c>
      <c r="U92" s="16" cm="1">
        <f t="array" ref="U92">_xlfn.IFS($A92= 'Figure 5b'!$A$4, L92*'Figure 5b'!G$4, $A92= 'Figure 5b'!$A$5, L92*'Figure 5b'!G$5, $A92= 'Figure 5b'!$A$6, L92*'Figure 5b'!G$6, $A92= 'Figure 5b'!$A$7, L92*'Figure 5b'!G$7, $A92= 'Figure 5b'!$A$8, L92*'Figure 5b'!G$8, $A92= 'Figure 5b'!$A$9, L92*'Figure 5b'!G$9)*10^12/365</f>
        <v>0</v>
      </c>
      <c r="V92" s="16" cm="1">
        <f t="array" ref="V92">_xlfn.IFS($A92= 'Figure 5b'!$A$4, M92*'Figure 5b'!H$4, $A92= 'Figure 5b'!$A$5, M92*'Figure 5b'!H$5, $A92= 'Figure 5b'!$A$6, M92*'Figure 5b'!H$6, $A92= 'Figure 5b'!$A$7, M92*'Figure 5b'!H$7, $A92= 'Figure 5b'!$A$8, M92*'Figure 5b'!H$8, $A92= 'Figure 5b'!$A$9, M92*'Figure 5b'!H$9)*10^12/365</f>
        <v>0</v>
      </c>
      <c r="W92" s="16" cm="1">
        <f t="array" ref="W92">_xlfn.IFS($A92= 'Figure 5b'!$A$4, N92*'Figure 5b'!I$4, $A92= 'Figure 5b'!$A$5, N92*'Figure 5b'!I$5, $A92= 'Figure 5b'!$A$6, N92*'Figure 5b'!I$6, $A92= 'Figure 5b'!$A$7, N92*'Figure 5b'!I$7, $A92= 'Figure 5b'!$A$8, N92*'Figure 5b'!I$8, $A92= 'Figure 5b'!$A$9, N92*'Figure 5b'!I$9)*10^12/365</f>
        <v>0</v>
      </c>
      <c r="X92" s="16"/>
      <c r="Y92" s="17">
        <f t="shared" si="27"/>
        <v>0</v>
      </c>
      <c r="Z92" s="17">
        <f t="shared" si="28"/>
        <v>0</v>
      </c>
      <c r="AA92" s="17">
        <f t="shared" si="29"/>
        <v>83153700.033845499</v>
      </c>
      <c r="AB92" s="17">
        <f t="shared" si="30"/>
        <v>0</v>
      </c>
      <c r="AC92" s="17">
        <f t="shared" si="31"/>
        <v>0</v>
      </c>
      <c r="AD92" s="17">
        <f t="shared" si="32"/>
        <v>0</v>
      </c>
      <c r="AE92" s="17">
        <f t="shared" si="33"/>
        <v>0</v>
      </c>
      <c r="AF92" s="17">
        <f t="shared" si="34"/>
        <v>0</v>
      </c>
      <c r="AG92" s="16"/>
      <c r="AH92" s="16">
        <f t="shared" si="35"/>
        <v>0</v>
      </c>
      <c r="AI92" s="16">
        <f t="shared" si="36"/>
        <v>0</v>
      </c>
      <c r="AJ92" s="16">
        <f t="shared" si="37"/>
        <v>9032212.2450556327</v>
      </c>
      <c r="AK92" s="16">
        <f t="shared" si="38"/>
        <v>0</v>
      </c>
      <c r="AL92" s="16">
        <f t="shared" si="39"/>
        <v>0</v>
      </c>
      <c r="AM92" s="16">
        <f t="shared" si="40"/>
        <v>0</v>
      </c>
      <c r="AN92" s="16">
        <f t="shared" si="41"/>
        <v>0</v>
      </c>
      <c r="AO92" s="16">
        <f t="shared" si="42"/>
        <v>0</v>
      </c>
      <c r="AP92" s="16"/>
      <c r="AQ92" s="16">
        <f t="shared" si="43"/>
        <v>0</v>
      </c>
      <c r="AR92" s="16">
        <f t="shared" si="44"/>
        <v>0</v>
      </c>
      <c r="AS92" s="16">
        <f t="shared" si="45"/>
        <v>4444421.8983607087</v>
      </c>
      <c r="AT92" s="16">
        <f t="shared" si="46"/>
        <v>0</v>
      </c>
      <c r="AU92" s="16">
        <f t="shared" si="47"/>
        <v>0</v>
      </c>
      <c r="AV92" s="16">
        <f t="shared" si="48"/>
        <v>0</v>
      </c>
      <c r="AW92" s="16">
        <f t="shared" si="49"/>
        <v>0</v>
      </c>
      <c r="AX92" s="16">
        <f t="shared" si="50"/>
        <v>0</v>
      </c>
    </row>
    <row r="93" spans="1:50" x14ac:dyDescent="0.2">
      <c r="A93" t="s">
        <v>12</v>
      </c>
      <c r="B93">
        <v>2913</v>
      </c>
      <c r="C93" t="s">
        <v>109</v>
      </c>
      <c r="D93" s="9">
        <v>414</v>
      </c>
      <c r="E93" s="9">
        <v>18.7</v>
      </c>
      <c r="F93" s="9">
        <v>35.9</v>
      </c>
      <c r="G93" s="16">
        <v>2.1084557183751915E-4</v>
      </c>
      <c r="H93" s="16">
        <v>4.7152930929243497E-2</v>
      </c>
      <c r="I93" s="16">
        <v>0.21836269660615154</v>
      </c>
      <c r="J93" s="16">
        <v>1.6271143693286055E-2</v>
      </c>
      <c r="K93" s="16">
        <v>7.5134496831560779E-3</v>
      </c>
      <c r="L93" s="16">
        <v>6.4713568405385712E-3</v>
      </c>
      <c r="M93" s="16">
        <v>0.10605918776229124</v>
      </c>
      <c r="N93" s="16">
        <v>1.6787989819307503E-3</v>
      </c>
      <c r="O93" s="16"/>
      <c r="P93" s="16" cm="1">
        <f t="array" ref="P93">_xlfn.IFS($A93= 'Figure 5b'!$A$4, G93*'Figure 5b'!B$4, $A93= 'Figure 5b'!$A$5, G93*'Figure 5b'!B$5, $A93= 'Figure 5b'!$A$6, G93*'Figure 5b'!B$6, $A93= 'Figure 5b'!$A$7, G93*'Figure 5b'!B$7, $A93= 'Figure 5b'!$A$8, G93*'Figure 5b'!B$8, $A93= 'Figure 5b'!$A$9, G93*'Figure 5b'!B$9)*10^12/365</f>
        <v>6518.5590453526902</v>
      </c>
      <c r="Q93" s="16" cm="1">
        <f t="array" ref="Q93">_xlfn.IFS($A93= 'Figure 5b'!$A$4, H93*'Figure 5b'!C$4, $A93= 'Figure 5b'!$A$5, H93*'Figure 5b'!C$5, $A93= 'Figure 5b'!$A$6, H93*'Figure 5b'!C$6, $A93= 'Figure 5b'!$A$7, H93*'Figure 5b'!C$7, $A93= 'Figure 5b'!$A$8, H93*'Figure 5b'!C$8, $A93= 'Figure 5b'!$A$9, H93*'Figure 5b'!C$9)*10^12/365</f>
        <v>370541599.37809962</v>
      </c>
      <c r="R93" s="16" cm="1">
        <f t="array" ref="R93">_xlfn.IFS($A93= 'Figure 5b'!$A$4, I93*'Figure 5b'!D$4, $A93= 'Figure 5b'!$A$5, I93*'Figure 5b'!D$5, $A93= 'Figure 5b'!$A$6, I93*'Figure 5b'!D$6, $A93= 'Figure 5b'!$A$7, I93*'Figure 5b'!D$7, $A93= 'Figure 5b'!$A$8, I93*'Figure 5b'!D$8, $A93= 'Figure 5b'!$A$9, I93*'Figure 5b'!D$9)*10^12/365</f>
        <v>1345917690.0340836</v>
      </c>
      <c r="S93" s="16" cm="1">
        <f t="array" ref="S93">_xlfn.IFS($A93= 'Figure 5b'!$A$4, J93*'Figure 5b'!E$4, $A93= 'Figure 5b'!$A$5, J93*'Figure 5b'!E$5, $A93= 'Figure 5b'!$A$6, J93*'Figure 5b'!E$6, $A93= 'Figure 5b'!$A$7, J93*'Figure 5b'!E$7, $A93= 'Figure 5b'!$A$8, J93*'Figure 5b'!E$8, $A93= 'Figure 5b'!$A$9, J93*'Figure 5b'!E$9)*10^12/365</f>
        <v>35324885.374200113</v>
      </c>
      <c r="T93" s="16" cm="1">
        <f t="array" ref="T93">_xlfn.IFS($A93= 'Figure 5b'!$A$4, K93*'Figure 5b'!F$4, $A93= 'Figure 5b'!$A$5, K93*'Figure 5b'!F$5, $A93= 'Figure 5b'!$A$6, K93*'Figure 5b'!F$6, $A93= 'Figure 5b'!$A$7, K93*'Figure 5b'!F$7, $A93= 'Figure 5b'!$A$8, K93*'Figure 5b'!F$8, $A93= 'Figure 5b'!$A$9, K93*'Figure 5b'!F$9)*10^12/365</f>
        <v>8333051.3537274031</v>
      </c>
      <c r="U93" s="16" cm="1">
        <f t="array" ref="U93">_xlfn.IFS($A93= 'Figure 5b'!$A$4, L93*'Figure 5b'!G$4, $A93= 'Figure 5b'!$A$5, L93*'Figure 5b'!G$5, $A93= 'Figure 5b'!$A$6, L93*'Figure 5b'!G$6, $A93= 'Figure 5b'!$A$7, L93*'Figure 5b'!G$7, $A93= 'Figure 5b'!$A$8, L93*'Figure 5b'!G$8, $A93= 'Figure 5b'!$A$9, L93*'Figure 5b'!G$9)*10^12/365</f>
        <v>811966.88897596684</v>
      </c>
      <c r="V93" s="16" cm="1">
        <f t="array" ref="V93">_xlfn.IFS($A93= 'Figure 5b'!$A$4, M93*'Figure 5b'!H$4, $A93= 'Figure 5b'!$A$5, M93*'Figure 5b'!H$5, $A93= 'Figure 5b'!$A$6, M93*'Figure 5b'!H$6, $A93= 'Figure 5b'!$A$7, M93*'Figure 5b'!H$7, $A93= 'Figure 5b'!$A$8, M93*'Figure 5b'!H$8, $A93= 'Figure 5b'!$A$9, M93*'Figure 5b'!H$9)*10^12/365</f>
        <v>784716996.4730072</v>
      </c>
      <c r="W93" s="16" cm="1">
        <f t="array" ref="W93">_xlfn.IFS($A93= 'Figure 5b'!$A$4, N93*'Figure 5b'!I$4, $A93= 'Figure 5b'!$A$5, N93*'Figure 5b'!I$5, $A93= 'Figure 5b'!$A$6, N93*'Figure 5b'!I$6, $A93= 'Figure 5b'!$A$7, N93*'Figure 5b'!I$7, $A93= 'Figure 5b'!$A$8, N93*'Figure 5b'!I$8, $A93= 'Figure 5b'!$A$9, N93*'Figure 5b'!I$9)*10^12/365</f>
        <v>2916899.5716007417</v>
      </c>
      <c r="X93" s="16"/>
      <c r="Y93" s="17">
        <f t="shared" si="27"/>
        <v>26986.834447760139</v>
      </c>
      <c r="Z93" s="17">
        <f t="shared" si="28"/>
        <v>1534042221.4253323</v>
      </c>
      <c r="AA93" s="17">
        <f t="shared" si="29"/>
        <v>5572099236.741106</v>
      </c>
      <c r="AB93" s="17">
        <f t="shared" si="30"/>
        <v>146245025.44918847</v>
      </c>
      <c r="AC93" s="17">
        <f t="shared" si="31"/>
        <v>34498832.60443145</v>
      </c>
      <c r="AD93" s="17">
        <f t="shared" si="32"/>
        <v>3361542.9203605028</v>
      </c>
      <c r="AE93" s="17">
        <f t="shared" si="33"/>
        <v>3248728365.3982496</v>
      </c>
      <c r="AF93" s="17">
        <f t="shared" si="34"/>
        <v>12075964.226427071</v>
      </c>
      <c r="AG93" s="16"/>
      <c r="AH93" s="16">
        <f t="shared" si="35"/>
        <v>1218.970541480953</v>
      </c>
      <c r="AI93" s="16">
        <f t="shared" si="36"/>
        <v>69291279.083704621</v>
      </c>
      <c r="AJ93" s="16">
        <f t="shared" si="37"/>
        <v>251686608.03637365</v>
      </c>
      <c r="AK93" s="16">
        <f t="shared" si="38"/>
        <v>6605753.5649754219</v>
      </c>
      <c r="AL93" s="16">
        <f t="shared" si="39"/>
        <v>1558280.6031470243</v>
      </c>
      <c r="AM93" s="16">
        <f t="shared" si="40"/>
        <v>151837.80823850579</v>
      </c>
      <c r="AN93" s="16">
        <f t="shared" si="41"/>
        <v>146742078.34045234</v>
      </c>
      <c r="AO93" s="16">
        <f t="shared" si="42"/>
        <v>545460.21988933871</v>
      </c>
      <c r="AP93" s="16"/>
      <c r="AQ93" s="16">
        <f t="shared" si="43"/>
        <v>2340.1626972816157</v>
      </c>
      <c r="AR93" s="16">
        <f t="shared" si="44"/>
        <v>133024434.17673777</v>
      </c>
      <c r="AS93" s="16">
        <f t="shared" si="45"/>
        <v>483184450.72223604</v>
      </c>
      <c r="AT93" s="16">
        <f t="shared" si="46"/>
        <v>12681633.84933784</v>
      </c>
      <c r="AU93" s="16">
        <f t="shared" si="47"/>
        <v>2991565.4359881375</v>
      </c>
      <c r="AV93" s="16">
        <f t="shared" si="48"/>
        <v>291496.11314237205</v>
      </c>
      <c r="AW93" s="16">
        <f t="shared" si="49"/>
        <v>281713401.73380959</v>
      </c>
      <c r="AX93" s="16">
        <f t="shared" si="50"/>
        <v>1047166.9462046662</v>
      </c>
    </row>
    <row r="94" spans="1:50" x14ac:dyDescent="0.2">
      <c r="A94" t="s">
        <v>12</v>
      </c>
      <c r="B94">
        <v>2913</v>
      </c>
      <c r="C94" t="s">
        <v>110</v>
      </c>
      <c r="D94" s="9">
        <v>567</v>
      </c>
      <c r="E94" s="9">
        <v>25.7</v>
      </c>
      <c r="F94" s="9">
        <v>49.2</v>
      </c>
      <c r="G94" s="16">
        <v>0.25423921241069475</v>
      </c>
      <c r="H94" s="16">
        <v>9.3189322295770941E-2</v>
      </c>
      <c r="I94" s="16">
        <v>0.13811101948977922</v>
      </c>
      <c r="J94" s="16">
        <v>7.5850349832125991E-2</v>
      </c>
      <c r="K94" s="16">
        <v>0.4085362237312552</v>
      </c>
      <c r="L94" s="16">
        <v>4.3614873398743526E-4</v>
      </c>
      <c r="M94" s="16">
        <v>0.4848962823597574</v>
      </c>
      <c r="N94" s="16">
        <v>0.14987505377606436</v>
      </c>
      <c r="O94" s="16"/>
      <c r="P94" s="16" cm="1">
        <f t="array" ref="P94">_xlfn.IFS($A94= 'Figure 5b'!$A$4, G94*'Figure 5b'!B$4, $A94= 'Figure 5b'!$A$5, G94*'Figure 5b'!B$5, $A94= 'Figure 5b'!$A$6, G94*'Figure 5b'!B$6, $A94= 'Figure 5b'!$A$7, G94*'Figure 5b'!B$7, $A94= 'Figure 5b'!$A$8, G94*'Figure 5b'!B$8, $A94= 'Figure 5b'!$A$9, G94*'Figure 5b'!B$9)*10^12/365</f>
        <v>7860128.6396481618</v>
      </c>
      <c r="Q94" s="16" cm="1">
        <f t="array" ref="Q94">_xlfn.IFS($A94= 'Figure 5b'!$A$4, H94*'Figure 5b'!C$4, $A94= 'Figure 5b'!$A$5, H94*'Figure 5b'!C$5, $A94= 'Figure 5b'!$A$6, H94*'Figure 5b'!C$6, $A94= 'Figure 5b'!$A$7, H94*'Figure 5b'!C$7, $A94= 'Figure 5b'!$A$8, H94*'Figure 5b'!C$8, $A94= 'Figure 5b'!$A$9, H94*'Figure 5b'!C$9)*10^12/365</f>
        <v>732309102.48721957</v>
      </c>
      <c r="R94" s="16" cm="1">
        <f t="array" ref="R94">_xlfn.IFS($A94= 'Figure 5b'!$A$4, I94*'Figure 5b'!D$4, $A94= 'Figure 5b'!$A$5, I94*'Figure 5b'!D$5, $A94= 'Figure 5b'!$A$6, I94*'Figure 5b'!D$6, $A94= 'Figure 5b'!$A$7, I94*'Figure 5b'!D$7, $A94= 'Figure 5b'!$A$8, I94*'Figure 5b'!D$8, $A94= 'Figure 5b'!$A$9, I94*'Figure 5b'!D$9)*10^12/365</f>
        <v>851272068.02729762</v>
      </c>
      <c r="S94" s="16" cm="1">
        <f t="array" ref="S94">_xlfn.IFS($A94= 'Figure 5b'!$A$4, J94*'Figure 5b'!E$4, $A94= 'Figure 5b'!$A$5, J94*'Figure 5b'!E$5, $A94= 'Figure 5b'!$A$6, J94*'Figure 5b'!E$6, $A94= 'Figure 5b'!$A$7, J94*'Figure 5b'!E$7, $A94= 'Figure 5b'!$A$8, J94*'Figure 5b'!E$8, $A94= 'Figure 5b'!$A$9, J94*'Figure 5b'!E$9)*10^12/365</f>
        <v>164672192.92755857</v>
      </c>
      <c r="T94" s="16" cm="1">
        <f t="array" ref="T94">_xlfn.IFS($A94= 'Figure 5b'!$A$4, K94*'Figure 5b'!F$4, $A94= 'Figure 5b'!$A$5, K94*'Figure 5b'!F$5, $A94= 'Figure 5b'!$A$6, K94*'Figure 5b'!F$6, $A94= 'Figure 5b'!$A$7, K94*'Figure 5b'!F$7, $A94= 'Figure 5b'!$A$8, K94*'Figure 5b'!F$8, $A94= 'Figure 5b'!$A$9, K94*'Figure 5b'!F$9)*10^12/365</f>
        <v>453101235.22120863</v>
      </c>
      <c r="U94" s="16" cm="1">
        <f t="array" ref="U94">_xlfn.IFS($A94= 'Figure 5b'!$A$4, L94*'Figure 5b'!G$4, $A94= 'Figure 5b'!$A$5, L94*'Figure 5b'!G$5, $A94= 'Figure 5b'!$A$6, L94*'Figure 5b'!G$6, $A94= 'Figure 5b'!$A$7, L94*'Figure 5b'!G$7, $A94= 'Figure 5b'!$A$8, L94*'Figure 5b'!G$8, $A94= 'Figure 5b'!$A$9, L94*'Figure 5b'!G$9)*10^12/365</f>
        <v>54723.968928456052</v>
      </c>
      <c r="V94" s="16" cm="1">
        <f t="array" ref="V94">_xlfn.IFS($A94= 'Figure 5b'!$A$4, M94*'Figure 5b'!H$4, $A94= 'Figure 5b'!$A$5, M94*'Figure 5b'!H$5, $A94= 'Figure 5b'!$A$6, M94*'Figure 5b'!H$6, $A94= 'Figure 5b'!$A$7, M94*'Figure 5b'!H$7, $A94= 'Figure 5b'!$A$8, M94*'Figure 5b'!H$8, $A94= 'Figure 5b'!$A$9, M94*'Figure 5b'!H$9)*10^12/365</f>
        <v>3587679316.8273063</v>
      </c>
      <c r="W94" s="16" cm="1">
        <f t="array" ref="W94">_xlfn.IFS($A94= 'Figure 5b'!$A$4, N94*'Figure 5b'!I$4, $A94= 'Figure 5b'!$A$5, N94*'Figure 5b'!I$5, $A94= 'Figure 5b'!$A$6, N94*'Figure 5b'!I$6, $A94= 'Figure 5b'!$A$7, N94*'Figure 5b'!I$7, $A94= 'Figure 5b'!$A$8, N94*'Figure 5b'!I$8, $A94= 'Figure 5b'!$A$9, N94*'Figure 5b'!I$9)*10^12/365</f>
        <v>260406686.48146304</v>
      </c>
      <c r="X94" s="16"/>
      <c r="Y94" s="17">
        <f t="shared" si="27"/>
        <v>44566929.38680508</v>
      </c>
      <c r="Z94" s="17">
        <f t="shared" si="28"/>
        <v>4152192611.1025348</v>
      </c>
      <c r="AA94" s="17">
        <f t="shared" si="29"/>
        <v>4826712625.714777</v>
      </c>
      <c r="AB94" s="17">
        <f t="shared" si="30"/>
        <v>933691333.89925706</v>
      </c>
      <c r="AC94" s="17">
        <f t="shared" si="31"/>
        <v>2569084003.7042527</v>
      </c>
      <c r="AD94" s="17">
        <f t="shared" si="32"/>
        <v>310284.90382434579</v>
      </c>
      <c r="AE94" s="17">
        <f t="shared" si="33"/>
        <v>20342141726.410828</v>
      </c>
      <c r="AF94" s="17">
        <f t="shared" si="34"/>
        <v>1476505912.3498952</v>
      </c>
      <c r="AG94" s="16"/>
      <c r="AH94" s="16">
        <f t="shared" si="35"/>
        <v>2020053.0603895774</v>
      </c>
      <c r="AI94" s="16">
        <f t="shared" si="36"/>
        <v>188203439.33921543</v>
      </c>
      <c r="AJ94" s="16">
        <f t="shared" si="37"/>
        <v>218776921.48301548</v>
      </c>
      <c r="AK94" s="16">
        <f t="shared" si="38"/>
        <v>42320753.582382552</v>
      </c>
      <c r="AL94" s="16">
        <f t="shared" si="39"/>
        <v>116447017.45185062</v>
      </c>
      <c r="AM94" s="16">
        <f t="shared" si="40"/>
        <v>14064.060014613206</v>
      </c>
      <c r="AN94" s="16">
        <f t="shared" si="41"/>
        <v>922033584.42461765</v>
      </c>
      <c r="AO94" s="16">
        <f t="shared" si="42"/>
        <v>66924518.425735995</v>
      </c>
      <c r="AP94" s="16"/>
      <c r="AQ94" s="16">
        <f t="shared" si="43"/>
        <v>3867183.2907068958</v>
      </c>
      <c r="AR94" s="16">
        <f t="shared" si="44"/>
        <v>360296078.42371207</v>
      </c>
      <c r="AS94" s="16">
        <f t="shared" si="45"/>
        <v>418825857.46943045</v>
      </c>
      <c r="AT94" s="16">
        <f t="shared" si="46"/>
        <v>81018718.920358822</v>
      </c>
      <c r="AU94" s="16">
        <f t="shared" si="47"/>
        <v>222925807.72883466</v>
      </c>
      <c r="AV94" s="16">
        <f t="shared" si="48"/>
        <v>26924.192712800377</v>
      </c>
      <c r="AW94" s="16">
        <f t="shared" si="49"/>
        <v>1765138223.8790348</v>
      </c>
      <c r="AX94" s="16">
        <f t="shared" si="50"/>
        <v>128120089.74887984</v>
      </c>
    </row>
    <row r="95" spans="1:50" x14ac:dyDescent="0.2">
      <c r="A95" t="s">
        <v>12</v>
      </c>
      <c r="B95">
        <v>2913</v>
      </c>
      <c r="D95" s="9">
        <v>363</v>
      </c>
      <c r="E95" s="9">
        <v>41.7</v>
      </c>
      <c r="F95" s="9">
        <v>7.6</v>
      </c>
      <c r="G95" s="16">
        <v>0</v>
      </c>
      <c r="H95" s="16">
        <v>0</v>
      </c>
      <c r="I95" s="16">
        <v>0</v>
      </c>
      <c r="J95" s="16">
        <v>0</v>
      </c>
      <c r="K95" s="16">
        <v>0</v>
      </c>
      <c r="L95" s="16">
        <v>0</v>
      </c>
      <c r="M95" s="16">
        <v>0</v>
      </c>
      <c r="N95" s="16">
        <v>0</v>
      </c>
      <c r="O95" s="16"/>
      <c r="P95" s="16" cm="1">
        <f t="array" ref="P95">_xlfn.IFS($A95= 'Figure 5b'!$A$4, G95*'Figure 5b'!B$4, $A95= 'Figure 5b'!$A$5, G95*'Figure 5b'!B$5, $A95= 'Figure 5b'!$A$6, G95*'Figure 5b'!B$6, $A95= 'Figure 5b'!$A$7, G95*'Figure 5b'!B$7, $A95= 'Figure 5b'!$A$8, G95*'Figure 5b'!B$8, $A95= 'Figure 5b'!$A$9, G95*'Figure 5b'!B$9)*10^12/365</f>
        <v>0</v>
      </c>
      <c r="Q95" s="16" cm="1">
        <f t="array" ref="Q95">_xlfn.IFS($A95= 'Figure 5b'!$A$4, H95*'Figure 5b'!C$4, $A95= 'Figure 5b'!$A$5, H95*'Figure 5b'!C$5, $A95= 'Figure 5b'!$A$6, H95*'Figure 5b'!C$6, $A95= 'Figure 5b'!$A$7, H95*'Figure 5b'!C$7, $A95= 'Figure 5b'!$A$8, H95*'Figure 5b'!C$8, $A95= 'Figure 5b'!$A$9, H95*'Figure 5b'!C$9)*10^12/365</f>
        <v>0</v>
      </c>
      <c r="R95" s="16" cm="1">
        <f t="array" ref="R95">_xlfn.IFS($A95= 'Figure 5b'!$A$4, I95*'Figure 5b'!D$4, $A95= 'Figure 5b'!$A$5, I95*'Figure 5b'!D$5, $A95= 'Figure 5b'!$A$6, I95*'Figure 5b'!D$6, $A95= 'Figure 5b'!$A$7, I95*'Figure 5b'!D$7, $A95= 'Figure 5b'!$A$8, I95*'Figure 5b'!D$8, $A95= 'Figure 5b'!$A$9, I95*'Figure 5b'!D$9)*10^12/365</f>
        <v>0</v>
      </c>
      <c r="S95" s="16" cm="1">
        <f t="array" ref="S95">_xlfn.IFS($A95= 'Figure 5b'!$A$4, J95*'Figure 5b'!E$4, $A95= 'Figure 5b'!$A$5, J95*'Figure 5b'!E$5, $A95= 'Figure 5b'!$A$6, J95*'Figure 5b'!E$6, $A95= 'Figure 5b'!$A$7, J95*'Figure 5b'!E$7, $A95= 'Figure 5b'!$A$8, J95*'Figure 5b'!E$8, $A95= 'Figure 5b'!$A$9, J95*'Figure 5b'!E$9)*10^12/365</f>
        <v>0</v>
      </c>
      <c r="T95" s="16" cm="1">
        <f t="array" ref="T95">_xlfn.IFS($A95= 'Figure 5b'!$A$4, K95*'Figure 5b'!F$4, $A95= 'Figure 5b'!$A$5, K95*'Figure 5b'!F$5, $A95= 'Figure 5b'!$A$6, K95*'Figure 5b'!F$6, $A95= 'Figure 5b'!$A$7, K95*'Figure 5b'!F$7, $A95= 'Figure 5b'!$A$8, K95*'Figure 5b'!F$8, $A95= 'Figure 5b'!$A$9, K95*'Figure 5b'!F$9)*10^12/365</f>
        <v>0</v>
      </c>
      <c r="U95" s="16" cm="1">
        <f t="array" ref="U95">_xlfn.IFS($A95= 'Figure 5b'!$A$4, L95*'Figure 5b'!G$4, $A95= 'Figure 5b'!$A$5, L95*'Figure 5b'!G$5, $A95= 'Figure 5b'!$A$6, L95*'Figure 5b'!G$6, $A95= 'Figure 5b'!$A$7, L95*'Figure 5b'!G$7, $A95= 'Figure 5b'!$A$8, L95*'Figure 5b'!G$8, $A95= 'Figure 5b'!$A$9, L95*'Figure 5b'!G$9)*10^12/365</f>
        <v>0</v>
      </c>
      <c r="V95" s="16" cm="1">
        <f t="array" ref="V95">_xlfn.IFS($A95= 'Figure 5b'!$A$4, M95*'Figure 5b'!H$4, $A95= 'Figure 5b'!$A$5, M95*'Figure 5b'!H$5, $A95= 'Figure 5b'!$A$6, M95*'Figure 5b'!H$6, $A95= 'Figure 5b'!$A$7, M95*'Figure 5b'!H$7, $A95= 'Figure 5b'!$A$8, M95*'Figure 5b'!H$8, $A95= 'Figure 5b'!$A$9, M95*'Figure 5b'!H$9)*10^12/365</f>
        <v>0</v>
      </c>
      <c r="W95" s="16" cm="1">
        <f t="array" ref="W95">_xlfn.IFS($A95= 'Figure 5b'!$A$4, N95*'Figure 5b'!I$4, $A95= 'Figure 5b'!$A$5, N95*'Figure 5b'!I$5, $A95= 'Figure 5b'!$A$6, N95*'Figure 5b'!I$6, $A95= 'Figure 5b'!$A$7, N95*'Figure 5b'!I$7, $A95= 'Figure 5b'!$A$8, N95*'Figure 5b'!I$8, $A95= 'Figure 5b'!$A$9, N95*'Figure 5b'!I$9)*10^12/365</f>
        <v>0</v>
      </c>
      <c r="X95" s="16"/>
      <c r="Y95" s="17">
        <f t="shared" si="27"/>
        <v>0</v>
      </c>
      <c r="Z95" s="17">
        <f t="shared" si="28"/>
        <v>0</v>
      </c>
      <c r="AA95" s="17">
        <f t="shared" si="29"/>
        <v>0</v>
      </c>
      <c r="AB95" s="17">
        <f t="shared" si="30"/>
        <v>0</v>
      </c>
      <c r="AC95" s="17">
        <f t="shared" si="31"/>
        <v>0</v>
      </c>
      <c r="AD95" s="17">
        <f t="shared" si="32"/>
        <v>0</v>
      </c>
      <c r="AE95" s="17">
        <f t="shared" si="33"/>
        <v>0</v>
      </c>
      <c r="AF95" s="17">
        <f t="shared" si="34"/>
        <v>0</v>
      </c>
      <c r="AG95" s="16"/>
      <c r="AH95" s="16">
        <f t="shared" si="35"/>
        <v>0</v>
      </c>
      <c r="AI95" s="16">
        <f t="shared" si="36"/>
        <v>0</v>
      </c>
      <c r="AJ95" s="16">
        <f t="shared" si="37"/>
        <v>0</v>
      </c>
      <c r="AK95" s="16">
        <f t="shared" si="38"/>
        <v>0</v>
      </c>
      <c r="AL95" s="16">
        <f t="shared" si="39"/>
        <v>0</v>
      </c>
      <c r="AM95" s="16">
        <f t="shared" si="40"/>
        <v>0</v>
      </c>
      <c r="AN95" s="16">
        <f t="shared" si="41"/>
        <v>0</v>
      </c>
      <c r="AO95" s="16">
        <f t="shared" si="42"/>
        <v>0</v>
      </c>
      <c r="AP95" s="16"/>
      <c r="AQ95" s="16">
        <f t="shared" si="43"/>
        <v>0</v>
      </c>
      <c r="AR95" s="16">
        <f t="shared" si="44"/>
        <v>0</v>
      </c>
      <c r="AS95" s="16">
        <f t="shared" si="45"/>
        <v>0</v>
      </c>
      <c r="AT95" s="16">
        <f t="shared" si="46"/>
        <v>0</v>
      </c>
      <c r="AU95" s="16">
        <f t="shared" si="47"/>
        <v>0</v>
      </c>
      <c r="AV95" s="16">
        <f t="shared" si="48"/>
        <v>0</v>
      </c>
      <c r="AW95" s="16">
        <f t="shared" si="49"/>
        <v>0</v>
      </c>
      <c r="AX95" s="16">
        <f t="shared" si="50"/>
        <v>0</v>
      </c>
    </row>
    <row r="96" spans="1:50" x14ac:dyDescent="0.2">
      <c r="A96" t="s">
        <v>12</v>
      </c>
      <c r="B96">
        <v>2913</v>
      </c>
      <c r="C96" t="s">
        <v>111</v>
      </c>
      <c r="D96" s="9">
        <v>580</v>
      </c>
      <c r="E96" s="9">
        <v>26.8</v>
      </c>
      <c r="F96" s="9">
        <v>49.2</v>
      </c>
      <c r="G96" s="16">
        <v>0.13202987519564036</v>
      </c>
      <c r="H96" s="16">
        <v>1.2310885513037296E-3</v>
      </c>
      <c r="I96" s="16">
        <v>6.5362501838020781E-3</v>
      </c>
      <c r="J96" s="16">
        <v>7.5708783900329856E-3</v>
      </c>
      <c r="K96" s="16">
        <v>3.9462330665984244E-2</v>
      </c>
      <c r="L96" s="16">
        <v>1.8899778472788863E-3</v>
      </c>
      <c r="M96" s="16">
        <v>7.5265957801682291E-3</v>
      </c>
      <c r="N96" s="16">
        <v>9.3352241257609048E-3</v>
      </c>
      <c r="O96" s="16"/>
      <c r="P96" s="16" cm="1">
        <f t="array" ref="P96">_xlfn.IFS($A96= 'Figure 5b'!$A$4, G96*'Figure 5b'!B$4, $A96= 'Figure 5b'!$A$5, G96*'Figure 5b'!B$5, $A96= 'Figure 5b'!$A$6, G96*'Figure 5b'!B$6, $A96= 'Figure 5b'!$A$7, G96*'Figure 5b'!B$7, $A96= 'Figure 5b'!$A$8, G96*'Figure 5b'!B$8, $A96= 'Figure 5b'!$A$9, G96*'Figure 5b'!B$9)*10^12/365</f>
        <v>4081871.5314379674</v>
      </c>
      <c r="Q96" s="16" cm="1">
        <f t="array" ref="Q96">_xlfn.IFS($A96= 'Figure 5b'!$A$4, H96*'Figure 5b'!C$4, $A96= 'Figure 5b'!$A$5, H96*'Figure 5b'!C$5, $A96= 'Figure 5b'!$A$6, H96*'Figure 5b'!C$6, $A96= 'Figure 5b'!$A$7, H96*'Figure 5b'!C$7, $A96= 'Figure 5b'!$A$8, H96*'Figure 5b'!C$8, $A96= 'Figure 5b'!$A$9, H96*'Figure 5b'!C$9)*10^12/365</f>
        <v>9674255.9112744909</v>
      </c>
      <c r="R96" s="16" cm="1">
        <f t="array" ref="R96">_xlfn.IFS($A96= 'Figure 5b'!$A$4, I96*'Figure 5b'!D$4, $A96= 'Figure 5b'!$A$5, I96*'Figure 5b'!D$5, $A96= 'Figure 5b'!$A$6, I96*'Figure 5b'!D$6, $A96= 'Figure 5b'!$A$7, I96*'Figure 5b'!D$7, $A96= 'Figure 5b'!$A$8, I96*'Figure 5b'!D$8, $A96= 'Figure 5b'!$A$9, I96*'Figure 5b'!D$9)*10^12/365</f>
        <v>40287351.665815242</v>
      </c>
      <c r="S96" s="16" cm="1">
        <f t="array" ref="S96">_xlfn.IFS($A96= 'Figure 5b'!$A$4, J96*'Figure 5b'!E$4, $A96= 'Figure 5b'!$A$5, J96*'Figure 5b'!E$5, $A96= 'Figure 5b'!$A$6, J96*'Figure 5b'!E$6, $A96= 'Figure 5b'!$A$7, J96*'Figure 5b'!E$7, $A96= 'Figure 5b'!$A$8, J96*'Figure 5b'!E$8, $A96= 'Figure 5b'!$A$9, J96*'Figure 5b'!E$9)*10^12/365</f>
        <v>16436485.126750957</v>
      </c>
      <c r="T96" s="16" cm="1">
        <f t="array" ref="T96">_xlfn.IFS($A96= 'Figure 5b'!$A$4, K96*'Figure 5b'!F$4, $A96= 'Figure 5b'!$A$5, K96*'Figure 5b'!F$5, $A96= 'Figure 5b'!$A$6, K96*'Figure 5b'!F$6, $A96= 'Figure 5b'!$A$7, K96*'Figure 5b'!F$7, $A96= 'Figure 5b'!$A$8, K96*'Figure 5b'!F$8, $A96= 'Figure 5b'!$A$9, K96*'Figure 5b'!F$9)*10^12/365</f>
        <v>43767063.312425904</v>
      </c>
      <c r="U96" s="16" cm="1">
        <f t="array" ref="U96">_xlfn.IFS($A96= 'Figure 5b'!$A$4, L96*'Figure 5b'!G$4, $A96= 'Figure 5b'!$A$5, L96*'Figure 5b'!G$5, $A96= 'Figure 5b'!$A$6, L96*'Figure 5b'!G$6, $A96= 'Figure 5b'!$A$7, L96*'Figure 5b'!G$7, $A96= 'Figure 5b'!$A$8, L96*'Figure 5b'!G$8, $A96= 'Figure 5b'!$A$9, L96*'Figure 5b'!G$9)*10^12/365</f>
        <v>237137.19868997624</v>
      </c>
      <c r="V96" s="16" cm="1">
        <f t="array" ref="V96">_xlfn.IFS($A96= 'Figure 5b'!$A$4, M96*'Figure 5b'!H$4, $A96= 'Figure 5b'!$A$5, M96*'Figure 5b'!H$5, $A96= 'Figure 5b'!$A$6, M96*'Figure 5b'!H$6, $A96= 'Figure 5b'!$A$7, M96*'Figure 5b'!H$7, $A96= 'Figure 5b'!$A$8, M96*'Figure 5b'!H$8, $A96= 'Figure 5b'!$A$9, M96*'Figure 5b'!H$9)*10^12/365</f>
        <v>55688222.38689591</v>
      </c>
      <c r="W96" s="16" cm="1">
        <f t="array" ref="W96">_xlfn.IFS($A96= 'Figure 5b'!$A$4, N96*'Figure 5b'!I$4, $A96= 'Figure 5b'!$A$5, N96*'Figure 5b'!I$5, $A96= 'Figure 5b'!$A$6, N96*'Figure 5b'!I$6, $A96= 'Figure 5b'!$A$7, N96*'Figure 5b'!I$7, $A96= 'Figure 5b'!$A$8, N96*'Figure 5b'!I$8, $A96= 'Figure 5b'!$A$9, N96*'Figure 5b'!I$9)*10^12/365</f>
        <v>16219875.962703029</v>
      </c>
      <c r="X96" s="16"/>
      <c r="Y96" s="17">
        <f t="shared" si="27"/>
        <v>23674854.882340211</v>
      </c>
      <c r="Z96" s="17">
        <f t="shared" si="28"/>
        <v>56110684.285392046</v>
      </c>
      <c r="AA96" s="17">
        <f t="shared" si="29"/>
        <v>233666639.66172841</v>
      </c>
      <c r="AB96" s="17">
        <f t="shared" si="30"/>
        <v>95331613.735155538</v>
      </c>
      <c r="AC96" s="17">
        <f t="shared" si="31"/>
        <v>253848967.21207023</v>
      </c>
      <c r="AD96" s="17">
        <f t="shared" si="32"/>
        <v>1375395.7524018621</v>
      </c>
      <c r="AE96" s="17">
        <f t="shared" si="33"/>
        <v>322991689.84399629</v>
      </c>
      <c r="AF96" s="17">
        <f t="shared" si="34"/>
        <v>94075280.58367756</v>
      </c>
      <c r="AG96" s="16"/>
      <c r="AH96" s="16">
        <f t="shared" si="35"/>
        <v>1093941.5704253754</v>
      </c>
      <c r="AI96" s="16">
        <f t="shared" si="36"/>
        <v>2592700.5842215638</v>
      </c>
      <c r="AJ96" s="16">
        <f t="shared" si="37"/>
        <v>10797010.246438485</v>
      </c>
      <c r="AK96" s="16">
        <f t="shared" si="38"/>
        <v>4404978.0139692565</v>
      </c>
      <c r="AL96" s="16">
        <f t="shared" si="39"/>
        <v>11729572.967730142</v>
      </c>
      <c r="AM96" s="16">
        <f t="shared" si="40"/>
        <v>63552.769248913639</v>
      </c>
      <c r="AN96" s="16">
        <f t="shared" si="41"/>
        <v>14924443.599688103</v>
      </c>
      <c r="AO96" s="16">
        <f t="shared" si="42"/>
        <v>4346926.7580044121</v>
      </c>
      <c r="AP96" s="16"/>
      <c r="AQ96" s="16">
        <f t="shared" si="43"/>
        <v>2008280.7934674802</v>
      </c>
      <c r="AR96" s="16">
        <f t="shared" si="44"/>
        <v>4759733.9083470497</v>
      </c>
      <c r="AS96" s="16">
        <f t="shared" si="45"/>
        <v>19821377.019581102</v>
      </c>
      <c r="AT96" s="16">
        <f t="shared" si="46"/>
        <v>8086750.6823614715</v>
      </c>
      <c r="AU96" s="16">
        <f t="shared" si="47"/>
        <v>21533395.149713546</v>
      </c>
      <c r="AV96" s="16">
        <f t="shared" si="48"/>
        <v>116671.50175546833</v>
      </c>
      <c r="AW96" s="16">
        <f t="shared" si="49"/>
        <v>27398605.41435279</v>
      </c>
      <c r="AX96" s="16">
        <f t="shared" si="50"/>
        <v>7980178.9736498902</v>
      </c>
    </row>
    <row r="97" spans="1:50" x14ac:dyDescent="0.2">
      <c r="A97" t="s">
        <v>12</v>
      </c>
      <c r="B97">
        <v>2913</v>
      </c>
      <c r="C97" t="s">
        <v>112</v>
      </c>
      <c r="D97" s="9">
        <v>589</v>
      </c>
      <c r="E97" s="9">
        <v>24.3</v>
      </c>
      <c r="F97" s="9">
        <v>50</v>
      </c>
      <c r="G97" s="16">
        <v>0</v>
      </c>
      <c r="H97" s="16">
        <v>4.7145564434800561E-6</v>
      </c>
      <c r="I97" s="16">
        <v>6.5861836564157748E-4</v>
      </c>
      <c r="J97" s="16">
        <v>2.4046881998273186E-3</v>
      </c>
      <c r="K97" s="16">
        <v>1.0997988320599764E-2</v>
      </c>
      <c r="L97" s="16">
        <v>3.7018123797183571E-3</v>
      </c>
      <c r="M97" s="16">
        <v>1.2568797000473859E-4</v>
      </c>
      <c r="N97" s="16">
        <v>2.7765392896878754E-3</v>
      </c>
      <c r="O97" s="16"/>
      <c r="P97" s="16" cm="1">
        <f t="array" ref="P97">_xlfn.IFS($A97= 'Figure 5b'!$A$4, G97*'Figure 5b'!B$4, $A97= 'Figure 5b'!$A$5, G97*'Figure 5b'!B$5, $A97= 'Figure 5b'!$A$6, G97*'Figure 5b'!B$6, $A97= 'Figure 5b'!$A$7, G97*'Figure 5b'!B$7, $A97= 'Figure 5b'!$A$8, G97*'Figure 5b'!B$8, $A97= 'Figure 5b'!$A$9, G97*'Figure 5b'!B$9)*10^12/365</f>
        <v>0</v>
      </c>
      <c r="Q97" s="16" cm="1">
        <f t="array" ref="Q97">_xlfn.IFS($A97= 'Figure 5b'!$A$4, H97*'Figure 5b'!C$4, $A97= 'Figure 5b'!$A$5, H97*'Figure 5b'!C$5, $A97= 'Figure 5b'!$A$6, H97*'Figure 5b'!C$6, $A97= 'Figure 5b'!$A$7, H97*'Figure 5b'!C$7, $A97= 'Figure 5b'!$A$8, H97*'Figure 5b'!C$8, $A97= 'Figure 5b'!$A$9, H97*'Figure 5b'!C$9)*10^12/365</f>
        <v>37048.371129820931</v>
      </c>
      <c r="R97" s="16" cm="1">
        <f t="array" ref="R97">_xlfn.IFS($A97= 'Figure 5b'!$A$4, I97*'Figure 5b'!D$4, $A97= 'Figure 5b'!$A$5, I97*'Figure 5b'!D$5, $A97= 'Figure 5b'!$A$6, I97*'Figure 5b'!D$6, $A97= 'Figure 5b'!$A$7, I97*'Figure 5b'!D$7, $A97= 'Figure 5b'!$A$8, I97*'Figure 5b'!D$8, $A97= 'Figure 5b'!$A$9, I97*'Figure 5b'!D$9)*10^12/365</f>
        <v>4059512.5590391853</v>
      </c>
      <c r="S97" s="16" cm="1">
        <f t="array" ref="S97">_xlfn.IFS($A97= 'Figure 5b'!$A$4, J97*'Figure 5b'!E$4, $A97= 'Figure 5b'!$A$5, J97*'Figure 5b'!E$5, $A97= 'Figure 5b'!$A$6, J97*'Figure 5b'!E$6, $A97= 'Figure 5b'!$A$7, J97*'Figure 5b'!E$7, $A97= 'Figure 5b'!$A$8, J97*'Figure 5b'!E$8, $A97= 'Figure 5b'!$A$9, J97*'Figure 5b'!E$9)*10^12/365</f>
        <v>5220612.4302523704</v>
      </c>
      <c r="T97" s="16" cm="1">
        <f t="array" ref="T97">_xlfn.IFS($A97= 'Figure 5b'!$A$4, K97*'Figure 5b'!F$4, $A97= 'Figure 5b'!$A$5, K97*'Figure 5b'!F$5, $A97= 'Figure 5b'!$A$6, K97*'Figure 5b'!F$6, $A97= 'Figure 5b'!$A$7, K97*'Figure 5b'!F$7, $A97= 'Figure 5b'!$A$8, K97*'Figure 5b'!F$8, $A97= 'Figure 5b'!$A$9, K97*'Figure 5b'!F$9)*10^12/365</f>
        <v>12197699.502627816</v>
      </c>
      <c r="U97" s="16" cm="1">
        <f t="array" ref="U97">_xlfn.IFS($A97= 'Figure 5b'!$A$4, L97*'Figure 5b'!G$4, $A97= 'Figure 5b'!$A$5, L97*'Figure 5b'!G$5, $A97= 'Figure 5b'!$A$6, L97*'Figure 5b'!G$6, $A97= 'Figure 5b'!$A$7, L97*'Figure 5b'!G$7, $A97= 'Figure 5b'!$A$8, L97*'Figure 5b'!G$8, $A97= 'Figure 5b'!$A$9, L97*'Figure 5b'!G$9)*10^12/365</f>
        <v>464469.68628027069</v>
      </c>
      <c r="V97" s="16" cm="1">
        <f t="array" ref="V97">_xlfn.IFS($A97= 'Figure 5b'!$A$4, M97*'Figure 5b'!H$4, $A97= 'Figure 5b'!$A$5, M97*'Figure 5b'!H$5, $A97= 'Figure 5b'!$A$6, M97*'Figure 5b'!H$6, $A97= 'Figure 5b'!$A$7, M97*'Figure 5b'!H$7, $A97= 'Figure 5b'!$A$8, M97*'Figure 5b'!H$8, $A97= 'Figure 5b'!$A$9, M97*'Figure 5b'!H$9)*10^12/365</f>
        <v>929947.59243267612</v>
      </c>
      <c r="W97" s="16" cm="1">
        <f t="array" ref="W97">_xlfn.IFS($A97= 'Figure 5b'!$A$4, N97*'Figure 5b'!I$4, $A97= 'Figure 5b'!$A$5, N97*'Figure 5b'!I$5, $A97= 'Figure 5b'!$A$6, N97*'Figure 5b'!I$6, $A97= 'Figure 5b'!$A$7, N97*'Figure 5b'!I$7, $A97= 'Figure 5b'!$A$8, N97*'Figure 5b'!I$8, $A97= 'Figure 5b'!$A$9, N97*'Figure 5b'!I$9)*10^12/365</f>
        <v>4824214.4245934896</v>
      </c>
      <c r="X97" s="16"/>
      <c r="Y97" s="17">
        <f t="shared" si="27"/>
        <v>0</v>
      </c>
      <c r="Z97" s="17">
        <f t="shared" si="28"/>
        <v>218214.90595464528</v>
      </c>
      <c r="AA97" s="17">
        <f t="shared" si="29"/>
        <v>23910528.972740803</v>
      </c>
      <c r="AB97" s="17">
        <f t="shared" si="30"/>
        <v>30749407.214186464</v>
      </c>
      <c r="AC97" s="17">
        <f t="shared" si="31"/>
        <v>71844450.070477843</v>
      </c>
      <c r="AD97" s="17">
        <f t="shared" si="32"/>
        <v>2735726.4521907945</v>
      </c>
      <c r="AE97" s="17">
        <f t="shared" si="33"/>
        <v>5477391.3194284616</v>
      </c>
      <c r="AF97" s="17">
        <f t="shared" si="34"/>
        <v>28414622.960855655</v>
      </c>
      <c r="AG97" s="16"/>
      <c r="AH97" s="16">
        <f t="shared" si="35"/>
        <v>0</v>
      </c>
      <c r="AI97" s="16">
        <f t="shared" si="36"/>
        <v>9002.7541845464875</v>
      </c>
      <c r="AJ97" s="16">
        <f t="shared" si="37"/>
        <v>986461.55184652214</v>
      </c>
      <c r="AK97" s="16">
        <f t="shared" si="38"/>
        <v>1268608.820551326</v>
      </c>
      <c r="AL97" s="16">
        <f t="shared" si="39"/>
        <v>2964040.9791385592</v>
      </c>
      <c r="AM97" s="16">
        <f t="shared" si="40"/>
        <v>112866.13376610579</v>
      </c>
      <c r="AN97" s="16">
        <f t="shared" si="41"/>
        <v>225977.26496114032</v>
      </c>
      <c r="AO97" s="16">
        <f t="shared" si="42"/>
        <v>1172284.1051762181</v>
      </c>
      <c r="AP97" s="16"/>
      <c r="AQ97" s="16">
        <f t="shared" si="43"/>
        <v>0</v>
      </c>
      <c r="AR97" s="16">
        <f t="shared" si="44"/>
        <v>18524.185564910465</v>
      </c>
      <c r="AS97" s="16">
        <f t="shared" si="45"/>
        <v>2029756.2795195924</v>
      </c>
      <c r="AT97" s="16">
        <f t="shared" si="46"/>
        <v>2610306.2151261852</v>
      </c>
      <c r="AU97" s="16">
        <f t="shared" si="47"/>
        <v>6098849.751313908</v>
      </c>
      <c r="AV97" s="16">
        <f t="shared" si="48"/>
        <v>232234.84314013534</v>
      </c>
      <c r="AW97" s="16">
        <f t="shared" si="49"/>
        <v>464973.79621633806</v>
      </c>
      <c r="AX97" s="16">
        <f t="shared" si="50"/>
        <v>2412107.2122967448</v>
      </c>
    </row>
    <row r="98" spans="1:50" x14ac:dyDescent="0.2">
      <c r="A98" t="s">
        <v>12</v>
      </c>
      <c r="B98">
        <v>2913</v>
      </c>
      <c r="C98" t="s">
        <v>113</v>
      </c>
      <c r="D98" s="9">
        <v>184</v>
      </c>
      <c r="E98" s="9">
        <v>1.7</v>
      </c>
      <c r="F98" s="9">
        <v>17.399999999999999</v>
      </c>
      <c r="G98" s="16">
        <v>6.1964269785018608E-2</v>
      </c>
      <c r="H98" s="16">
        <v>0.8145316331267719</v>
      </c>
      <c r="I98" s="16">
        <v>0.20360435530231408</v>
      </c>
      <c r="J98" s="16">
        <v>0.65307963880877828</v>
      </c>
      <c r="K98" s="16">
        <v>2.0397939511316611E-2</v>
      </c>
      <c r="L98" s="16">
        <v>0.9761244913869711</v>
      </c>
      <c r="M98" s="16">
        <v>0.1286697920505121</v>
      </c>
      <c r="N98" s="16">
        <v>1.3680565394041357E-2</v>
      </c>
      <c r="O98" s="16"/>
      <c r="P98" s="16" cm="1">
        <f t="array" ref="P98">_xlfn.IFS($A98= 'Figure 5b'!$A$4, G98*'Figure 5b'!B$4, $A98= 'Figure 5b'!$A$5, G98*'Figure 5b'!B$5, $A98= 'Figure 5b'!$A$6, G98*'Figure 5b'!B$6, $A98= 'Figure 5b'!$A$7, G98*'Figure 5b'!B$7, $A98= 'Figure 5b'!$A$8, G98*'Figure 5b'!B$8, $A98= 'Figure 5b'!$A$9, G98*'Figure 5b'!B$9)*10^12/365</f>
        <v>1915704.217905381</v>
      </c>
      <c r="Q98" s="16" cm="1">
        <f t="array" ref="Q98">_xlfn.IFS($A98= 'Figure 5b'!$A$4, H98*'Figure 5b'!C$4, $A98= 'Figure 5b'!$A$5, H98*'Figure 5b'!C$5, $A98= 'Figure 5b'!$A$6, H98*'Figure 5b'!C$6, $A98= 'Figure 5b'!$A$7, H98*'Figure 5b'!C$7, $A98= 'Figure 5b'!$A$8, H98*'Figure 5b'!C$8, $A98= 'Figure 5b'!$A$9, H98*'Figure 5b'!C$9)*10^12/365</f>
        <v>6400829134.7943945</v>
      </c>
      <c r="R98" s="16" cm="1">
        <f t="array" ref="R98">_xlfn.IFS($A98= 'Figure 5b'!$A$4, I98*'Figure 5b'!D$4, $A98= 'Figure 5b'!$A$5, I98*'Figure 5b'!D$5, $A98= 'Figure 5b'!$A$6, I98*'Figure 5b'!D$6, $A98= 'Figure 5b'!$A$7, I98*'Figure 5b'!D$7, $A98= 'Figure 5b'!$A$8, I98*'Figure 5b'!D$8, $A98= 'Figure 5b'!$A$9, I98*'Figure 5b'!D$9)*10^12/365</f>
        <v>1254952003.3800933</v>
      </c>
      <c r="S98" s="16" cm="1">
        <f t="array" ref="S98">_xlfn.IFS($A98= 'Figure 5b'!$A$4, J98*'Figure 5b'!E$4, $A98= 'Figure 5b'!$A$5, J98*'Figure 5b'!E$5, $A98= 'Figure 5b'!$A$6, J98*'Figure 5b'!E$6, $A98= 'Figure 5b'!$A$7, J98*'Figure 5b'!E$7, $A98= 'Figure 5b'!$A$8, J98*'Figure 5b'!E$8, $A98= 'Figure 5b'!$A$9, J98*'Figure 5b'!E$9)*10^12/365</f>
        <v>1417845224.4056721</v>
      </c>
      <c r="T98" s="16" cm="1">
        <f t="array" ref="T98">_xlfn.IFS($A98= 'Figure 5b'!$A$4, K98*'Figure 5b'!F$4, $A98= 'Figure 5b'!$A$5, K98*'Figure 5b'!F$5, $A98= 'Figure 5b'!$A$6, K98*'Figure 5b'!F$6, $A98= 'Figure 5b'!$A$7, K98*'Figure 5b'!F$7, $A98= 'Figure 5b'!$A$8, K98*'Figure 5b'!F$8, $A98= 'Figure 5b'!$A$9, K98*'Figure 5b'!F$9)*10^12/365</f>
        <v>22623040.630602386</v>
      </c>
      <c r="U98" s="16" cm="1">
        <f t="array" ref="U98">_xlfn.IFS($A98= 'Figure 5b'!$A$4, L98*'Figure 5b'!G$4, $A98= 'Figure 5b'!$A$5, L98*'Figure 5b'!G$5, $A98= 'Figure 5b'!$A$6, L98*'Figure 5b'!G$6, $A98= 'Figure 5b'!$A$7, L98*'Figure 5b'!G$7, $A98= 'Figure 5b'!$A$8, L98*'Figure 5b'!G$8, $A98= 'Figure 5b'!$A$9, L98*'Figure 5b'!G$9)*10^12/365</f>
        <v>122475206.67686826</v>
      </c>
      <c r="V98" s="16" cm="1">
        <f t="array" ref="V98">_xlfn.IFS($A98= 'Figure 5b'!$A$4, M98*'Figure 5b'!H$4, $A98= 'Figure 5b'!$A$5, M98*'Figure 5b'!H$5, $A98= 'Figure 5b'!$A$6, M98*'Figure 5b'!H$6, $A98= 'Figure 5b'!$A$7, M98*'Figure 5b'!H$7, $A98= 'Figure 5b'!$A$8, M98*'Figure 5b'!H$8, $A98= 'Figure 5b'!$A$9, M98*'Figure 5b'!H$9)*10^12/365</f>
        <v>952009673.89063287</v>
      </c>
      <c r="W98" s="16" cm="1">
        <f t="array" ref="W98">_xlfn.IFS($A98= 'Figure 5b'!$A$4, N98*'Figure 5b'!I$4, $A98= 'Figure 5b'!$A$5, N98*'Figure 5b'!I$5, $A98= 'Figure 5b'!$A$6, N98*'Figure 5b'!I$6, $A98= 'Figure 5b'!$A$7, N98*'Figure 5b'!I$7, $A98= 'Figure 5b'!$A$8, N98*'Figure 5b'!I$8, $A98= 'Figure 5b'!$A$9, N98*'Figure 5b'!I$9)*10^12/365</f>
        <v>23769871.060584918</v>
      </c>
      <c r="X98" s="16"/>
      <c r="Y98" s="17">
        <f t="shared" si="27"/>
        <v>3524895.7609459013</v>
      </c>
      <c r="Z98" s="17">
        <f t="shared" si="28"/>
        <v>11777525608.021687</v>
      </c>
      <c r="AA98" s="17">
        <f t="shared" si="29"/>
        <v>2309111686.2193718</v>
      </c>
      <c r="AB98" s="17">
        <f t="shared" si="30"/>
        <v>2608835212.9064369</v>
      </c>
      <c r="AC98" s="17">
        <f t="shared" si="31"/>
        <v>41626394.760308392</v>
      </c>
      <c r="AD98" s="17">
        <f t="shared" si="32"/>
        <v>225354380.28543758</v>
      </c>
      <c r="AE98" s="17">
        <f t="shared" si="33"/>
        <v>1751697799.9587643</v>
      </c>
      <c r="AF98" s="17">
        <f t="shared" si="34"/>
        <v>43736562.751476251</v>
      </c>
      <c r="AG98" s="16"/>
      <c r="AH98" s="16">
        <f t="shared" si="35"/>
        <v>32566.971704391475</v>
      </c>
      <c r="AI98" s="16">
        <f t="shared" si="36"/>
        <v>108814095.29150471</v>
      </c>
      <c r="AJ98" s="16">
        <f t="shared" si="37"/>
        <v>21334184.057461586</v>
      </c>
      <c r="AK98" s="16">
        <f t="shared" si="38"/>
        <v>24103368.814896427</v>
      </c>
      <c r="AL98" s="16">
        <f t="shared" si="39"/>
        <v>384591.69072024053</v>
      </c>
      <c r="AM98" s="16">
        <f t="shared" si="40"/>
        <v>2082078.5135067604</v>
      </c>
      <c r="AN98" s="16">
        <f t="shared" si="41"/>
        <v>16184164.456140758</v>
      </c>
      <c r="AO98" s="16">
        <f t="shared" si="42"/>
        <v>404087.80802994355</v>
      </c>
      <c r="AP98" s="16"/>
      <c r="AQ98" s="16">
        <f t="shared" si="43"/>
        <v>333332.53391553625</v>
      </c>
      <c r="AR98" s="16">
        <f t="shared" si="44"/>
        <v>1113744269.4542246</v>
      </c>
      <c r="AS98" s="16">
        <f t="shared" si="45"/>
        <v>218361648.58813623</v>
      </c>
      <c r="AT98" s="16">
        <f t="shared" si="46"/>
        <v>246705069.0465869</v>
      </c>
      <c r="AU98" s="16">
        <f t="shared" si="47"/>
        <v>3936409.069724815</v>
      </c>
      <c r="AV98" s="16">
        <f t="shared" si="48"/>
        <v>21310685.961775076</v>
      </c>
      <c r="AW98" s="16">
        <f t="shared" si="49"/>
        <v>165649683.25697011</v>
      </c>
      <c r="AX98" s="16">
        <f t="shared" si="50"/>
        <v>4135957.5645417757</v>
      </c>
    </row>
    <row r="99" spans="1:50" x14ac:dyDescent="0.2">
      <c r="A99" t="s">
        <v>12</v>
      </c>
      <c r="B99">
        <v>2913</v>
      </c>
      <c r="C99" t="s">
        <v>114</v>
      </c>
      <c r="D99" s="9">
        <v>660</v>
      </c>
      <c r="E99" s="9">
        <v>6.9</v>
      </c>
      <c r="F99" s="9">
        <v>64.5</v>
      </c>
      <c r="G99" s="16">
        <v>9.6129361867767382E-2</v>
      </c>
      <c r="H99" s="16">
        <v>1.8488427752884756E-3</v>
      </c>
      <c r="I99" s="16">
        <v>2.769721445709211E-3</v>
      </c>
      <c r="J99" s="16">
        <v>8.2690448454781282E-3</v>
      </c>
      <c r="K99" s="16">
        <v>3.6187515473728921E-2</v>
      </c>
      <c r="L99" s="16">
        <v>3.7218025300261143E-3</v>
      </c>
      <c r="M99" s="16">
        <v>3.0379702018218523E-3</v>
      </c>
      <c r="N99" s="16">
        <v>1.198468023141579E-2</v>
      </c>
      <c r="O99" s="16"/>
      <c r="P99" s="16" cm="1">
        <f t="array" ref="P99">_xlfn.IFS($A99= 'Figure 5b'!$A$4, G99*'Figure 5b'!B$4, $A99= 'Figure 5b'!$A$5, G99*'Figure 5b'!B$5, $A99= 'Figure 5b'!$A$6, G99*'Figure 5b'!B$6, $A99= 'Figure 5b'!$A$7, G99*'Figure 5b'!B$7, $A99= 'Figure 5b'!$A$8, G99*'Figure 5b'!B$8, $A99= 'Figure 5b'!$A$9, G99*'Figure 5b'!B$9)*10^12/365</f>
        <v>2971961.4970619534</v>
      </c>
      <c r="Q99" s="16" cm="1">
        <f t="array" ref="Q99">_xlfn.IFS($A99= 'Figure 5b'!$A$4, H99*'Figure 5b'!C$4, $A99= 'Figure 5b'!$A$5, H99*'Figure 5b'!C$5, $A99= 'Figure 5b'!$A$6, H99*'Figure 5b'!C$6, $A99= 'Figure 5b'!$A$7, H99*'Figure 5b'!C$7, $A99= 'Figure 5b'!$A$8, H99*'Figure 5b'!C$8, $A99= 'Figure 5b'!$A$9, H99*'Figure 5b'!C$9)*10^12/365</f>
        <v>14528750.290878836</v>
      </c>
      <c r="R99" s="16" cm="1">
        <f t="array" ref="R99">_xlfn.IFS($A99= 'Figure 5b'!$A$4, I99*'Figure 5b'!D$4, $A99= 'Figure 5b'!$A$5, I99*'Figure 5b'!D$5, $A99= 'Figure 5b'!$A$6, I99*'Figure 5b'!D$6, $A99= 'Figure 5b'!$A$7, I99*'Figure 5b'!D$7, $A99= 'Figure 5b'!$A$8, I99*'Figure 5b'!D$8, $A99= 'Figure 5b'!$A$9, I99*'Figure 5b'!D$9)*10^12/365</f>
        <v>17071675.465569366</v>
      </c>
      <c r="S99" s="16" cm="1">
        <f t="array" ref="S99">_xlfn.IFS($A99= 'Figure 5b'!$A$4, J99*'Figure 5b'!E$4, $A99= 'Figure 5b'!$A$5, J99*'Figure 5b'!E$5, $A99= 'Figure 5b'!$A$6, J99*'Figure 5b'!E$6, $A99= 'Figure 5b'!$A$7, J99*'Figure 5b'!E$7, $A99= 'Figure 5b'!$A$8, J99*'Figure 5b'!E$8, $A99= 'Figure 5b'!$A$9, J99*'Figure 5b'!E$9)*10^12/365</f>
        <v>17952214.47409166</v>
      </c>
      <c r="T99" s="16" cm="1">
        <f t="array" ref="T99">_xlfn.IFS($A99= 'Figure 5b'!$A$4, K99*'Figure 5b'!F$4, $A99= 'Figure 5b'!$A$5, K99*'Figure 5b'!F$5, $A99= 'Figure 5b'!$A$6, K99*'Figure 5b'!F$6, $A99= 'Figure 5b'!$A$7, K99*'Figure 5b'!F$7, $A99= 'Figure 5b'!$A$8, K99*'Figure 5b'!F$8, $A99= 'Figure 5b'!$A$9, K99*'Figure 5b'!F$9)*10^12/365</f>
        <v>40135016.207324743</v>
      </c>
      <c r="U99" s="16" cm="1">
        <f t="array" ref="U99">_xlfn.IFS($A99= 'Figure 5b'!$A$4, L99*'Figure 5b'!G$4, $A99= 'Figure 5b'!$A$5, L99*'Figure 5b'!G$5, $A99= 'Figure 5b'!$A$6, L99*'Figure 5b'!G$6, $A99= 'Figure 5b'!$A$7, L99*'Figure 5b'!G$7, $A99= 'Figure 5b'!$A$8, L99*'Figure 5b'!G$8, $A99= 'Figure 5b'!$A$9, L99*'Figure 5b'!G$9)*10^12/365</f>
        <v>466977.86818949174</v>
      </c>
      <c r="V99" s="16" cm="1">
        <f t="array" ref="V99">_xlfn.IFS($A99= 'Figure 5b'!$A$4, M99*'Figure 5b'!H$4, $A99= 'Figure 5b'!$A$5, M99*'Figure 5b'!H$5, $A99= 'Figure 5b'!$A$6, M99*'Figure 5b'!H$6, $A99= 'Figure 5b'!$A$7, M99*'Figure 5b'!H$7, $A99= 'Figure 5b'!$A$8, M99*'Figure 5b'!H$8, $A99= 'Figure 5b'!$A$9, M99*'Figure 5b'!H$9)*10^12/365</f>
        <v>22477513.758555662</v>
      </c>
      <c r="W99" s="16" cm="1">
        <f t="array" ref="W99">_xlfn.IFS($A99= 'Figure 5b'!$A$4, N99*'Figure 5b'!I$4, $A99= 'Figure 5b'!$A$5, N99*'Figure 5b'!I$5, $A99= 'Figure 5b'!$A$6, N99*'Figure 5b'!I$6, $A99= 'Figure 5b'!$A$7, N99*'Figure 5b'!I$7, $A99= 'Figure 5b'!$A$8, N99*'Figure 5b'!I$8, $A99= 'Figure 5b'!$A$9, N99*'Figure 5b'!I$9)*10^12/365</f>
        <v>20823284.389048196</v>
      </c>
      <c r="X99" s="16"/>
      <c r="Y99" s="17">
        <f t="shared" si="27"/>
        <v>19614945.880608894</v>
      </c>
      <c r="Z99" s="17">
        <f t="shared" si="28"/>
        <v>95889751.919800326</v>
      </c>
      <c r="AA99" s="17">
        <f t="shared" si="29"/>
        <v>112673058.07275781</v>
      </c>
      <c r="AB99" s="17">
        <f t="shared" si="30"/>
        <v>118484615.52900496</v>
      </c>
      <c r="AC99" s="17">
        <f t="shared" si="31"/>
        <v>264891106.96834332</v>
      </c>
      <c r="AD99" s="17">
        <f t="shared" si="32"/>
        <v>3082053.9300506455</v>
      </c>
      <c r="AE99" s="17">
        <f t="shared" si="33"/>
        <v>148351590.80646735</v>
      </c>
      <c r="AF99" s="17">
        <f t="shared" si="34"/>
        <v>137433676.96771809</v>
      </c>
      <c r="AG99" s="16"/>
      <c r="AH99" s="16">
        <f t="shared" si="35"/>
        <v>205065.34329727478</v>
      </c>
      <c r="AI99" s="16">
        <f t="shared" si="36"/>
        <v>1002483.7700706397</v>
      </c>
      <c r="AJ99" s="16">
        <f t="shared" si="37"/>
        <v>1177945.6071242862</v>
      </c>
      <c r="AK99" s="16">
        <f t="shared" si="38"/>
        <v>1238702.7987123246</v>
      </c>
      <c r="AL99" s="16">
        <f t="shared" si="39"/>
        <v>2769316.118305407</v>
      </c>
      <c r="AM99" s="16">
        <f t="shared" si="40"/>
        <v>32221.47290507493</v>
      </c>
      <c r="AN99" s="16">
        <f t="shared" si="41"/>
        <v>1550948.4493403407</v>
      </c>
      <c r="AO99" s="16">
        <f t="shared" si="42"/>
        <v>1436806.6228443256</v>
      </c>
      <c r="AP99" s="16"/>
      <c r="AQ99" s="16">
        <f t="shared" si="43"/>
        <v>1916915.1656049599</v>
      </c>
      <c r="AR99" s="16">
        <f t="shared" si="44"/>
        <v>9371043.9376168493</v>
      </c>
      <c r="AS99" s="16">
        <f t="shared" si="45"/>
        <v>11011230.675292242</v>
      </c>
      <c r="AT99" s="16">
        <f t="shared" si="46"/>
        <v>11579178.33578912</v>
      </c>
      <c r="AU99" s="16">
        <f t="shared" si="47"/>
        <v>25887085.453724459</v>
      </c>
      <c r="AV99" s="16">
        <f t="shared" si="48"/>
        <v>301200.72498222219</v>
      </c>
      <c r="AW99" s="16">
        <f t="shared" si="49"/>
        <v>14497996.374268403</v>
      </c>
      <c r="AX99" s="16">
        <f t="shared" si="50"/>
        <v>13431018.430936087</v>
      </c>
    </row>
    <row r="100" spans="1:50" x14ac:dyDescent="0.2">
      <c r="A100" t="s">
        <v>12</v>
      </c>
      <c r="B100">
        <v>2913</v>
      </c>
      <c r="C100" t="s">
        <v>115</v>
      </c>
      <c r="D100" s="9">
        <v>636</v>
      </c>
      <c r="E100" s="9">
        <v>6</v>
      </c>
      <c r="F100" s="9">
        <v>61.4</v>
      </c>
      <c r="G100" s="16">
        <v>5.262218906360238E-2</v>
      </c>
      <c r="H100" s="16">
        <v>6.4825151097850766E-6</v>
      </c>
      <c r="I100" s="16">
        <v>2.0690665447664617E-7</v>
      </c>
      <c r="J100" s="16">
        <v>0</v>
      </c>
      <c r="K100" s="16">
        <v>1.9735708079097284E-4</v>
      </c>
      <c r="L100" s="16">
        <v>-5.4518591748429407E-6</v>
      </c>
      <c r="M100" s="16">
        <v>8.2286090760483535E-6</v>
      </c>
      <c r="N100" s="16">
        <v>5.6053290420074945E-5</v>
      </c>
      <c r="O100" s="16"/>
      <c r="P100" s="16" cm="1">
        <f t="array" ref="P100">_xlfn.IFS($A100= 'Figure 5b'!$A$4, G100*'Figure 5b'!B$4, $A100= 'Figure 5b'!$A$5, G100*'Figure 5b'!B$5, $A100= 'Figure 5b'!$A$6, G100*'Figure 5b'!B$6, $A100= 'Figure 5b'!$A$7, G100*'Figure 5b'!B$7, $A100= 'Figure 5b'!$A$8, G100*'Figure 5b'!B$8, $A100= 'Figure 5b'!$A$9, G100*'Figure 5b'!B$9)*10^12/365</f>
        <v>1626881.9094343695</v>
      </c>
      <c r="Q100" s="16" cm="1">
        <f t="array" ref="Q100">_xlfn.IFS($A100= 'Figure 5b'!$A$4, H100*'Figure 5b'!C$4, $A100= 'Figure 5b'!$A$5, H100*'Figure 5b'!C$5, $A100= 'Figure 5b'!$A$6, H100*'Figure 5b'!C$6, $A100= 'Figure 5b'!$A$7, H100*'Figure 5b'!C$7, $A100= 'Figure 5b'!$A$8, H100*'Figure 5b'!C$8, $A100= 'Figure 5b'!$A$9, H100*'Figure 5b'!C$9)*10^12/365</f>
        <v>50941.510303503776</v>
      </c>
      <c r="R100" s="16" cm="1">
        <f t="array" ref="R100">_xlfn.IFS($A100= 'Figure 5b'!$A$4, I100*'Figure 5b'!D$4, $A100= 'Figure 5b'!$A$5, I100*'Figure 5b'!D$5, $A100= 'Figure 5b'!$A$6, I100*'Figure 5b'!D$6, $A100= 'Figure 5b'!$A$7, I100*'Figure 5b'!D$7, $A100= 'Figure 5b'!$A$8, I100*'Figure 5b'!D$8, $A100= 'Figure 5b'!$A$9, I100*'Figure 5b'!D$9)*10^12/365</f>
        <v>1275.3063173064095</v>
      </c>
      <c r="S100" s="16" cm="1">
        <f t="array" ref="S100">_xlfn.IFS($A100= 'Figure 5b'!$A$4, J100*'Figure 5b'!E$4, $A100= 'Figure 5b'!$A$5, J100*'Figure 5b'!E$5, $A100= 'Figure 5b'!$A$6, J100*'Figure 5b'!E$6, $A100= 'Figure 5b'!$A$7, J100*'Figure 5b'!E$7, $A100= 'Figure 5b'!$A$8, J100*'Figure 5b'!E$8, $A100= 'Figure 5b'!$A$9, J100*'Figure 5b'!E$9)*10^12/365</f>
        <v>0</v>
      </c>
      <c r="T100" s="16" cm="1">
        <f t="array" ref="T100">_xlfn.IFS($A100= 'Figure 5b'!$A$4, K100*'Figure 5b'!F$4, $A100= 'Figure 5b'!$A$5, K100*'Figure 5b'!F$5, $A100= 'Figure 5b'!$A$6, K100*'Figure 5b'!F$6, $A100= 'Figure 5b'!$A$7, K100*'Figure 5b'!F$7, $A100= 'Figure 5b'!$A$8, K100*'Figure 5b'!F$8, $A100= 'Figure 5b'!$A$9, K100*'Figure 5b'!F$9)*10^12/365</f>
        <v>218885.69945970332</v>
      </c>
      <c r="U100" s="16" cm="1">
        <f t="array" ref="U100">_xlfn.IFS($A100= 'Figure 5b'!$A$4, L100*'Figure 5b'!G$4, $A100= 'Figure 5b'!$A$5, L100*'Figure 5b'!G$5, $A100= 'Figure 5b'!$A$6, L100*'Figure 5b'!G$6, $A100= 'Figure 5b'!$A$7, L100*'Figure 5b'!G$7, $A100= 'Figure 5b'!$A$8, L100*'Figure 5b'!G$8, $A100= 'Figure 5b'!$A$9, L100*'Figure 5b'!G$9)*10^12/365</f>
        <v>-684.04961160570076</v>
      </c>
      <c r="V100" s="16" cm="1">
        <f t="array" ref="V100">_xlfn.IFS($A100= 'Figure 5b'!$A$4, M100*'Figure 5b'!H$4, $A100= 'Figure 5b'!$A$5, M100*'Figure 5b'!H$5, $A100= 'Figure 5b'!$A$6, M100*'Figure 5b'!H$6, $A100= 'Figure 5b'!$A$7, M100*'Figure 5b'!H$7, $A100= 'Figure 5b'!$A$8, M100*'Figure 5b'!H$8, $A100= 'Figure 5b'!$A$9, M100*'Figure 5b'!H$9)*10^12/365</f>
        <v>60882.319915361346</v>
      </c>
      <c r="W100" s="16" cm="1">
        <f t="array" ref="W100">_xlfn.IFS($A100= 'Figure 5b'!$A$4, N100*'Figure 5b'!I$4, $A100= 'Figure 5b'!$A$5, N100*'Figure 5b'!I$5, $A100= 'Figure 5b'!$A$6, N100*'Figure 5b'!I$6, $A100= 'Figure 5b'!$A$7, N100*'Figure 5b'!I$7, $A100= 'Figure 5b'!$A$8, N100*'Figure 5b'!I$8, $A100= 'Figure 5b'!$A$9, N100*'Figure 5b'!I$9)*10^12/365</f>
        <v>97392.136028751134</v>
      </c>
      <c r="X100" s="16"/>
      <c r="Y100" s="17">
        <f t="shared" si="27"/>
        <v>10346968.944002591</v>
      </c>
      <c r="Z100" s="17">
        <f t="shared" si="28"/>
        <v>323988.00553028402</v>
      </c>
      <c r="AA100" s="17">
        <f t="shared" si="29"/>
        <v>8110.9481780687638</v>
      </c>
      <c r="AB100" s="17">
        <f t="shared" si="30"/>
        <v>0</v>
      </c>
      <c r="AC100" s="17">
        <f t="shared" si="31"/>
        <v>1392113.0485637132</v>
      </c>
      <c r="AD100" s="17">
        <f t="shared" si="32"/>
        <v>-4350.5555298122563</v>
      </c>
      <c r="AE100" s="17">
        <f t="shared" si="33"/>
        <v>387211.55466169817</v>
      </c>
      <c r="AF100" s="17">
        <f t="shared" si="34"/>
        <v>619413.98514285719</v>
      </c>
      <c r="AG100" s="16"/>
      <c r="AH100" s="16">
        <f t="shared" si="35"/>
        <v>97612.914566062173</v>
      </c>
      <c r="AI100" s="16">
        <f t="shared" si="36"/>
        <v>3056.4906182102263</v>
      </c>
      <c r="AJ100" s="16">
        <f t="shared" si="37"/>
        <v>76.51837903838458</v>
      </c>
      <c r="AK100" s="16">
        <f t="shared" si="38"/>
        <v>0</v>
      </c>
      <c r="AL100" s="16">
        <f t="shared" si="39"/>
        <v>13133.1419675822</v>
      </c>
      <c r="AM100" s="16">
        <f t="shared" si="40"/>
        <v>-41.042976696342045</v>
      </c>
      <c r="AN100" s="16">
        <f t="shared" si="41"/>
        <v>3652.9391949216806</v>
      </c>
      <c r="AO100" s="16">
        <f t="shared" si="42"/>
        <v>5843.5281617250675</v>
      </c>
      <c r="AP100" s="16"/>
      <c r="AQ100" s="16">
        <f t="shared" si="43"/>
        <v>998905.49239270284</v>
      </c>
      <c r="AR100" s="16">
        <f t="shared" si="44"/>
        <v>31278.087326351317</v>
      </c>
      <c r="AS100" s="16">
        <f t="shared" si="45"/>
        <v>783.03807882613546</v>
      </c>
      <c r="AT100" s="16">
        <f t="shared" si="46"/>
        <v>0</v>
      </c>
      <c r="AU100" s="16">
        <f t="shared" si="47"/>
        <v>134395.81946825783</v>
      </c>
      <c r="AV100" s="16">
        <f t="shared" si="48"/>
        <v>-420.00646152590025</v>
      </c>
      <c r="AW100" s="16">
        <f t="shared" si="49"/>
        <v>37381.744428031867</v>
      </c>
      <c r="AX100" s="16">
        <f t="shared" si="50"/>
        <v>59798.771521653194</v>
      </c>
    </row>
    <row r="101" spans="1:50" x14ac:dyDescent="0.2">
      <c r="A101" t="s">
        <v>12</v>
      </c>
      <c r="B101">
        <v>2913</v>
      </c>
      <c r="C101" t="s">
        <v>116</v>
      </c>
      <c r="D101" s="9">
        <v>158</v>
      </c>
      <c r="E101" s="9">
        <v>0.3</v>
      </c>
      <c r="F101" s="9">
        <v>13.2</v>
      </c>
      <c r="G101" s="16">
        <v>0</v>
      </c>
      <c r="H101" s="16">
        <v>0</v>
      </c>
      <c r="I101" s="16">
        <v>0</v>
      </c>
      <c r="J101" s="16">
        <v>2.4158008838932273E-7</v>
      </c>
      <c r="K101" s="16">
        <v>0</v>
      </c>
      <c r="L101" s="16">
        <v>0</v>
      </c>
      <c r="M101" s="16">
        <v>-3.2269055200189622E-7</v>
      </c>
      <c r="N101" s="16">
        <v>0</v>
      </c>
      <c r="O101" s="16"/>
      <c r="P101" s="16" cm="1">
        <f t="array" ref="P101">_xlfn.IFS($A101= 'Figure 5b'!$A$4, G101*'Figure 5b'!B$4, $A101= 'Figure 5b'!$A$5, G101*'Figure 5b'!B$5, $A101= 'Figure 5b'!$A$6, G101*'Figure 5b'!B$6, $A101= 'Figure 5b'!$A$7, G101*'Figure 5b'!B$7, $A101= 'Figure 5b'!$A$8, G101*'Figure 5b'!B$8, $A101= 'Figure 5b'!$A$9, G101*'Figure 5b'!B$9)*10^12/365</f>
        <v>0</v>
      </c>
      <c r="Q101" s="16" cm="1">
        <f t="array" ref="Q101">_xlfn.IFS($A101= 'Figure 5b'!$A$4, H101*'Figure 5b'!C$4, $A101= 'Figure 5b'!$A$5, H101*'Figure 5b'!C$5, $A101= 'Figure 5b'!$A$6, H101*'Figure 5b'!C$6, $A101= 'Figure 5b'!$A$7, H101*'Figure 5b'!C$7, $A101= 'Figure 5b'!$A$8, H101*'Figure 5b'!C$8, $A101= 'Figure 5b'!$A$9, H101*'Figure 5b'!C$9)*10^12/365</f>
        <v>0</v>
      </c>
      <c r="R101" s="16" cm="1">
        <f t="array" ref="R101">_xlfn.IFS($A101= 'Figure 5b'!$A$4, I101*'Figure 5b'!D$4, $A101= 'Figure 5b'!$A$5, I101*'Figure 5b'!D$5, $A101= 'Figure 5b'!$A$6, I101*'Figure 5b'!D$6, $A101= 'Figure 5b'!$A$7, I101*'Figure 5b'!D$7, $A101= 'Figure 5b'!$A$8, I101*'Figure 5b'!D$8, $A101= 'Figure 5b'!$A$9, I101*'Figure 5b'!D$9)*10^12/365</f>
        <v>0</v>
      </c>
      <c r="S101" s="16" cm="1">
        <f t="array" ref="S101">_xlfn.IFS($A101= 'Figure 5b'!$A$4, J101*'Figure 5b'!E$4, $A101= 'Figure 5b'!$A$5, J101*'Figure 5b'!E$5, $A101= 'Figure 5b'!$A$6, J101*'Figure 5b'!E$6, $A101= 'Figure 5b'!$A$7, J101*'Figure 5b'!E$7, $A101= 'Figure 5b'!$A$8, J101*'Figure 5b'!E$8, $A101= 'Figure 5b'!$A$9, J101*'Figure 5b'!E$9)*10^12/365</f>
        <v>524.47382260923951</v>
      </c>
      <c r="T101" s="16" cm="1">
        <f t="array" ref="T101">_xlfn.IFS($A101= 'Figure 5b'!$A$4, K101*'Figure 5b'!F$4, $A101= 'Figure 5b'!$A$5, K101*'Figure 5b'!F$5, $A101= 'Figure 5b'!$A$6, K101*'Figure 5b'!F$6, $A101= 'Figure 5b'!$A$7, K101*'Figure 5b'!F$7, $A101= 'Figure 5b'!$A$8, K101*'Figure 5b'!F$8, $A101= 'Figure 5b'!$A$9, K101*'Figure 5b'!F$9)*10^12/365</f>
        <v>0</v>
      </c>
      <c r="U101" s="16" cm="1">
        <f t="array" ref="U101">_xlfn.IFS($A101= 'Figure 5b'!$A$4, L101*'Figure 5b'!G$4, $A101= 'Figure 5b'!$A$5, L101*'Figure 5b'!G$5, $A101= 'Figure 5b'!$A$6, L101*'Figure 5b'!G$6, $A101= 'Figure 5b'!$A$7, L101*'Figure 5b'!G$7, $A101= 'Figure 5b'!$A$8, L101*'Figure 5b'!G$8, $A101= 'Figure 5b'!$A$9, L101*'Figure 5b'!G$9)*10^12/365</f>
        <v>0</v>
      </c>
      <c r="V101" s="16" cm="1">
        <f t="array" ref="V101">_xlfn.IFS($A101= 'Figure 5b'!$A$4, M101*'Figure 5b'!H$4, $A101= 'Figure 5b'!$A$5, M101*'Figure 5b'!H$5, $A101= 'Figure 5b'!$A$6, M101*'Figure 5b'!H$6, $A101= 'Figure 5b'!$A$7, M101*'Figure 5b'!H$7, $A101= 'Figure 5b'!$A$8, M101*'Figure 5b'!H$8, $A101= 'Figure 5b'!$A$9, M101*'Figure 5b'!H$9)*10^12/365</f>
        <v>-2387.5419574651505</v>
      </c>
      <c r="W101" s="16" cm="1">
        <f t="array" ref="W101">_xlfn.IFS($A101= 'Figure 5b'!$A$4, N101*'Figure 5b'!I$4, $A101= 'Figure 5b'!$A$5, N101*'Figure 5b'!I$5, $A101= 'Figure 5b'!$A$6, N101*'Figure 5b'!I$6, $A101= 'Figure 5b'!$A$7, N101*'Figure 5b'!I$7, $A101= 'Figure 5b'!$A$8, N101*'Figure 5b'!I$8, $A101= 'Figure 5b'!$A$9, N101*'Figure 5b'!I$9)*10^12/365</f>
        <v>0</v>
      </c>
      <c r="X101" s="16"/>
      <c r="Y101" s="17">
        <f t="shared" si="27"/>
        <v>0</v>
      </c>
      <c r="Z101" s="17">
        <f t="shared" si="28"/>
        <v>0</v>
      </c>
      <c r="AA101" s="17">
        <f t="shared" si="29"/>
        <v>0</v>
      </c>
      <c r="AB101" s="17">
        <f t="shared" si="30"/>
        <v>828.66863972259841</v>
      </c>
      <c r="AC101" s="17">
        <f t="shared" si="31"/>
        <v>0</v>
      </c>
      <c r="AD101" s="17">
        <f t="shared" si="32"/>
        <v>0</v>
      </c>
      <c r="AE101" s="17">
        <f t="shared" si="33"/>
        <v>-3772.3162927949375</v>
      </c>
      <c r="AF101" s="17">
        <f t="shared" si="34"/>
        <v>0</v>
      </c>
      <c r="AG101" s="16"/>
      <c r="AH101" s="16">
        <f t="shared" si="35"/>
        <v>0</v>
      </c>
      <c r="AI101" s="16">
        <f t="shared" si="36"/>
        <v>0</v>
      </c>
      <c r="AJ101" s="16">
        <f t="shared" si="37"/>
        <v>0</v>
      </c>
      <c r="AK101" s="16">
        <f t="shared" si="38"/>
        <v>1.5734214678277183</v>
      </c>
      <c r="AL101" s="16">
        <f t="shared" si="39"/>
        <v>0</v>
      </c>
      <c r="AM101" s="16">
        <f t="shared" si="40"/>
        <v>0</v>
      </c>
      <c r="AN101" s="16">
        <f t="shared" si="41"/>
        <v>-7.1626258723954512</v>
      </c>
      <c r="AO101" s="16">
        <f t="shared" si="42"/>
        <v>0</v>
      </c>
      <c r="AP101" s="16"/>
      <c r="AQ101" s="16">
        <f t="shared" si="43"/>
        <v>0</v>
      </c>
      <c r="AR101" s="16">
        <f t="shared" si="44"/>
        <v>0</v>
      </c>
      <c r="AS101" s="16">
        <f t="shared" si="45"/>
        <v>0</v>
      </c>
      <c r="AT101" s="16">
        <f t="shared" si="46"/>
        <v>69.230544584419619</v>
      </c>
      <c r="AU101" s="16">
        <f t="shared" si="47"/>
        <v>0</v>
      </c>
      <c r="AV101" s="16">
        <f t="shared" si="48"/>
        <v>0</v>
      </c>
      <c r="AW101" s="16">
        <f t="shared" si="49"/>
        <v>-315.15553838539984</v>
      </c>
      <c r="AX101" s="16">
        <f t="shared" si="50"/>
        <v>0</v>
      </c>
    </row>
    <row r="102" spans="1:50" x14ac:dyDescent="0.2">
      <c r="A102" t="s">
        <v>12</v>
      </c>
      <c r="B102">
        <v>2913</v>
      </c>
      <c r="C102" t="s">
        <v>117</v>
      </c>
      <c r="D102" s="9">
        <v>514</v>
      </c>
      <c r="E102" s="9">
        <v>7.3</v>
      </c>
      <c r="F102" s="9">
        <v>43.4</v>
      </c>
      <c r="G102" s="16">
        <v>0</v>
      </c>
      <c r="H102" s="16">
        <v>0</v>
      </c>
      <c r="I102" s="16">
        <v>0</v>
      </c>
      <c r="J102" s="16">
        <v>0</v>
      </c>
      <c r="K102" s="16">
        <v>2.523747836201699E-7</v>
      </c>
      <c r="L102" s="16">
        <v>0</v>
      </c>
      <c r="M102" s="16">
        <v>8.8868978021322228E-4</v>
      </c>
      <c r="N102" s="16">
        <v>0</v>
      </c>
      <c r="O102" s="16"/>
      <c r="P102" s="16" cm="1">
        <f t="array" ref="P102">_xlfn.IFS($A102= 'Figure 5b'!$A$4, G102*'Figure 5b'!B$4, $A102= 'Figure 5b'!$A$5, G102*'Figure 5b'!B$5, $A102= 'Figure 5b'!$A$6, G102*'Figure 5b'!B$6, $A102= 'Figure 5b'!$A$7, G102*'Figure 5b'!B$7, $A102= 'Figure 5b'!$A$8, G102*'Figure 5b'!B$8, $A102= 'Figure 5b'!$A$9, G102*'Figure 5b'!B$9)*10^12/365</f>
        <v>0</v>
      </c>
      <c r="Q102" s="16" cm="1">
        <f t="array" ref="Q102">_xlfn.IFS($A102= 'Figure 5b'!$A$4, H102*'Figure 5b'!C$4, $A102= 'Figure 5b'!$A$5, H102*'Figure 5b'!C$5, $A102= 'Figure 5b'!$A$6, H102*'Figure 5b'!C$6, $A102= 'Figure 5b'!$A$7, H102*'Figure 5b'!C$7, $A102= 'Figure 5b'!$A$8, H102*'Figure 5b'!C$8, $A102= 'Figure 5b'!$A$9, H102*'Figure 5b'!C$9)*10^12/365</f>
        <v>0</v>
      </c>
      <c r="R102" s="16" cm="1">
        <f t="array" ref="R102">_xlfn.IFS($A102= 'Figure 5b'!$A$4, I102*'Figure 5b'!D$4, $A102= 'Figure 5b'!$A$5, I102*'Figure 5b'!D$5, $A102= 'Figure 5b'!$A$6, I102*'Figure 5b'!D$6, $A102= 'Figure 5b'!$A$7, I102*'Figure 5b'!D$7, $A102= 'Figure 5b'!$A$8, I102*'Figure 5b'!D$8, $A102= 'Figure 5b'!$A$9, I102*'Figure 5b'!D$9)*10^12/365</f>
        <v>0</v>
      </c>
      <c r="S102" s="16" cm="1">
        <f t="array" ref="S102">_xlfn.IFS($A102= 'Figure 5b'!$A$4, J102*'Figure 5b'!E$4, $A102= 'Figure 5b'!$A$5, J102*'Figure 5b'!E$5, $A102= 'Figure 5b'!$A$6, J102*'Figure 5b'!E$6, $A102= 'Figure 5b'!$A$7, J102*'Figure 5b'!E$7, $A102= 'Figure 5b'!$A$8, J102*'Figure 5b'!E$8, $A102= 'Figure 5b'!$A$9, J102*'Figure 5b'!E$9)*10^12/365</f>
        <v>0</v>
      </c>
      <c r="T102" s="16" cm="1">
        <f t="array" ref="T102">_xlfn.IFS($A102= 'Figure 5b'!$A$4, K102*'Figure 5b'!F$4, $A102= 'Figure 5b'!$A$5, K102*'Figure 5b'!F$5, $A102= 'Figure 5b'!$A$6, K102*'Figure 5b'!F$6, $A102= 'Figure 5b'!$A$7, K102*'Figure 5b'!F$7, $A102= 'Figure 5b'!$A$8, K102*'Figure 5b'!F$8, $A102= 'Figure 5b'!$A$9, K102*'Figure 5b'!F$9)*10^12/365</f>
        <v>279.90498652135983</v>
      </c>
      <c r="U102" s="16" cm="1">
        <f t="array" ref="U102">_xlfn.IFS($A102= 'Figure 5b'!$A$4, L102*'Figure 5b'!G$4, $A102= 'Figure 5b'!$A$5, L102*'Figure 5b'!G$5, $A102= 'Figure 5b'!$A$6, L102*'Figure 5b'!G$6, $A102= 'Figure 5b'!$A$7, L102*'Figure 5b'!G$7, $A102= 'Figure 5b'!$A$8, L102*'Figure 5b'!G$8, $A102= 'Figure 5b'!$A$9, L102*'Figure 5b'!G$9)*10^12/365</f>
        <v>0</v>
      </c>
      <c r="V102" s="16" cm="1">
        <f t="array" ref="V102">_xlfn.IFS($A102= 'Figure 5b'!$A$4, M102*'Figure 5b'!H$4, $A102= 'Figure 5b'!$A$5, M102*'Figure 5b'!H$5, $A102= 'Figure 5b'!$A$6, M102*'Figure 5b'!H$6, $A102= 'Figure 5b'!$A$7, M102*'Figure 5b'!H$7, $A102= 'Figure 5b'!$A$8, M102*'Figure 5b'!H$8, $A102= 'Figure 5b'!$A$9, M102*'Figure 5b'!H$9)*10^12/365</f>
        <v>6575290.5508590257</v>
      </c>
      <c r="W102" s="16" cm="1">
        <f t="array" ref="W102">_xlfn.IFS($A102= 'Figure 5b'!$A$4, N102*'Figure 5b'!I$4, $A102= 'Figure 5b'!$A$5, N102*'Figure 5b'!I$5, $A102= 'Figure 5b'!$A$6, N102*'Figure 5b'!I$6, $A102= 'Figure 5b'!$A$7, N102*'Figure 5b'!I$7, $A102= 'Figure 5b'!$A$8, N102*'Figure 5b'!I$8, $A102= 'Figure 5b'!$A$9, N102*'Figure 5b'!I$9)*10^12/365</f>
        <v>0</v>
      </c>
      <c r="X102" s="16"/>
      <c r="Y102" s="17">
        <f t="shared" si="27"/>
        <v>0</v>
      </c>
      <c r="Z102" s="17">
        <f t="shared" si="28"/>
        <v>0</v>
      </c>
      <c r="AA102" s="17">
        <f t="shared" si="29"/>
        <v>0</v>
      </c>
      <c r="AB102" s="17">
        <f t="shared" si="30"/>
        <v>0</v>
      </c>
      <c r="AC102" s="17">
        <f t="shared" si="31"/>
        <v>1438.7116307197896</v>
      </c>
      <c r="AD102" s="17">
        <f t="shared" si="32"/>
        <v>0</v>
      </c>
      <c r="AE102" s="17">
        <f t="shared" si="33"/>
        <v>33796993.431415394</v>
      </c>
      <c r="AF102" s="17">
        <f t="shared" si="34"/>
        <v>0</v>
      </c>
      <c r="AG102" s="16"/>
      <c r="AH102" s="16">
        <f t="shared" si="35"/>
        <v>0</v>
      </c>
      <c r="AI102" s="16">
        <f t="shared" si="36"/>
        <v>0</v>
      </c>
      <c r="AJ102" s="16">
        <f t="shared" si="37"/>
        <v>0</v>
      </c>
      <c r="AK102" s="16">
        <f t="shared" si="38"/>
        <v>0</v>
      </c>
      <c r="AL102" s="16">
        <f t="shared" si="39"/>
        <v>20.433064016059269</v>
      </c>
      <c r="AM102" s="16">
        <f t="shared" si="40"/>
        <v>0</v>
      </c>
      <c r="AN102" s="16">
        <f t="shared" si="41"/>
        <v>479996.21021270886</v>
      </c>
      <c r="AO102" s="16">
        <f t="shared" si="42"/>
        <v>0</v>
      </c>
      <c r="AP102" s="16"/>
      <c r="AQ102" s="16">
        <f t="shared" si="43"/>
        <v>0</v>
      </c>
      <c r="AR102" s="16">
        <f t="shared" si="44"/>
        <v>0</v>
      </c>
      <c r="AS102" s="16">
        <f t="shared" si="45"/>
        <v>0</v>
      </c>
      <c r="AT102" s="16">
        <f t="shared" si="46"/>
        <v>0</v>
      </c>
      <c r="AU102" s="16">
        <f t="shared" si="47"/>
        <v>121.47876415027017</v>
      </c>
      <c r="AV102" s="16">
        <f t="shared" si="48"/>
        <v>0</v>
      </c>
      <c r="AW102" s="16">
        <f t="shared" si="49"/>
        <v>2853676.0990728168</v>
      </c>
      <c r="AX102" s="16">
        <f t="shared" si="50"/>
        <v>0</v>
      </c>
    </row>
    <row r="103" spans="1:50" x14ac:dyDescent="0.2">
      <c r="A103" t="s">
        <v>12</v>
      </c>
      <c r="B103">
        <v>2913</v>
      </c>
      <c r="C103" t="s">
        <v>118</v>
      </c>
      <c r="D103" s="9">
        <v>175</v>
      </c>
      <c r="E103" s="9">
        <v>1.3</v>
      </c>
      <c r="F103" s="9">
        <v>17.5</v>
      </c>
      <c r="G103" s="16">
        <v>0</v>
      </c>
      <c r="H103" s="16">
        <v>1.7156565557601639E-4</v>
      </c>
      <c r="I103" s="16">
        <v>4.1898597531520849E-5</v>
      </c>
      <c r="J103" s="16">
        <v>1.0988511900476734E-2</v>
      </c>
      <c r="K103" s="16">
        <v>1.7775008385152186E-2</v>
      </c>
      <c r="L103" s="16">
        <v>0</v>
      </c>
      <c r="M103" s="16">
        <v>6.615156316038873E-6</v>
      </c>
      <c r="N103" s="16">
        <v>0.3937267949268925</v>
      </c>
      <c r="O103" s="16"/>
      <c r="P103" s="16" cm="1">
        <f t="array" ref="P103">_xlfn.IFS($A103= 'Figure 5b'!$A$4, G103*'Figure 5b'!B$4, $A103= 'Figure 5b'!$A$5, G103*'Figure 5b'!B$5, $A103= 'Figure 5b'!$A$6, G103*'Figure 5b'!B$6, $A103= 'Figure 5b'!$A$7, G103*'Figure 5b'!B$7, $A103= 'Figure 5b'!$A$8, G103*'Figure 5b'!B$8, $A103= 'Figure 5b'!$A$9, G103*'Figure 5b'!B$9)*10^12/365</f>
        <v>0</v>
      </c>
      <c r="Q103" s="16" cm="1">
        <f t="array" ref="Q103">_xlfn.IFS($A103= 'Figure 5b'!$A$4, H103*'Figure 5b'!C$4, $A103= 'Figure 5b'!$A$5, H103*'Figure 5b'!C$5, $A103= 'Figure 5b'!$A$6, H103*'Figure 5b'!C$6, $A103= 'Figure 5b'!$A$7, H103*'Figure 5b'!C$7, $A103= 'Figure 5b'!$A$8, H103*'Figure 5b'!C$8, $A103= 'Figure 5b'!$A$9, H103*'Figure 5b'!C$9)*10^12/365</f>
        <v>1348213.3806461394</v>
      </c>
      <c r="R103" s="16" cm="1">
        <f t="array" ref="R103">_xlfn.IFS($A103= 'Figure 5b'!$A$4, I103*'Figure 5b'!D$4, $A103= 'Figure 5b'!$A$5, I103*'Figure 5b'!D$5, $A103= 'Figure 5b'!$A$6, I103*'Figure 5b'!D$6, $A103= 'Figure 5b'!$A$7, I103*'Figure 5b'!D$7, $A103= 'Figure 5b'!$A$8, I103*'Figure 5b'!D$8, $A103= 'Figure 5b'!$A$9, I103*'Figure 5b'!D$9)*10^12/365</f>
        <v>258249.5292545479</v>
      </c>
      <c r="S103" s="16" cm="1">
        <f t="array" ref="S103">_xlfn.IFS($A103= 'Figure 5b'!$A$4, J103*'Figure 5b'!E$4, $A103= 'Figure 5b'!$A$5, J103*'Figure 5b'!E$5, $A103= 'Figure 5b'!$A$6, J103*'Figure 5b'!E$6, $A103= 'Figure 5b'!$A$7, J103*'Figure 5b'!E$7, $A103= 'Figure 5b'!$A$8, J103*'Figure 5b'!E$8, $A103= 'Figure 5b'!$A$9, J103*'Figure 5b'!E$9)*10^12/365</f>
        <v>23856216.295203865</v>
      </c>
      <c r="T103" s="16" cm="1">
        <f t="array" ref="T103">_xlfn.IFS($A103= 'Figure 5b'!$A$4, K103*'Figure 5b'!F$4, $A103= 'Figure 5b'!$A$5, K103*'Figure 5b'!F$5, $A103= 'Figure 5b'!$A$6, K103*'Figure 5b'!F$6, $A103= 'Figure 5b'!$A$7, K103*'Figure 5b'!F$7, $A103= 'Figure 5b'!$A$8, K103*'Figure 5b'!F$8, $A103= 'Figure 5b'!$A$9, K103*'Figure 5b'!F$9)*10^12/365</f>
        <v>19713988.105685893</v>
      </c>
      <c r="U103" s="16" cm="1">
        <f t="array" ref="U103">_xlfn.IFS($A103= 'Figure 5b'!$A$4, L103*'Figure 5b'!G$4, $A103= 'Figure 5b'!$A$5, L103*'Figure 5b'!G$5, $A103= 'Figure 5b'!$A$6, L103*'Figure 5b'!G$6, $A103= 'Figure 5b'!$A$7, L103*'Figure 5b'!G$7, $A103= 'Figure 5b'!$A$8, L103*'Figure 5b'!G$8, $A103= 'Figure 5b'!$A$9, L103*'Figure 5b'!G$9)*10^12/365</f>
        <v>0</v>
      </c>
      <c r="V103" s="16" cm="1">
        <f t="array" ref="V103">_xlfn.IFS($A103= 'Figure 5b'!$A$4, M103*'Figure 5b'!H$4, $A103= 'Figure 5b'!$A$5, M103*'Figure 5b'!H$5, $A103= 'Figure 5b'!$A$6, M103*'Figure 5b'!H$6, $A103= 'Figure 5b'!$A$7, M103*'Figure 5b'!H$7, $A103= 'Figure 5b'!$A$8, M103*'Figure 5b'!H$8, $A103= 'Figure 5b'!$A$9, M103*'Figure 5b'!H$9)*10^12/365</f>
        <v>48944.610128035587</v>
      </c>
      <c r="W103" s="16" cm="1">
        <f t="array" ref="W103">_xlfn.IFS($A103= 'Figure 5b'!$A$4, N103*'Figure 5b'!I$4, $A103= 'Figure 5b'!$A$5, N103*'Figure 5b'!I$5, $A103= 'Figure 5b'!$A$6, N103*'Figure 5b'!I$6, $A103= 'Figure 5b'!$A$7, N103*'Figure 5b'!I$7, $A103= 'Figure 5b'!$A$8, N103*'Figure 5b'!I$8, $A103= 'Figure 5b'!$A$9, N103*'Figure 5b'!I$9)*10^12/365</f>
        <v>684097102.63772321</v>
      </c>
      <c r="X103" s="16"/>
      <c r="Y103" s="17">
        <f t="shared" si="27"/>
        <v>0</v>
      </c>
      <c r="Z103" s="17">
        <f t="shared" si="28"/>
        <v>2359373.4161307439</v>
      </c>
      <c r="AA103" s="17">
        <f t="shared" si="29"/>
        <v>451936.67619545886</v>
      </c>
      <c r="AB103" s="17">
        <f t="shared" si="30"/>
        <v>41748378.516606763</v>
      </c>
      <c r="AC103" s="17">
        <f t="shared" si="31"/>
        <v>34499479.184950314</v>
      </c>
      <c r="AD103" s="17">
        <f t="shared" si="32"/>
        <v>0</v>
      </c>
      <c r="AE103" s="17">
        <f t="shared" si="33"/>
        <v>85653.067724062275</v>
      </c>
      <c r="AF103" s="17">
        <f t="shared" si="34"/>
        <v>1197169929.6160157</v>
      </c>
      <c r="AG103" s="16"/>
      <c r="AH103" s="16">
        <f t="shared" si="35"/>
        <v>0</v>
      </c>
      <c r="AI103" s="16">
        <f t="shared" si="36"/>
        <v>17526.773948399812</v>
      </c>
      <c r="AJ103" s="16">
        <f t="shared" si="37"/>
        <v>3357.2438803091227</v>
      </c>
      <c r="AK103" s="16">
        <f t="shared" si="38"/>
        <v>310130.81183765025</v>
      </c>
      <c r="AL103" s="16">
        <f t="shared" si="39"/>
        <v>256281.84537391661</v>
      </c>
      <c r="AM103" s="16">
        <f t="shared" si="40"/>
        <v>0</v>
      </c>
      <c r="AN103" s="16">
        <f t="shared" si="41"/>
        <v>636.27993166446265</v>
      </c>
      <c r="AO103" s="16">
        <f t="shared" si="42"/>
        <v>8893262.334290402</v>
      </c>
      <c r="AP103" s="16"/>
      <c r="AQ103" s="16">
        <f t="shared" si="43"/>
        <v>0</v>
      </c>
      <c r="AR103" s="16">
        <f t="shared" si="44"/>
        <v>235937.34161307439</v>
      </c>
      <c r="AS103" s="16">
        <f t="shared" si="45"/>
        <v>45193.667619545879</v>
      </c>
      <c r="AT103" s="16">
        <f t="shared" si="46"/>
        <v>4174837.8516606758</v>
      </c>
      <c r="AU103" s="16">
        <f t="shared" si="47"/>
        <v>3449947.9184950315</v>
      </c>
      <c r="AV103" s="16">
        <f t="shared" si="48"/>
        <v>0</v>
      </c>
      <c r="AW103" s="16">
        <f t="shared" si="49"/>
        <v>8565.3067724062275</v>
      </c>
      <c r="AX103" s="16">
        <f t="shared" si="50"/>
        <v>119716992.96160156</v>
      </c>
    </row>
    <row r="104" spans="1:50" x14ac:dyDescent="0.2">
      <c r="A104" t="s">
        <v>12</v>
      </c>
      <c r="B104">
        <v>2913</v>
      </c>
      <c r="C104" t="s">
        <v>119</v>
      </c>
      <c r="D104" s="9">
        <v>109</v>
      </c>
      <c r="E104" s="9">
        <v>1.1000000000000001</v>
      </c>
      <c r="F104" s="9">
        <v>11.1</v>
      </c>
      <c r="G104" s="16">
        <v>0.16723297624743538</v>
      </c>
      <c r="H104" s="16">
        <v>3.7457887592893336E-3</v>
      </c>
      <c r="I104" s="16">
        <v>5.3588823509451362E-4</v>
      </c>
      <c r="J104" s="16">
        <v>5.7660093916675162E-2</v>
      </c>
      <c r="K104" s="16">
        <v>0.27922796534692323</v>
      </c>
      <c r="L104" s="16">
        <v>1.980842166859602E-4</v>
      </c>
      <c r="M104" s="16">
        <v>8.7707292034115399E-4</v>
      </c>
      <c r="N104" s="16">
        <v>0.24076681795420227</v>
      </c>
      <c r="O104" s="16"/>
      <c r="P104" s="16" cm="1">
        <f t="array" ref="P104">_xlfn.IFS($A104= 'Figure 5b'!$A$4, G104*'Figure 5b'!B$4, $A104= 'Figure 5b'!$A$5, G104*'Figure 5b'!B$5, $A104= 'Figure 5b'!$A$6, G104*'Figure 5b'!B$6, $A104= 'Figure 5b'!$A$7, G104*'Figure 5b'!B$7, $A104= 'Figure 5b'!$A$8, G104*'Figure 5b'!B$8, $A104= 'Figure 5b'!$A$9, G104*'Figure 5b'!B$9)*10^12/365</f>
        <v>5170220.1782024298</v>
      </c>
      <c r="Q104" s="16" cm="1">
        <f t="array" ref="Q104">_xlfn.IFS($A104= 'Figure 5b'!$A$4, H104*'Figure 5b'!C$4, $A104= 'Figure 5b'!$A$5, H104*'Figure 5b'!C$5, $A104= 'Figure 5b'!$A$6, H104*'Figure 5b'!C$6, $A104= 'Figure 5b'!$A$7, H104*'Figure 5b'!C$7, $A104= 'Figure 5b'!$A$8, H104*'Figure 5b'!C$8, $A104= 'Figure 5b'!$A$9, H104*'Figure 5b'!C$9)*10^12/365</f>
        <v>29435509.743441626</v>
      </c>
      <c r="R104" s="16" cm="1">
        <f t="array" ref="R104">_xlfn.IFS($A104= 'Figure 5b'!$A$4, I104*'Figure 5b'!D$4, $A104= 'Figure 5b'!$A$5, I104*'Figure 5b'!D$5, $A104= 'Figure 5b'!$A$6, I104*'Figure 5b'!D$6, $A104= 'Figure 5b'!$A$7, I104*'Figure 5b'!D$7, $A104= 'Figure 5b'!$A$8, I104*'Figure 5b'!D$8, $A104= 'Figure 5b'!$A$9, I104*'Figure 5b'!D$9)*10^12/365</f>
        <v>3303043.3618236007</v>
      </c>
      <c r="S104" s="16" cm="1">
        <f t="array" ref="S104">_xlfn.IFS($A104= 'Figure 5b'!$A$4, J104*'Figure 5b'!E$4, $A104= 'Figure 5b'!$A$5, J104*'Figure 5b'!E$5, $A104= 'Figure 5b'!$A$6, J104*'Figure 5b'!E$6, $A104= 'Figure 5b'!$A$7, J104*'Figure 5b'!E$7, $A104= 'Figure 5b'!$A$8, J104*'Figure 5b'!E$8, $A104= 'Figure 5b'!$A$9, J104*'Figure 5b'!E$9)*10^12/365</f>
        <v>125180887.50655068</v>
      </c>
      <c r="T104" s="16" cm="1">
        <f t="array" ref="T104">_xlfn.IFS($A104= 'Figure 5b'!$A$4, K104*'Figure 5b'!F$4, $A104= 'Figure 5b'!$A$5, K104*'Figure 5b'!F$5, $A104= 'Figure 5b'!$A$6, K104*'Figure 5b'!F$6, $A104= 'Figure 5b'!$A$7, K104*'Figure 5b'!F$7, $A104= 'Figure 5b'!$A$8, K104*'Figure 5b'!F$8, $A104= 'Figure 5b'!$A$9, K104*'Figure 5b'!F$9)*10^12/365</f>
        <v>309687436.89720553</v>
      </c>
      <c r="U104" s="16" cm="1">
        <f t="array" ref="U104">_xlfn.IFS($A104= 'Figure 5b'!$A$4, L104*'Figure 5b'!G$4, $A104= 'Figure 5b'!$A$5, L104*'Figure 5b'!G$5, $A104= 'Figure 5b'!$A$6, L104*'Figure 5b'!G$6, $A104= 'Figure 5b'!$A$7, L104*'Figure 5b'!G$7, $A104= 'Figure 5b'!$A$8, L104*'Figure 5b'!G$8, $A104= 'Figure 5b'!$A$9, L104*'Figure 5b'!G$9)*10^12/365</f>
        <v>24853.802555007125</v>
      </c>
      <c r="V104" s="16" cm="1">
        <f t="array" ref="V104">_xlfn.IFS($A104= 'Figure 5b'!$A$4, M104*'Figure 5b'!H$4, $A104= 'Figure 5b'!$A$5, M104*'Figure 5b'!H$5, $A104= 'Figure 5b'!$A$6, M104*'Figure 5b'!H$6, $A104= 'Figure 5b'!$A$7, M104*'Figure 5b'!H$7, $A104= 'Figure 5b'!$A$8, M104*'Figure 5b'!H$8, $A104= 'Figure 5b'!$A$9, M104*'Figure 5b'!H$9)*10^12/365</f>
        <v>6489339.0403902801</v>
      </c>
      <c r="W104" s="16" cm="1">
        <f t="array" ref="W104">_xlfn.IFS($A104= 'Figure 5b'!$A$4, N104*'Figure 5b'!I$4, $A104= 'Figure 5b'!$A$5, N104*'Figure 5b'!I$5, $A104= 'Figure 5b'!$A$6, N104*'Figure 5b'!I$6, $A104= 'Figure 5b'!$A$7, N104*'Figure 5b'!I$7, $A104= 'Figure 5b'!$A$8, N104*'Figure 5b'!I$8, $A104= 'Figure 5b'!$A$9, N104*'Figure 5b'!I$9)*10^12/365</f>
        <v>418330387.20251948</v>
      </c>
      <c r="X104" s="16"/>
      <c r="Y104" s="17">
        <f t="shared" si="27"/>
        <v>5635539.994240649</v>
      </c>
      <c r="Z104" s="17">
        <f t="shared" si="28"/>
        <v>32084705.62035137</v>
      </c>
      <c r="AA104" s="17">
        <f t="shared" si="29"/>
        <v>3600317.2643877249</v>
      </c>
      <c r="AB104" s="17">
        <f t="shared" si="30"/>
        <v>136447167.38214025</v>
      </c>
      <c r="AC104" s="17">
        <f t="shared" si="31"/>
        <v>337559306.21795404</v>
      </c>
      <c r="AD104" s="17">
        <f t="shared" si="32"/>
        <v>27090.644784957767</v>
      </c>
      <c r="AE104" s="17">
        <f t="shared" si="33"/>
        <v>7073379.554025406</v>
      </c>
      <c r="AF104" s="17">
        <f t="shared" si="34"/>
        <v>455980122.0507462</v>
      </c>
      <c r="AG104" s="16"/>
      <c r="AH104" s="16">
        <f t="shared" si="35"/>
        <v>56872.421960226733</v>
      </c>
      <c r="AI104" s="16">
        <f t="shared" si="36"/>
        <v>323790.60717785789</v>
      </c>
      <c r="AJ104" s="16">
        <f t="shared" si="37"/>
        <v>36333.476980059611</v>
      </c>
      <c r="AK104" s="16">
        <f t="shared" si="38"/>
        <v>1376989.7625720575</v>
      </c>
      <c r="AL104" s="16">
        <f t="shared" si="39"/>
        <v>3406561.8058692608</v>
      </c>
      <c r="AM104" s="16">
        <f t="shared" si="40"/>
        <v>273.39182810507839</v>
      </c>
      <c r="AN104" s="16">
        <f t="shared" si="41"/>
        <v>71382.729444293087</v>
      </c>
      <c r="AO104" s="16">
        <f t="shared" si="42"/>
        <v>4601634.2592277145</v>
      </c>
      <c r="AP104" s="16"/>
      <c r="AQ104" s="16">
        <f t="shared" si="43"/>
        <v>573894.43978046963</v>
      </c>
      <c r="AR104" s="16">
        <f t="shared" si="44"/>
        <v>3267341.5815220205</v>
      </c>
      <c r="AS104" s="16">
        <f t="shared" si="45"/>
        <v>366637.81316241965</v>
      </c>
      <c r="AT104" s="16">
        <f t="shared" si="46"/>
        <v>13895078.513227127</v>
      </c>
      <c r="AU104" s="16">
        <f t="shared" si="47"/>
        <v>34375305.495589815</v>
      </c>
      <c r="AV104" s="16">
        <f t="shared" si="48"/>
        <v>2758.7720836057911</v>
      </c>
      <c r="AW104" s="16">
        <f t="shared" si="49"/>
        <v>720316.63348332106</v>
      </c>
      <c r="AX104" s="16">
        <f t="shared" si="50"/>
        <v>46434672.979479656</v>
      </c>
    </row>
    <row r="105" spans="1:50" x14ac:dyDescent="0.2">
      <c r="A105" t="s">
        <v>12</v>
      </c>
      <c r="B105">
        <v>2913</v>
      </c>
      <c r="C105" t="s">
        <v>120</v>
      </c>
      <c r="D105" s="9">
        <v>579</v>
      </c>
      <c r="E105" s="9">
        <v>6.8</v>
      </c>
      <c r="F105" s="9">
        <v>49</v>
      </c>
      <c r="G105" s="16">
        <v>0</v>
      </c>
      <c r="H105" s="16">
        <v>0</v>
      </c>
      <c r="I105" s="16">
        <v>0</v>
      </c>
      <c r="J105" s="16">
        <v>0</v>
      </c>
      <c r="K105" s="16">
        <v>0</v>
      </c>
      <c r="L105" s="16">
        <v>0</v>
      </c>
      <c r="M105" s="16">
        <v>2.9469714661573177E-3</v>
      </c>
      <c r="N105" s="16">
        <v>0</v>
      </c>
      <c r="O105" s="16"/>
      <c r="P105" s="16" cm="1">
        <f t="array" ref="P105">_xlfn.IFS($A105= 'Figure 5b'!$A$4, G105*'Figure 5b'!B$4, $A105= 'Figure 5b'!$A$5, G105*'Figure 5b'!B$5, $A105= 'Figure 5b'!$A$6, G105*'Figure 5b'!B$6, $A105= 'Figure 5b'!$A$7, G105*'Figure 5b'!B$7, $A105= 'Figure 5b'!$A$8, G105*'Figure 5b'!B$8, $A105= 'Figure 5b'!$A$9, G105*'Figure 5b'!B$9)*10^12/365</f>
        <v>0</v>
      </c>
      <c r="Q105" s="16" cm="1">
        <f t="array" ref="Q105">_xlfn.IFS($A105= 'Figure 5b'!$A$4, H105*'Figure 5b'!C$4, $A105= 'Figure 5b'!$A$5, H105*'Figure 5b'!C$5, $A105= 'Figure 5b'!$A$6, H105*'Figure 5b'!C$6, $A105= 'Figure 5b'!$A$7, H105*'Figure 5b'!C$7, $A105= 'Figure 5b'!$A$8, H105*'Figure 5b'!C$8, $A105= 'Figure 5b'!$A$9, H105*'Figure 5b'!C$9)*10^12/365</f>
        <v>0</v>
      </c>
      <c r="R105" s="16" cm="1">
        <f t="array" ref="R105">_xlfn.IFS($A105= 'Figure 5b'!$A$4, I105*'Figure 5b'!D$4, $A105= 'Figure 5b'!$A$5, I105*'Figure 5b'!D$5, $A105= 'Figure 5b'!$A$6, I105*'Figure 5b'!D$6, $A105= 'Figure 5b'!$A$7, I105*'Figure 5b'!D$7, $A105= 'Figure 5b'!$A$8, I105*'Figure 5b'!D$8, $A105= 'Figure 5b'!$A$9, I105*'Figure 5b'!D$9)*10^12/365</f>
        <v>0</v>
      </c>
      <c r="S105" s="16" cm="1">
        <f t="array" ref="S105">_xlfn.IFS($A105= 'Figure 5b'!$A$4, J105*'Figure 5b'!E$4, $A105= 'Figure 5b'!$A$5, J105*'Figure 5b'!E$5, $A105= 'Figure 5b'!$A$6, J105*'Figure 5b'!E$6, $A105= 'Figure 5b'!$A$7, J105*'Figure 5b'!E$7, $A105= 'Figure 5b'!$A$8, J105*'Figure 5b'!E$8, $A105= 'Figure 5b'!$A$9, J105*'Figure 5b'!E$9)*10^12/365</f>
        <v>0</v>
      </c>
      <c r="T105" s="16" cm="1">
        <f t="array" ref="T105">_xlfn.IFS($A105= 'Figure 5b'!$A$4, K105*'Figure 5b'!F$4, $A105= 'Figure 5b'!$A$5, K105*'Figure 5b'!F$5, $A105= 'Figure 5b'!$A$6, K105*'Figure 5b'!F$6, $A105= 'Figure 5b'!$A$7, K105*'Figure 5b'!F$7, $A105= 'Figure 5b'!$A$8, K105*'Figure 5b'!F$8, $A105= 'Figure 5b'!$A$9, K105*'Figure 5b'!F$9)*10^12/365</f>
        <v>0</v>
      </c>
      <c r="U105" s="16" cm="1">
        <f t="array" ref="U105">_xlfn.IFS($A105= 'Figure 5b'!$A$4, L105*'Figure 5b'!G$4, $A105= 'Figure 5b'!$A$5, L105*'Figure 5b'!G$5, $A105= 'Figure 5b'!$A$6, L105*'Figure 5b'!G$6, $A105= 'Figure 5b'!$A$7, L105*'Figure 5b'!G$7, $A105= 'Figure 5b'!$A$8, L105*'Figure 5b'!G$8, $A105= 'Figure 5b'!$A$9, L105*'Figure 5b'!G$9)*10^12/365</f>
        <v>0</v>
      </c>
      <c r="V105" s="16" cm="1">
        <f t="array" ref="V105">_xlfn.IFS($A105= 'Figure 5b'!$A$4, M105*'Figure 5b'!H$4, $A105= 'Figure 5b'!$A$5, M105*'Figure 5b'!H$5, $A105= 'Figure 5b'!$A$6, M105*'Figure 5b'!H$6, $A105= 'Figure 5b'!$A$7, M105*'Figure 5b'!H$7, $A105= 'Figure 5b'!$A$8, M105*'Figure 5b'!H$8, $A105= 'Figure 5b'!$A$9, M105*'Figure 5b'!H$9)*10^12/365</f>
        <v>21804226.926550489</v>
      </c>
      <c r="W105" s="16" cm="1">
        <f t="array" ref="W105">_xlfn.IFS($A105= 'Figure 5b'!$A$4, N105*'Figure 5b'!I$4, $A105= 'Figure 5b'!$A$5, N105*'Figure 5b'!I$5, $A105= 'Figure 5b'!$A$6, N105*'Figure 5b'!I$6, $A105= 'Figure 5b'!$A$7, N105*'Figure 5b'!I$7, $A105= 'Figure 5b'!$A$8, N105*'Figure 5b'!I$8, $A105= 'Figure 5b'!$A$9, N105*'Figure 5b'!I$9)*10^12/365</f>
        <v>0</v>
      </c>
      <c r="X105" s="16"/>
      <c r="Y105" s="17">
        <f t="shared" si="27"/>
        <v>0</v>
      </c>
      <c r="Z105" s="17">
        <f t="shared" si="28"/>
        <v>0</v>
      </c>
      <c r="AA105" s="17">
        <f t="shared" si="29"/>
        <v>0</v>
      </c>
      <c r="AB105" s="17">
        <f t="shared" si="30"/>
        <v>0</v>
      </c>
      <c r="AC105" s="17">
        <f t="shared" si="31"/>
        <v>0</v>
      </c>
      <c r="AD105" s="17">
        <f t="shared" si="32"/>
        <v>0</v>
      </c>
      <c r="AE105" s="17">
        <f t="shared" si="33"/>
        <v>126246473.90472732</v>
      </c>
      <c r="AF105" s="17">
        <f t="shared" si="34"/>
        <v>0</v>
      </c>
      <c r="AG105" s="16"/>
      <c r="AH105" s="16">
        <f t="shared" si="35"/>
        <v>0</v>
      </c>
      <c r="AI105" s="16">
        <f t="shared" si="36"/>
        <v>0</v>
      </c>
      <c r="AJ105" s="16">
        <f t="shared" si="37"/>
        <v>0</v>
      </c>
      <c r="AK105" s="16">
        <f t="shared" si="38"/>
        <v>0</v>
      </c>
      <c r="AL105" s="16">
        <f t="shared" si="39"/>
        <v>0</v>
      </c>
      <c r="AM105" s="16">
        <f t="shared" si="40"/>
        <v>0</v>
      </c>
      <c r="AN105" s="16">
        <f t="shared" si="41"/>
        <v>1482687.4310054332</v>
      </c>
      <c r="AO105" s="16">
        <f t="shared" si="42"/>
        <v>0</v>
      </c>
      <c r="AP105" s="16"/>
      <c r="AQ105" s="16">
        <f t="shared" si="43"/>
        <v>0</v>
      </c>
      <c r="AR105" s="16">
        <f t="shared" si="44"/>
        <v>0</v>
      </c>
      <c r="AS105" s="16">
        <f t="shared" si="45"/>
        <v>0</v>
      </c>
      <c r="AT105" s="16">
        <f t="shared" si="46"/>
        <v>0</v>
      </c>
      <c r="AU105" s="16">
        <f t="shared" si="47"/>
        <v>0</v>
      </c>
      <c r="AV105" s="16">
        <f t="shared" si="48"/>
        <v>0</v>
      </c>
      <c r="AW105" s="16">
        <f t="shared" si="49"/>
        <v>10684071.19400974</v>
      </c>
      <c r="AX105" s="16">
        <f t="shared" si="50"/>
        <v>0</v>
      </c>
    </row>
    <row r="106" spans="1:50" x14ac:dyDescent="0.2">
      <c r="A106" t="s">
        <v>12</v>
      </c>
      <c r="B106">
        <v>2913</v>
      </c>
      <c r="C106" t="s">
        <v>121</v>
      </c>
      <c r="D106" s="9">
        <v>308</v>
      </c>
      <c r="E106" s="9">
        <v>12.3</v>
      </c>
      <c r="F106" s="9">
        <v>26.8</v>
      </c>
      <c r="G106" s="16">
        <v>1.1612725341204902E-2</v>
      </c>
      <c r="H106" s="16">
        <v>1.2523040552993898E-6</v>
      </c>
      <c r="I106" s="16">
        <v>1.0568791910667086E-3</v>
      </c>
      <c r="J106" s="16">
        <v>4.659838324941646E-3</v>
      </c>
      <c r="K106" s="16">
        <v>5.0978696792139837E-2</v>
      </c>
      <c r="L106" s="16">
        <v>4.543215979035784E-5</v>
      </c>
      <c r="M106" s="16">
        <v>1.711776571204459E-2</v>
      </c>
      <c r="N106" s="16">
        <v>9.9258527376090734E-3</v>
      </c>
      <c r="O106" s="16"/>
      <c r="P106" s="16" cm="1">
        <f t="array" ref="P106">_xlfn.IFS($A106= 'Figure 5b'!$A$4, G106*'Figure 5b'!B$4, $A106= 'Figure 5b'!$A$5, G106*'Figure 5b'!B$5, $A106= 'Figure 5b'!$A$6, G106*'Figure 5b'!B$6, $A106= 'Figure 5b'!$A$7, G106*'Figure 5b'!B$7, $A106= 'Figure 5b'!$A$8, G106*'Figure 5b'!B$8, $A106= 'Figure 5b'!$A$9, G106*'Figure 5b'!B$9)*10^12/365</f>
        <v>359022.17511327122</v>
      </c>
      <c r="Q106" s="16" cm="1">
        <f t="array" ref="Q106">_xlfn.IFS($A106= 'Figure 5b'!$A$4, H106*'Figure 5b'!C$4, $A106= 'Figure 5b'!$A$5, H106*'Figure 5b'!C$5, $A106= 'Figure 5b'!$A$6, H106*'Figure 5b'!C$6, $A106= 'Figure 5b'!$A$7, H106*'Figure 5b'!C$7, $A106= 'Figure 5b'!$A$8, H106*'Figure 5b'!C$8, $A106= 'Figure 5b'!$A$9, H106*'Figure 5b'!C$9)*10^12/365</f>
        <v>9840.9735813586831</v>
      </c>
      <c r="R106" s="16" cm="1">
        <f t="array" ref="R106">_xlfn.IFS($A106= 'Figure 5b'!$A$4, I106*'Figure 5b'!D$4, $A106= 'Figure 5b'!$A$5, I106*'Figure 5b'!D$5, $A106= 'Figure 5b'!$A$6, I106*'Figure 5b'!D$6, $A106= 'Figure 5b'!$A$7, I106*'Figure 5b'!D$7, $A106= 'Figure 5b'!$A$8, I106*'Figure 5b'!D$8, $A106= 'Figure 5b'!$A$9, I106*'Figure 5b'!D$9)*10^12/365</f>
        <v>6514264.6688011391</v>
      </c>
      <c r="S106" s="16" cm="1">
        <f t="array" ref="S106">_xlfn.IFS($A106= 'Figure 5b'!$A$4, J106*'Figure 5b'!E$4, $A106= 'Figure 5b'!$A$5, J106*'Figure 5b'!E$5, $A106= 'Figure 5b'!$A$6, J106*'Figure 5b'!E$6, $A106= 'Figure 5b'!$A$7, J106*'Figure 5b'!E$7, $A106= 'Figure 5b'!$A$8, J106*'Figure 5b'!E$8, $A106= 'Figure 5b'!$A$9, J106*'Figure 5b'!E$9)*10^12/365</f>
        <v>10116575.564309621</v>
      </c>
      <c r="T106" s="16" cm="1">
        <f t="array" ref="T106">_xlfn.IFS($A106= 'Figure 5b'!$A$4, K106*'Figure 5b'!F$4, $A106= 'Figure 5b'!$A$5, K106*'Figure 5b'!F$5, $A106= 'Figure 5b'!$A$6, K106*'Figure 5b'!F$6, $A106= 'Figure 5b'!$A$7, K106*'Figure 5b'!F$7, $A106= 'Figure 5b'!$A$8, K106*'Figure 5b'!F$8, $A106= 'Figure 5b'!$A$9, K106*'Figure 5b'!F$9)*10^12/365</f>
        <v>56539687.657368593</v>
      </c>
      <c r="U106" s="16" cm="1">
        <f t="array" ref="U106">_xlfn.IFS($A106= 'Figure 5b'!$A$4, L106*'Figure 5b'!G$4, $A106= 'Figure 5b'!$A$5, L106*'Figure 5b'!G$5, $A106= 'Figure 5b'!$A$6, L106*'Figure 5b'!G$6, $A106= 'Figure 5b'!$A$7, L106*'Figure 5b'!G$7, $A106= 'Figure 5b'!$A$8, L106*'Figure 5b'!G$8, $A106= 'Figure 5b'!$A$9, L106*'Figure 5b'!G$9)*10^12/365</f>
        <v>5700.4134300475052</v>
      </c>
      <c r="V106" s="16" cm="1">
        <f t="array" ref="V106">_xlfn.IFS($A106= 'Figure 5b'!$A$4, M106*'Figure 5b'!H$4, $A106= 'Figure 5b'!$A$5, M106*'Figure 5b'!H$5, $A106= 'Figure 5b'!$A$6, M106*'Figure 5b'!H$6, $A106= 'Figure 5b'!$A$7, M106*'Figure 5b'!H$7, $A106= 'Figure 5b'!$A$8, M106*'Figure 5b'!H$8, $A106= 'Figure 5b'!$A$9, M106*'Figure 5b'!H$9)*10^12/365</f>
        <v>126651938.21765386</v>
      </c>
      <c r="W106" s="16" cm="1">
        <f t="array" ref="W106">_xlfn.IFS($A106= 'Figure 5b'!$A$4, N106*'Figure 5b'!I$4, $A106= 'Figure 5b'!$A$5, N106*'Figure 5b'!I$5, $A106= 'Figure 5b'!$A$6, N106*'Figure 5b'!I$6, $A106= 'Figure 5b'!$A$7, N106*'Figure 5b'!I$7, $A106= 'Figure 5b'!$A$8, N106*'Figure 5b'!I$8, $A106= 'Figure 5b'!$A$9, N106*'Figure 5b'!I$9)*10^12/365</f>
        <v>17246088.370154992</v>
      </c>
      <c r="X106" s="16"/>
      <c r="Y106" s="17">
        <f t="shared" si="27"/>
        <v>1105788.2993488754</v>
      </c>
      <c r="Z106" s="17">
        <f t="shared" si="28"/>
        <v>30310.198630584742</v>
      </c>
      <c r="AA106" s="17">
        <f t="shared" si="29"/>
        <v>20063935.179907508</v>
      </c>
      <c r="AB106" s="17">
        <f t="shared" si="30"/>
        <v>31159052.738073636</v>
      </c>
      <c r="AC106" s="17">
        <f t="shared" si="31"/>
        <v>174142237.98469529</v>
      </c>
      <c r="AD106" s="17">
        <f t="shared" si="32"/>
        <v>17557.273364546316</v>
      </c>
      <c r="AE106" s="17">
        <f t="shared" si="33"/>
        <v>390087969.71037382</v>
      </c>
      <c r="AF106" s="17">
        <f t="shared" si="34"/>
        <v>53117952.180077374</v>
      </c>
      <c r="AG106" s="16"/>
      <c r="AH106" s="16">
        <f t="shared" si="35"/>
        <v>44159.727538932369</v>
      </c>
      <c r="AI106" s="16">
        <f t="shared" si="36"/>
        <v>1210.4397505071181</v>
      </c>
      <c r="AJ106" s="16">
        <f t="shared" si="37"/>
        <v>801254.55426254019</v>
      </c>
      <c r="AK106" s="16">
        <f t="shared" si="38"/>
        <v>1244338.7944100834</v>
      </c>
      <c r="AL106" s="16">
        <f t="shared" si="39"/>
        <v>6954381.5818563374</v>
      </c>
      <c r="AM106" s="16">
        <f t="shared" si="40"/>
        <v>701.15085189584318</v>
      </c>
      <c r="AN106" s="16">
        <f t="shared" si="41"/>
        <v>15578188.400771424</v>
      </c>
      <c r="AO106" s="16">
        <f t="shared" si="42"/>
        <v>2121268.8695290638</v>
      </c>
      <c r="AP106" s="16"/>
      <c r="AQ106" s="16">
        <f t="shared" si="43"/>
        <v>96217.942930356687</v>
      </c>
      <c r="AR106" s="16">
        <f t="shared" si="44"/>
        <v>2637.3809198041272</v>
      </c>
      <c r="AS106" s="16">
        <f t="shared" si="45"/>
        <v>1745822.9312387053</v>
      </c>
      <c r="AT106" s="16">
        <f t="shared" si="46"/>
        <v>2711242.2512349784</v>
      </c>
      <c r="AU106" s="16">
        <f t="shared" si="47"/>
        <v>15152636.292174783</v>
      </c>
      <c r="AV106" s="16">
        <f t="shared" si="48"/>
        <v>1527.7107992527315</v>
      </c>
      <c r="AW106" s="16">
        <f t="shared" si="49"/>
        <v>33942719.442331232</v>
      </c>
      <c r="AX106" s="16">
        <f t="shared" si="50"/>
        <v>4621951.6832015375</v>
      </c>
    </row>
    <row r="107" spans="1:50" x14ac:dyDescent="0.2">
      <c r="A107" t="s">
        <v>12</v>
      </c>
      <c r="B107">
        <v>2913</v>
      </c>
      <c r="C107" t="s">
        <v>122</v>
      </c>
      <c r="D107" s="9">
        <v>494</v>
      </c>
      <c r="E107" s="9">
        <v>19.600000000000001</v>
      </c>
      <c r="F107" s="9">
        <v>45</v>
      </c>
      <c r="G107" s="16">
        <v>0</v>
      </c>
      <c r="H107" s="16">
        <v>1.8710895885061471E-5</v>
      </c>
      <c r="I107" s="16">
        <v>6.4692813966364698E-5</v>
      </c>
      <c r="J107" s="16">
        <v>3.2999840073981489E-4</v>
      </c>
      <c r="K107" s="16">
        <v>-5.0474956724033981E-7</v>
      </c>
      <c r="L107" s="16">
        <v>0</v>
      </c>
      <c r="M107" s="16">
        <v>8.8417211248519576E-4</v>
      </c>
      <c r="N107" s="16">
        <v>6.3790270688797256E-6</v>
      </c>
      <c r="O107" s="16"/>
      <c r="P107" s="16" cm="1">
        <f t="array" ref="P107">_xlfn.IFS($A107= 'Figure 5b'!$A$4, G107*'Figure 5b'!B$4, $A107= 'Figure 5b'!$A$5, G107*'Figure 5b'!B$5, $A107= 'Figure 5b'!$A$6, G107*'Figure 5b'!B$6, $A107= 'Figure 5b'!$A$7, G107*'Figure 5b'!B$7, $A107= 'Figure 5b'!$A$8, G107*'Figure 5b'!B$8, $A107= 'Figure 5b'!$A$9, G107*'Figure 5b'!B$9)*10^12/365</f>
        <v>0</v>
      </c>
      <c r="Q107" s="16" cm="1">
        <f t="array" ref="Q107">_xlfn.IFS($A107= 'Figure 5b'!$A$4, H107*'Figure 5b'!C$4, $A107= 'Figure 5b'!$A$5, H107*'Figure 5b'!C$5, $A107= 'Figure 5b'!$A$6, H107*'Figure 5b'!C$6, $A107= 'Figure 5b'!$A$7, H107*'Figure 5b'!C$7, $A107= 'Figure 5b'!$A$8, H107*'Figure 5b'!C$8, $A107= 'Figure 5b'!$A$9, H107*'Figure 5b'!C$9)*10^12/365</f>
        <v>147035.72292147679</v>
      </c>
      <c r="R107" s="16" cm="1">
        <f t="array" ref="R107">_xlfn.IFS($A107= 'Figure 5b'!$A$4, I107*'Figure 5b'!D$4, $A107= 'Figure 5b'!$A$5, I107*'Figure 5b'!D$5, $A107= 'Figure 5b'!$A$6, I107*'Figure 5b'!D$6, $A107= 'Figure 5b'!$A$7, I107*'Figure 5b'!D$7, $A107= 'Figure 5b'!$A$8, I107*'Figure 5b'!D$8, $A107= 'Figure 5b'!$A$9, I107*'Figure 5b'!D$9)*10^12/365</f>
        <v>398745.77521113731</v>
      </c>
      <c r="S107" s="16" cm="1">
        <f t="array" ref="S107">_xlfn.IFS($A107= 'Figure 5b'!$A$4, J107*'Figure 5b'!E$4, $A107= 'Figure 5b'!$A$5, J107*'Figure 5b'!E$5, $A107= 'Figure 5b'!$A$6, J107*'Figure 5b'!E$6, $A107= 'Figure 5b'!$A$7, J107*'Figure 5b'!E$7, $A107= 'Figure 5b'!$A$8, J107*'Figure 5b'!E$8, $A107= 'Figure 5b'!$A$9, J107*'Figure 5b'!E$9)*10^12/365</f>
        <v>716431.2416842212</v>
      </c>
      <c r="T107" s="16" cm="1">
        <f t="array" ref="T107">_xlfn.IFS($A107= 'Figure 5b'!$A$4, K107*'Figure 5b'!F$4, $A107= 'Figure 5b'!$A$5, K107*'Figure 5b'!F$5, $A107= 'Figure 5b'!$A$6, K107*'Figure 5b'!F$6, $A107= 'Figure 5b'!$A$7, K107*'Figure 5b'!F$7, $A107= 'Figure 5b'!$A$8, K107*'Figure 5b'!F$8, $A107= 'Figure 5b'!$A$9, K107*'Figure 5b'!F$9)*10^12/365</f>
        <v>-559.80997304271966</v>
      </c>
      <c r="U107" s="16" cm="1">
        <f t="array" ref="U107">_xlfn.IFS($A107= 'Figure 5b'!$A$4, L107*'Figure 5b'!G$4, $A107= 'Figure 5b'!$A$5, L107*'Figure 5b'!G$5, $A107= 'Figure 5b'!$A$6, L107*'Figure 5b'!G$6, $A107= 'Figure 5b'!$A$7, L107*'Figure 5b'!G$7, $A107= 'Figure 5b'!$A$8, L107*'Figure 5b'!G$8, $A107= 'Figure 5b'!$A$9, L107*'Figure 5b'!G$9)*10^12/365</f>
        <v>0</v>
      </c>
      <c r="V107" s="16" cm="1">
        <f t="array" ref="V107">_xlfn.IFS($A107= 'Figure 5b'!$A$4, M107*'Figure 5b'!H$4, $A107= 'Figure 5b'!$A$5, M107*'Figure 5b'!H$5, $A107= 'Figure 5b'!$A$6, M107*'Figure 5b'!H$6, $A107= 'Figure 5b'!$A$7, M107*'Figure 5b'!H$7, $A107= 'Figure 5b'!$A$8, M107*'Figure 5b'!H$8, $A107= 'Figure 5b'!$A$9, M107*'Figure 5b'!H$9)*10^12/365</f>
        <v>6541864.9634545129</v>
      </c>
      <c r="W107" s="16" cm="1">
        <f t="array" ref="W107">_xlfn.IFS($A107= 'Figure 5b'!$A$4, N107*'Figure 5b'!I$4, $A107= 'Figure 5b'!$A$5, N107*'Figure 5b'!I$5, $A107= 'Figure 5b'!$A$6, N107*'Figure 5b'!I$6, $A107= 'Figure 5b'!$A$7, N107*'Figure 5b'!I$7, $A107= 'Figure 5b'!$A$8, N107*'Figure 5b'!I$8, $A107= 'Figure 5b'!$A$9, N107*'Figure 5b'!I$9)*10^12/365</f>
        <v>11083.507629391888</v>
      </c>
      <c r="X107" s="16"/>
      <c r="Y107" s="17">
        <f t="shared" si="27"/>
        <v>0</v>
      </c>
      <c r="Z107" s="17">
        <f t="shared" si="28"/>
        <v>726356.47123209538</v>
      </c>
      <c r="AA107" s="17">
        <f t="shared" si="29"/>
        <v>1969804.1295430183</v>
      </c>
      <c r="AB107" s="17">
        <f t="shared" si="30"/>
        <v>3539170.3339200527</v>
      </c>
      <c r="AC107" s="17">
        <f t="shared" si="31"/>
        <v>-2765.4612668310351</v>
      </c>
      <c r="AD107" s="17">
        <f t="shared" si="32"/>
        <v>0</v>
      </c>
      <c r="AE107" s="17">
        <f t="shared" si="33"/>
        <v>32316812.919465292</v>
      </c>
      <c r="AF107" s="17">
        <f t="shared" si="34"/>
        <v>54752.527689195929</v>
      </c>
      <c r="AG107" s="16"/>
      <c r="AH107" s="16">
        <f t="shared" si="35"/>
        <v>0</v>
      </c>
      <c r="AI107" s="16">
        <f t="shared" si="36"/>
        <v>28819.00169260945</v>
      </c>
      <c r="AJ107" s="16">
        <f t="shared" si="37"/>
        <v>78154.171941382927</v>
      </c>
      <c r="AK107" s="16">
        <f t="shared" si="38"/>
        <v>140420.52337010734</v>
      </c>
      <c r="AL107" s="16">
        <f t="shared" si="39"/>
        <v>-109.72275471637306</v>
      </c>
      <c r="AM107" s="16">
        <f t="shared" si="40"/>
        <v>0</v>
      </c>
      <c r="AN107" s="16">
        <f t="shared" si="41"/>
        <v>1282205.5328370847</v>
      </c>
      <c r="AO107" s="16">
        <f t="shared" si="42"/>
        <v>2172.3674953608102</v>
      </c>
      <c r="AP107" s="16"/>
      <c r="AQ107" s="16">
        <f t="shared" si="43"/>
        <v>0</v>
      </c>
      <c r="AR107" s="16">
        <f t="shared" si="44"/>
        <v>66166.075314664558</v>
      </c>
      <c r="AS107" s="16">
        <f t="shared" si="45"/>
        <v>179435.59884501179</v>
      </c>
      <c r="AT107" s="16">
        <f t="shared" si="46"/>
        <v>322394.05875789956</v>
      </c>
      <c r="AU107" s="16">
        <f t="shared" si="47"/>
        <v>-251.91448786922385</v>
      </c>
      <c r="AV107" s="16">
        <f t="shared" si="48"/>
        <v>0</v>
      </c>
      <c r="AW107" s="16">
        <f t="shared" si="49"/>
        <v>2943839.2335545309</v>
      </c>
      <c r="AX107" s="16">
        <f t="shared" si="50"/>
        <v>4987.5784332263502</v>
      </c>
    </row>
    <row r="108" spans="1:50" x14ac:dyDescent="0.2">
      <c r="A108" t="s">
        <v>12</v>
      </c>
      <c r="B108">
        <v>2913</v>
      </c>
      <c r="C108" t="s">
        <v>123</v>
      </c>
      <c r="D108" s="9">
        <v>314</v>
      </c>
      <c r="E108" s="9">
        <v>9.6999999999999993</v>
      </c>
      <c r="F108" s="9">
        <v>30.3</v>
      </c>
      <c r="G108" s="16">
        <v>0</v>
      </c>
      <c r="H108" s="16">
        <v>3.1307601382484742E-5</v>
      </c>
      <c r="I108" s="16">
        <v>1.4483465813365231E-5</v>
      </c>
      <c r="J108" s="16">
        <v>-2.4158008838932273E-7</v>
      </c>
      <c r="K108" s="16">
        <v>-5.0474956724033981E-7</v>
      </c>
      <c r="L108" s="16">
        <v>1.8172863916143136E-6</v>
      </c>
      <c r="M108" s="16">
        <v>3.2269055200189622E-7</v>
      </c>
      <c r="N108" s="16">
        <v>7.0834303645846159E-3</v>
      </c>
      <c r="O108" s="16"/>
      <c r="P108" s="16" cm="1">
        <f t="array" ref="P108">_xlfn.IFS($A108= 'Figure 5b'!$A$4, G108*'Figure 5b'!B$4, $A108= 'Figure 5b'!$A$5, G108*'Figure 5b'!B$5, $A108= 'Figure 5b'!$A$6, G108*'Figure 5b'!B$6, $A108= 'Figure 5b'!$A$7, G108*'Figure 5b'!B$7, $A108= 'Figure 5b'!$A$8, G108*'Figure 5b'!B$8, $A108= 'Figure 5b'!$A$9, G108*'Figure 5b'!B$9)*10^12/365</f>
        <v>0</v>
      </c>
      <c r="Q108" s="16" cm="1">
        <f t="array" ref="Q108">_xlfn.IFS($A108= 'Figure 5b'!$A$4, H108*'Figure 5b'!C$4, $A108= 'Figure 5b'!$A$5, H108*'Figure 5b'!C$5, $A108= 'Figure 5b'!$A$6, H108*'Figure 5b'!C$6, $A108= 'Figure 5b'!$A$7, H108*'Figure 5b'!C$7, $A108= 'Figure 5b'!$A$8, H108*'Figure 5b'!C$8, $A108= 'Figure 5b'!$A$9, H108*'Figure 5b'!C$9)*10^12/365</f>
        <v>246024.33953396702</v>
      </c>
      <c r="R108" s="16" cm="1">
        <f t="array" ref="R108">_xlfn.IFS($A108= 'Figure 5b'!$A$4, I108*'Figure 5b'!D$4, $A108= 'Figure 5b'!$A$5, I108*'Figure 5b'!D$5, $A108= 'Figure 5b'!$A$6, I108*'Figure 5b'!D$6, $A108= 'Figure 5b'!$A$7, I108*'Figure 5b'!D$7, $A108= 'Figure 5b'!$A$8, I108*'Figure 5b'!D$8, $A108= 'Figure 5b'!$A$9, I108*'Figure 5b'!D$9)*10^12/365</f>
        <v>89271.442211448652</v>
      </c>
      <c r="S108" s="16" cm="1">
        <f t="array" ref="S108">_xlfn.IFS($A108= 'Figure 5b'!$A$4, J108*'Figure 5b'!E$4, $A108= 'Figure 5b'!$A$5, J108*'Figure 5b'!E$5, $A108= 'Figure 5b'!$A$6, J108*'Figure 5b'!E$6, $A108= 'Figure 5b'!$A$7, J108*'Figure 5b'!E$7, $A108= 'Figure 5b'!$A$8, J108*'Figure 5b'!E$8, $A108= 'Figure 5b'!$A$9, J108*'Figure 5b'!E$9)*10^12/365</f>
        <v>-524.47382260923951</v>
      </c>
      <c r="T108" s="16" cm="1">
        <f t="array" ref="T108">_xlfn.IFS($A108= 'Figure 5b'!$A$4, K108*'Figure 5b'!F$4, $A108= 'Figure 5b'!$A$5, K108*'Figure 5b'!F$5, $A108= 'Figure 5b'!$A$6, K108*'Figure 5b'!F$6, $A108= 'Figure 5b'!$A$7, K108*'Figure 5b'!F$7, $A108= 'Figure 5b'!$A$8, K108*'Figure 5b'!F$8, $A108= 'Figure 5b'!$A$9, K108*'Figure 5b'!F$9)*10^12/365</f>
        <v>-559.80997304271966</v>
      </c>
      <c r="U108" s="16" cm="1">
        <f t="array" ref="U108">_xlfn.IFS($A108= 'Figure 5b'!$A$4, L108*'Figure 5b'!G$4, $A108= 'Figure 5b'!$A$5, L108*'Figure 5b'!G$5, $A108= 'Figure 5b'!$A$6, L108*'Figure 5b'!G$6, $A108= 'Figure 5b'!$A$7, L108*'Figure 5b'!G$7, $A108= 'Figure 5b'!$A$8, L108*'Figure 5b'!G$8, $A108= 'Figure 5b'!$A$9, L108*'Figure 5b'!G$9)*10^12/365</f>
        <v>228.01653720190026</v>
      </c>
      <c r="V108" s="16" cm="1">
        <f t="array" ref="V108">_xlfn.IFS($A108= 'Figure 5b'!$A$4, M108*'Figure 5b'!H$4, $A108= 'Figure 5b'!$A$5, M108*'Figure 5b'!H$5, $A108= 'Figure 5b'!$A$6, M108*'Figure 5b'!H$6, $A108= 'Figure 5b'!$A$7, M108*'Figure 5b'!H$7, $A108= 'Figure 5b'!$A$8, M108*'Figure 5b'!H$8, $A108= 'Figure 5b'!$A$9, M108*'Figure 5b'!H$9)*10^12/365</f>
        <v>2387.5419574651505</v>
      </c>
      <c r="W108" s="16" cm="1">
        <f t="array" ref="W108">_xlfn.IFS($A108= 'Figure 5b'!$A$4, N108*'Figure 5b'!I$4, $A108= 'Figure 5b'!$A$5, N108*'Figure 5b'!I$5, $A108= 'Figure 5b'!$A$6, N108*'Figure 5b'!I$6, $A108= 'Figure 5b'!$A$7, N108*'Figure 5b'!I$7, $A108= 'Figure 5b'!$A$8, N108*'Figure 5b'!I$8, $A108= 'Figure 5b'!$A$9, N108*'Figure 5b'!I$9)*10^12/365</f>
        <v>12307402.624320174</v>
      </c>
      <c r="X108" s="16"/>
      <c r="Y108" s="17">
        <f t="shared" si="27"/>
        <v>0</v>
      </c>
      <c r="Z108" s="17">
        <f t="shared" si="28"/>
        <v>772516.42613665643</v>
      </c>
      <c r="AA108" s="17">
        <f t="shared" si="29"/>
        <v>280312.32854394877</v>
      </c>
      <c r="AB108" s="17">
        <f t="shared" si="30"/>
        <v>-1646.847802993012</v>
      </c>
      <c r="AC108" s="17">
        <f t="shared" si="31"/>
        <v>-1757.8033153541398</v>
      </c>
      <c r="AD108" s="17">
        <f t="shared" si="32"/>
        <v>715.97192681396689</v>
      </c>
      <c r="AE108" s="17">
        <f t="shared" si="33"/>
        <v>7496.8817464405729</v>
      </c>
      <c r="AF108" s="17">
        <f t="shared" si="34"/>
        <v>38645244.240365341</v>
      </c>
      <c r="AG108" s="16"/>
      <c r="AH108" s="16">
        <f t="shared" si="35"/>
        <v>0</v>
      </c>
      <c r="AI108" s="16">
        <f t="shared" si="36"/>
        <v>23864.3609347948</v>
      </c>
      <c r="AJ108" s="16">
        <f t="shared" si="37"/>
        <v>8659.329894510518</v>
      </c>
      <c r="AK108" s="16">
        <f t="shared" si="38"/>
        <v>-50.873960793096231</v>
      </c>
      <c r="AL108" s="16">
        <f t="shared" si="39"/>
        <v>-54.301567385143805</v>
      </c>
      <c r="AM108" s="16">
        <f t="shared" si="40"/>
        <v>22.117604108584324</v>
      </c>
      <c r="AN108" s="16">
        <f t="shared" si="41"/>
        <v>231.59156987411959</v>
      </c>
      <c r="AO108" s="16">
        <f t="shared" si="42"/>
        <v>1193818.0545590566</v>
      </c>
      <c r="AP108" s="16"/>
      <c r="AQ108" s="16">
        <f t="shared" si="43"/>
        <v>0</v>
      </c>
      <c r="AR108" s="16">
        <f t="shared" si="44"/>
        <v>74545.374878792005</v>
      </c>
      <c r="AS108" s="16">
        <f t="shared" si="45"/>
        <v>27049.246990068943</v>
      </c>
      <c r="AT108" s="16">
        <f t="shared" si="46"/>
        <v>-158.91556825059956</v>
      </c>
      <c r="AU108" s="16">
        <f t="shared" si="47"/>
        <v>-169.62242183194405</v>
      </c>
      <c r="AV108" s="16">
        <f t="shared" si="48"/>
        <v>69.089010772175783</v>
      </c>
      <c r="AW108" s="16">
        <f t="shared" si="49"/>
        <v>723.42521311194071</v>
      </c>
      <c r="AX108" s="16">
        <f t="shared" si="50"/>
        <v>3729142.9951690123</v>
      </c>
    </row>
    <row r="109" spans="1:50" x14ac:dyDescent="0.2">
      <c r="A109" t="s">
        <v>12</v>
      </c>
      <c r="B109">
        <v>2913</v>
      </c>
      <c r="C109" t="s">
        <v>124</v>
      </c>
      <c r="D109" s="9">
        <v>573</v>
      </c>
      <c r="E109" s="9">
        <v>17.7</v>
      </c>
      <c r="F109" s="9">
        <v>49.7</v>
      </c>
      <c r="G109" s="16">
        <v>7.614768921362711E-3</v>
      </c>
      <c r="H109" s="16">
        <v>9.3171421714274595E-3</v>
      </c>
      <c r="I109" s="16">
        <v>3.0301789908086546E-2</v>
      </c>
      <c r="J109" s="16">
        <v>1.6765416554130608E-2</v>
      </c>
      <c r="K109" s="16">
        <v>1.7685162962183407E-2</v>
      </c>
      <c r="L109" s="16">
        <v>3.6345727832286274E-5</v>
      </c>
      <c r="M109" s="16">
        <v>8.1707868014162383E-2</v>
      </c>
      <c r="N109" s="16">
        <v>7.623639235892811E-2</v>
      </c>
      <c r="O109" s="16"/>
      <c r="P109" s="16" cm="1">
        <f t="array" ref="P109">_xlfn.IFS($A109= 'Figure 5b'!$A$4, G109*'Figure 5b'!B$4, $A109= 'Figure 5b'!$A$5, G109*'Figure 5b'!B$5, $A109= 'Figure 5b'!$A$6, G109*'Figure 5b'!B$6, $A109= 'Figure 5b'!$A$7, G109*'Figure 5b'!B$7, $A109= 'Figure 5b'!$A$8, G109*'Figure 5b'!B$8, $A109= 'Figure 5b'!$A$9, G109*'Figure 5b'!B$9)*10^12/365</f>
        <v>235420.26706100677</v>
      </c>
      <c r="Q109" s="16" cm="1">
        <f t="array" ref="Q109">_xlfn.IFS($A109= 'Figure 5b'!$A$4, H109*'Figure 5b'!C$4, $A109= 'Figure 5b'!$A$5, H109*'Figure 5b'!C$5, $A109= 'Figure 5b'!$A$6, H109*'Figure 5b'!C$6, $A109= 'Figure 5b'!$A$7, H109*'Figure 5b'!C$7, $A109= 'Figure 5b'!$A$8, H109*'Figure 5b'!C$8, $A109= 'Figure 5b'!$A$9, H109*'Figure 5b'!C$9)*10^12/365</f>
        <v>73216843.445308596</v>
      </c>
      <c r="R109" s="16" cm="1">
        <f t="array" ref="R109">_xlfn.IFS($A109= 'Figure 5b'!$A$4, I109*'Figure 5b'!D$4, $A109= 'Figure 5b'!$A$5, I109*'Figure 5b'!D$5, $A109= 'Figure 5b'!$A$6, I109*'Figure 5b'!D$6, $A109= 'Figure 5b'!$A$7, I109*'Figure 5b'!D$7, $A109= 'Figure 5b'!$A$8, I109*'Figure 5b'!D$8, $A109= 'Figure 5b'!$A$9, I109*'Figure 5b'!D$9)*10^12/365</f>
        <v>186770523.12899962</v>
      </c>
      <c r="S109" s="16" cm="1">
        <f t="array" ref="S109">_xlfn.IFS($A109= 'Figure 5b'!$A$4, J109*'Figure 5b'!E$4, $A109= 'Figure 5b'!$A$5, J109*'Figure 5b'!E$5, $A109= 'Figure 5b'!$A$6, J109*'Figure 5b'!E$6, $A109= 'Figure 5b'!$A$7, J109*'Figure 5b'!E$7, $A109= 'Figure 5b'!$A$8, J109*'Figure 5b'!E$8, $A109= 'Figure 5b'!$A$9, J109*'Figure 5b'!E$9)*10^12/365</f>
        <v>36397958.815258615</v>
      </c>
      <c r="T109" s="16" cm="1">
        <f t="array" ref="T109">_xlfn.IFS($A109= 'Figure 5b'!$A$4, K109*'Figure 5b'!F$4, $A109= 'Figure 5b'!$A$5, K109*'Figure 5b'!F$5, $A109= 'Figure 5b'!$A$6, K109*'Figure 5b'!F$6, $A109= 'Figure 5b'!$A$7, K109*'Figure 5b'!F$7, $A109= 'Figure 5b'!$A$8, K109*'Figure 5b'!F$8, $A109= 'Figure 5b'!$A$9, K109*'Figure 5b'!F$9)*10^12/365</f>
        <v>19614341.930484291</v>
      </c>
      <c r="U109" s="16" cm="1">
        <f t="array" ref="U109">_xlfn.IFS($A109= 'Figure 5b'!$A$4, L109*'Figure 5b'!G$4, $A109= 'Figure 5b'!$A$5, L109*'Figure 5b'!G$5, $A109= 'Figure 5b'!$A$6, L109*'Figure 5b'!G$6, $A109= 'Figure 5b'!$A$7, L109*'Figure 5b'!G$7, $A109= 'Figure 5b'!$A$8, L109*'Figure 5b'!G$8, $A109= 'Figure 5b'!$A$9, L109*'Figure 5b'!G$9)*10^12/365</f>
        <v>4560.330744038004</v>
      </c>
      <c r="V109" s="16" cm="1">
        <f t="array" ref="V109">_xlfn.IFS($A109= 'Figure 5b'!$A$4, M109*'Figure 5b'!H$4, $A109= 'Figure 5b'!$A$5, M109*'Figure 5b'!H$5, $A109= 'Figure 5b'!$A$6, M109*'Figure 5b'!H$6, $A109= 'Figure 5b'!$A$7, M109*'Figure 5b'!H$7, $A109= 'Figure 5b'!$A$8, M109*'Figure 5b'!H$8, $A109= 'Figure 5b'!$A$9, M109*'Figure 5b'!H$9)*10^12/365</f>
        <v>604545010.47087073</v>
      </c>
      <c r="W109" s="16" cm="1">
        <f t="array" ref="W109">_xlfn.IFS($A109= 'Figure 5b'!$A$4, N109*'Figure 5b'!I$4, $A109= 'Figure 5b'!$A$5, N109*'Figure 5b'!I$5, $A109= 'Figure 5b'!$A$6, N109*'Figure 5b'!I$6, $A109= 'Figure 5b'!$A$7, N109*'Figure 5b'!I$7, $A109= 'Figure 5b'!$A$8, N109*'Figure 5b'!I$8, $A109= 'Figure 5b'!$A$9, N109*'Figure 5b'!I$9)*10^12/365</f>
        <v>132460111.42822832</v>
      </c>
      <c r="X109" s="16"/>
      <c r="Y109" s="17">
        <f t="shared" si="27"/>
        <v>1348958.1302595688</v>
      </c>
      <c r="Z109" s="17">
        <f t="shared" si="28"/>
        <v>419532512.94161826</v>
      </c>
      <c r="AA109" s="17">
        <f t="shared" si="29"/>
        <v>1070195097.5291678</v>
      </c>
      <c r="AB109" s="17">
        <f t="shared" si="30"/>
        <v>208560304.01143184</v>
      </c>
      <c r="AC109" s="17">
        <f t="shared" si="31"/>
        <v>112390179.261675</v>
      </c>
      <c r="AD109" s="17">
        <f t="shared" si="32"/>
        <v>26130.695163337765</v>
      </c>
      <c r="AE109" s="17">
        <f t="shared" si="33"/>
        <v>3464042909.9980898</v>
      </c>
      <c r="AF109" s="17">
        <f t="shared" si="34"/>
        <v>758996438.48374832</v>
      </c>
      <c r="AG109" s="16"/>
      <c r="AH109" s="16">
        <f t="shared" si="35"/>
        <v>41669.387269798193</v>
      </c>
      <c r="AI109" s="16">
        <f t="shared" si="36"/>
        <v>12959381.289819622</v>
      </c>
      <c r="AJ109" s="16">
        <f t="shared" si="37"/>
        <v>33058382.593832932</v>
      </c>
      <c r="AK109" s="16">
        <f t="shared" si="38"/>
        <v>6442438.7103007743</v>
      </c>
      <c r="AL109" s="16">
        <f t="shared" si="39"/>
        <v>3471738.5216957196</v>
      </c>
      <c r="AM109" s="16">
        <f t="shared" si="40"/>
        <v>807.17854169472673</v>
      </c>
      <c r="AN109" s="16">
        <f t="shared" si="41"/>
        <v>107004466.85334411</v>
      </c>
      <c r="AO109" s="16">
        <f t="shared" si="42"/>
        <v>23445439.72279641</v>
      </c>
      <c r="AP109" s="16"/>
      <c r="AQ109" s="16">
        <f t="shared" si="43"/>
        <v>117003.87272932037</v>
      </c>
      <c r="AR109" s="16">
        <f t="shared" si="44"/>
        <v>36388771.192318372</v>
      </c>
      <c r="AS109" s="16">
        <f t="shared" si="45"/>
        <v>92824949.995112821</v>
      </c>
      <c r="AT109" s="16">
        <f t="shared" si="46"/>
        <v>18089785.531183533</v>
      </c>
      <c r="AU109" s="16">
        <f t="shared" si="47"/>
        <v>9748327.9394506924</v>
      </c>
      <c r="AV109" s="16">
        <f t="shared" si="48"/>
        <v>2266.484379786888</v>
      </c>
      <c r="AW109" s="16">
        <f t="shared" si="49"/>
        <v>300458870.20402277</v>
      </c>
      <c r="AX109" s="16">
        <f t="shared" si="50"/>
        <v>65832675.379829474</v>
      </c>
    </row>
    <row r="110" spans="1:50" x14ac:dyDescent="0.2">
      <c r="A110" t="s">
        <v>12</v>
      </c>
      <c r="B110">
        <v>2913</v>
      </c>
      <c r="D110" s="9">
        <v>376</v>
      </c>
      <c r="E110" s="9">
        <v>40.700000000000003</v>
      </c>
      <c r="F110" s="9">
        <v>3.4</v>
      </c>
      <c r="G110" s="16">
        <v>0</v>
      </c>
      <c r="H110" s="16">
        <v>0</v>
      </c>
      <c r="I110" s="16">
        <v>0</v>
      </c>
      <c r="J110" s="16">
        <v>0</v>
      </c>
      <c r="K110" s="16">
        <v>0</v>
      </c>
      <c r="L110" s="16">
        <v>0</v>
      </c>
      <c r="M110" s="16">
        <v>0</v>
      </c>
      <c r="N110" s="16">
        <v>0</v>
      </c>
      <c r="O110" s="16"/>
      <c r="P110" s="16" cm="1">
        <f t="array" ref="P110">_xlfn.IFS($A110= 'Figure 5b'!$A$4, G110*'Figure 5b'!B$4, $A110= 'Figure 5b'!$A$5, G110*'Figure 5b'!B$5, $A110= 'Figure 5b'!$A$6, G110*'Figure 5b'!B$6, $A110= 'Figure 5b'!$A$7, G110*'Figure 5b'!B$7, $A110= 'Figure 5b'!$A$8, G110*'Figure 5b'!B$8, $A110= 'Figure 5b'!$A$9, G110*'Figure 5b'!B$9)*10^12/365</f>
        <v>0</v>
      </c>
      <c r="Q110" s="16" cm="1">
        <f t="array" ref="Q110">_xlfn.IFS($A110= 'Figure 5b'!$A$4, H110*'Figure 5b'!C$4, $A110= 'Figure 5b'!$A$5, H110*'Figure 5b'!C$5, $A110= 'Figure 5b'!$A$6, H110*'Figure 5b'!C$6, $A110= 'Figure 5b'!$A$7, H110*'Figure 5b'!C$7, $A110= 'Figure 5b'!$A$8, H110*'Figure 5b'!C$8, $A110= 'Figure 5b'!$A$9, H110*'Figure 5b'!C$9)*10^12/365</f>
        <v>0</v>
      </c>
      <c r="R110" s="16" cm="1">
        <f t="array" ref="R110">_xlfn.IFS($A110= 'Figure 5b'!$A$4, I110*'Figure 5b'!D$4, $A110= 'Figure 5b'!$A$5, I110*'Figure 5b'!D$5, $A110= 'Figure 5b'!$A$6, I110*'Figure 5b'!D$6, $A110= 'Figure 5b'!$A$7, I110*'Figure 5b'!D$7, $A110= 'Figure 5b'!$A$8, I110*'Figure 5b'!D$8, $A110= 'Figure 5b'!$A$9, I110*'Figure 5b'!D$9)*10^12/365</f>
        <v>0</v>
      </c>
      <c r="S110" s="16" cm="1">
        <f t="array" ref="S110">_xlfn.IFS($A110= 'Figure 5b'!$A$4, J110*'Figure 5b'!E$4, $A110= 'Figure 5b'!$A$5, J110*'Figure 5b'!E$5, $A110= 'Figure 5b'!$A$6, J110*'Figure 5b'!E$6, $A110= 'Figure 5b'!$A$7, J110*'Figure 5b'!E$7, $A110= 'Figure 5b'!$A$8, J110*'Figure 5b'!E$8, $A110= 'Figure 5b'!$A$9, J110*'Figure 5b'!E$9)*10^12/365</f>
        <v>0</v>
      </c>
      <c r="T110" s="16" cm="1">
        <f t="array" ref="T110">_xlfn.IFS($A110= 'Figure 5b'!$A$4, K110*'Figure 5b'!F$4, $A110= 'Figure 5b'!$A$5, K110*'Figure 5b'!F$5, $A110= 'Figure 5b'!$A$6, K110*'Figure 5b'!F$6, $A110= 'Figure 5b'!$A$7, K110*'Figure 5b'!F$7, $A110= 'Figure 5b'!$A$8, K110*'Figure 5b'!F$8, $A110= 'Figure 5b'!$A$9, K110*'Figure 5b'!F$9)*10^12/365</f>
        <v>0</v>
      </c>
      <c r="U110" s="16" cm="1">
        <f t="array" ref="U110">_xlfn.IFS($A110= 'Figure 5b'!$A$4, L110*'Figure 5b'!G$4, $A110= 'Figure 5b'!$A$5, L110*'Figure 5b'!G$5, $A110= 'Figure 5b'!$A$6, L110*'Figure 5b'!G$6, $A110= 'Figure 5b'!$A$7, L110*'Figure 5b'!G$7, $A110= 'Figure 5b'!$A$8, L110*'Figure 5b'!G$8, $A110= 'Figure 5b'!$A$9, L110*'Figure 5b'!G$9)*10^12/365</f>
        <v>0</v>
      </c>
      <c r="V110" s="16" cm="1">
        <f t="array" ref="V110">_xlfn.IFS($A110= 'Figure 5b'!$A$4, M110*'Figure 5b'!H$4, $A110= 'Figure 5b'!$A$5, M110*'Figure 5b'!H$5, $A110= 'Figure 5b'!$A$6, M110*'Figure 5b'!H$6, $A110= 'Figure 5b'!$A$7, M110*'Figure 5b'!H$7, $A110= 'Figure 5b'!$A$8, M110*'Figure 5b'!H$8, $A110= 'Figure 5b'!$A$9, M110*'Figure 5b'!H$9)*10^12/365</f>
        <v>0</v>
      </c>
      <c r="W110" s="16" cm="1">
        <f t="array" ref="W110">_xlfn.IFS($A110= 'Figure 5b'!$A$4, N110*'Figure 5b'!I$4, $A110= 'Figure 5b'!$A$5, N110*'Figure 5b'!I$5, $A110= 'Figure 5b'!$A$6, N110*'Figure 5b'!I$6, $A110= 'Figure 5b'!$A$7, N110*'Figure 5b'!I$7, $A110= 'Figure 5b'!$A$8, N110*'Figure 5b'!I$8, $A110= 'Figure 5b'!$A$9, N110*'Figure 5b'!I$9)*10^12/365</f>
        <v>0</v>
      </c>
      <c r="X110" s="16"/>
      <c r="Y110" s="17">
        <f t="shared" si="27"/>
        <v>0</v>
      </c>
      <c r="Z110" s="17">
        <f t="shared" si="28"/>
        <v>0</v>
      </c>
      <c r="AA110" s="17">
        <f t="shared" si="29"/>
        <v>0</v>
      </c>
      <c r="AB110" s="17">
        <f t="shared" si="30"/>
        <v>0</v>
      </c>
      <c r="AC110" s="17">
        <f t="shared" si="31"/>
        <v>0</v>
      </c>
      <c r="AD110" s="17">
        <f t="shared" si="32"/>
        <v>0</v>
      </c>
      <c r="AE110" s="17">
        <f t="shared" si="33"/>
        <v>0</v>
      </c>
      <c r="AF110" s="17">
        <f t="shared" si="34"/>
        <v>0</v>
      </c>
      <c r="AG110" s="16"/>
      <c r="AH110" s="16">
        <f t="shared" si="35"/>
        <v>0</v>
      </c>
      <c r="AI110" s="16">
        <f t="shared" si="36"/>
        <v>0</v>
      </c>
      <c r="AJ110" s="16">
        <f t="shared" si="37"/>
        <v>0</v>
      </c>
      <c r="AK110" s="16">
        <f t="shared" si="38"/>
        <v>0</v>
      </c>
      <c r="AL110" s="16">
        <f t="shared" si="39"/>
        <v>0</v>
      </c>
      <c r="AM110" s="16">
        <f t="shared" si="40"/>
        <v>0</v>
      </c>
      <c r="AN110" s="16">
        <f t="shared" si="41"/>
        <v>0</v>
      </c>
      <c r="AO110" s="16">
        <f t="shared" si="42"/>
        <v>0</v>
      </c>
      <c r="AP110" s="16"/>
      <c r="AQ110" s="16">
        <f t="shared" si="43"/>
        <v>0</v>
      </c>
      <c r="AR110" s="16">
        <f t="shared" si="44"/>
        <v>0</v>
      </c>
      <c r="AS110" s="16">
        <f t="shared" si="45"/>
        <v>0</v>
      </c>
      <c r="AT110" s="16">
        <f t="shared" si="46"/>
        <v>0</v>
      </c>
      <c r="AU110" s="16">
        <f t="shared" si="47"/>
        <v>0</v>
      </c>
      <c r="AV110" s="16">
        <f t="shared" si="48"/>
        <v>0</v>
      </c>
      <c r="AW110" s="16">
        <f t="shared" si="49"/>
        <v>0</v>
      </c>
      <c r="AX110" s="16">
        <f t="shared" si="50"/>
        <v>0</v>
      </c>
    </row>
    <row r="111" spans="1:50" x14ac:dyDescent="0.2">
      <c r="A111" t="s">
        <v>12</v>
      </c>
      <c r="B111">
        <v>2913</v>
      </c>
      <c r="C111" t="s">
        <v>125</v>
      </c>
      <c r="D111" s="9">
        <v>469</v>
      </c>
      <c r="E111" s="9">
        <v>24.9</v>
      </c>
      <c r="F111" s="9">
        <v>28.8</v>
      </c>
      <c r="G111" s="16">
        <v>0</v>
      </c>
      <c r="H111" s="16">
        <v>6.1944851770662169E-4</v>
      </c>
      <c r="I111" s="16">
        <v>2.7346162833330066E-4</v>
      </c>
      <c r="J111" s="16">
        <v>1.5371741024212606E-3</v>
      </c>
      <c r="K111" s="16">
        <v>2.0230362654992819E-2</v>
      </c>
      <c r="L111" s="16">
        <v>6.9056882881343918E-5</v>
      </c>
      <c r="M111" s="16">
        <v>7.2074064206555533E-4</v>
      </c>
      <c r="N111" s="16">
        <v>4.1940077224730815E-4</v>
      </c>
      <c r="O111" s="16"/>
      <c r="P111" s="16" cm="1">
        <f t="array" ref="P111">_xlfn.IFS($A111= 'Figure 5b'!$A$4, G111*'Figure 5b'!B$4, $A111= 'Figure 5b'!$A$5, G111*'Figure 5b'!B$5, $A111= 'Figure 5b'!$A$6, G111*'Figure 5b'!B$6, $A111= 'Figure 5b'!$A$7, G111*'Figure 5b'!B$7, $A111= 'Figure 5b'!$A$8, G111*'Figure 5b'!B$8, $A111= 'Figure 5b'!$A$9, G111*'Figure 5b'!B$9)*10^12/365</f>
        <v>0</v>
      </c>
      <c r="Q111" s="16" cm="1">
        <f t="array" ref="Q111">_xlfn.IFS($A111= 'Figure 5b'!$A$4, H111*'Figure 5b'!C$4, $A111= 'Figure 5b'!$A$5, H111*'Figure 5b'!C$5, $A111= 'Figure 5b'!$A$6, H111*'Figure 5b'!C$6, $A111= 'Figure 5b'!$A$7, H111*'Figure 5b'!C$7, $A111= 'Figure 5b'!$A$8, H111*'Figure 5b'!C$8, $A111= 'Figure 5b'!$A$9, H111*'Figure 5b'!C$9)*10^12/365</f>
        <v>4867808.6379791275</v>
      </c>
      <c r="R111" s="16" cm="1">
        <f t="array" ref="R111">_xlfn.IFS($A111= 'Figure 5b'!$A$4, I111*'Figure 5b'!D$4, $A111= 'Figure 5b'!$A$5, I111*'Figure 5b'!D$5, $A111= 'Figure 5b'!$A$6, I111*'Figure 5b'!D$6, $A111= 'Figure 5b'!$A$7, I111*'Figure 5b'!D$7, $A111= 'Figure 5b'!$A$8, I111*'Figure 5b'!D$8, $A111= 'Figure 5b'!$A$9, I111*'Figure 5b'!D$9)*10^12/365</f>
        <v>1685529.8493733043</v>
      </c>
      <c r="S111" s="16" cm="1">
        <f t="array" ref="S111">_xlfn.IFS($A111= 'Figure 5b'!$A$4, J111*'Figure 5b'!E$4, $A111= 'Figure 5b'!$A$5, J111*'Figure 5b'!E$5, $A111= 'Figure 5b'!$A$6, J111*'Figure 5b'!E$6, $A111= 'Figure 5b'!$A$7, J111*'Figure 5b'!E$7, $A111= 'Figure 5b'!$A$8, J111*'Figure 5b'!E$8, $A111= 'Figure 5b'!$A$9, J111*'Figure 5b'!E$9)*10^12/365</f>
        <v>3337226.9332625913</v>
      </c>
      <c r="T111" s="16" cm="1">
        <f t="array" ref="T111">_xlfn.IFS($A111= 'Figure 5b'!$A$4, K111*'Figure 5b'!F$4, $A111= 'Figure 5b'!$A$5, K111*'Figure 5b'!F$5, $A111= 'Figure 5b'!$A$6, K111*'Figure 5b'!F$6, $A111= 'Figure 5b'!$A$7, K111*'Figure 5b'!F$7, $A111= 'Figure 5b'!$A$8, K111*'Figure 5b'!F$8, $A111= 'Figure 5b'!$A$9, K111*'Figure 5b'!F$9)*10^12/365</f>
        <v>22437183.719552204</v>
      </c>
      <c r="U111" s="16" cm="1">
        <f t="array" ref="U111">_xlfn.IFS($A111= 'Figure 5b'!$A$4, L111*'Figure 5b'!G$4, $A111= 'Figure 5b'!$A$5, L111*'Figure 5b'!G$5, $A111= 'Figure 5b'!$A$6, L111*'Figure 5b'!G$6, $A111= 'Figure 5b'!$A$7, L111*'Figure 5b'!G$7, $A111= 'Figure 5b'!$A$8, L111*'Figure 5b'!G$8, $A111= 'Figure 5b'!$A$9, L111*'Figure 5b'!G$9)*10^12/365</f>
        <v>8664.6284136722097</v>
      </c>
      <c r="V111" s="16" cm="1">
        <f t="array" ref="V111">_xlfn.IFS($A111= 'Figure 5b'!$A$4, M111*'Figure 5b'!H$4, $A111= 'Figure 5b'!$A$5, M111*'Figure 5b'!H$5, $A111= 'Figure 5b'!$A$6, M111*'Figure 5b'!H$6, $A111= 'Figure 5b'!$A$7, M111*'Figure 5b'!H$7, $A111= 'Figure 5b'!$A$8, M111*'Figure 5b'!H$8, $A111= 'Figure 5b'!$A$9, M111*'Figure 5b'!H$9)*10^12/365</f>
        <v>5332658.5259669255</v>
      </c>
      <c r="W111" s="16" cm="1">
        <f t="array" ref="W111">_xlfn.IFS($A111= 'Figure 5b'!$A$4, N111*'Figure 5b'!I$4, $A111= 'Figure 5b'!$A$5, N111*'Figure 5b'!I$5, $A111= 'Figure 5b'!$A$6, N111*'Figure 5b'!I$6, $A111= 'Figure 5b'!$A$7, N111*'Figure 5b'!I$7, $A111= 'Figure 5b'!$A$8, N111*'Figure 5b'!I$8, $A111= 'Figure 5b'!$A$9, N111*'Figure 5b'!I$9)*10^12/365</f>
        <v>728705.42933630152</v>
      </c>
      <c r="X111" s="16"/>
      <c r="Y111" s="17">
        <f t="shared" si="27"/>
        <v>0</v>
      </c>
      <c r="Z111" s="17">
        <f t="shared" si="28"/>
        <v>22830022.512122106</v>
      </c>
      <c r="AA111" s="17">
        <f t="shared" si="29"/>
        <v>7905134.9935607966</v>
      </c>
      <c r="AB111" s="17">
        <f t="shared" si="30"/>
        <v>15651594.317001553</v>
      </c>
      <c r="AC111" s="17">
        <f t="shared" si="31"/>
        <v>105230391.64469984</v>
      </c>
      <c r="AD111" s="17">
        <f t="shared" si="32"/>
        <v>40637.107260122662</v>
      </c>
      <c r="AE111" s="17">
        <f t="shared" si="33"/>
        <v>25010168.486784883</v>
      </c>
      <c r="AF111" s="17">
        <f t="shared" si="34"/>
        <v>3417628.4635872543</v>
      </c>
      <c r="AG111" s="16"/>
      <c r="AH111" s="16">
        <f t="shared" si="35"/>
        <v>0</v>
      </c>
      <c r="AI111" s="16">
        <f t="shared" si="36"/>
        <v>1212084.3508568027</v>
      </c>
      <c r="AJ111" s="16">
        <f t="shared" si="37"/>
        <v>419696.93249395274</v>
      </c>
      <c r="AK111" s="16">
        <f t="shared" si="38"/>
        <v>830969.50638238515</v>
      </c>
      <c r="AL111" s="16">
        <f t="shared" si="39"/>
        <v>5586858.7461684989</v>
      </c>
      <c r="AM111" s="16">
        <f t="shared" si="40"/>
        <v>2157.4924750043801</v>
      </c>
      <c r="AN111" s="16">
        <f t="shared" si="41"/>
        <v>1327831.9729657643</v>
      </c>
      <c r="AO111" s="16">
        <f t="shared" si="42"/>
        <v>181447.65190473906</v>
      </c>
      <c r="AP111" s="16"/>
      <c r="AQ111" s="16">
        <f t="shared" si="43"/>
        <v>0</v>
      </c>
      <c r="AR111" s="16">
        <f t="shared" si="44"/>
        <v>1401928.8877379887</v>
      </c>
      <c r="AS111" s="16">
        <f t="shared" si="45"/>
        <v>485432.59661951161</v>
      </c>
      <c r="AT111" s="16">
        <f t="shared" si="46"/>
        <v>961121.35677962634</v>
      </c>
      <c r="AU111" s="16">
        <f t="shared" si="47"/>
        <v>6461908.9112310354</v>
      </c>
      <c r="AV111" s="16">
        <f t="shared" si="48"/>
        <v>2495.4129831375963</v>
      </c>
      <c r="AW111" s="16">
        <f t="shared" si="49"/>
        <v>1535805.6554784745</v>
      </c>
      <c r="AX111" s="16">
        <f t="shared" si="50"/>
        <v>209867.16364885482</v>
      </c>
    </row>
    <row r="112" spans="1:50" x14ac:dyDescent="0.2">
      <c r="A112" t="s">
        <v>12</v>
      </c>
      <c r="B112">
        <v>2913</v>
      </c>
      <c r="C112" t="s">
        <v>126</v>
      </c>
      <c r="D112" s="9">
        <v>469</v>
      </c>
      <c r="E112" s="9">
        <v>26.4</v>
      </c>
      <c r="F112" s="9">
        <v>36.299999999999997</v>
      </c>
      <c r="G112" s="16">
        <v>2.3833659062710337E-2</v>
      </c>
      <c r="H112" s="16">
        <v>1.0791914358903565E-4</v>
      </c>
      <c r="I112" s="16">
        <v>5.5482019397912674E-4</v>
      </c>
      <c r="J112" s="16">
        <v>4.1206315676566782E-3</v>
      </c>
      <c r="K112" s="16">
        <v>1.4379305671542799E-2</v>
      </c>
      <c r="L112" s="16">
        <v>7.2873184303733974E-4</v>
      </c>
      <c r="M112" s="16">
        <v>1.865796771674964E-3</v>
      </c>
      <c r="N112" s="16">
        <v>2.5967362271021705E-3</v>
      </c>
      <c r="O112" s="16"/>
      <c r="P112" s="16" cm="1">
        <f t="array" ref="P112">_xlfn.IFS($A112= 'Figure 5b'!$A$4, G112*'Figure 5b'!B$4, $A112= 'Figure 5b'!$A$5, G112*'Figure 5b'!B$5, $A112= 'Figure 5b'!$A$6, G112*'Figure 5b'!B$6, $A112= 'Figure 5b'!$A$7, G112*'Figure 5b'!B$7, $A112= 'Figure 5b'!$A$8, G112*'Figure 5b'!B$8, $A112= 'Figure 5b'!$A$9, G112*'Figure 5b'!B$9)*10^12/365</f>
        <v>736847.88593429048</v>
      </c>
      <c r="Q112" s="16" cm="1">
        <f t="array" ref="Q112">_xlfn.IFS($A112= 'Figure 5b'!$A$4, H112*'Figure 5b'!C$4, $A112= 'Figure 5b'!$A$5, H112*'Figure 5b'!C$5, $A112= 'Figure 5b'!$A$6, H112*'Figure 5b'!C$6, $A112= 'Figure 5b'!$A$7, H112*'Figure 5b'!C$7, $A112= 'Figure 5b'!$A$8, H112*'Figure 5b'!C$8, $A112= 'Figure 5b'!$A$9, H112*'Figure 5b'!C$9)*10^12/365</f>
        <v>848060.37039355712</v>
      </c>
      <c r="R112" s="16" cm="1">
        <f t="array" ref="R112">_xlfn.IFS($A112= 'Figure 5b'!$A$4, I112*'Figure 5b'!D$4, $A112= 'Figure 5b'!$A$5, I112*'Figure 5b'!D$5, $A112= 'Figure 5b'!$A$6, I112*'Figure 5b'!D$6, $A112= 'Figure 5b'!$A$7, I112*'Figure 5b'!D$7, $A112= 'Figure 5b'!$A$8, I112*'Figure 5b'!D$8, $A112= 'Figure 5b'!$A$9, I112*'Figure 5b'!D$9)*10^12/365</f>
        <v>3419733.8898571366</v>
      </c>
      <c r="S112" s="16" cm="1">
        <f t="array" ref="S112">_xlfn.IFS($A112= 'Figure 5b'!$A$4, J112*'Figure 5b'!E$4, $A112= 'Figure 5b'!$A$5, J112*'Figure 5b'!E$5, $A112= 'Figure 5b'!$A$6, J112*'Figure 5b'!E$6, $A112= 'Figure 5b'!$A$7, J112*'Figure 5b'!E$7, $A112= 'Figure 5b'!$A$8, J112*'Figure 5b'!E$8, $A112= 'Figure 5b'!$A$9, J112*'Figure 5b'!E$9)*10^12/365</f>
        <v>8945949.9922457989</v>
      </c>
      <c r="T112" s="16" cm="1">
        <f t="array" ref="T112">_xlfn.IFS($A112= 'Figure 5b'!$A$4, K112*'Figure 5b'!F$4, $A112= 'Figure 5b'!$A$5, K112*'Figure 5b'!F$5, $A112= 'Figure 5b'!$A$6, K112*'Figure 5b'!F$6, $A112= 'Figure 5b'!$A$7, K112*'Figure 5b'!F$7, $A112= 'Figure 5b'!$A$8, K112*'Figure 5b'!F$8, $A112= 'Figure 5b'!$A$9, K112*'Figure 5b'!F$9)*10^12/365</f>
        <v>15947866.512040999</v>
      </c>
      <c r="U112" s="16" cm="1">
        <f t="array" ref="U112">_xlfn.IFS($A112= 'Figure 5b'!$A$4, L112*'Figure 5b'!G$4, $A112= 'Figure 5b'!$A$5, L112*'Figure 5b'!G$5, $A112= 'Figure 5b'!$A$6, L112*'Figure 5b'!G$6, $A112= 'Figure 5b'!$A$7, L112*'Figure 5b'!G$7, $A112= 'Figure 5b'!$A$8, L112*'Figure 5b'!G$8, $A112= 'Figure 5b'!$A$9, L112*'Figure 5b'!G$9)*10^12/365</f>
        <v>91434.631417961995</v>
      </c>
      <c r="V112" s="16" cm="1">
        <f t="array" ref="V112">_xlfn.IFS($A112= 'Figure 5b'!$A$4, M112*'Figure 5b'!H$4, $A112= 'Figure 5b'!$A$5, M112*'Figure 5b'!H$5, $A112= 'Figure 5b'!$A$6, M112*'Figure 5b'!H$6, $A112= 'Figure 5b'!$A$7, M112*'Figure 5b'!H$7, $A112= 'Figure 5b'!$A$8, M112*'Figure 5b'!H$8, $A112= 'Figure 5b'!$A$9, M112*'Figure 5b'!H$9)*10^12/365</f>
        <v>13804767.598063501</v>
      </c>
      <c r="W112" s="16" cm="1">
        <f t="array" ref="W112">_xlfn.IFS($A112= 'Figure 5b'!$A$4, N112*'Figure 5b'!I$4, $A112= 'Figure 5b'!$A$5, N112*'Figure 5b'!I$5, $A112= 'Figure 5b'!$A$6, N112*'Figure 5b'!I$6, $A112= 'Figure 5b'!$A$7, N112*'Figure 5b'!I$7, $A112= 'Figure 5b'!$A$8, N112*'Figure 5b'!I$8, $A112= 'Figure 5b'!$A$9, N112*'Figure 5b'!I$9)*10^12/365</f>
        <v>4511808.0663137361</v>
      </c>
      <c r="X112" s="16"/>
      <c r="Y112" s="17">
        <f t="shared" si="27"/>
        <v>3455816.5850318223</v>
      </c>
      <c r="Z112" s="17">
        <f t="shared" si="28"/>
        <v>3977403.1371457828</v>
      </c>
      <c r="AA112" s="17">
        <f t="shared" si="29"/>
        <v>16038551.943429971</v>
      </c>
      <c r="AB112" s="17">
        <f t="shared" si="30"/>
        <v>41956505.4636328</v>
      </c>
      <c r="AC112" s="17">
        <f t="shared" si="31"/>
        <v>74795493.941472277</v>
      </c>
      <c r="AD112" s="17">
        <f t="shared" si="32"/>
        <v>428828.42135024176</v>
      </c>
      <c r="AE112" s="17">
        <f t="shared" si="33"/>
        <v>64744360.034917824</v>
      </c>
      <c r="AF112" s="17">
        <f t="shared" si="34"/>
        <v>21160379.831011422</v>
      </c>
      <c r="AG112" s="16"/>
      <c r="AH112" s="16">
        <f t="shared" si="35"/>
        <v>194527.84188665266</v>
      </c>
      <c r="AI112" s="16">
        <f t="shared" si="36"/>
        <v>223887.93778389908</v>
      </c>
      <c r="AJ112" s="16">
        <f t="shared" si="37"/>
        <v>902809.74692228402</v>
      </c>
      <c r="AK112" s="16">
        <f t="shared" si="38"/>
        <v>2361730.7979528909</v>
      </c>
      <c r="AL112" s="16">
        <f t="shared" si="39"/>
        <v>4210236.7591788229</v>
      </c>
      <c r="AM112" s="16">
        <f t="shared" si="40"/>
        <v>24138.742694341963</v>
      </c>
      <c r="AN112" s="16">
        <f t="shared" si="41"/>
        <v>3644458.6458887635</v>
      </c>
      <c r="AO112" s="16">
        <f t="shared" si="42"/>
        <v>1191117.3295068264</v>
      </c>
      <c r="AP112" s="16"/>
      <c r="AQ112" s="16">
        <f t="shared" si="43"/>
        <v>267475.78259414743</v>
      </c>
      <c r="AR112" s="16">
        <f t="shared" si="44"/>
        <v>307845.91445286124</v>
      </c>
      <c r="AS112" s="16">
        <f t="shared" si="45"/>
        <v>1241363.4020181405</v>
      </c>
      <c r="AT112" s="16">
        <f t="shared" si="46"/>
        <v>3247379.8471852248</v>
      </c>
      <c r="AU112" s="16">
        <f t="shared" si="47"/>
        <v>5789075.5438708821</v>
      </c>
      <c r="AV112" s="16">
        <f t="shared" si="48"/>
        <v>33190.7712047202</v>
      </c>
      <c r="AW112" s="16">
        <f t="shared" si="49"/>
        <v>5011130.6380970506</v>
      </c>
      <c r="AX112" s="16">
        <f t="shared" si="50"/>
        <v>1637786.328071886</v>
      </c>
    </row>
    <row r="113" spans="1:50" x14ac:dyDescent="0.2">
      <c r="A113" t="s">
        <v>12</v>
      </c>
      <c r="B113">
        <v>2913</v>
      </c>
      <c r="C113" t="s">
        <v>127</v>
      </c>
      <c r="D113" s="9">
        <v>533</v>
      </c>
      <c r="E113" s="9">
        <v>18</v>
      </c>
      <c r="F113" s="9">
        <v>44.7</v>
      </c>
      <c r="G113" s="16">
        <v>1.3867151070852222E-3</v>
      </c>
      <c r="H113" s="16">
        <v>6.9981697207907074E-6</v>
      </c>
      <c r="I113" s="16">
        <v>3.4484442412774364E-8</v>
      </c>
      <c r="J113" s="16">
        <v>3.2371731844169249E-5</v>
      </c>
      <c r="K113" s="16">
        <v>5.0760140229524769E-3</v>
      </c>
      <c r="L113" s="16">
        <v>3.9980300615514903E-5</v>
      </c>
      <c r="M113" s="16">
        <v>6.7765015920398208E-6</v>
      </c>
      <c r="N113" s="16">
        <v>1.3775121966550495E-4</v>
      </c>
      <c r="O113" s="16"/>
      <c r="P113" s="16" cm="1">
        <f t="array" ref="P113">_xlfn.IFS($A113= 'Figure 5b'!$A$4, G113*'Figure 5b'!B$4, $A113= 'Figure 5b'!$A$5, G113*'Figure 5b'!B$5, $A113= 'Figure 5b'!$A$6, G113*'Figure 5b'!B$6, $A113= 'Figure 5b'!$A$7, G113*'Figure 5b'!B$7, $A113= 'Figure 5b'!$A$8, G113*'Figure 5b'!B$8, $A113= 'Figure 5b'!$A$9, G113*'Figure 5b'!B$9)*10^12/365</f>
        <v>42872.061413665775</v>
      </c>
      <c r="Q113" s="16" cm="1">
        <f t="array" ref="Q113">_xlfn.IFS($A113= 'Figure 5b'!$A$4, H113*'Figure 5b'!C$4, $A113= 'Figure 5b'!$A$5, H113*'Figure 5b'!C$5, $A113= 'Figure 5b'!$A$6, H113*'Figure 5b'!C$6, $A113= 'Figure 5b'!$A$7, H113*'Figure 5b'!C$7, $A113= 'Figure 5b'!$A$8, H113*'Figure 5b'!C$8, $A113= 'Figure 5b'!$A$9, H113*'Figure 5b'!C$9)*10^12/365</f>
        <v>54993.675895827939</v>
      </c>
      <c r="R113" s="16" cm="1">
        <f t="array" ref="R113">_xlfn.IFS($A113= 'Figure 5b'!$A$4, I113*'Figure 5b'!D$4, $A113= 'Figure 5b'!$A$5, I113*'Figure 5b'!D$5, $A113= 'Figure 5b'!$A$6, I113*'Figure 5b'!D$6, $A113= 'Figure 5b'!$A$7, I113*'Figure 5b'!D$7, $A113= 'Figure 5b'!$A$8, I113*'Figure 5b'!D$8, $A113= 'Figure 5b'!$A$9, I113*'Figure 5b'!D$9)*10^12/365</f>
        <v>212.55105288440163</v>
      </c>
      <c r="S113" s="16" cm="1">
        <f t="array" ref="S113">_xlfn.IFS($A113= 'Figure 5b'!$A$4, J113*'Figure 5b'!E$4, $A113= 'Figure 5b'!$A$5, J113*'Figure 5b'!E$5, $A113= 'Figure 5b'!$A$6, J113*'Figure 5b'!E$6, $A113= 'Figure 5b'!$A$7, J113*'Figure 5b'!E$7, $A113= 'Figure 5b'!$A$8, J113*'Figure 5b'!E$8, $A113= 'Figure 5b'!$A$9, J113*'Figure 5b'!E$9)*10^12/365</f>
        <v>70279.492229638097</v>
      </c>
      <c r="T113" s="16" cm="1">
        <f t="array" ref="T113">_xlfn.IFS($A113= 'Figure 5b'!$A$4, K113*'Figure 5b'!F$4, $A113= 'Figure 5b'!$A$5, K113*'Figure 5b'!F$5, $A113= 'Figure 5b'!$A$6, K113*'Figure 5b'!F$6, $A113= 'Figure 5b'!$A$7, K113*'Figure 5b'!F$7, $A113= 'Figure 5b'!$A$8, K113*'Figure 5b'!F$8, $A113= 'Figure 5b'!$A$9, K113*'Figure 5b'!F$9)*10^12/365</f>
        <v>5629728.99390411</v>
      </c>
      <c r="U113" s="16" cm="1">
        <f t="array" ref="U113">_xlfn.IFS($A113= 'Figure 5b'!$A$4, L113*'Figure 5b'!G$4, $A113= 'Figure 5b'!$A$5, L113*'Figure 5b'!G$5, $A113= 'Figure 5b'!$A$6, L113*'Figure 5b'!G$6, $A113= 'Figure 5b'!$A$7, L113*'Figure 5b'!G$7, $A113= 'Figure 5b'!$A$8, L113*'Figure 5b'!G$8, $A113= 'Figure 5b'!$A$9, L113*'Figure 5b'!G$9)*10^12/365</f>
        <v>5016.3638184418051</v>
      </c>
      <c r="V113" s="16" cm="1">
        <f t="array" ref="V113">_xlfn.IFS($A113= 'Figure 5b'!$A$4, M113*'Figure 5b'!H$4, $A113= 'Figure 5b'!$A$5, M113*'Figure 5b'!H$5, $A113= 'Figure 5b'!$A$6, M113*'Figure 5b'!H$6, $A113= 'Figure 5b'!$A$7, M113*'Figure 5b'!H$7, $A113= 'Figure 5b'!$A$8, M113*'Figure 5b'!H$8, $A113= 'Figure 5b'!$A$9, M113*'Figure 5b'!H$9)*10^12/365</f>
        <v>50138.38110676816</v>
      </c>
      <c r="W113" s="16" cm="1">
        <f t="array" ref="W113">_xlfn.IFS($A113= 'Figure 5b'!$A$4, N113*'Figure 5b'!I$4, $A113= 'Figure 5b'!$A$5, N113*'Figure 5b'!I$5, $A113= 'Figure 5b'!$A$6, N113*'Figure 5b'!I$6, $A113= 'Figure 5b'!$A$7, N113*'Figure 5b'!I$7, $A113= 'Figure 5b'!$A$8, N113*'Figure 5b'!I$8, $A113= 'Figure 5b'!$A$9, N113*'Figure 5b'!I$9)*10^12/365</f>
        <v>239341.6233596247</v>
      </c>
      <c r="X113" s="16"/>
      <c r="Y113" s="17">
        <f t="shared" si="27"/>
        <v>228508.08733483858</v>
      </c>
      <c r="Z113" s="17">
        <f t="shared" si="28"/>
        <v>293116.29252476292</v>
      </c>
      <c r="AA113" s="17">
        <f t="shared" si="29"/>
        <v>1132.8971118738607</v>
      </c>
      <c r="AB113" s="17">
        <f t="shared" si="30"/>
        <v>374589.69358397106</v>
      </c>
      <c r="AC113" s="17">
        <f t="shared" si="31"/>
        <v>30006455.537508909</v>
      </c>
      <c r="AD113" s="17">
        <f t="shared" si="32"/>
        <v>26737.21915229482</v>
      </c>
      <c r="AE113" s="17">
        <f t="shared" si="33"/>
        <v>267237.57129907428</v>
      </c>
      <c r="AF113" s="17">
        <f t="shared" si="34"/>
        <v>1275690.8525067996</v>
      </c>
      <c r="AG113" s="16"/>
      <c r="AH113" s="16">
        <f t="shared" si="35"/>
        <v>7716.9710544598393</v>
      </c>
      <c r="AI113" s="16">
        <f t="shared" si="36"/>
        <v>9898.8616612490296</v>
      </c>
      <c r="AJ113" s="16">
        <f t="shared" si="37"/>
        <v>38.25918951919229</v>
      </c>
      <c r="AK113" s="16">
        <f t="shared" si="38"/>
        <v>12650.308601334858</v>
      </c>
      <c r="AL113" s="16">
        <f t="shared" si="39"/>
        <v>1013351.2189027399</v>
      </c>
      <c r="AM113" s="16">
        <f t="shared" si="40"/>
        <v>902.945487319525</v>
      </c>
      <c r="AN113" s="16">
        <f t="shared" si="41"/>
        <v>9024.9085992182681</v>
      </c>
      <c r="AO113" s="16">
        <f t="shared" si="42"/>
        <v>43081.492204732451</v>
      </c>
      <c r="AP113" s="16"/>
      <c r="AQ113" s="16">
        <f t="shared" si="43"/>
        <v>19163.811451908605</v>
      </c>
      <c r="AR113" s="16">
        <f t="shared" si="44"/>
        <v>24582.173125435089</v>
      </c>
      <c r="AS113" s="16">
        <f t="shared" si="45"/>
        <v>95.010320639327531</v>
      </c>
      <c r="AT113" s="16">
        <f t="shared" si="46"/>
        <v>31414.933026648232</v>
      </c>
      <c r="AU113" s="16">
        <f t="shared" si="47"/>
        <v>2516488.8602751372</v>
      </c>
      <c r="AV113" s="16">
        <f t="shared" si="48"/>
        <v>2242.3146268434871</v>
      </c>
      <c r="AW113" s="16">
        <f t="shared" si="49"/>
        <v>22411.856354725369</v>
      </c>
      <c r="AX113" s="16">
        <f t="shared" si="50"/>
        <v>106985.70564175225</v>
      </c>
    </row>
    <row r="114" spans="1:50" x14ac:dyDescent="0.2">
      <c r="A114" t="s">
        <v>12</v>
      </c>
      <c r="B114">
        <v>2913</v>
      </c>
      <c r="C114" t="s">
        <v>128</v>
      </c>
      <c r="D114" s="9">
        <v>400</v>
      </c>
      <c r="E114" s="9">
        <v>18.2</v>
      </c>
      <c r="F114" s="9">
        <v>33.9</v>
      </c>
      <c r="G114" s="16">
        <v>8.9203895777411956E-5</v>
      </c>
      <c r="H114" s="16">
        <v>3.3691398984219347E-3</v>
      </c>
      <c r="I114" s="16">
        <v>1.3938611623243397E-4</v>
      </c>
      <c r="J114" s="16">
        <v>2.645301967863084E-4</v>
      </c>
      <c r="K114" s="16">
        <v>3.5837219274064124E-4</v>
      </c>
      <c r="L114" s="16">
        <v>0</v>
      </c>
      <c r="M114" s="16">
        <v>8.0269113465195691E-2</v>
      </c>
      <c r="N114" s="16">
        <v>6.8591166137783946E-2</v>
      </c>
      <c r="O114" s="16"/>
      <c r="P114" s="16" cm="1">
        <f t="array" ref="P114">_xlfn.IFS($A114= 'Figure 5b'!$A$4, G114*'Figure 5b'!B$4, $A114= 'Figure 5b'!$A$5, G114*'Figure 5b'!B$5, $A114= 'Figure 5b'!$A$6, G114*'Figure 5b'!B$6, $A114= 'Figure 5b'!$A$7, G114*'Figure 5b'!B$7, $A114= 'Figure 5b'!$A$8, G114*'Figure 5b'!B$8, $A114= 'Figure 5b'!$A$9, G114*'Figure 5b'!B$9)*10^12/365</f>
        <v>2757.8519038030618</v>
      </c>
      <c r="Q114" s="16" cm="1">
        <f t="array" ref="Q114">_xlfn.IFS($A114= 'Figure 5b'!$A$4, H114*'Figure 5b'!C$4, $A114= 'Figure 5b'!$A$5, H114*'Figure 5b'!C$5, $A114= 'Figure 5b'!$A$6, H114*'Figure 5b'!C$6, $A114= 'Figure 5b'!$A$7, H114*'Figure 5b'!C$7, $A114= 'Figure 5b'!$A$8, H114*'Figure 5b'!C$8, $A114= 'Figure 5b'!$A$9, H114*'Figure 5b'!C$9)*10^12/365</f>
        <v>26475692.218648277</v>
      </c>
      <c r="R114" s="16" cm="1">
        <f t="array" ref="R114">_xlfn.IFS($A114= 'Figure 5b'!$A$4, I114*'Figure 5b'!D$4, $A114= 'Figure 5b'!$A$5, I114*'Figure 5b'!D$5, $A114= 'Figure 5b'!$A$6, I114*'Figure 5b'!D$6, $A114= 'Figure 5b'!$A$7, I114*'Figure 5b'!D$7, $A114= 'Figure 5b'!$A$8, I114*'Figure 5b'!D$8, $A114= 'Figure 5b'!$A$9, I114*'Figure 5b'!D$9)*10^12/365</f>
        <v>859131.35575875104</v>
      </c>
      <c r="S114" s="16" cm="1">
        <f t="array" ref="S114">_xlfn.IFS($A114= 'Figure 5b'!$A$4, J114*'Figure 5b'!E$4, $A114= 'Figure 5b'!$A$5, J114*'Figure 5b'!E$5, $A114= 'Figure 5b'!$A$6, J114*'Figure 5b'!E$6, $A114= 'Figure 5b'!$A$7, J114*'Figure 5b'!E$7, $A114= 'Figure 5b'!$A$8, J114*'Figure 5b'!E$8, $A114= 'Figure 5b'!$A$9, J114*'Figure 5b'!E$9)*10^12/365</f>
        <v>574298.83575711725</v>
      </c>
      <c r="T114" s="16" cm="1">
        <f t="array" ref="T114">_xlfn.IFS($A114= 'Figure 5b'!$A$4, K114*'Figure 5b'!F$4, $A114= 'Figure 5b'!$A$5, K114*'Figure 5b'!F$5, $A114= 'Figure 5b'!$A$6, K114*'Figure 5b'!F$6, $A114= 'Figure 5b'!$A$7, K114*'Figure 5b'!F$7, $A114= 'Figure 5b'!$A$8, K114*'Figure 5b'!F$8, $A114= 'Figure 5b'!$A$9, K114*'Figure 5b'!F$9)*10^12/365</f>
        <v>397465.08086033096</v>
      </c>
      <c r="U114" s="16" cm="1">
        <f t="array" ref="U114">_xlfn.IFS($A114= 'Figure 5b'!$A$4, L114*'Figure 5b'!G$4, $A114= 'Figure 5b'!$A$5, L114*'Figure 5b'!G$5, $A114= 'Figure 5b'!$A$6, L114*'Figure 5b'!G$6, $A114= 'Figure 5b'!$A$7, L114*'Figure 5b'!G$7, $A114= 'Figure 5b'!$A$8, L114*'Figure 5b'!G$8, $A114= 'Figure 5b'!$A$9, L114*'Figure 5b'!G$9)*10^12/365</f>
        <v>0</v>
      </c>
      <c r="V114" s="16" cm="1">
        <f t="array" ref="V114">_xlfn.IFS($A114= 'Figure 5b'!$A$4, M114*'Figure 5b'!H$4, $A114= 'Figure 5b'!$A$5, M114*'Figure 5b'!H$5, $A114= 'Figure 5b'!$A$6, M114*'Figure 5b'!H$6, $A114= 'Figure 5b'!$A$7, M114*'Figure 5b'!H$7, $A114= 'Figure 5b'!$A$8, M114*'Figure 5b'!H$8, $A114= 'Figure 5b'!$A$9, M114*'Figure 5b'!H$9)*10^12/365</f>
        <v>593899868.14847744</v>
      </c>
      <c r="W114" s="16" cm="1">
        <f t="array" ref="W114">_xlfn.IFS($A114= 'Figure 5b'!$A$4, N114*'Figure 5b'!I$4, $A114= 'Figure 5b'!$A$5, N114*'Figure 5b'!I$5, $A114= 'Figure 5b'!$A$6, N114*'Figure 5b'!I$6, $A114= 'Figure 5b'!$A$7, N114*'Figure 5b'!I$7, $A114= 'Figure 5b'!$A$8, N114*'Figure 5b'!I$8, $A114= 'Figure 5b'!$A$9, N114*'Figure 5b'!I$9)*10^12/365</f>
        <v>119176593.0741732</v>
      </c>
      <c r="X114" s="16"/>
      <c r="Y114" s="17">
        <f t="shared" si="27"/>
        <v>11031.407615212247</v>
      </c>
      <c r="Z114" s="17">
        <f t="shared" si="28"/>
        <v>105902768.87459311</v>
      </c>
      <c r="AA114" s="17">
        <f t="shared" si="29"/>
        <v>3436525.4230350042</v>
      </c>
      <c r="AB114" s="17">
        <f t="shared" si="30"/>
        <v>2297195.343028469</v>
      </c>
      <c r="AC114" s="17">
        <f t="shared" si="31"/>
        <v>1589860.3234413238</v>
      </c>
      <c r="AD114" s="17">
        <f t="shared" si="32"/>
        <v>0</v>
      </c>
      <c r="AE114" s="17">
        <f t="shared" si="33"/>
        <v>2375599472.5939097</v>
      </c>
      <c r="AF114" s="17">
        <f t="shared" si="34"/>
        <v>476706372.29669279</v>
      </c>
      <c r="AG114" s="16"/>
      <c r="AH114" s="16">
        <f t="shared" si="35"/>
        <v>501.92904649215723</v>
      </c>
      <c r="AI114" s="16">
        <f t="shared" si="36"/>
        <v>4818575.983793986</v>
      </c>
      <c r="AJ114" s="16">
        <f t="shared" si="37"/>
        <v>156361.90674809268</v>
      </c>
      <c r="AK114" s="16">
        <f t="shared" si="38"/>
        <v>104522.38810779534</v>
      </c>
      <c r="AL114" s="16">
        <f t="shared" si="39"/>
        <v>72338.644716580224</v>
      </c>
      <c r="AM114" s="16">
        <f t="shared" si="40"/>
        <v>0</v>
      </c>
      <c r="AN114" s="16">
        <f t="shared" si="41"/>
        <v>108089776.00302288</v>
      </c>
      <c r="AO114" s="16">
        <f t="shared" si="42"/>
        <v>21690139.93949952</v>
      </c>
      <c r="AP114" s="16"/>
      <c r="AQ114" s="16">
        <f t="shared" si="43"/>
        <v>934.91179538923791</v>
      </c>
      <c r="AR114" s="16">
        <f t="shared" si="44"/>
        <v>8975259.6621217653</v>
      </c>
      <c r="AS114" s="16">
        <f t="shared" si="45"/>
        <v>291245.52960221661</v>
      </c>
      <c r="AT114" s="16">
        <f t="shared" si="46"/>
        <v>194687.30532166272</v>
      </c>
      <c r="AU114" s="16">
        <f t="shared" si="47"/>
        <v>134740.66241165219</v>
      </c>
      <c r="AV114" s="16">
        <f t="shared" si="48"/>
        <v>0</v>
      </c>
      <c r="AW114" s="16">
        <f t="shared" si="49"/>
        <v>201332055.30233383</v>
      </c>
      <c r="AX114" s="16">
        <f t="shared" si="50"/>
        <v>40400865.052144714</v>
      </c>
    </row>
    <row r="115" spans="1:50" x14ac:dyDescent="0.2">
      <c r="A115" t="s">
        <v>12</v>
      </c>
      <c r="B115">
        <v>2913</v>
      </c>
      <c r="C115" t="s">
        <v>129</v>
      </c>
      <c r="D115" s="9">
        <v>253</v>
      </c>
      <c r="E115" s="9">
        <v>17.3</v>
      </c>
      <c r="F115" s="9">
        <v>17.899999999999999</v>
      </c>
      <c r="G115" s="16">
        <v>0</v>
      </c>
      <c r="H115" s="16">
        <v>7.3664944429375877E-8</v>
      </c>
      <c r="I115" s="16">
        <v>1.0345332723832308E-7</v>
      </c>
      <c r="J115" s="16">
        <v>4.8316017677864546E-7</v>
      </c>
      <c r="K115" s="16">
        <v>0</v>
      </c>
      <c r="L115" s="16">
        <v>1.8172863916143136E-6</v>
      </c>
      <c r="M115" s="16">
        <v>1.2907622080075849E-6</v>
      </c>
      <c r="N115" s="16">
        <v>1.1841016606460107E-3</v>
      </c>
      <c r="O115" s="16"/>
      <c r="P115" s="16" cm="1">
        <f t="array" ref="P115">_xlfn.IFS($A115= 'Figure 5b'!$A$4, G115*'Figure 5b'!B$4, $A115= 'Figure 5b'!$A$5, G115*'Figure 5b'!B$5, $A115= 'Figure 5b'!$A$6, G115*'Figure 5b'!B$6, $A115= 'Figure 5b'!$A$7, G115*'Figure 5b'!B$7, $A115= 'Figure 5b'!$A$8, G115*'Figure 5b'!B$8, $A115= 'Figure 5b'!$A$9, G115*'Figure 5b'!B$9)*10^12/365</f>
        <v>0</v>
      </c>
      <c r="Q115" s="16" cm="1">
        <f t="array" ref="Q115">_xlfn.IFS($A115= 'Figure 5b'!$A$4, H115*'Figure 5b'!C$4, $A115= 'Figure 5b'!$A$5, H115*'Figure 5b'!C$5, $A115= 'Figure 5b'!$A$6, H115*'Figure 5b'!C$6, $A115= 'Figure 5b'!$A$7, H115*'Figure 5b'!C$7, $A115= 'Figure 5b'!$A$8, H115*'Figure 5b'!C$8, $A115= 'Figure 5b'!$A$9, H115*'Figure 5b'!C$9)*10^12/365</f>
        <v>578.88079890345205</v>
      </c>
      <c r="R115" s="16" cm="1">
        <f t="array" ref="R115">_xlfn.IFS($A115= 'Figure 5b'!$A$4, I115*'Figure 5b'!D$4, $A115= 'Figure 5b'!$A$5, I115*'Figure 5b'!D$5, $A115= 'Figure 5b'!$A$6, I115*'Figure 5b'!D$6, $A115= 'Figure 5b'!$A$7, I115*'Figure 5b'!D$7, $A115= 'Figure 5b'!$A$8, I115*'Figure 5b'!D$8, $A115= 'Figure 5b'!$A$9, I115*'Figure 5b'!D$9)*10^12/365</f>
        <v>637.65315865320474</v>
      </c>
      <c r="S115" s="16" cm="1">
        <f t="array" ref="S115">_xlfn.IFS($A115= 'Figure 5b'!$A$4, J115*'Figure 5b'!E$4, $A115= 'Figure 5b'!$A$5, J115*'Figure 5b'!E$5, $A115= 'Figure 5b'!$A$6, J115*'Figure 5b'!E$6, $A115= 'Figure 5b'!$A$7, J115*'Figure 5b'!E$7, $A115= 'Figure 5b'!$A$8, J115*'Figure 5b'!E$8, $A115= 'Figure 5b'!$A$9, J115*'Figure 5b'!E$9)*10^12/365</f>
        <v>1048.947645218479</v>
      </c>
      <c r="T115" s="16" cm="1">
        <f t="array" ref="T115">_xlfn.IFS($A115= 'Figure 5b'!$A$4, K115*'Figure 5b'!F$4, $A115= 'Figure 5b'!$A$5, K115*'Figure 5b'!F$5, $A115= 'Figure 5b'!$A$6, K115*'Figure 5b'!F$6, $A115= 'Figure 5b'!$A$7, K115*'Figure 5b'!F$7, $A115= 'Figure 5b'!$A$8, K115*'Figure 5b'!F$8, $A115= 'Figure 5b'!$A$9, K115*'Figure 5b'!F$9)*10^12/365</f>
        <v>0</v>
      </c>
      <c r="U115" s="16" cm="1">
        <f t="array" ref="U115">_xlfn.IFS($A115= 'Figure 5b'!$A$4, L115*'Figure 5b'!G$4, $A115= 'Figure 5b'!$A$5, L115*'Figure 5b'!G$5, $A115= 'Figure 5b'!$A$6, L115*'Figure 5b'!G$6, $A115= 'Figure 5b'!$A$7, L115*'Figure 5b'!G$7, $A115= 'Figure 5b'!$A$8, L115*'Figure 5b'!G$8, $A115= 'Figure 5b'!$A$9, L115*'Figure 5b'!G$9)*10^12/365</f>
        <v>228.01653720190026</v>
      </c>
      <c r="V115" s="16" cm="1">
        <f t="array" ref="V115">_xlfn.IFS($A115= 'Figure 5b'!$A$4, M115*'Figure 5b'!H$4, $A115= 'Figure 5b'!$A$5, M115*'Figure 5b'!H$5, $A115= 'Figure 5b'!$A$6, M115*'Figure 5b'!H$6, $A115= 'Figure 5b'!$A$7, M115*'Figure 5b'!H$7, $A115= 'Figure 5b'!$A$8, M115*'Figure 5b'!H$8, $A115= 'Figure 5b'!$A$9, M115*'Figure 5b'!H$9)*10^12/365</f>
        <v>9550.1678298606021</v>
      </c>
      <c r="W115" s="16" cm="1">
        <f t="array" ref="W115">_xlfn.IFS($A115= 'Figure 5b'!$A$4, N115*'Figure 5b'!I$4, $A115= 'Figure 5b'!$A$5, N115*'Figure 5b'!I$5, $A115= 'Figure 5b'!$A$6, N115*'Figure 5b'!I$6, $A115= 'Figure 5b'!$A$7, N115*'Figure 5b'!I$7, $A115= 'Figure 5b'!$A$8, N115*'Figure 5b'!I$8, $A115= 'Figure 5b'!$A$9, N115*'Figure 5b'!I$9)*10^12/365</f>
        <v>2057367.0009603016</v>
      </c>
      <c r="X115" s="16"/>
      <c r="Y115" s="17">
        <f t="shared" si="27"/>
        <v>0</v>
      </c>
      <c r="Z115" s="17">
        <f t="shared" si="28"/>
        <v>1464.5684212257338</v>
      </c>
      <c r="AA115" s="17">
        <f t="shared" si="29"/>
        <v>1613.2624913926079</v>
      </c>
      <c r="AB115" s="17">
        <f t="shared" si="30"/>
        <v>2653.8375424027518</v>
      </c>
      <c r="AC115" s="17">
        <f t="shared" si="31"/>
        <v>0</v>
      </c>
      <c r="AD115" s="17">
        <f t="shared" si="32"/>
        <v>576.88183912080763</v>
      </c>
      <c r="AE115" s="17">
        <f t="shared" si="33"/>
        <v>24161.924609547321</v>
      </c>
      <c r="AF115" s="17">
        <f t="shared" si="34"/>
        <v>5205138.5124295624</v>
      </c>
      <c r="AG115" s="16"/>
      <c r="AH115" s="16">
        <f t="shared" si="35"/>
        <v>0</v>
      </c>
      <c r="AI115" s="16">
        <f t="shared" si="36"/>
        <v>100.1463782102972</v>
      </c>
      <c r="AJ115" s="16">
        <f t="shared" si="37"/>
        <v>110.31399644700443</v>
      </c>
      <c r="AK115" s="16">
        <f t="shared" si="38"/>
        <v>181.46794262279687</v>
      </c>
      <c r="AL115" s="16">
        <f t="shared" si="39"/>
        <v>0</v>
      </c>
      <c r="AM115" s="16">
        <f t="shared" si="40"/>
        <v>39.446860935928747</v>
      </c>
      <c r="AN115" s="16">
        <f t="shared" si="41"/>
        <v>1652.1790345658842</v>
      </c>
      <c r="AO115" s="16">
        <f t="shared" si="42"/>
        <v>355924.49116613215</v>
      </c>
      <c r="AP115" s="16"/>
      <c r="AQ115" s="16">
        <f t="shared" si="43"/>
        <v>0</v>
      </c>
      <c r="AR115" s="16">
        <f t="shared" si="44"/>
        <v>103.6196630037179</v>
      </c>
      <c r="AS115" s="16">
        <f t="shared" si="45"/>
        <v>114.13991539892363</v>
      </c>
      <c r="AT115" s="16">
        <f t="shared" si="46"/>
        <v>187.76162849410773</v>
      </c>
      <c r="AU115" s="16">
        <f t="shared" si="47"/>
        <v>0</v>
      </c>
      <c r="AV115" s="16">
        <f t="shared" si="48"/>
        <v>40.814960159140149</v>
      </c>
      <c r="AW115" s="16">
        <f t="shared" si="49"/>
        <v>1709.4800415450477</v>
      </c>
      <c r="AX115" s="16">
        <f t="shared" si="50"/>
        <v>368268.69317189394</v>
      </c>
    </row>
    <row r="116" spans="1:50" x14ac:dyDescent="0.2">
      <c r="A116" t="s">
        <v>12</v>
      </c>
      <c r="B116">
        <v>2913</v>
      </c>
      <c r="C116" t="s">
        <v>130</v>
      </c>
      <c r="D116" s="9">
        <v>498</v>
      </c>
      <c r="E116" s="9">
        <v>18</v>
      </c>
      <c r="F116" s="9">
        <v>34</v>
      </c>
      <c r="G116" s="16">
        <v>-8.1094450706738139E-6</v>
      </c>
      <c r="H116" s="16">
        <v>3.4688822331793099E-4</v>
      </c>
      <c r="I116" s="16">
        <v>2.0690665447664617E-7</v>
      </c>
      <c r="J116" s="16">
        <v>7.2474026516796819E-7</v>
      </c>
      <c r="K116" s="16">
        <v>3.6594343624924632E-5</v>
      </c>
      <c r="L116" s="16">
        <v>0</v>
      </c>
      <c r="M116" s="16">
        <v>4.0917161993840443E-4</v>
      </c>
      <c r="N116" s="16">
        <v>1.8204675892224395E-4</v>
      </c>
      <c r="O116" s="16"/>
      <c r="P116" s="16" cm="1">
        <f t="array" ref="P116">_xlfn.IFS($A116= 'Figure 5b'!$A$4, G116*'Figure 5b'!B$4, $A116= 'Figure 5b'!$A$5, G116*'Figure 5b'!B$5, $A116= 'Figure 5b'!$A$6, G116*'Figure 5b'!B$6, $A116= 'Figure 5b'!$A$7, G116*'Figure 5b'!B$7, $A116= 'Figure 5b'!$A$8, G116*'Figure 5b'!B$8, $A116= 'Figure 5b'!$A$9, G116*'Figure 5b'!B$9)*10^12/365</f>
        <v>-250.71380943664192</v>
      </c>
      <c r="Q116" s="16" cm="1">
        <f t="array" ref="Q116">_xlfn.IFS($A116= 'Figure 5b'!$A$4, H116*'Figure 5b'!C$4, $A116= 'Figure 5b'!$A$5, H116*'Figure 5b'!C$5, $A116= 'Figure 5b'!$A$6, H116*'Figure 5b'!C$6, $A116= 'Figure 5b'!$A$7, H116*'Figure 5b'!C$7, $A116= 'Figure 5b'!$A$8, H116*'Figure 5b'!C$8, $A116= 'Figure 5b'!$A$9, H116*'Figure 5b'!C$9)*10^12/365</f>
        <v>2725949.6820363556</v>
      </c>
      <c r="R116" s="16" cm="1">
        <f t="array" ref="R116">_xlfn.IFS($A116= 'Figure 5b'!$A$4, I116*'Figure 5b'!D$4, $A116= 'Figure 5b'!$A$5, I116*'Figure 5b'!D$5, $A116= 'Figure 5b'!$A$6, I116*'Figure 5b'!D$6, $A116= 'Figure 5b'!$A$7, I116*'Figure 5b'!D$7, $A116= 'Figure 5b'!$A$8, I116*'Figure 5b'!D$8, $A116= 'Figure 5b'!$A$9, I116*'Figure 5b'!D$9)*10^12/365</f>
        <v>1275.3063173064095</v>
      </c>
      <c r="S116" s="16" cm="1">
        <f t="array" ref="S116">_xlfn.IFS($A116= 'Figure 5b'!$A$4, J116*'Figure 5b'!E$4, $A116= 'Figure 5b'!$A$5, J116*'Figure 5b'!E$5, $A116= 'Figure 5b'!$A$6, J116*'Figure 5b'!E$6, $A116= 'Figure 5b'!$A$7, J116*'Figure 5b'!E$7, $A116= 'Figure 5b'!$A$8, J116*'Figure 5b'!E$8, $A116= 'Figure 5b'!$A$9, J116*'Figure 5b'!E$9)*10^12/365</f>
        <v>1573.4214678277183</v>
      </c>
      <c r="T116" s="16" cm="1">
        <f t="array" ref="T116">_xlfn.IFS($A116= 'Figure 5b'!$A$4, K116*'Figure 5b'!F$4, $A116= 'Figure 5b'!$A$5, K116*'Figure 5b'!F$5, $A116= 'Figure 5b'!$A$6, K116*'Figure 5b'!F$6, $A116= 'Figure 5b'!$A$7, K116*'Figure 5b'!F$7, $A116= 'Figure 5b'!$A$8, K116*'Figure 5b'!F$8, $A116= 'Figure 5b'!$A$9, K116*'Figure 5b'!F$9)*10^12/365</f>
        <v>40586.223045597166</v>
      </c>
      <c r="U116" s="16" cm="1">
        <f t="array" ref="U116">_xlfn.IFS($A116= 'Figure 5b'!$A$4, L116*'Figure 5b'!G$4, $A116= 'Figure 5b'!$A$5, L116*'Figure 5b'!G$5, $A116= 'Figure 5b'!$A$6, L116*'Figure 5b'!G$6, $A116= 'Figure 5b'!$A$7, L116*'Figure 5b'!G$7, $A116= 'Figure 5b'!$A$8, L116*'Figure 5b'!G$8, $A116= 'Figure 5b'!$A$9, L116*'Figure 5b'!G$9)*10^12/365</f>
        <v>0</v>
      </c>
      <c r="V116" s="16" cm="1">
        <f t="array" ref="V116">_xlfn.IFS($A116= 'Figure 5b'!$A$4, M116*'Figure 5b'!H$4, $A116= 'Figure 5b'!$A$5, M116*'Figure 5b'!H$5, $A116= 'Figure 5b'!$A$6, M116*'Figure 5b'!H$6, $A116= 'Figure 5b'!$A$7, M116*'Figure 5b'!H$7, $A116= 'Figure 5b'!$A$8, M116*'Figure 5b'!H$8, $A116= 'Figure 5b'!$A$9, M116*'Figure 5b'!H$9)*10^12/365</f>
        <v>3027403.2020658115</v>
      </c>
      <c r="W116" s="16" cm="1">
        <f t="array" ref="W116">_xlfn.IFS($A116= 'Figure 5b'!$A$4, N116*'Figure 5b'!I$4, $A116= 'Figure 5b'!$A$5, N116*'Figure 5b'!I$5, $A116= 'Figure 5b'!$A$6, N116*'Figure 5b'!I$6, $A116= 'Figure 5b'!$A$7, N116*'Figure 5b'!I$7, $A116= 'Figure 5b'!$A$8, N116*'Figure 5b'!I$8, $A116= 'Figure 5b'!$A$9, N116*'Figure 5b'!I$9)*10^12/365</f>
        <v>316304.76240871398</v>
      </c>
      <c r="X116" s="16"/>
      <c r="Y116" s="17">
        <f t="shared" si="27"/>
        <v>-1248.5547709944767</v>
      </c>
      <c r="Z116" s="17">
        <f t="shared" si="28"/>
        <v>13575229.416541051</v>
      </c>
      <c r="AA116" s="17">
        <f t="shared" si="29"/>
        <v>6351.0254601859197</v>
      </c>
      <c r="AB116" s="17">
        <f t="shared" si="30"/>
        <v>7835.6389097820374</v>
      </c>
      <c r="AC116" s="17">
        <f t="shared" si="31"/>
        <v>202119.3907670739</v>
      </c>
      <c r="AD116" s="17">
        <f t="shared" si="32"/>
        <v>0</v>
      </c>
      <c r="AE116" s="17">
        <f t="shared" si="33"/>
        <v>15076467.946287742</v>
      </c>
      <c r="AF116" s="17">
        <f t="shared" si="34"/>
        <v>1575197.7167953956</v>
      </c>
      <c r="AG116" s="16"/>
      <c r="AH116" s="16">
        <f t="shared" si="35"/>
        <v>-45.128485698595547</v>
      </c>
      <c r="AI116" s="16">
        <f t="shared" si="36"/>
        <v>490670.942766544</v>
      </c>
      <c r="AJ116" s="16">
        <f t="shared" si="37"/>
        <v>229.55513711515371</v>
      </c>
      <c r="AK116" s="16">
        <f t="shared" si="38"/>
        <v>283.21586420898927</v>
      </c>
      <c r="AL116" s="16">
        <f t="shared" si="39"/>
        <v>7305.520148207489</v>
      </c>
      <c r="AM116" s="16">
        <f t="shared" si="40"/>
        <v>0</v>
      </c>
      <c r="AN116" s="16">
        <f t="shared" si="41"/>
        <v>544932.57637184602</v>
      </c>
      <c r="AO116" s="16">
        <f t="shared" si="42"/>
        <v>56934.857233568517</v>
      </c>
      <c r="AP116" s="16"/>
      <c r="AQ116" s="16">
        <f t="shared" si="43"/>
        <v>-85.242695208458258</v>
      </c>
      <c r="AR116" s="16">
        <f t="shared" si="44"/>
        <v>926822.89189236087</v>
      </c>
      <c r="AS116" s="16">
        <f t="shared" si="45"/>
        <v>433.60414788417927</v>
      </c>
      <c r="AT116" s="16">
        <f t="shared" si="46"/>
        <v>534.96329906142421</v>
      </c>
      <c r="AU116" s="16">
        <f t="shared" si="47"/>
        <v>13799.315835503037</v>
      </c>
      <c r="AV116" s="16">
        <f t="shared" si="48"/>
        <v>0</v>
      </c>
      <c r="AW116" s="16">
        <f t="shared" si="49"/>
        <v>1029317.0887023759</v>
      </c>
      <c r="AX116" s="16">
        <f t="shared" si="50"/>
        <v>107543.61921896275</v>
      </c>
    </row>
    <row r="117" spans="1:50" x14ac:dyDescent="0.2">
      <c r="A117" t="s">
        <v>12</v>
      </c>
      <c r="B117">
        <v>2913</v>
      </c>
      <c r="C117" t="s">
        <v>131</v>
      </c>
      <c r="D117" s="9">
        <v>387</v>
      </c>
      <c r="E117" s="9">
        <v>14.7</v>
      </c>
      <c r="F117" s="9">
        <v>31.7</v>
      </c>
      <c r="G117" s="16">
        <v>0</v>
      </c>
      <c r="H117" s="16">
        <v>3.6832472214687936E-7</v>
      </c>
      <c r="I117" s="16">
        <v>1.0345332723832308E-7</v>
      </c>
      <c r="J117" s="16">
        <v>2.4158008838932273E-7</v>
      </c>
      <c r="K117" s="16">
        <v>7.5712435086050971E-7</v>
      </c>
      <c r="L117" s="16">
        <v>1.8172863916143136E-6</v>
      </c>
      <c r="M117" s="16">
        <v>5.9696138667590798E-3</v>
      </c>
      <c r="N117" s="16">
        <v>-2.7941423867242383E-7</v>
      </c>
      <c r="O117" s="16"/>
      <c r="P117" s="16" cm="1">
        <f t="array" ref="P117">_xlfn.IFS($A117= 'Figure 5b'!$A$4, G117*'Figure 5b'!B$4, $A117= 'Figure 5b'!$A$5, G117*'Figure 5b'!B$5, $A117= 'Figure 5b'!$A$6, G117*'Figure 5b'!B$6, $A117= 'Figure 5b'!$A$7, G117*'Figure 5b'!B$7, $A117= 'Figure 5b'!$A$8, G117*'Figure 5b'!B$8, $A117= 'Figure 5b'!$A$9, G117*'Figure 5b'!B$9)*10^12/365</f>
        <v>0</v>
      </c>
      <c r="Q117" s="16" cm="1">
        <f t="array" ref="Q117">_xlfn.IFS($A117= 'Figure 5b'!$A$4, H117*'Figure 5b'!C$4, $A117= 'Figure 5b'!$A$5, H117*'Figure 5b'!C$5, $A117= 'Figure 5b'!$A$6, H117*'Figure 5b'!C$6, $A117= 'Figure 5b'!$A$7, H117*'Figure 5b'!C$7, $A117= 'Figure 5b'!$A$8, H117*'Figure 5b'!C$8, $A117= 'Figure 5b'!$A$9, H117*'Figure 5b'!C$9)*10^12/365</f>
        <v>2894.4039945172599</v>
      </c>
      <c r="R117" s="16" cm="1">
        <f t="array" ref="R117">_xlfn.IFS($A117= 'Figure 5b'!$A$4, I117*'Figure 5b'!D$4, $A117= 'Figure 5b'!$A$5, I117*'Figure 5b'!D$5, $A117= 'Figure 5b'!$A$6, I117*'Figure 5b'!D$6, $A117= 'Figure 5b'!$A$7, I117*'Figure 5b'!D$7, $A117= 'Figure 5b'!$A$8, I117*'Figure 5b'!D$8, $A117= 'Figure 5b'!$A$9, I117*'Figure 5b'!D$9)*10^12/365</f>
        <v>637.65315865320474</v>
      </c>
      <c r="S117" s="16" cm="1">
        <f t="array" ref="S117">_xlfn.IFS($A117= 'Figure 5b'!$A$4, J117*'Figure 5b'!E$4, $A117= 'Figure 5b'!$A$5, J117*'Figure 5b'!E$5, $A117= 'Figure 5b'!$A$6, J117*'Figure 5b'!E$6, $A117= 'Figure 5b'!$A$7, J117*'Figure 5b'!E$7, $A117= 'Figure 5b'!$A$8, J117*'Figure 5b'!E$8, $A117= 'Figure 5b'!$A$9, J117*'Figure 5b'!E$9)*10^12/365</f>
        <v>524.47382260923951</v>
      </c>
      <c r="T117" s="16" cm="1">
        <f t="array" ref="T117">_xlfn.IFS($A117= 'Figure 5b'!$A$4, K117*'Figure 5b'!F$4, $A117= 'Figure 5b'!$A$5, K117*'Figure 5b'!F$5, $A117= 'Figure 5b'!$A$6, K117*'Figure 5b'!F$6, $A117= 'Figure 5b'!$A$7, K117*'Figure 5b'!F$7, $A117= 'Figure 5b'!$A$8, K117*'Figure 5b'!F$8, $A117= 'Figure 5b'!$A$9, K117*'Figure 5b'!F$9)*10^12/365</f>
        <v>839.71495956407955</v>
      </c>
      <c r="U117" s="16" cm="1">
        <f t="array" ref="U117">_xlfn.IFS($A117= 'Figure 5b'!$A$4, L117*'Figure 5b'!G$4, $A117= 'Figure 5b'!$A$5, L117*'Figure 5b'!G$5, $A117= 'Figure 5b'!$A$6, L117*'Figure 5b'!G$6, $A117= 'Figure 5b'!$A$7, L117*'Figure 5b'!G$7, $A117= 'Figure 5b'!$A$8, L117*'Figure 5b'!G$8, $A117= 'Figure 5b'!$A$9, L117*'Figure 5b'!G$9)*10^12/365</f>
        <v>228.01653720190026</v>
      </c>
      <c r="V117" s="16" cm="1">
        <f t="array" ref="V117">_xlfn.IFS($A117= 'Figure 5b'!$A$4, M117*'Figure 5b'!H$4, $A117= 'Figure 5b'!$A$5, M117*'Figure 5b'!H$5, $A117= 'Figure 5b'!$A$6, M117*'Figure 5b'!H$6, $A117= 'Figure 5b'!$A$7, M117*'Figure 5b'!H$7, $A117= 'Figure 5b'!$A$8, M117*'Figure 5b'!H$8, $A117= 'Figure 5b'!$A$9, M117*'Figure 5b'!H$9)*10^12/365</f>
        <v>44168332.442126557</v>
      </c>
      <c r="W117" s="16" cm="1">
        <f t="array" ref="W117">_xlfn.IFS($A117= 'Figure 5b'!$A$4, N117*'Figure 5b'!I$4, $A117= 'Figure 5b'!$A$5, N117*'Figure 5b'!I$5, $A117= 'Figure 5b'!$A$6, N117*'Figure 5b'!I$6, $A117= 'Figure 5b'!$A$7, N117*'Figure 5b'!I$7, $A117= 'Figure 5b'!$A$8, N117*'Figure 5b'!I$8, $A117= 'Figure 5b'!$A$9, N117*'Figure 5b'!I$9)*10^12/365</f>
        <v>-485.47996624670327</v>
      </c>
      <c r="X117" s="16"/>
      <c r="Y117" s="17">
        <f t="shared" si="27"/>
        <v>0</v>
      </c>
      <c r="Z117" s="17">
        <f t="shared" si="28"/>
        <v>11201.343458781797</v>
      </c>
      <c r="AA117" s="17">
        <f t="shared" si="29"/>
        <v>2467.7177239879024</v>
      </c>
      <c r="AB117" s="17">
        <f t="shared" si="30"/>
        <v>2029.7136934977568</v>
      </c>
      <c r="AC117" s="17">
        <f t="shared" si="31"/>
        <v>3249.696893512988</v>
      </c>
      <c r="AD117" s="17">
        <f t="shared" si="32"/>
        <v>882.42399897135397</v>
      </c>
      <c r="AE117" s="17">
        <f t="shared" si="33"/>
        <v>170931446.55102977</v>
      </c>
      <c r="AF117" s="17">
        <f t="shared" si="34"/>
        <v>-1878.8074693747417</v>
      </c>
      <c r="AG117" s="16"/>
      <c r="AH117" s="16">
        <f t="shared" si="35"/>
        <v>0</v>
      </c>
      <c r="AI117" s="16">
        <f t="shared" si="36"/>
        <v>425.47738719403719</v>
      </c>
      <c r="AJ117" s="16">
        <f t="shared" si="37"/>
        <v>93.735014322021087</v>
      </c>
      <c r="AK117" s="16">
        <f t="shared" si="38"/>
        <v>77.097651923558203</v>
      </c>
      <c r="AL117" s="16">
        <f t="shared" si="39"/>
        <v>123.43809905591968</v>
      </c>
      <c r="AM117" s="16">
        <f t="shared" si="40"/>
        <v>33.518430968679333</v>
      </c>
      <c r="AN117" s="16">
        <f t="shared" si="41"/>
        <v>6492744.8689926043</v>
      </c>
      <c r="AO117" s="16">
        <f t="shared" si="42"/>
        <v>-71.36555503826537</v>
      </c>
      <c r="AP117" s="16"/>
      <c r="AQ117" s="16">
        <f t="shared" si="43"/>
        <v>0</v>
      </c>
      <c r="AR117" s="16">
        <f t="shared" si="44"/>
        <v>917.52606626197144</v>
      </c>
      <c r="AS117" s="16">
        <f t="shared" si="45"/>
        <v>202.13605129306589</v>
      </c>
      <c r="AT117" s="16">
        <f t="shared" si="46"/>
        <v>166.25820176712892</v>
      </c>
      <c r="AU117" s="16">
        <f t="shared" si="47"/>
        <v>266.18964218181321</v>
      </c>
      <c r="AV117" s="16">
        <f t="shared" si="48"/>
        <v>72.281242293002379</v>
      </c>
      <c r="AW117" s="16">
        <f t="shared" si="49"/>
        <v>14001361.384154119</v>
      </c>
      <c r="AX117" s="16">
        <f t="shared" si="50"/>
        <v>-153.89714930020492</v>
      </c>
    </row>
    <row r="118" spans="1:50" x14ac:dyDescent="0.2">
      <c r="A118" t="s">
        <v>12</v>
      </c>
      <c r="B118">
        <v>2913</v>
      </c>
      <c r="C118" t="s">
        <v>132</v>
      </c>
      <c r="D118" s="9">
        <v>393</v>
      </c>
      <c r="E118" s="9">
        <v>37.200000000000003</v>
      </c>
      <c r="F118" s="9">
        <v>15.6</v>
      </c>
      <c r="G118" s="16">
        <v>0</v>
      </c>
      <c r="H118" s="16">
        <v>7.3664944429375877E-8</v>
      </c>
      <c r="I118" s="16">
        <v>1.277200293641924E-3</v>
      </c>
      <c r="J118" s="16">
        <v>0.11957054790847207</v>
      </c>
      <c r="K118" s="16">
        <v>5.0474956724033981E-7</v>
      </c>
      <c r="L118" s="16">
        <v>3.6345727832286273E-6</v>
      </c>
      <c r="M118" s="16">
        <v>8.0672638000474065E-7</v>
      </c>
      <c r="N118" s="16">
        <v>5.9794647075898692E-5</v>
      </c>
      <c r="O118" s="16"/>
      <c r="P118" s="16" cm="1">
        <f t="array" ref="P118">_xlfn.IFS($A118= 'Figure 5b'!$A$4, G118*'Figure 5b'!B$4, $A118= 'Figure 5b'!$A$5, G118*'Figure 5b'!B$5, $A118= 'Figure 5b'!$A$6, G118*'Figure 5b'!B$6, $A118= 'Figure 5b'!$A$7, G118*'Figure 5b'!B$7, $A118= 'Figure 5b'!$A$8, G118*'Figure 5b'!B$8, $A118= 'Figure 5b'!$A$9, G118*'Figure 5b'!B$9)*10^12/365</f>
        <v>0</v>
      </c>
      <c r="Q118" s="16" cm="1">
        <f t="array" ref="Q118">_xlfn.IFS($A118= 'Figure 5b'!$A$4, H118*'Figure 5b'!C$4, $A118= 'Figure 5b'!$A$5, H118*'Figure 5b'!C$5, $A118= 'Figure 5b'!$A$6, H118*'Figure 5b'!C$6, $A118= 'Figure 5b'!$A$7, H118*'Figure 5b'!C$7, $A118= 'Figure 5b'!$A$8, H118*'Figure 5b'!C$8, $A118= 'Figure 5b'!$A$9, H118*'Figure 5b'!C$9)*10^12/365</f>
        <v>578.88079890345205</v>
      </c>
      <c r="R118" s="16" cm="1">
        <f t="array" ref="R118">_xlfn.IFS($A118= 'Figure 5b'!$A$4, I118*'Figure 5b'!D$4, $A118= 'Figure 5b'!$A$5, I118*'Figure 5b'!D$5, $A118= 'Figure 5b'!$A$6, I118*'Figure 5b'!D$6, $A118= 'Figure 5b'!$A$7, I118*'Figure 5b'!D$7, $A118= 'Figure 5b'!$A$8, I118*'Figure 5b'!D$8, $A118= 'Figure 5b'!$A$9, I118*'Figure 5b'!D$9)*10^12/365</f>
        <v>7872253.3456795812</v>
      </c>
      <c r="S118" s="16" cm="1">
        <f t="array" ref="S118">_xlfn.IFS($A118= 'Figure 5b'!$A$4, J118*'Figure 5b'!E$4, $A118= 'Figure 5b'!$A$5, J118*'Figure 5b'!E$5, $A118= 'Figure 5b'!$A$6, J118*'Figure 5b'!E$6, $A118= 'Figure 5b'!$A$7, J118*'Figure 5b'!E$7, $A118= 'Figure 5b'!$A$8, J118*'Figure 5b'!E$8, $A118= 'Figure 5b'!$A$9, J118*'Figure 5b'!E$9)*10^12/365</f>
        <v>259589367.44808832</v>
      </c>
      <c r="T118" s="16" cm="1">
        <f t="array" ref="T118">_xlfn.IFS($A118= 'Figure 5b'!$A$4, K118*'Figure 5b'!F$4, $A118= 'Figure 5b'!$A$5, K118*'Figure 5b'!F$5, $A118= 'Figure 5b'!$A$6, K118*'Figure 5b'!F$6, $A118= 'Figure 5b'!$A$7, K118*'Figure 5b'!F$7, $A118= 'Figure 5b'!$A$8, K118*'Figure 5b'!F$8, $A118= 'Figure 5b'!$A$9, K118*'Figure 5b'!F$9)*10^12/365</f>
        <v>559.80997304271966</v>
      </c>
      <c r="U118" s="16" cm="1">
        <f t="array" ref="U118">_xlfn.IFS($A118= 'Figure 5b'!$A$4, L118*'Figure 5b'!G$4, $A118= 'Figure 5b'!$A$5, L118*'Figure 5b'!G$5, $A118= 'Figure 5b'!$A$6, L118*'Figure 5b'!G$6, $A118= 'Figure 5b'!$A$7, L118*'Figure 5b'!G$7, $A118= 'Figure 5b'!$A$8, L118*'Figure 5b'!G$8, $A118= 'Figure 5b'!$A$9, L118*'Figure 5b'!G$9)*10^12/365</f>
        <v>456.03307440380053</v>
      </c>
      <c r="V118" s="16" cm="1">
        <f t="array" ref="V118">_xlfn.IFS($A118= 'Figure 5b'!$A$4, M118*'Figure 5b'!H$4, $A118= 'Figure 5b'!$A$5, M118*'Figure 5b'!H$5, $A118= 'Figure 5b'!$A$6, M118*'Figure 5b'!H$6, $A118= 'Figure 5b'!$A$7, M118*'Figure 5b'!H$7, $A118= 'Figure 5b'!$A$8, M118*'Figure 5b'!H$8, $A118= 'Figure 5b'!$A$9, M118*'Figure 5b'!H$9)*10^12/365</f>
        <v>5968.8548936628777</v>
      </c>
      <c r="W118" s="16" cm="1">
        <f t="array" ref="W118">_xlfn.IFS($A118= 'Figure 5b'!$A$4, N118*'Figure 5b'!I$4, $A118= 'Figure 5b'!$A$5, N118*'Figure 5b'!I$5, $A118= 'Figure 5b'!$A$6, N118*'Figure 5b'!I$6, $A118= 'Figure 5b'!$A$7, N118*'Figure 5b'!I$7, $A118= 'Figure 5b'!$A$8, N118*'Figure 5b'!I$8, $A118= 'Figure 5b'!$A$9, N118*'Figure 5b'!I$9)*10^12/365</f>
        <v>103892.71277679448</v>
      </c>
      <c r="X118" s="16"/>
      <c r="Y118" s="17">
        <f t="shared" si="27"/>
        <v>0</v>
      </c>
      <c r="Z118" s="17">
        <f t="shared" si="28"/>
        <v>2275.0015396905665</v>
      </c>
      <c r="AA118" s="17">
        <f t="shared" si="29"/>
        <v>30937955.648520757</v>
      </c>
      <c r="AB118" s="17">
        <f t="shared" si="30"/>
        <v>1020186214.0709871</v>
      </c>
      <c r="AC118" s="17">
        <f t="shared" si="31"/>
        <v>2200.053194057888</v>
      </c>
      <c r="AD118" s="17">
        <f t="shared" si="32"/>
        <v>1792.2099824069362</v>
      </c>
      <c r="AE118" s="17">
        <f t="shared" si="33"/>
        <v>23457.59973209511</v>
      </c>
      <c r="AF118" s="17">
        <f t="shared" si="34"/>
        <v>408298.36121280229</v>
      </c>
      <c r="AG118" s="16"/>
      <c r="AH118" s="16">
        <f t="shared" si="35"/>
        <v>0</v>
      </c>
      <c r="AI118" s="16">
        <f t="shared" si="36"/>
        <v>215.34365719208418</v>
      </c>
      <c r="AJ118" s="16">
        <f t="shared" si="37"/>
        <v>2928478.2445928045</v>
      </c>
      <c r="AK118" s="16">
        <f t="shared" si="38"/>
        <v>96567244.690688863</v>
      </c>
      <c r="AL118" s="16">
        <f t="shared" si="39"/>
        <v>208.24930997189173</v>
      </c>
      <c r="AM118" s="16">
        <f t="shared" si="40"/>
        <v>169.64430367821379</v>
      </c>
      <c r="AN118" s="16">
        <f t="shared" si="41"/>
        <v>2220.4140204425908</v>
      </c>
      <c r="AO118" s="16">
        <f t="shared" si="42"/>
        <v>38648.08915296755</v>
      </c>
      <c r="AP118" s="16"/>
      <c r="AQ118" s="16">
        <f t="shared" si="43"/>
        <v>0</v>
      </c>
      <c r="AR118" s="16">
        <f t="shared" si="44"/>
        <v>90.305404628938518</v>
      </c>
      <c r="AS118" s="16">
        <f t="shared" si="45"/>
        <v>1228071.5219260147</v>
      </c>
      <c r="AT118" s="16">
        <f t="shared" si="46"/>
        <v>40495941.321901776</v>
      </c>
      <c r="AU118" s="16">
        <f t="shared" si="47"/>
        <v>87.330355794664271</v>
      </c>
      <c r="AV118" s="16">
        <f t="shared" si="48"/>
        <v>71.141159606992872</v>
      </c>
      <c r="AW118" s="16">
        <f t="shared" si="49"/>
        <v>931.14136341140897</v>
      </c>
      <c r="AX118" s="16">
        <f t="shared" si="50"/>
        <v>16207.263193179937</v>
      </c>
    </row>
    <row r="119" spans="1:50" x14ac:dyDescent="0.2">
      <c r="A119" t="s">
        <v>9</v>
      </c>
      <c r="B119">
        <v>2918</v>
      </c>
      <c r="C119" t="s">
        <v>133</v>
      </c>
      <c r="D119" s="9">
        <v>19</v>
      </c>
      <c r="E119" s="9">
        <v>1</v>
      </c>
      <c r="F119" s="9">
        <v>0.1</v>
      </c>
      <c r="G119" s="16">
        <v>6.1342258790847093E-2</v>
      </c>
      <c r="H119" s="16">
        <v>6.3576250339387561E-2</v>
      </c>
      <c r="I119" s="16">
        <v>6.5711820401149409E-2</v>
      </c>
      <c r="J119" s="16">
        <v>2.2050284413636833E-2</v>
      </c>
      <c r="K119" s="16">
        <v>7.6853658044268733E-2</v>
      </c>
      <c r="L119" s="16">
        <v>1.0400730236684108E-2</v>
      </c>
      <c r="M119" s="16">
        <v>5.7878393125340495E-2</v>
      </c>
      <c r="N119" s="16">
        <v>2.7070973537116218E-2</v>
      </c>
      <c r="O119" s="16"/>
      <c r="P119" s="16" cm="1">
        <f t="array" ref="P119">_xlfn.IFS($A119= 'Figure 5b'!$A$4, G119*'Figure 5b'!B$4, $A119= 'Figure 5b'!$A$5, G119*'Figure 5b'!B$5, $A119= 'Figure 5b'!$A$6, G119*'Figure 5b'!B$6, $A119= 'Figure 5b'!$A$7, G119*'Figure 5b'!B$7, $A119= 'Figure 5b'!$A$8, G119*'Figure 5b'!B$8, $A119= 'Figure 5b'!$A$9, G119*'Figure 5b'!B$9)*10^12/365</f>
        <v>59715098.032475404</v>
      </c>
      <c r="Q119" s="16" cm="1">
        <f t="array" ref="Q119">_xlfn.IFS($A119= 'Figure 5b'!$A$4, H119*'Figure 5b'!C$4, $A119= 'Figure 5b'!$A$5, H119*'Figure 5b'!C$5, $A119= 'Figure 5b'!$A$6, H119*'Figure 5b'!C$6, $A119= 'Figure 5b'!$A$7, H119*'Figure 5b'!C$7, $A119= 'Figure 5b'!$A$8, H119*'Figure 5b'!C$8, $A119= 'Figure 5b'!$A$9, H119*'Figure 5b'!C$9)*10^12/365</f>
        <v>4971832215.6355209</v>
      </c>
      <c r="R119" s="16" cm="1">
        <f t="array" ref="R119">_xlfn.IFS($A119= 'Figure 5b'!$A$4, I119*'Figure 5b'!D$4, $A119= 'Figure 5b'!$A$5, I119*'Figure 5b'!D$5, $A119= 'Figure 5b'!$A$6, I119*'Figure 5b'!D$6, $A119= 'Figure 5b'!$A$7, I119*'Figure 5b'!D$7, $A119= 'Figure 5b'!$A$8, I119*'Figure 5b'!D$8, $A119= 'Figure 5b'!$A$9, I119*'Figure 5b'!D$9)*10^12/365</f>
        <v>12983049832.856373</v>
      </c>
      <c r="S119" s="16" cm="1">
        <f t="array" ref="S119">_xlfn.IFS($A119= 'Figure 5b'!$A$4, J119*'Figure 5b'!E$4, $A119= 'Figure 5b'!$A$5, J119*'Figure 5b'!E$5, $A119= 'Figure 5b'!$A$6, J119*'Figure 5b'!E$6, $A119= 'Figure 5b'!$A$7, J119*'Figure 5b'!E$7, $A119= 'Figure 5b'!$A$8, J119*'Figure 5b'!E$8, $A119= 'Figure 5b'!$A$9, J119*'Figure 5b'!E$9)*10^12/365</f>
        <v>671077001.06820703</v>
      </c>
      <c r="T119" s="16" cm="1">
        <f t="array" ref="T119">_xlfn.IFS($A119= 'Figure 5b'!$A$4, K119*'Figure 5b'!F$4, $A119= 'Figure 5b'!$A$5, K119*'Figure 5b'!F$5, $A119= 'Figure 5b'!$A$6, K119*'Figure 5b'!F$6, $A119= 'Figure 5b'!$A$7, K119*'Figure 5b'!F$7, $A119= 'Figure 5b'!$A$8, K119*'Figure 5b'!F$8, $A119= 'Figure 5b'!$A$9, K119*'Figure 5b'!F$9)*10^12/365</f>
        <v>2958182984.7052846</v>
      </c>
      <c r="U119" s="16" cm="1">
        <f t="array" ref="U119">_xlfn.IFS($A119= 'Figure 5b'!$A$4, L119*'Figure 5b'!G$4, $A119= 'Figure 5b'!$A$5, L119*'Figure 5b'!G$5, $A119= 'Figure 5b'!$A$6, L119*'Figure 5b'!G$6, $A119= 'Figure 5b'!$A$7, L119*'Figure 5b'!G$7, $A119= 'Figure 5b'!$A$8, L119*'Figure 5b'!G$8, $A119= 'Figure 5b'!$A$9, L119*'Figure 5b'!G$9)*10^12/365</f>
        <v>8930862.7984593902</v>
      </c>
      <c r="V119" s="16" cm="1">
        <f t="array" ref="V119">_xlfn.IFS($A119= 'Figure 5b'!$A$4, M119*'Figure 5b'!H$4, $A119= 'Figure 5b'!$A$5, M119*'Figure 5b'!H$5, $A119= 'Figure 5b'!$A$6, M119*'Figure 5b'!H$6, $A119= 'Figure 5b'!$A$7, M119*'Figure 5b'!H$7, $A119= 'Figure 5b'!$A$8, M119*'Figure 5b'!H$8, $A119= 'Figure 5b'!$A$9, M119*'Figure 5b'!H$9)*10^12/365</f>
        <v>2789144140.3059211</v>
      </c>
      <c r="W119" s="16" cm="1">
        <f t="array" ref="W119">_xlfn.IFS($A119= 'Figure 5b'!$A$4, N119*'Figure 5b'!I$4, $A119= 'Figure 5b'!$A$5, N119*'Figure 5b'!I$5, $A119= 'Figure 5b'!$A$6, N119*'Figure 5b'!I$6, $A119= 'Figure 5b'!$A$7, N119*'Figure 5b'!I$7, $A119= 'Figure 5b'!$A$8, N119*'Figure 5b'!I$8, $A119= 'Figure 5b'!$A$9, N119*'Figure 5b'!I$9)*10^12/365</f>
        <v>981358838.60654128</v>
      </c>
      <c r="X119" s="16"/>
      <c r="Y119" s="17">
        <f t="shared" si="27"/>
        <v>11345868.626170328</v>
      </c>
      <c r="Z119" s="17">
        <f t="shared" si="28"/>
        <v>944648120.9707489</v>
      </c>
      <c r="AA119" s="17">
        <f t="shared" si="29"/>
        <v>2466779468.2427111</v>
      </c>
      <c r="AB119" s="17">
        <f t="shared" si="30"/>
        <v>127504630.20295933</v>
      </c>
      <c r="AC119" s="17">
        <f t="shared" si="31"/>
        <v>562054767.09400403</v>
      </c>
      <c r="AD119" s="17">
        <f t="shared" si="32"/>
        <v>1696863.9317072842</v>
      </c>
      <c r="AE119" s="17">
        <f t="shared" si="33"/>
        <v>529937386.65812498</v>
      </c>
      <c r="AF119" s="17">
        <f t="shared" si="34"/>
        <v>186458179.33524284</v>
      </c>
      <c r="AG119" s="16"/>
      <c r="AH119" s="16">
        <f t="shared" si="35"/>
        <v>597150.98032475403</v>
      </c>
      <c r="AI119" s="16">
        <f t="shared" si="36"/>
        <v>49718322.15635521</v>
      </c>
      <c r="AJ119" s="16">
        <f t="shared" si="37"/>
        <v>129830498.32856373</v>
      </c>
      <c r="AK119" s="16">
        <f t="shared" si="38"/>
        <v>6710770.0106820706</v>
      </c>
      <c r="AL119" s="16">
        <f t="shared" si="39"/>
        <v>29581829.847052846</v>
      </c>
      <c r="AM119" s="16">
        <f t="shared" si="40"/>
        <v>89308.627984593899</v>
      </c>
      <c r="AN119" s="16">
        <f t="shared" si="41"/>
        <v>27891441.403059211</v>
      </c>
      <c r="AO119" s="16">
        <f t="shared" si="42"/>
        <v>9813588.3860654123</v>
      </c>
      <c r="AP119" s="16"/>
      <c r="AQ119" s="16">
        <f t="shared" si="43"/>
        <v>59715.098032475413</v>
      </c>
      <c r="AR119" s="16">
        <f t="shared" si="44"/>
        <v>4971832.2156355213</v>
      </c>
      <c r="AS119" s="16">
        <f t="shared" si="45"/>
        <v>12983049.832856374</v>
      </c>
      <c r="AT119" s="16">
        <f t="shared" si="46"/>
        <v>671077.00106820697</v>
      </c>
      <c r="AU119" s="16">
        <f t="shared" si="47"/>
        <v>2958182.9847052847</v>
      </c>
      <c r="AV119" s="16">
        <f t="shared" si="48"/>
        <v>8930.8627984593895</v>
      </c>
      <c r="AW119" s="16">
        <f t="shared" si="49"/>
        <v>2789144.1403059214</v>
      </c>
      <c r="AX119" s="16">
        <f t="shared" si="50"/>
        <v>981358.83860654128</v>
      </c>
    </row>
    <row r="120" spans="1:50" x14ac:dyDescent="0.2">
      <c r="A120" t="s">
        <v>9</v>
      </c>
      <c r="B120">
        <v>2918</v>
      </c>
      <c r="C120" t="s">
        <v>134</v>
      </c>
      <c r="D120" s="9">
        <v>20</v>
      </c>
      <c r="E120" s="9">
        <v>1.1000000000000001</v>
      </c>
      <c r="F120" s="9">
        <v>0.1</v>
      </c>
      <c r="G120" s="16">
        <v>0</v>
      </c>
      <c r="H120" s="16">
        <v>1.2983787080681622E-4</v>
      </c>
      <c r="I120" s="16">
        <v>1.577475775429834E-4</v>
      </c>
      <c r="J120" s="16">
        <v>7.4983521105332664E-3</v>
      </c>
      <c r="K120" s="16">
        <v>4.5825489948576664E-3</v>
      </c>
      <c r="L120" s="16">
        <v>4.821104868673103E-6</v>
      </c>
      <c r="M120" s="16">
        <v>7.8657328809214759E-6</v>
      </c>
      <c r="N120" s="16">
        <v>8.2762785789333056E-3</v>
      </c>
      <c r="O120" s="16"/>
      <c r="P120" s="16" cm="1">
        <f t="array" ref="P120">_xlfn.IFS($A120= 'Figure 5b'!$A$4, G120*'Figure 5b'!B$4, $A120= 'Figure 5b'!$A$5, G120*'Figure 5b'!B$5, $A120= 'Figure 5b'!$A$6, G120*'Figure 5b'!B$6, $A120= 'Figure 5b'!$A$7, G120*'Figure 5b'!B$7, $A120= 'Figure 5b'!$A$8, G120*'Figure 5b'!B$8, $A120= 'Figure 5b'!$A$9, G120*'Figure 5b'!B$9)*10^12/365</f>
        <v>0</v>
      </c>
      <c r="Q120" s="16" cm="1">
        <f t="array" ref="Q120">_xlfn.IFS($A120= 'Figure 5b'!$A$4, H120*'Figure 5b'!C$4, $A120= 'Figure 5b'!$A$5, H120*'Figure 5b'!C$5, $A120= 'Figure 5b'!$A$6, H120*'Figure 5b'!C$6, $A120= 'Figure 5b'!$A$7, H120*'Figure 5b'!C$7, $A120= 'Figure 5b'!$A$8, H120*'Figure 5b'!C$8, $A120= 'Figure 5b'!$A$9, H120*'Figure 5b'!C$9)*10^12/365</f>
        <v>10153667.532149553</v>
      </c>
      <c r="R120" s="16" cm="1">
        <f t="array" ref="R120">_xlfn.IFS($A120= 'Figure 5b'!$A$4, I120*'Figure 5b'!D$4, $A120= 'Figure 5b'!$A$5, I120*'Figure 5b'!D$5, $A120= 'Figure 5b'!$A$6, I120*'Figure 5b'!D$6, $A120= 'Figure 5b'!$A$7, I120*'Figure 5b'!D$7, $A120= 'Figure 5b'!$A$8, I120*'Figure 5b'!D$8, $A120= 'Figure 5b'!$A$9, I120*'Figure 5b'!D$9)*10^12/365</f>
        <v>31167066.256120708</v>
      </c>
      <c r="S120" s="16" cm="1">
        <f t="array" ref="S120">_xlfn.IFS($A120= 'Figure 5b'!$A$4, J120*'Figure 5b'!E$4, $A120= 'Figure 5b'!$A$5, J120*'Figure 5b'!E$5, $A120= 'Figure 5b'!$A$6, J120*'Figure 5b'!E$6, $A120= 'Figure 5b'!$A$7, J120*'Figure 5b'!E$7, $A120= 'Figure 5b'!$A$8, J120*'Figure 5b'!E$8, $A120= 'Figure 5b'!$A$9, J120*'Figure 5b'!E$9)*10^12/365</f>
        <v>228204387.43085513</v>
      </c>
      <c r="T120" s="16" cm="1">
        <f t="array" ref="T120">_xlfn.IFS($A120= 'Figure 5b'!$A$4, K120*'Figure 5b'!F$4, $A120= 'Figure 5b'!$A$5, K120*'Figure 5b'!F$5, $A120= 'Figure 5b'!$A$6, K120*'Figure 5b'!F$6, $A120= 'Figure 5b'!$A$7, K120*'Figure 5b'!F$7, $A120= 'Figure 5b'!$A$8, K120*'Figure 5b'!F$8, $A120= 'Figure 5b'!$A$9, K120*'Figure 5b'!F$9)*10^12/365</f>
        <v>176387420.04131809</v>
      </c>
      <c r="U120" s="16" cm="1">
        <f t="array" ref="U120">_xlfn.IFS($A120= 'Figure 5b'!$A$4, L120*'Figure 5b'!G$4, $A120= 'Figure 5b'!$A$5, L120*'Figure 5b'!G$5, $A120= 'Figure 5b'!$A$6, L120*'Figure 5b'!G$6, $A120= 'Figure 5b'!$A$7, L120*'Figure 5b'!G$7, $A120= 'Figure 5b'!$A$8, L120*'Figure 5b'!G$8, $A120= 'Figure 5b'!$A$9, L120*'Figure 5b'!G$9)*10^12/365</f>
        <v>4139.7695295701742</v>
      </c>
      <c r="V120" s="16" cm="1">
        <f t="array" ref="V120">_xlfn.IFS($A120= 'Figure 5b'!$A$4, M120*'Figure 5b'!H$4, $A120= 'Figure 5b'!$A$5, M120*'Figure 5b'!H$5, $A120= 'Figure 5b'!$A$6, M120*'Figure 5b'!H$6, $A120= 'Figure 5b'!$A$7, M120*'Figure 5b'!H$7, $A120= 'Figure 5b'!$A$8, M120*'Figure 5b'!H$8, $A120= 'Figure 5b'!$A$9, M120*'Figure 5b'!H$9)*10^12/365</f>
        <v>379047.54415907396</v>
      </c>
      <c r="W120" s="16" cm="1">
        <f t="array" ref="W120">_xlfn.IFS($A120= 'Figure 5b'!$A$4, N120*'Figure 5b'!I$4, $A120= 'Figure 5b'!$A$5, N120*'Figure 5b'!I$5, $A120= 'Figure 5b'!$A$6, N120*'Figure 5b'!I$6, $A120= 'Figure 5b'!$A$7, N120*'Figure 5b'!I$7, $A120= 'Figure 5b'!$A$8, N120*'Figure 5b'!I$8, $A120= 'Figure 5b'!$A$9, N120*'Figure 5b'!I$9)*10^12/365</f>
        <v>300026119.2332204</v>
      </c>
      <c r="X120" s="16"/>
      <c r="Y120" s="17">
        <f t="shared" si="27"/>
        <v>0</v>
      </c>
      <c r="Z120" s="17">
        <f t="shared" si="28"/>
        <v>2030733.5064299107</v>
      </c>
      <c r="AA120" s="17">
        <f t="shared" si="29"/>
        <v>6233413.2512241416</v>
      </c>
      <c r="AB120" s="17">
        <f t="shared" si="30"/>
        <v>45640877.48617103</v>
      </c>
      <c r="AC120" s="17">
        <f t="shared" si="31"/>
        <v>35277484.008263618</v>
      </c>
      <c r="AD120" s="17">
        <f t="shared" si="32"/>
        <v>827.95390591403486</v>
      </c>
      <c r="AE120" s="17">
        <f t="shared" si="33"/>
        <v>75809.50883181479</v>
      </c>
      <c r="AF120" s="17">
        <f t="shared" si="34"/>
        <v>60005223.846644074</v>
      </c>
      <c r="AG120" s="16"/>
      <c r="AH120" s="16">
        <f t="shared" si="35"/>
        <v>0</v>
      </c>
      <c r="AI120" s="16">
        <f t="shared" si="36"/>
        <v>111690.34285364508</v>
      </c>
      <c r="AJ120" s="16">
        <f t="shared" si="37"/>
        <v>342837.72881732782</v>
      </c>
      <c r="AK120" s="16">
        <f t="shared" si="38"/>
        <v>2510248.2617394067</v>
      </c>
      <c r="AL120" s="16">
        <f t="shared" si="39"/>
        <v>1940261.620454499</v>
      </c>
      <c r="AM120" s="16">
        <f t="shared" si="40"/>
        <v>45.537464825271918</v>
      </c>
      <c r="AN120" s="16">
        <f t="shared" si="41"/>
        <v>4169.5229857498143</v>
      </c>
      <c r="AO120" s="16">
        <f t="shared" si="42"/>
        <v>3300287.3115654248</v>
      </c>
      <c r="AP120" s="16"/>
      <c r="AQ120" s="16">
        <f t="shared" si="43"/>
        <v>0</v>
      </c>
      <c r="AR120" s="16">
        <f t="shared" si="44"/>
        <v>10153.667532149553</v>
      </c>
      <c r="AS120" s="16">
        <f t="shared" si="45"/>
        <v>31167.066256120706</v>
      </c>
      <c r="AT120" s="16">
        <f t="shared" si="46"/>
        <v>228204.38743085516</v>
      </c>
      <c r="AU120" s="16">
        <f t="shared" si="47"/>
        <v>176387.42004131808</v>
      </c>
      <c r="AV120" s="16">
        <f t="shared" si="48"/>
        <v>4.1397695295701746</v>
      </c>
      <c r="AW120" s="16">
        <f t="shared" si="49"/>
        <v>379.04754415907394</v>
      </c>
      <c r="AX120" s="16">
        <f t="shared" si="50"/>
        <v>300026.11923322041</v>
      </c>
    </row>
    <row r="121" spans="1:50" x14ac:dyDescent="0.2">
      <c r="A121" t="s">
        <v>9</v>
      </c>
      <c r="B121">
        <v>2918</v>
      </c>
      <c r="C121" t="s">
        <v>135</v>
      </c>
      <c r="D121" s="9">
        <v>12</v>
      </c>
      <c r="E121" s="9">
        <v>1.6</v>
      </c>
      <c r="F121" s="9">
        <v>0.1</v>
      </c>
      <c r="G121" s="16">
        <v>4.2514906298646736E-3</v>
      </c>
      <c r="H121" s="16">
        <v>1.5231174480253307E-4</v>
      </c>
      <c r="I121" s="16">
        <v>1.4196779973553788E-2</v>
      </c>
      <c r="J121" s="16">
        <v>4.6880114553201485E-3</v>
      </c>
      <c r="K121" s="16">
        <v>5.4843246872467288E-3</v>
      </c>
      <c r="L121" s="16">
        <v>2.4105524343365517E-5</v>
      </c>
      <c r="M121" s="16">
        <v>5.4320616818671398E-5</v>
      </c>
      <c r="N121" s="16">
        <v>3.1598362275386642E-5</v>
      </c>
      <c r="O121" s="16"/>
      <c r="P121" s="16" cm="1">
        <f t="array" ref="P121">_xlfn.IFS($A121= 'Figure 5b'!$A$4, G121*'Figure 5b'!B$4, $A121= 'Figure 5b'!$A$5, G121*'Figure 5b'!B$5, $A121= 'Figure 5b'!$A$6, G121*'Figure 5b'!B$6, $A121= 'Figure 5b'!$A$7, G121*'Figure 5b'!B$7, $A121= 'Figure 5b'!$A$8, G121*'Figure 5b'!B$8, $A121= 'Figure 5b'!$A$9, G121*'Figure 5b'!B$9)*10^12/365</f>
        <v>4138715.866530837</v>
      </c>
      <c r="Q121" s="16" cm="1">
        <f t="array" ref="Q121">_xlfn.IFS($A121= 'Figure 5b'!$A$4, H121*'Figure 5b'!C$4, $A121= 'Figure 5b'!$A$5, H121*'Figure 5b'!C$5, $A121= 'Figure 5b'!$A$6, H121*'Figure 5b'!C$6, $A121= 'Figure 5b'!$A$7, H121*'Figure 5b'!C$7, $A121= 'Figure 5b'!$A$8, H121*'Figure 5b'!C$8, $A121= 'Figure 5b'!$A$9, H121*'Figure 5b'!C$9)*10^12/365</f>
        <v>11911184.374454018</v>
      </c>
      <c r="R121" s="16" cm="1">
        <f t="array" ref="R121">_xlfn.IFS($A121= 'Figure 5b'!$A$4, I121*'Figure 5b'!D$4, $A121= 'Figure 5b'!$A$5, I121*'Figure 5b'!D$5, $A121= 'Figure 5b'!$A$6, I121*'Figure 5b'!D$6, $A121= 'Figure 5b'!$A$7, I121*'Figure 5b'!D$7, $A121= 'Figure 5b'!$A$8, I121*'Figure 5b'!D$8, $A121= 'Figure 5b'!$A$9, I121*'Figure 5b'!D$9)*10^12/365</f>
        <v>2804936779.0687804</v>
      </c>
      <c r="S121" s="16" cm="1">
        <f t="array" ref="S121">_xlfn.IFS($A121= 'Figure 5b'!$A$4, J121*'Figure 5b'!E$4, $A121= 'Figure 5b'!$A$5, J121*'Figure 5b'!E$5, $A121= 'Figure 5b'!$A$6, J121*'Figure 5b'!E$6, $A121= 'Figure 5b'!$A$7, J121*'Figure 5b'!E$7, $A121= 'Figure 5b'!$A$8, J121*'Figure 5b'!E$8, $A121= 'Figure 5b'!$A$9, J121*'Figure 5b'!E$9)*10^12/365</f>
        <v>142674652.59831369</v>
      </c>
      <c r="T121" s="16" cm="1">
        <f t="array" ref="T121">_xlfn.IFS($A121= 'Figure 5b'!$A$4, K121*'Figure 5b'!F$4, $A121= 'Figure 5b'!$A$5, K121*'Figure 5b'!F$5, $A121= 'Figure 5b'!$A$6, K121*'Figure 5b'!F$6, $A121= 'Figure 5b'!$A$7, K121*'Figure 5b'!F$7, $A121= 'Figure 5b'!$A$8, K121*'Figure 5b'!F$8, $A121= 'Figure 5b'!$A$9, K121*'Figure 5b'!F$9)*10^12/365</f>
        <v>211097771.85969958</v>
      </c>
      <c r="U121" s="16" cm="1">
        <f t="array" ref="U121">_xlfn.IFS($A121= 'Figure 5b'!$A$4, L121*'Figure 5b'!G$4, $A121= 'Figure 5b'!$A$5, L121*'Figure 5b'!G$5, $A121= 'Figure 5b'!$A$6, L121*'Figure 5b'!G$6, $A121= 'Figure 5b'!$A$7, L121*'Figure 5b'!G$7, $A121= 'Figure 5b'!$A$8, L121*'Figure 5b'!G$8, $A121= 'Figure 5b'!$A$9, L121*'Figure 5b'!G$9)*10^12/365</f>
        <v>20698.847647850875</v>
      </c>
      <c r="V121" s="16" cm="1">
        <f t="array" ref="V121">_xlfn.IFS($A121= 'Figure 5b'!$A$4, M121*'Figure 5b'!H$4, $A121= 'Figure 5b'!$A$5, M121*'Figure 5b'!H$5, $A121= 'Figure 5b'!$A$6, M121*'Figure 5b'!H$6, $A121= 'Figure 5b'!$A$7, M121*'Figure 5b'!H$7, $A121= 'Figure 5b'!$A$8, M121*'Figure 5b'!H$8, $A121= 'Figure 5b'!$A$9, M121*'Figure 5b'!H$9)*10^12/365</f>
        <v>2617695.8605173659</v>
      </c>
      <c r="W121" s="16" cm="1">
        <f t="array" ref="W121">_xlfn.IFS($A121= 'Figure 5b'!$A$4, N121*'Figure 5b'!I$4, $A121= 'Figure 5b'!$A$5, N121*'Figure 5b'!I$5, $A121= 'Figure 5b'!$A$6, N121*'Figure 5b'!I$6, $A121= 'Figure 5b'!$A$7, N121*'Figure 5b'!I$7, $A121= 'Figure 5b'!$A$8, N121*'Figure 5b'!I$8, $A121= 'Figure 5b'!$A$9, N121*'Figure 5b'!I$9)*10^12/365</f>
        <v>1145482.7090694099</v>
      </c>
      <c r="X121" s="16"/>
      <c r="Y121" s="17">
        <f t="shared" si="27"/>
        <v>496645.90398370044</v>
      </c>
      <c r="Z121" s="17">
        <f t="shared" si="28"/>
        <v>1429342.1249344819</v>
      </c>
      <c r="AA121" s="17">
        <f t="shared" si="29"/>
        <v>336592413.48825365</v>
      </c>
      <c r="AB121" s="17">
        <f t="shared" si="30"/>
        <v>17120958.311797641</v>
      </c>
      <c r="AC121" s="17">
        <f t="shared" si="31"/>
        <v>25331732.62316395</v>
      </c>
      <c r="AD121" s="17">
        <f t="shared" si="32"/>
        <v>2483.8617177421052</v>
      </c>
      <c r="AE121" s="17">
        <f t="shared" si="33"/>
        <v>314123.50326208392</v>
      </c>
      <c r="AF121" s="17">
        <f t="shared" si="34"/>
        <v>137457.92508832918</v>
      </c>
      <c r="AG121" s="16"/>
      <c r="AH121" s="16">
        <f t="shared" si="35"/>
        <v>66219.453864493393</v>
      </c>
      <c r="AI121" s="16">
        <f t="shared" si="36"/>
        <v>190578.94999126429</v>
      </c>
      <c r="AJ121" s="16">
        <f t="shared" si="37"/>
        <v>44878988.46510049</v>
      </c>
      <c r="AK121" s="16">
        <f t="shared" si="38"/>
        <v>2282794.4415730191</v>
      </c>
      <c r="AL121" s="16">
        <f t="shared" si="39"/>
        <v>3377564.3497551936</v>
      </c>
      <c r="AM121" s="16">
        <f t="shared" si="40"/>
        <v>331.18156236561401</v>
      </c>
      <c r="AN121" s="16">
        <f t="shared" si="41"/>
        <v>41883.133768277854</v>
      </c>
      <c r="AO121" s="16">
        <f t="shared" si="42"/>
        <v>18327.723345110557</v>
      </c>
      <c r="AP121" s="16"/>
      <c r="AQ121" s="16">
        <f t="shared" si="43"/>
        <v>4138.715866530837</v>
      </c>
      <c r="AR121" s="16">
        <f t="shared" si="44"/>
        <v>11911.184374454018</v>
      </c>
      <c r="AS121" s="16">
        <f t="shared" si="45"/>
        <v>2804936.7790687806</v>
      </c>
      <c r="AT121" s="16">
        <f t="shared" si="46"/>
        <v>142674.6525983137</v>
      </c>
      <c r="AU121" s="16">
        <f t="shared" si="47"/>
        <v>211097.7718596996</v>
      </c>
      <c r="AV121" s="16">
        <f t="shared" si="48"/>
        <v>20.698847647850876</v>
      </c>
      <c r="AW121" s="16">
        <f t="shared" si="49"/>
        <v>2617.6958605173659</v>
      </c>
      <c r="AX121" s="16">
        <f t="shared" si="50"/>
        <v>1145.4827090694098</v>
      </c>
    </row>
    <row r="122" spans="1:50" x14ac:dyDescent="0.2">
      <c r="A122" t="s">
        <v>9</v>
      </c>
      <c r="B122">
        <v>2918</v>
      </c>
      <c r="C122" t="s">
        <v>136</v>
      </c>
      <c r="D122" s="9">
        <v>12</v>
      </c>
      <c r="E122" s="9">
        <v>1.1000000000000001</v>
      </c>
      <c r="F122" s="9">
        <v>0.2</v>
      </c>
      <c r="G122" s="16">
        <v>7.1326062430781795E-2</v>
      </c>
      <c r="H122" s="16">
        <v>1.0474906662052332E-2</v>
      </c>
      <c r="I122" s="16">
        <v>2.706726905160638E-2</v>
      </c>
      <c r="J122" s="16">
        <v>2.3821533972497012E-2</v>
      </c>
      <c r="K122" s="16">
        <v>6.5129085749616747E-2</v>
      </c>
      <c r="L122" s="16">
        <v>9.9957574277155666E-4</v>
      </c>
      <c r="M122" s="16">
        <v>7.0573775633129311E-3</v>
      </c>
      <c r="N122" s="16">
        <v>1.3944000562995131E-2</v>
      </c>
      <c r="O122" s="16"/>
      <c r="P122" s="16" cm="1">
        <f t="array" ref="P122">_xlfn.IFS($A122= 'Figure 5b'!$A$4, G122*'Figure 5b'!B$4, $A122= 'Figure 5b'!$A$5, G122*'Figure 5b'!B$5, $A122= 'Figure 5b'!$A$6, G122*'Figure 5b'!B$6, $A122= 'Figure 5b'!$A$7, G122*'Figure 5b'!B$7, $A122= 'Figure 5b'!$A$8, G122*'Figure 5b'!B$8, $A122= 'Figure 5b'!$A$9, G122*'Figure 5b'!B$9)*10^12/365</f>
        <v>69434071.947805732</v>
      </c>
      <c r="Q122" s="16" cm="1">
        <f t="array" ref="Q122">_xlfn.IFS($A122= 'Figure 5b'!$A$4, H122*'Figure 5b'!C$4, $A122= 'Figure 5b'!$A$5, H122*'Figure 5b'!C$5, $A122= 'Figure 5b'!$A$6, H122*'Figure 5b'!C$6, $A122= 'Figure 5b'!$A$7, H122*'Figure 5b'!C$7, $A122= 'Figure 5b'!$A$8, H122*'Figure 5b'!C$8, $A122= 'Figure 5b'!$A$9, H122*'Figure 5b'!C$9)*10^12/365</f>
        <v>819165617.98080742</v>
      </c>
      <c r="R122" s="16" cm="1">
        <f t="array" ref="R122">_xlfn.IFS($A122= 'Figure 5b'!$A$4, I122*'Figure 5b'!D$4, $A122= 'Figure 5b'!$A$5, I122*'Figure 5b'!D$5, $A122= 'Figure 5b'!$A$6, I122*'Figure 5b'!D$6, $A122= 'Figure 5b'!$A$7, I122*'Figure 5b'!D$7, $A122= 'Figure 5b'!$A$8, I122*'Figure 5b'!D$8, $A122= 'Figure 5b'!$A$9, I122*'Figure 5b'!D$9)*10^12/365</f>
        <v>5347830889.3446789</v>
      </c>
      <c r="S122" s="16" cm="1">
        <f t="array" ref="S122">_xlfn.IFS($A122= 'Figure 5b'!$A$4, J122*'Figure 5b'!E$4, $A122= 'Figure 5b'!$A$5, J122*'Figure 5b'!E$5, $A122= 'Figure 5b'!$A$6, J122*'Figure 5b'!E$6, $A122= 'Figure 5b'!$A$7, J122*'Figure 5b'!E$7, $A122= 'Figure 5b'!$A$8, J122*'Figure 5b'!E$8, $A122= 'Figure 5b'!$A$9, J122*'Figure 5b'!E$9)*10^12/365</f>
        <v>724983101.31642735</v>
      </c>
      <c r="T122" s="16" cm="1">
        <f t="array" ref="T122">_xlfn.IFS($A122= 'Figure 5b'!$A$4, K122*'Figure 5b'!F$4, $A122= 'Figure 5b'!$A$5, K122*'Figure 5b'!F$5, $A122= 'Figure 5b'!$A$6, K122*'Figure 5b'!F$6, $A122= 'Figure 5b'!$A$7, K122*'Figure 5b'!F$7, $A122= 'Figure 5b'!$A$8, K122*'Figure 5b'!F$8, $A122= 'Figure 5b'!$A$9, K122*'Figure 5b'!F$9)*10^12/365</f>
        <v>2506891124.9865398</v>
      </c>
      <c r="U122" s="16" cm="1">
        <f t="array" ref="U122">_xlfn.IFS($A122= 'Figure 5b'!$A$4, L122*'Figure 5b'!G$4, $A122= 'Figure 5b'!$A$5, L122*'Figure 5b'!G$5, $A122= 'Figure 5b'!$A$6, L122*'Figure 5b'!G$6, $A122= 'Figure 5b'!$A$7, L122*'Figure 5b'!G$7, $A122= 'Figure 5b'!$A$8, L122*'Figure 5b'!G$8, $A122= 'Figure 5b'!$A$9, L122*'Figure 5b'!G$9)*10^12/365</f>
        <v>858312.21579754935</v>
      </c>
      <c r="V122" s="16" cm="1">
        <f t="array" ref="V122">_xlfn.IFS($A122= 'Figure 5b'!$A$4, M122*'Figure 5b'!H$4, $A122= 'Figure 5b'!$A$5, M122*'Figure 5b'!H$5, $A122= 'Figure 5b'!$A$6, M122*'Figure 5b'!H$6, $A122= 'Figure 5b'!$A$7, M122*'Figure 5b'!H$7, $A122= 'Figure 5b'!$A$8, M122*'Figure 5b'!H$8, $A122= 'Figure 5b'!$A$9, M122*'Figure 5b'!H$9)*10^12/365</f>
        <v>340093119.62087989</v>
      </c>
      <c r="W122" s="16" cm="1">
        <f t="array" ref="W122">_xlfn.IFS($A122= 'Figure 5b'!$A$4, N122*'Figure 5b'!I$4, $A122= 'Figure 5b'!$A$5, N122*'Figure 5b'!I$5, $A122= 'Figure 5b'!$A$6, N122*'Figure 5b'!I$6, $A122= 'Figure 5b'!$A$7, N122*'Figure 5b'!I$7, $A122= 'Figure 5b'!$A$8, N122*'Figure 5b'!I$8, $A122= 'Figure 5b'!$A$9, N122*'Figure 5b'!I$9)*10^12/365</f>
        <v>505488588.33126318</v>
      </c>
      <c r="X122" s="16"/>
      <c r="Y122" s="17">
        <f t="shared" si="27"/>
        <v>8332088.6337366877</v>
      </c>
      <c r="Z122" s="17">
        <f t="shared" si="28"/>
        <v>98299874.157696903</v>
      </c>
      <c r="AA122" s="17">
        <f t="shared" si="29"/>
        <v>641739706.72136152</v>
      </c>
      <c r="AB122" s="17">
        <f t="shared" si="30"/>
        <v>86997972.157971293</v>
      </c>
      <c r="AC122" s="17">
        <f t="shared" si="31"/>
        <v>300826934.99838477</v>
      </c>
      <c r="AD122" s="17">
        <f t="shared" si="32"/>
        <v>102997.46589570593</v>
      </c>
      <c r="AE122" s="17">
        <f t="shared" si="33"/>
        <v>40811174.354505584</v>
      </c>
      <c r="AF122" s="17">
        <f t="shared" si="34"/>
        <v>60658630.599751584</v>
      </c>
      <c r="AG122" s="16"/>
      <c r="AH122" s="16">
        <f t="shared" si="35"/>
        <v>763774.79142586305</v>
      </c>
      <c r="AI122" s="16">
        <f t="shared" si="36"/>
        <v>9010821.7977888826</v>
      </c>
      <c r="AJ122" s="16">
        <f t="shared" si="37"/>
        <v>58826139.782791473</v>
      </c>
      <c r="AK122" s="16">
        <f t="shared" si="38"/>
        <v>7974814.1144807013</v>
      </c>
      <c r="AL122" s="16">
        <f t="shared" si="39"/>
        <v>27575802.374851942</v>
      </c>
      <c r="AM122" s="16">
        <f t="shared" si="40"/>
        <v>9441.4343737730433</v>
      </c>
      <c r="AN122" s="16">
        <f t="shared" si="41"/>
        <v>3741024.3158296794</v>
      </c>
      <c r="AO122" s="16">
        <f t="shared" si="42"/>
        <v>5560374.4716438949</v>
      </c>
      <c r="AP122" s="16"/>
      <c r="AQ122" s="16">
        <f t="shared" si="43"/>
        <v>138868.14389561146</v>
      </c>
      <c r="AR122" s="16">
        <f t="shared" si="44"/>
        <v>1638331.2359616149</v>
      </c>
      <c r="AS122" s="16">
        <f t="shared" si="45"/>
        <v>10695661.778689358</v>
      </c>
      <c r="AT122" s="16">
        <f t="shared" si="46"/>
        <v>1449966.2026328549</v>
      </c>
      <c r="AU122" s="16">
        <f t="shared" si="47"/>
        <v>5013782.2499730801</v>
      </c>
      <c r="AV122" s="16">
        <f t="shared" si="48"/>
        <v>1716.6244315950989</v>
      </c>
      <c r="AW122" s="16">
        <f t="shared" si="49"/>
        <v>680186.23924175976</v>
      </c>
      <c r="AX122" s="16">
        <f t="shared" si="50"/>
        <v>1010977.1766625264</v>
      </c>
    </row>
    <row r="123" spans="1:50" x14ac:dyDescent="0.2">
      <c r="A123" t="s">
        <v>9</v>
      </c>
      <c r="B123">
        <v>2918</v>
      </c>
      <c r="C123" t="s">
        <v>137</v>
      </c>
      <c r="D123" s="9">
        <v>16</v>
      </c>
      <c r="E123" s="9">
        <v>2.1</v>
      </c>
      <c r="F123" s="9">
        <v>0.3</v>
      </c>
      <c r="G123" s="16">
        <v>5.0343649944797871E-3</v>
      </c>
      <c r="H123" s="16">
        <v>1.659117712932819E-3</v>
      </c>
      <c r="I123" s="16">
        <v>4.7453631635967615E-2</v>
      </c>
      <c r="J123" s="16">
        <v>2.8686181731470643E-3</v>
      </c>
      <c r="K123" s="16">
        <v>8.7681235789702997E-3</v>
      </c>
      <c r="L123" s="16">
        <v>2.249848938714115E-5</v>
      </c>
      <c r="M123" s="16">
        <v>3.7084801631482975E-3</v>
      </c>
      <c r="N123" s="16">
        <v>3.6149852883381795E-3</v>
      </c>
      <c r="O123" s="16"/>
      <c r="P123" s="16" cm="1">
        <f t="array" ref="P123">_xlfn.IFS($A123= 'Figure 5b'!$A$4, G123*'Figure 5b'!B$4, $A123= 'Figure 5b'!$A$5, G123*'Figure 5b'!B$5, $A123= 'Figure 5b'!$A$6, G123*'Figure 5b'!B$6, $A123= 'Figure 5b'!$A$7, G123*'Figure 5b'!B$7, $A123= 'Figure 5b'!$A$8, G123*'Figure 5b'!B$8, $A123= 'Figure 5b'!$A$9, G123*'Figure 5b'!B$9)*10^12/365</f>
        <v>4900823.7567782523</v>
      </c>
      <c r="Q123" s="16" cm="1">
        <f t="array" ref="Q123">_xlfn.IFS($A123= 'Figure 5b'!$A$4, H123*'Figure 5b'!C$4, $A123= 'Figure 5b'!$A$5, H123*'Figure 5b'!C$5, $A123= 'Figure 5b'!$A$6, H123*'Figure 5b'!C$6, $A123= 'Figure 5b'!$A$7, H123*'Figure 5b'!C$7, $A123= 'Figure 5b'!$A$8, H123*'Figure 5b'!C$8, $A123= 'Figure 5b'!$A$9, H123*'Figure 5b'!C$9)*10^12/365</f>
        <v>129747426.91895562</v>
      </c>
      <c r="R123" s="16" cm="1">
        <f t="array" ref="R123">_xlfn.IFS($A123= 'Figure 5b'!$A$4, I123*'Figure 5b'!D$4, $A123= 'Figure 5b'!$A$5, I123*'Figure 5b'!D$5, $A123= 'Figure 5b'!$A$6, I123*'Figure 5b'!D$6, $A123= 'Figure 5b'!$A$7, I123*'Figure 5b'!D$7, $A123= 'Figure 5b'!$A$8, I123*'Figure 5b'!D$8, $A123= 'Figure 5b'!$A$9, I123*'Figure 5b'!D$9)*10^12/365</f>
        <v>9375677930.0699558</v>
      </c>
      <c r="S123" s="16" cm="1">
        <f t="array" ref="S123">_xlfn.IFS($A123= 'Figure 5b'!$A$4, J123*'Figure 5b'!E$4, $A123= 'Figure 5b'!$A$5, J123*'Figure 5b'!E$5, $A123= 'Figure 5b'!$A$6, J123*'Figure 5b'!E$6, $A123= 'Figure 5b'!$A$7, J123*'Figure 5b'!E$7, $A123= 'Figure 5b'!$A$8, J123*'Figure 5b'!E$8, $A123= 'Figure 5b'!$A$9, J123*'Figure 5b'!E$9)*10^12/365</f>
        <v>87303349.232754081</v>
      </c>
      <c r="T123" s="16" cm="1">
        <f t="array" ref="T123">_xlfn.IFS($A123= 'Figure 5b'!$A$4, K123*'Figure 5b'!F$4, $A123= 'Figure 5b'!$A$5, K123*'Figure 5b'!F$5, $A123= 'Figure 5b'!$A$6, K123*'Figure 5b'!F$6, $A123= 'Figure 5b'!$A$7, K123*'Figure 5b'!F$7, $A123= 'Figure 5b'!$A$8, K123*'Figure 5b'!F$8, $A123= 'Figure 5b'!$A$9, K123*'Figure 5b'!F$9)*10^12/365</f>
        <v>337494852.41369605</v>
      </c>
      <c r="U123" s="16" cm="1">
        <f t="array" ref="U123">_xlfn.IFS($A123= 'Figure 5b'!$A$4, L123*'Figure 5b'!G$4, $A123= 'Figure 5b'!$A$5, L123*'Figure 5b'!G$5, $A123= 'Figure 5b'!$A$6, L123*'Figure 5b'!G$6, $A123= 'Figure 5b'!$A$7, L123*'Figure 5b'!G$7, $A123= 'Figure 5b'!$A$8, L123*'Figure 5b'!G$8, $A123= 'Figure 5b'!$A$9, L123*'Figure 5b'!G$9)*10^12/365</f>
        <v>19318.924471327486</v>
      </c>
      <c r="V123" s="16" cm="1">
        <f t="array" ref="V123">_xlfn.IFS($A123= 'Figure 5b'!$A$4, M123*'Figure 5b'!H$4, $A123= 'Figure 5b'!$A$5, M123*'Figure 5b'!H$5, $A123= 'Figure 5b'!$A$6, M123*'Figure 5b'!H$6, $A123= 'Figure 5b'!$A$7, M123*'Figure 5b'!H$7, $A123= 'Figure 5b'!$A$8, M123*'Figure 5b'!H$8, $A123= 'Figure 5b'!$A$9, M123*'Figure 5b'!H$9)*10^12/365</f>
        <v>178710657.9494378</v>
      </c>
      <c r="W123" s="16" cm="1">
        <f t="array" ref="W123">_xlfn.IFS($A123= 'Figure 5b'!$A$4, N123*'Figure 5b'!I$4, $A123= 'Figure 5b'!$A$5, N123*'Figure 5b'!I$5, $A123= 'Figure 5b'!$A$6, N123*'Figure 5b'!I$6, $A123= 'Figure 5b'!$A$7, N123*'Figure 5b'!I$7, $A123= 'Figure 5b'!$A$8, N123*'Figure 5b'!I$8, $A123= 'Figure 5b'!$A$9, N123*'Figure 5b'!I$9)*10^12/365</f>
        <v>131048030.44040073</v>
      </c>
      <c r="X123" s="16"/>
      <c r="Y123" s="17">
        <f t="shared" si="27"/>
        <v>784131.80108452041</v>
      </c>
      <c r="Z123" s="17">
        <f t="shared" si="28"/>
        <v>20759588.307032898</v>
      </c>
      <c r="AA123" s="17">
        <f t="shared" si="29"/>
        <v>1500108468.811193</v>
      </c>
      <c r="AB123" s="17">
        <f t="shared" si="30"/>
        <v>13968535.877240652</v>
      </c>
      <c r="AC123" s="17">
        <f t="shared" si="31"/>
        <v>53999176.386191368</v>
      </c>
      <c r="AD123" s="17">
        <f t="shared" si="32"/>
        <v>3091.0279154123978</v>
      </c>
      <c r="AE123" s="17">
        <f t="shared" si="33"/>
        <v>28593705.271910049</v>
      </c>
      <c r="AF123" s="17">
        <f t="shared" si="34"/>
        <v>20967684.870464116</v>
      </c>
      <c r="AG123" s="16"/>
      <c r="AH123" s="16">
        <f t="shared" si="35"/>
        <v>102917.2988923433</v>
      </c>
      <c r="AI123" s="16">
        <f t="shared" si="36"/>
        <v>2724695.9652980678</v>
      </c>
      <c r="AJ123" s="16">
        <f t="shared" si="37"/>
        <v>196889236.53146908</v>
      </c>
      <c r="AK123" s="16">
        <f t="shared" si="38"/>
        <v>1833370.3338878357</v>
      </c>
      <c r="AL123" s="16">
        <f t="shared" si="39"/>
        <v>7087391.9006876172</v>
      </c>
      <c r="AM123" s="16">
        <f t="shared" si="40"/>
        <v>405.6974138978772</v>
      </c>
      <c r="AN123" s="16">
        <f t="shared" si="41"/>
        <v>3752923.816938194</v>
      </c>
      <c r="AO123" s="16">
        <f t="shared" si="42"/>
        <v>2752008.6392484158</v>
      </c>
      <c r="AP123" s="16"/>
      <c r="AQ123" s="16">
        <f t="shared" si="43"/>
        <v>14702.471270334756</v>
      </c>
      <c r="AR123" s="16">
        <f t="shared" si="44"/>
        <v>389242.28075686685</v>
      </c>
      <c r="AS123" s="16">
        <f t="shared" si="45"/>
        <v>28127033.790209867</v>
      </c>
      <c r="AT123" s="16">
        <f t="shared" si="46"/>
        <v>261910.04769826223</v>
      </c>
      <c r="AU123" s="16">
        <f t="shared" si="47"/>
        <v>1012484.5572410881</v>
      </c>
      <c r="AV123" s="16">
        <f t="shared" si="48"/>
        <v>57.956773413982454</v>
      </c>
      <c r="AW123" s="16">
        <f t="shared" si="49"/>
        <v>536131.97384831344</v>
      </c>
      <c r="AX123" s="16">
        <f t="shared" si="50"/>
        <v>393144.09132120223</v>
      </c>
    </row>
    <row r="124" spans="1:50" x14ac:dyDescent="0.2">
      <c r="A124" t="s">
        <v>9</v>
      </c>
      <c r="B124">
        <v>2918</v>
      </c>
      <c r="C124" t="s">
        <v>138</v>
      </c>
      <c r="D124" s="9">
        <v>53</v>
      </c>
      <c r="E124" s="9">
        <v>5.8</v>
      </c>
      <c r="F124" s="9">
        <v>1.1000000000000001</v>
      </c>
      <c r="G124" s="16">
        <v>0</v>
      </c>
      <c r="H124" s="16">
        <v>3.9615390647178527E-7</v>
      </c>
      <c r="I124" s="16">
        <v>3.5408346397530365E-6</v>
      </c>
      <c r="J124" s="16">
        <v>3.7386815106752639E-6</v>
      </c>
      <c r="K124" s="16">
        <v>4.5858046370949549E-4</v>
      </c>
      <c r="L124" s="16">
        <v>0</v>
      </c>
      <c r="M124" s="16">
        <v>1.5253247130279238E-3</v>
      </c>
      <c r="N124" s="16">
        <v>0</v>
      </c>
      <c r="O124" s="16"/>
      <c r="P124" s="16" cm="1">
        <f t="array" ref="P124">_xlfn.IFS($A124= 'Figure 5b'!$A$4, G124*'Figure 5b'!B$4, $A124= 'Figure 5b'!$A$5, G124*'Figure 5b'!B$5, $A124= 'Figure 5b'!$A$6, G124*'Figure 5b'!B$6, $A124= 'Figure 5b'!$A$7, G124*'Figure 5b'!B$7, $A124= 'Figure 5b'!$A$8, G124*'Figure 5b'!B$8, $A124= 'Figure 5b'!$A$9, G124*'Figure 5b'!B$9)*10^12/365</f>
        <v>0</v>
      </c>
      <c r="Q124" s="16" cm="1">
        <f t="array" ref="Q124">_xlfn.IFS($A124= 'Figure 5b'!$A$4, H124*'Figure 5b'!C$4, $A124= 'Figure 5b'!$A$5, H124*'Figure 5b'!C$5, $A124= 'Figure 5b'!$A$6, H124*'Figure 5b'!C$6, $A124= 'Figure 5b'!$A$7, H124*'Figure 5b'!C$7, $A124= 'Figure 5b'!$A$8, H124*'Figure 5b'!C$8, $A124= 'Figure 5b'!$A$9, H124*'Figure 5b'!C$9)*10^12/365</f>
        <v>30980.291288522956</v>
      </c>
      <c r="R124" s="16" cm="1">
        <f t="array" ref="R124">_xlfn.IFS($A124= 'Figure 5b'!$A$4, I124*'Figure 5b'!D$4, $A124= 'Figure 5b'!$A$5, I124*'Figure 5b'!D$5, $A124= 'Figure 5b'!$A$6, I124*'Figure 5b'!D$6, $A124= 'Figure 5b'!$A$7, I124*'Figure 5b'!D$7, $A124= 'Figure 5b'!$A$8, I124*'Figure 5b'!D$8, $A124= 'Figure 5b'!$A$9, I124*'Figure 5b'!D$9)*10^12/365</f>
        <v>699582.39320080692</v>
      </c>
      <c r="S124" s="16" cm="1">
        <f t="array" ref="S124">_xlfn.IFS($A124= 'Figure 5b'!$A$4, J124*'Figure 5b'!E$4, $A124= 'Figure 5b'!$A$5, J124*'Figure 5b'!E$5, $A124= 'Figure 5b'!$A$6, J124*'Figure 5b'!E$6, $A124= 'Figure 5b'!$A$7, J124*'Figure 5b'!E$7, $A124= 'Figure 5b'!$A$8, J124*'Figure 5b'!E$8, $A124= 'Figure 5b'!$A$9, J124*'Figure 5b'!E$9)*10^12/365</f>
        <v>113782.80339012195</v>
      </c>
      <c r="T124" s="16" cm="1">
        <f t="array" ref="T124">_xlfn.IFS($A124= 'Figure 5b'!$A$4, K124*'Figure 5b'!F$4, $A124= 'Figure 5b'!$A$5, K124*'Figure 5b'!F$5, $A124= 'Figure 5b'!$A$6, K124*'Figure 5b'!F$6, $A124= 'Figure 5b'!$A$7, K124*'Figure 5b'!F$7, $A124= 'Figure 5b'!$A$8, K124*'Figure 5b'!F$8, $A124= 'Figure 5b'!$A$9, K124*'Figure 5b'!F$9)*10^12/365</f>
        <v>17651273.334085014</v>
      </c>
      <c r="U124" s="16" cm="1">
        <f t="array" ref="U124">_xlfn.IFS($A124= 'Figure 5b'!$A$4, L124*'Figure 5b'!G$4, $A124= 'Figure 5b'!$A$5, L124*'Figure 5b'!G$5, $A124= 'Figure 5b'!$A$6, L124*'Figure 5b'!G$6, $A124= 'Figure 5b'!$A$7, L124*'Figure 5b'!G$7, $A124= 'Figure 5b'!$A$8, L124*'Figure 5b'!G$8, $A124= 'Figure 5b'!$A$9, L124*'Figure 5b'!G$9)*10^12/365</f>
        <v>0</v>
      </c>
      <c r="V124" s="16" cm="1">
        <f t="array" ref="V124">_xlfn.IFS($A124= 'Figure 5b'!$A$4, M124*'Figure 5b'!H$4, $A124= 'Figure 5b'!$A$5, M124*'Figure 5b'!H$5, $A124= 'Figure 5b'!$A$6, M124*'Figure 5b'!H$6, $A124= 'Figure 5b'!$A$7, M124*'Figure 5b'!H$7, $A124= 'Figure 5b'!$A$8, M124*'Figure 5b'!H$8, $A124= 'Figure 5b'!$A$9, M124*'Figure 5b'!H$9)*10^12/365</f>
        <v>73504986.155930281</v>
      </c>
      <c r="W124" s="16" cm="1">
        <f t="array" ref="W124">_xlfn.IFS($A124= 'Figure 5b'!$A$4, N124*'Figure 5b'!I$4, $A124= 'Figure 5b'!$A$5, N124*'Figure 5b'!I$5, $A124= 'Figure 5b'!$A$6, N124*'Figure 5b'!I$6, $A124= 'Figure 5b'!$A$7, N124*'Figure 5b'!I$7, $A124= 'Figure 5b'!$A$8, N124*'Figure 5b'!I$8, $A124= 'Figure 5b'!$A$9, N124*'Figure 5b'!I$9)*10^12/365</f>
        <v>0</v>
      </c>
      <c r="X124" s="16"/>
      <c r="Y124" s="17">
        <f t="shared" si="27"/>
        <v>0</v>
      </c>
      <c r="Z124" s="17">
        <f t="shared" si="28"/>
        <v>16419.554382917166</v>
      </c>
      <c r="AA124" s="17">
        <f t="shared" si="29"/>
        <v>370778.6683964277</v>
      </c>
      <c r="AB124" s="17">
        <f t="shared" si="30"/>
        <v>60304.885796764633</v>
      </c>
      <c r="AC124" s="17">
        <f t="shared" si="31"/>
        <v>9355174.8670650572</v>
      </c>
      <c r="AD124" s="17">
        <f t="shared" si="32"/>
        <v>0</v>
      </c>
      <c r="AE124" s="17">
        <f t="shared" si="33"/>
        <v>38957642.662643053</v>
      </c>
      <c r="AF124" s="17">
        <f t="shared" si="34"/>
        <v>0</v>
      </c>
      <c r="AG124" s="16"/>
      <c r="AH124" s="16">
        <f t="shared" si="35"/>
        <v>0</v>
      </c>
      <c r="AI124" s="16">
        <f t="shared" si="36"/>
        <v>1796.8568947343313</v>
      </c>
      <c r="AJ124" s="16">
        <f t="shared" si="37"/>
        <v>40575.778805646798</v>
      </c>
      <c r="AK124" s="16">
        <f t="shared" si="38"/>
        <v>6599.4025966270719</v>
      </c>
      <c r="AL124" s="16">
        <f t="shared" si="39"/>
        <v>1023773.8533769308</v>
      </c>
      <c r="AM124" s="16">
        <f t="shared" si="40"/>
        <v>0</v>
      </c>
      <c r="AN124" s="16">
        <f t="shared" si="41"/>
        <v>4263289.1970439563</v>
      </c>
      <c r="AO124" s="16">
        <f t="shared" si="42"/>
        <v>0</v>
      </c>
      <c r="AP124" s="16"/>
      <c r="AQ124" s="16">
        <f t="shared" si="43"/>
        <v>0</v>
      </c>
      <c r="AR124" s="16">
        <f t="shared" si="44"/>
        <v>340.78320417375255</v>
      </c>
      <c r="AS124" s="16">
        <f t="shared" si="45"/>
        <v>7695.4063252088763</v>
      </c>
      <c r="AT124" s="16">
        <f t="shared" si="46"/>
        <v>1251.6108372913413</v>
      </c>
      <c r="AU124" s="16">
        <f t="shared" si="47"/>
        <v>194164.0066749352</v>
      </c>
      <c r="AV124" s="16">
        <f t="shared" si="48"/>
        <v>0</v>
      </c>
      <c r="AW124" s="16">
        <f t="shared" si="49"/>
        <v>808554.8477152331</v>
      </c>
      <c r="AX124" s="16">
        <f t="shared" si="50"/>
        <v>0</v>
      </c>
    </row>
    <row r="125" spans="1:50" x14ac:dyDescent="0.2">
      <c r="A125" t="s">
        <v>9</v>
      </c>
      <c r="B125">
        <v>2918</v>
      </c>
      <c r="C125" t="s">
        <v>139</v>
      </c>
      <c r="D125" s="9">
        <v>17</v>
      </c>
      <c r="E125" s="9">
        <v>0.8</v>
      </c>
      <c r="F125" s="9">
        <v>0.2</v>
      </c>
      <c r="G125" s="16">
        <v>0.15138358817704514</v>
      </c>
      <c r="H125" s="16">
        <v>0.16367655776613768</v>
      </c>
      <c r="I125" s="16">
        <v>9.3072955503410132E-2</v>
      </c>
      <c r="J125" s="16">
        <v>0.26907192445974332</v>
      </c>
      <c r="K125" s="16">
        <v>0.24015370538130687</v>
      </c>
      <c r="L125" s="16">
        <v>4.6154043942763841E-3</v>
      </c>
      <c r="M125" s="16">
        <v>0.1934570279214021</v>
      </c>
      <c r="N125" s="16">
        <v>0.34451701154986908</v>
      </c>
      <c r="O125" s="16"/>
      <c r="P125" s="16" cm="1">
        <f t="array" ref="P125">_xlfn.IFS($A125= 'Figure 5b'!$A$4, G125*'Figure 5b'!B$4, $A125= 'Figure 5b'!$A$5, G125*'Figure 5b'!B$5, $A125= 'Figure 5b'!$A$6, G125*'Figure 5b'!B$6, $A125= 'Figure 5b'!$A$7, G125*'Figure 5b'!B$7, $A125= 'Figure 5b'!$A$8, G125*'Figure 5b'!B$8, $A125= 'Figure 5b'!$A$9, G125*'Figure 5b'!B$9)*10^12/365</f>
        <v>147367996.98430702</v>
      </c>
      <c r="Q125" s="16" cm="1">
        <f t="array" ref="Q125">_xlfn.IFS($A125= 'Figure 5b'!$A$4, H125*'Figure 5b'!C$4, $A125= 'Figure 5b'!$A$5, H125*'Figure 5b'!C$5, $A125= 'Figure 5b'!$A$6, H125*'Figure 5b'!C$6, $A125= 'Figure 5b'!$A$7, H125*'Figure 5b'!C$7, $A125= 'Figure 5b'!$A$8, H125*'Figure 5b'!C$8, $A125= 'Figure 5b'!$A$9, H125*'Figure 5b'!C$9)*10^12/365</f>
        <v>12799943036.93392</v>
      </c>
      <c r="R125" s="16" cm="1">
        <f t="array" ref="R125">_xlfn.IFS($A125= 'Figure 5b'!$A$4, I125*'Figure 5b'!D$4, $A125= 'Figure 5b'!$A$5, I125*'Figure 5b'!D$5, $A125= 'Figure 5b'!$A$6, I125*'Figure 5b'!D$6, $A125= 'Figure 5b'!$A$7, I125*'Figure 5b'!D$7, $A125= 'Figure 5b'!$A$8, I125*'Figure 5b'!D$8, $A125= 'Figure 5b'!$A$9, I125*'Figure 5b'!D$9)*10^12/365</f>
        <v>18388941472.253918</v>
      </c>
      <c r="S125" s="16" cm="1">
        <f t="array" ref="S125">_xlfn.IFS($A125= 'Figure 5b'!$A$4, J125*'Figure 5b'!E$4, $A125= 'Figure 5b'!$A$5, J125*'Figure 5b'!E$5, $A125= 'Figure 5b'!$A$6, J125*'Figure 5b'!E$6, $A125= 'Figure 5b'!$A$7, J125*'Figure 5b'!E$7, $A125= 'Figure 5b'!$A$8, J125*'Figure 5b'!E$8, $A125= 'Figure 5b'!$A$9, J125*'Figure 5b'!E$9)*10^12/365</f>
        <v>8188918417.1440792</v>
      </c>
      <c r="T125" s="16" cm="1">
        <f t="array" ref="T125">_xlfn.IFS($A125= 'Figure 5b'!$A$4, K125*'Figure 5b'!F$4, $A125= 'Figure 5b'!$A$5, K125*'Figure 5b'!F$5, $A125= 'Figure 5b'!$A$6, K125*'Figure 5b'!F$6, $A125= 'Figure 5b'!$A$7, K125*'Figure 5b'!F$7, $A125= 'Figure 5b'!$A$8, K125*'Figure 5b'!F$8, $A125= 'Figure 5b'!$A$9, K125*'Figure 5b'!F$9)*10^12/365</f>
        <v>9243783875.1110249</v>
      </c>
      <c r="U125" s="16" cm="1">
        <f t="array" ref="U125">_xlfn.IFS($A125= 'Figure 5b'!$A$4, L125*'Figure 5b'!G$4, $A125= 'Figure 5b'!$A$5, L125*'Figure 5b'!G$5, $A125= 'Figure 5b'!$A$6, L125*'Figure 5b'!G$6, $A125= 'Figure 5b'!$A$7, L125*'Figure 5b'!G$7, $A125= 'Figure 5b'!$A$8, L125*'Figure 5b'!G$8, $A125= 'Figure 5b'!$A$9, L125*'Figure 5b'!G$9)*10^12/365</f>
        <v>3963139.3629751806</v>
      </c>
      <c r="V125" s="16" cm="1">
        <f t="array" ref="V125">_xlfn.IFS($A125= 'Figure 5b'!$A$4, M125*'Figure 5b'!H$4, $A125= 'Figure 5b'!$A$5, M125*'Figure 5b'!H$5, $A125= 'Figure 5b'!$A$6, M125*'Figure 5b'!H$6, $A125= 'Figure 5b'!$A$7, M125*'Figure 5b'!H$7, $A125= 'Figure 5b'!$A$8, M125*'Figure 5b'!H$8, $A125= 'Figure 5b'!$A$9, M125*'Figure 5b'!H$9)*10^12/365</f>
        <v>9322641951.3664284</v>
      </c>
      <c r="W125" s="16" cm="1">
        <f t="array" ref="W125">_xlfn.IFS($A125= 'Figure 5b'!$A$4, N125*'Figure 5b'!I$4, $A125= 'Figure 5b'!$A$5, N125*'Figure 5b'!I$5, $A125= 'Figure 5b'!$A$6, N125*'Figure 5b'!I$6, $A125= 'Figure 5b'!$A$7, N125*'Figure 5b'!I$7, $A125= 'Figure 5b'!$A$8, N125*'Figure 5b'!I$8, $A125= 'Figure 5b'!$A$9, N125*'Figure 5b'!I$9)*10^12/365</f>
        <v>12489200429.797029</v>
      </c>
      <c r="X125" s="16"/>
      <c r="Y125" s="17">
        <f t="shared" si="27"/>
        <v>25052559.487332191</v>
      </c>
      <c r="Z125" s="17">
        <f t="shared" si="28"/>
        <v>2175990316.2787666</v>
      </c>
      <c r="AA125" s="17">
        <f t="shared" si="29"/>
        <v>3126120050.2831659</v>
      </c>
      <c r="AB125" s="17">
        <f t="shared" si="30"/>
        <v>1392116130.9144933</v>
      </c>
      <c r="AC125" s="17">
        <f t="shared" si="31"/>
        <v>1571443258.7688742</v>
      </c>
      <c r="AD125" s="17">
        <f t="shared" si="32"/>
        <v>673733.6917057808</v>
      </c>
      <c r="AE125" s="17">
        <f t="shared" si="33"/>
        <v>1584849131.7322929</v>
      </c>
      <c r="AF125" s="17">
        <f t="shared" si="34"/>
        <v>2123164073.065495</v>
      </c>
      <c r="AG125" s="16"/>
      <c r="AH125" s="16">
        <f t="shared" si="35"/>
        <v>1178943.9758744561</v>
      </c>
      <c r="AI125" s="16">
        <f t="shared" si="36"/>
        <v>102399544.29547137</v>
      </c>
      <c r="AJ125" s="16">
        <f t="shared" si="37"/>
        <v>147111531.77803135</v>
      </c>
      <c r="AK125" s="16">
        <f t="shared" si="38"/>
        <v>65511347.33715263</v>
      </c>
      <c r="AL125" s="16">
        <f t="shared" si="39"/>
        <v>73950271.000888199</v>
      </c>
      <c r="AM125" s="16">
        <f t="shared" si="40"/>
        <v>31705.114903801448</v>
      </c>
      <c r="AN125" s="16">
        <f t="shared" si="41"/>
        <v>74581135.610931441</v>
      </c>
      <c r="AO125" s="16">
        <f t="shared" si="42"/>
        <v>99913603.438376233</v>
      </c>
      <c r="AP125" s="16"/>
      <c r="AQ125" s="16">
        <f t="shared" si="43"/>
        <v>294735.99396861403</v>
      </c>
      <c r="AR125" s="16">
        <f t="shared" si="44"/>
        <v>25599886.073867843</v>
      </c>
      <c r="AS125" s="16">
        <f t="shared" si="45"/>
        <v>36777882.944507837</v>
      </c>
      <c r="AT125" s="16">
        <f t="shared" si="46"/>
        <v>16377836.834288158</v>
      </c>
      <c r="AU125" s="16">
        <f t="shared" si="47"/>
        <v>18487567.75022205</v>
      </c>
      <c r="AV125" s="16">
        <f t="shared" si="48"/>
        <v>7926.2787259503621</v>
      </c>
      <c r="AW125" s="16">
        <f t="shared" si="49"/>
        <v>18645283.90273286</v>
      </c>
      <c r="AX125" s="16">
        <f t="shared" si="50"/>
        <v>24978400.859594058</v>
      </c>
    </row>
    <row r="126" spans="1:50" x14ac:dyDescent="0.2">
      <c r="A126" t="s">
        <v>9</v>
      </c>
      <c r="B126">
        <v>2918</v>
      </c>
      <c r="C126" t="s">
        <v>140</v>
      </c>
      <c r="D126" s="9">
        <v>17</v>
      </c>
      <c r="E126" s="9">
        <v>0.8</v>
      </c>
      <c r="F126" s="9">
        <v>0.1</v>
      </c>
      <c r="G126" s="16">
        <v>1.3954649329620717E-3</v>
      </c>
      <c r="H126" s="16">
        <v>4.4854054448474471E-4</v>
      </c>
      <c r="I126" s="16">
        <v>1.7258799800334086E-4</v>
      </c>
      <c r="J126" s="16">
        <v>4.2761989664644531E-4</v>
      </c>
      <c r="K126" s="16">
        <v>1.5506716994554799E-3</v>
      </c>
      <c r="L126" s="16">
        <v>8.5172852679891488E-5</v>
      </c>
      <c r="M126" s="16">
        <v>3.681880092123643E-4</v>
      </c>
      <c r="N126" s="16">
        <v>9.8709181628065749E-4</v>
      </c>
      <c r="O126" s="16"/>
      <c r="P126" s="16" cm="1">
        <f t="array" ref="P126">_xlfn.IFS($A126= 'Figure 5b'!$A$4, G126*'Figure 5b'!B$4, $A126= 'Figure 5b'!$A$5, G126*'Figure 5b'!B$5, $A126= 'Figure 5b'!$A$6, G126*'Figure 5b'!B$6, $A126= 'Figure 5b'!$A$7, G126*'Figure 5b'!B$7, $A126= 'Figure 5b'!$A$8, G126*'Figure 5b'!B$8, $A126= 'Figure 5b'!$A$9, G126*'Figure 5b'!B$9)*10^12/365</f>
        <v>1358448.9211073131</v>
      </c>
      <c r="Q126" s="16" cm="1">
        <f t="array" ref="Q126">_xlfn.IFS($A126= 'Figure 5b'!$A$4, H126*'Figure 5b'!C$4, $A126= 'Figure 5b'!$A$5, H126*'Figure 5b'!C$5, $A126= 'Figure 5b'!$A$6, H126*'Figure 5b'!C$6, $A126= 'Figure 5b'!$A$7, H126*'Figure 5b'!C$7, $A126= 'Figure 5b'!$A$8, H126*'Figure 5b'!C$8, $A126= 'Figure 5b'!$A$9, H126*'Figure 5b'!C$9)*10^12/365</f>
        <v>35077065.998438589</v>
      </c>
      <c r="R126" s="16" cm="1">
        <f t="array" ref="R126">_xlfn.IFS($A126= 'Figure 5b'!$A$4, I126*'Figure 5b'!D$4, $A126= 'Figure 5b'!$A$5, I126*'Figure 5b'!D$5, $A126= 'Figure 5b'!$A$6, I126*'Figure 5b'!D$6, $A126= 'Figure 5b'!$A$7, I126*'Figure 5b'!D$7, $A126= 'Figure 5b'!$A$8, I126*'Figure 5b'!D$8, $A126= 'Figure 5b'!$A$9, I126*'Figure 5b'!D$9)*10^12/365</f>
        <v>34099170.665968895</v>
      </c>
      <c r="S126" s="16" cm="1">
        <f t="array" ref="S126">_xlfn.IFS($A126= 'Figure 5b'!$A$4, J126*'Figure 5b'!E$4, $A126= 'Figure 5b'!$A$5, J126*'Figure 5b'!E$5, $A126= 'Figure 5b'!$A$6, J126*'Figure 5b'!E$6, $A126= 'Figure 5b'!$A$7, J126*'Figure 5b'!E$7, $A126= 'Figure 5b'!$A$8, J126*'Figure 5b'!E$8, $A126= 'Figure 5b'!$A$9, J126*'Figure 5b'!E$9)*10^12/365</f>
        <v>13014157.661436841</v>
      </c>
      <c r="T126" s="16" cm="1">
        <f t="array" ref="T126">_xlfn.IFS($A126= 'Figure 5b'!$A$4, K126*'Figure 5b'!F$4, $A126= 'Figure 5b'!$A$5, K126*'Figure 5b'!F$5, $A126= 'Figure 5b'!$A$6, K126*'Figure 5b'!F$6, $A126= 'Figure 5b'!$A$7, K126*'Figure 5b'!F$7, $A126= 'Figure 5b'!$A$8, K126*'Figure 5b'!F$8, $A126= 'Figure 5b'!$A$9, K126*'Figure 5b'!F$9)*10^12/365</f>
        <v>59687082.605111077</v>
      </c>
      <c r="U126" s="16" cm="1">
        <f t="array" ref="U126">_xlfn.IFS($A126= 'Figure 5b'!$A$4, L126*'Figure 5b'!G$4, $A126= 'Figure 5b'!$A$5, L126*'Figure 5b'!G$5, $A126= 'Figure 5b'!$A$6, L126*'Figure 5b'!G$6, $A126= 'Figure 5b'!$A$7, L126*'Figure 5b'!G$7, $A126= 'Figure 5b'!$A$8, L126*'Figure 5b'!G$8, $A126= 'Figure 5b'!$A$9, L126*'Figure 5b'!G$9)*10^12/365</f>
        <v>73135.928355739743</v>
      </c>
      <c r="V126" s="16" cm="1">
        <f t="array" ref="V126">_xlfn.IFS($A126= 'Figure 5b'!$A$4, M126*'Figure 5b'!H$4, $A126= 'Figure 5b'!$A$5, M126*'Figure 5b'!H$5, $A126= 'Figure 5b'!$A$6, M126*'Figure 5b'!H$6, $A126= 'Figure 5b'!$A$7, M126*'Figure 5b'!H$7, $A126= 'Figure 5b'!$A$8, M126*'Figure 5b'!H$8, $A126= 'Figure 5b'!$A$9, M126*'Figure 5b'!H$9)*10^12/365</f>
        <v>17742880.770750958</v>
      </c>
      <c r="W126" s="16" cm="1">
        <f t="array" ref="W126">_xlfn.IFS($A126= 'Figure 5b'!$A$4, N126*'Figure 5b'!I$4, $A126= 'Figure 5b'!$A$5, N126*'Figure 5b'!I$5, $A126= 'Figure 5b'!$A$6, N126*'Figure 5b'!I$6, $A126= 'Figure 5b'!$A$7, N126*'Figure 5b'!I$7, $A126= 'Figure 5b'!$A$8, N126*'Figure 5b'!I$8, $A126= 'Figure 5b'!$A$9, N126*'Figure 5b'!I$9)*10^12/365</f>
        <v>35783392.758116491</v>
      </c>
      <c r="X126" s="16"/>
      <c r="Y126" s="17">
        <f t="shared" si="27"/>
        <v>230936.31658824324</v>
      </c>
      <c r="Z126" s="17">
        <f t="shared" si="28"/>
        <v>5963101.2197345607</v>
      </c>
      <c r="AA126" s="17">
        <f t="shared" si="29"/>
        <v>5796859.013214712</v>
      </c>
      <c r="AB126" s="17">
        <f t="shared" si="30"/>
        <v>2212406.8024442629</v>
      </c>
      <c r="AC126" s="17">
        <f t="shared" si="31"/>
        <v>10146804.042868884</v>
      </c>
      <c r="AD126" s="17">
        <f t="shared" si="32"/>
        <v>12433.107820475756</v>
      </c>
      <c r="AE126" s="17">
        <f t="shared" si="33"/>
        <v>3016289.7310276628</v>
      </c>
      <c r="AF126" s="17">
        <f t="shared" si="34"/>
        <v>6083176.7688798038</v>
      </c>
      <c r="AG126" s="16"/>
      <c r="AH126" s="16">
        <f t="shared" si="35"/>
        <v>10867.591368858504</v>
      </c>
      <c r="AI126" s="16">
        <f t="shared" si="36"/>
        <v>280616.52798750874</v>
      </c>
      <c r="AJ126" s="16">
        <f t="shared" si="37"/>
        <v>272793.36532775121</v>
      </c>
      <c r="AK126" s="16">
        <f t="shared" si="38"/>
        <v>104113.26129149474</v>
      </c>
      <c r="AL126" s="16">
        <f t="shared" si="39"/>
        <v>477496.66084088862</v>
      </c>
      <c r="AM126" s="16">
        <f t="shared" si="40"/>
        <v>585.08742684591789</v>
      </c>
      <c r="AN126" s="16">
        <f t="shared" si="41"/>
        <v>141943.04616600767</v>
      </c>
      <c r="AO126" s="16">
        <f t="shared" si="42"/>
        <v>286267.14206493198</v>
      </c>
      <c r="AP126" s="16"/>
      <c r="AQ126" s="16">
        <f t="shared" si="43"/>
        <v>1358.448921107313</v>
      </c>
      <c r="AR126" s="16">
        <f t="shared" si="44"/>
        <v>35077.065998438593</v>
      </c>
      <c r="AS126" s="16">
        <f t="shared" si="45"/>
        <v>34099.170665968901</v>
      </c>
      <c r="AT126" s="16">
        <f t="shared" si="46"/>
        <v>13014.157661436842</v>
      </c>
      <c r="AU126" s="16">
        <f t="shared" si="47"/>
        <v>59687.082605111078</v>
      </c>
      <c r="AV126" s="16">
        <f t="shared" si="48"/>
        <v>73.135928355739736</v>
      </c>
      <c r="AW126" s="16">
        <f t="shared" si="49"/>
        <v>17742.880770750959</v>
      </c>
      <c r="AX126" s="16">
        <f t="shared" si="50"/>
        <v>35783.392758116497</v>
      </c>
    </row>
    <row r="127" spans="1:50" x14ac:dyDescent="0.2">
      <c r="A127" t="s">
        <v>9</v>
      </c>
      <c r="B127">
        <v>2918</v>
      </c>
      <c r="C127" t="s">
        <v>141</v>
      </c>
      <c r="D127" s="9">
        <v>76</v>
      </c>
      <c r="E127" s="9">
        <v>3.4</v>
      </c>
      <c r="F127" s="9">
        <v>0.4</v>
      </c>
      <c r="G127" s="16">
        <v>1.3954649329620717E-3</v>
      </c>
      <c r="H127" s="16">
        <v>4.4854054448474471E-4</v>
      </c>
      <c r="I127" s="16">
        <v>1.7258799800334086E-4</v>
      </c>
      <c r="J127" s="16">
        <v>4.2761989664644531E-4</v>
      </c>
      <c r="K127" s="16">
        <v>1.5506716994554799E-3</v>
      </c>
      <c r="L127" s="16">
        <v>8.5172852679891488E-5</v>
      </c>
      <c r="M127" s="16">
        <v>3.681880092123643E-4</v>
      </c>
      <c r="N127" s="16">
        <v>9.8709181628065749E-4</v>
      </c>
      <c r="O127" s="16"/>
      <c r="P127" s="16" cm="1">
        <f t="array" ref="P127">_xlfn.IFS($A127= 'Figure 5b'!$A$4, G127*'Figure 5b'!B$4, $A127= 'Figure 5b'!$A$5, G127*'Figure 5b'!B$5, $A127= 'Figure 5b'!$A$6, G127*'Figure 5b'!B$6, $A127= 'Figure 5b'!$A$7, G127*'Figure 5b'!B$7, $A127= 'Figure 5b'!$A$8, G127*'Figure 5b'!B$8, $A127= 'Figure 5b'!$A$9, G127*'Figure 5b'!B$9)*10^12/365</f>
        <v>1358448.9211073131</v>
      </c>
      <c r="Q127" s="16" cm="1">
        <f t="array" ref="Q127">_xlfn.IFS($A127= 'Figure 5b'!$A$4, H127*'Figure 5b'!C$4, $A127= 'Figure 5b'!$A$5, H127*'Figure 5b'!C$5, $A127= 'Figure 5b'!$A$6, H127*'Figure 5b'!C$6, $A127= 'Figure 5b'!$A$7, H127*'Figure 5b'!C$7, $A127= 'Figure 5b'!$A$8, H127*'Figure 5b'!C$8, $A127= 'Figure 5b'!$A$9, H127*'Figure 5b'!C$9)*10^12/365</f>
        <v>35077065.998438589</v>
      </c>
      <c r="R127" s="16" cm="1">
        <f t="array" ref="R127">_xlfn.IFS($A127= 'Figure 5b'!$A$4, I127*'Figure 5b'!D$4, $A127= 'Figure 5b'!$A$5, I127*'Figure 5b'!D$5, $A127= 'Figure 5b'!$A$6, I127*'Figure 5b'!D$6, $A127= 'Figure 5b'!$A$7, I127*'Figure 5b'!D$7, $A127= 'Figure 5b'!$A$8, I127*'Figure 5b'!D$8, $A127= 'Figure 5b'!$A$9, I127*'Figure 5b'!D$9)*10^12/365</f>
        <v>34099170.665968895</v>
      </c>
      <c r="S127" s="16" cm="1">
        <f t="array" ref="S127">_xlfn.IFS($A127= 'Figure 5b'!$A$4, J127*'Figure 5b'!E$4, $A127= 'Figure 5b'!$A$5, J127*'Figure 5b'!E$5, $A127= 'Figure 5b'!$A$6, J127*'Figure 5b'!E$6, $A127= 'Figure 5b'!$A$7, J127*'Figure 5b'!E$7, $A127= 'Figure 5b'!$A$8, J127*'Figure 5b'!E$8, $A127= 'Figure 5b'!$A$9, J127*'Figure 5b'!E$9)*10^12/365</f>
        <v>13014157.661436841</v>
      </c>
      <c r="T127" s="16" cm="1">
        <f t="array" ref="T127">_xlfn.IFS($A127= 'Figure 5b'!$A$4, K127*'Figure 5b'!F$4, $A127= 'Figure 5b'!$A$5, K127*'Figure 5b'!F$5, $A127= 'Figure 5b'!$A$6, K127*'Figure 5b'!F$6, $A127= 'Figure 5b'!$A$7, K127*'Figure 5b'!F$7, $A127= 'Figure 5b'!$A$8, K127*'Figure 5b'!F$8, $A127= 'Figure 5b'!$A$9, K127*'Figure 5b'!F$9)*10^12/365</f>
        <v>59687082.605111077</v>
      </c>
      <c r="U127" s="16" cm="1">
        <f t="array" ref="U127">_xlfn.IFS($A127= 'Figure 5b'!$A$4, L127*'Figure 5b'!G$4, $A127= 'Figure 5b'!$A$5, L127*'Figure 5b'!G$5, $A127= 'Figure 5b'!$A$6, L127*'Figure 5b'!G$6, $A127= 'Figure 5b'!$A$7, L127*'Figure 5b'!G$7, $A127= 'Figure 5b'!$A$8, L127*'Figure 5b'!G$8, $A127= 'Figure 5b'!$A$9, L127*'Figure 5b'!G$9)*10^12/365</f>
        <v>73135.928355739743</v>
      </c>
      <c r="V127" s="16" cm="1">
        <f t="array" ref="V127">_xlfn.IFS($A127= 'Figure 5b'!$A$4, M127*'Figure 5b'!H$4, $A127= 'Figure 5b'!$A$5, M127*'Figure 5b'!H$5, $A127= 'Figure 5b'!$A$6, M127*'Figure 5b'!H$6, $A127= 'Figure 5b'!$A$7, M127*'Figure 5b'!H$7, $A127= 'Figure 5b'!$A$8, M127*'Figure 5b'!H$8, $A127= 'Figure 5b'!$A$9, M127*'Figure 5b'!H$9)*10^12/365</f>
        <v>17742880.770750958</v>
      </c>
      <c r="W127" s="16" cm="1">
        <f t="array" ref="W127">_xlfn.IFS($A127= 'Figure 5b'!$A$4, N127*'Figure 5b'!I$4, $A127= 'Figure 5b'!$A$5, N127*'Figure 5b'!I$5, $A127= 'Figure 5b'!$A$6, N127*'Figure 5b'!I$6, $A127= 'Figure 5b'!$A$7, N127*'Figure 5b'!I$7, $A127= 'Figure 5b'!$A$8, N127*'Figure 5b'!I$8, $A127= 'Figure 5b'!$A$9, N127*'Figure 5b'!I$9)*10^12/365</f>
        <v>35783392.758116491</v>
      </c>
      <c r="X127" s="16"/>
      <c r="Y127" s="17">
        <f t="shared" si="27"/>
        <v>1032421.180041558</v>
      </c>
      <c r="Z127" s="17">
        <f t="shared" si="28"/>
        <v>26658570.158813328</v>
      </c>
      <c r="AA127" s="17">
        <f t="shared" si="29"/>
        <v>25915369.706136361</v>
      </c>
      <c r="AB127" s="17">
        <f t="shared" si="30"/>
        <v>9890759.8226919994</v>
      </c>
      <c r="AC127" s="17">
        <f t="shared" si="31"/>
        <v>45362182.779884413</v>
      </c>
      <c r="AD127" s="17">
        <f t="shared" si="32"/>
        <v>55583.305550362209</v>
      </c>
      <c r="AE127" s="17">
        <f t="shared" si="33"/>
        <v>13484589.385770729</v>
      </c>
      <c r="AF127" s="17">
        <f t="shared" si="34"/>
        <v>27195378.496168531</v>
      </c>
      <c r="AG127" s="16"/>
      <c r="AH127" s="16">
        <f t="shared" si="35"/>
        <v>46187.263317648649</v>
      </c>
      <c r="AI127" s="16">
        <f t="shared" si="36"/>
        <v>1192620.243946912</v>
      </c>
      <c r="AJ127" s="16">
        <f t="shared" si="37"/>
        <v>1159371.8026429424</v>
      </c>
      <c r="AK127" s="16">
        <f t="shared" si="38"/>
        <v>442481.36048885254</v>
      </c>
      <c r="AL127" s="16">
        <f t="shared" si="39"/>
        <v>2029360.8085737764</v>
      </c>
      <c r="AM127" s="16">
        <f t="shared" si="40"/>
        <v>2486.6215640951514</v>
      </c>
      <c r="AN127" s="16">
        <f t="shared" si="41"/>
        <v>603257.94620553253</v>
      </c>
      <c r="AO127" s="16">
        <f t="shared" si="42"/>
        <v>1216635.3537759606</v>
      </c>
      <c r="AP127" s="16"/>
      <c r="AQ127" s="16">
        <f t="shared" si="43"/>
        <v>5433.7956844292521</v>
      </c>
      <c r="AR127" s="16">
        <f t="shared" si="44"/>
        <v>140308.26399375437</v>
      </c>
      <c r="AS127" s="16">
        <f t="shared" si="45"/>
        <v>136396.6826638756</v>
      </c>
      <c r="AT127" s="16">
        <f t="shared" si="46"/>
        <v>52056.630645747369</v>
      </c>
      <c r="AU127" s="16">
        <f t="shared" si="47"/>
        <v>238748.33042044431</v>
      </c>
      <c r="AV127" s="16">
        <f t="shared" si="48"/>
        <v>292.54371342295894</v>
      </c>
      <c r="AW127" s="16">
        <f t="shared" si="49"/>
        <v>70971.523083003834</v>
      </c>
      <c r="AX127" s="16">
        <f t="shared" si="50"/>
        <v>143133.57103246599</v>
      </c>
    </row>
    <row r="128" spans="1:50" x14ac:dyDescent="0.2">
      <c r="A128" t="s">
        <v>9</v>
      </c>
      <c r="B128">
        <v>2918</v>
      </c>
      <c r="C128" t="s">
        <v>142</v>
      </c>
      <c r="D128" s="9">
        <v>84</v>
      </c>
      <c r="E128" s="9">
        <v>3.8</v>
      </c>
      <c r="F128" s="9">
        <v>0.9</v>
      </c>
      <c r="G128" s="16">
        <v>2.2827943958956001E-2</v>
      </c>
      <c r="H128" s="16">
        <v>6.774483326957352E-4</v>
      </c>
      <c r="I128" s="16">
        <v>1.472865728424093E-3</v>
      </c>
      <c r="J128" s="16">
        <v>1.1391631381220136E-2</v>
      </c>
      <c r="K128" s="16">
        <v>1.1979479779996719E-2</v>
      </c>
      <c r="L128" s="16">
        <v>1.2518802308987824E-3</v>
      </c>
      <c r="M128" s="16">
        <v>8.712251569174493E-3</v>
      </c>
      <c r="N128" s="16">
        <v>1.8259600993728472E-2</v>
      </c>
      <c r="O128" s="16"/>
      <c r="P128" s="16" cm="1">
        <f t="array" ref="P128">_xlfn.IFS($A128= 'Figure 5b'!$A$4, G128*'Figure 5b'!B$4, $A128= 'Figure 5b'!$A$5, G128*'Figure 5b'!B$5, $A128= 'Figure 5b'!$A$6, G128*'Figure 5b'!B$6, $A128= 'Figure 5b'!$A$7, G128*'Figure 5b'!B$7, $A128= 'Figure 5b'!$A$8, G128*'Figure 5b'!B$8, $A128= 'Figure 5b'!$A$9, G128*'Figure 5b'!B$9)*10^12/365</f>
        <v>22222411.40543576</v>
      </c>
      <c r="Q128" s="16" cm="1">
        <f t="array" ref="Q128">_xlfn.IFS($A128= 'Figure 5b'!$A$4, H128*'Figure 5b'!C$4, $A128= 'Figure 5b'!$A$5, H128*'Figure 5b'!C$5, $A128= 'Figure 5b'!$A$6, H128*'Figure 5b'!C$6, $A128= 'Figure 5b'!$A$7, H128*'Figure 5b'!C$7, $A128= 'Figure 5b'!$A$8, H128*'Figure 5b'!C$8, $A128= 'Figure 5b'!$A$9, H128*'Figure 5b'!C$9)*10^12/365</f>
        <v>52978265.105995752</v>
      </c>
      <c r="R128" s="16" cm="1">
        <f t="array" ref="R128">_xlfn.IFS($A128= 'Figure 5b'!$A$4, I128*'Figure 5b'!D$4, $A128= 'Figure 5b'!$A$5, I128*'Figure 5b'!D$5, $A128= 'Figure 5b'!$A$6, I128*'Figure 5b'!D$6, $A128= 'Figure 5b'!$A$7, I128*'Figure 5b'!D$7, $A128= 'Figure 5b'!$A$8, I128*'Figure 5b'!D$8, $A128= 'Figure 5b'!$A$9, I128*'Figure 5b'!D$9)*10^12/365</f>
        <v>291002273.75380731</v>
      </c>
      <c r="S128" s="16" cm="1">
        <f t="array" ref="S128">_xlfn.IFS($A128= 'Figure 5b'!$A$4, J128*'Figure 5b'!E$4, $A128= 'Figure 5b'!$A$5, J128*'Figure 5b'!E$5, $A128= 'Figure 5b'!$A$6, J128*'Figure 5b'!E$6, $A128= 'Figure 5b'!$A$7, J128*'Figure 5b'!E$7, $A128= 'Figure 5b'!$A$8, J128*'Figure 5b'!E$8, $A128= 'Figure 5b'!$A$9, J128*'Figure 5b'!E$9)*10^12/365</f>
        <v>346692209.55063516</v>
      </c>
      <c r="T128" s="16" cm="1">
        <f t="array" ref="T128">_xlfn.IFS($A128= 'Figure 5b'!$A$4, K128*'Figure 5b'!F$4, $A128= 'Figure 5b'!$A$5, K128*'Figure 5b'!F$5, $A128= 'Figure 5b'!$A$6, K128*'Figure 5b'!F$6, $A128= 'Figure 5b'!$A$7, K128*'Figure 5b'!F$7, $A128= 'Figure 5b'!$A$8, K128*'Figure 5b'!F$8, $A128= 'Figure 5b'!$A$9, K128*'Figure 5b'!F$9)*10^12/365</f>
        <v>461103533.0341053</v>
      </c>
      <c r="U128" s="16" cm="1">
        <f t="array" ref="U128">_xlfn.IFS($A128= 'Figure 5b'!$A$4, L128*'Figure 5b'!G$4, $A128= 'Figure 5b'!$A$5, L128*'Figure 5b'!G$5, $A128= 'Figure 5b'!$A$6, L128*'Figure 5b'!G$6, $A128= 'Figure 5b'!$A$7, L128*'Figure 5b'!G$7, $A128= 'Figure 5b'!$A$8, L128*'Figure 5b'!G$8, $A128= 'Figure 5b'!$A$9, L128*'Figure 5b'!G$9)*10^12/365</f>
        <v>1074960.154511722</v>
      </c>
      <c r="V128" s="16" cm="1">
        <f t="array" ref="V128">_xlfn.IFS($A128= 'Figure 5b'!$A$4, M128*'Figure 5b'!H$4, $A128= 'Figure 5b'!$A$5, M128*'Figure 5b'!H$5, $A128= 'Figure 5b'!$A$6, M128*'Figure 5b'!H$6, $A128= 'Figure 5b'!$A$7, M128*'Figure 5b'!H$7, $A128= 'Figure 5b'!$A$8, M128*'Figure 5b'!H$8, $A128= 'Figure 5b'!$A$9, M128*'Figure 5b'!H$9)*10^12/365</f>
        <v>419841051.22633618</v>
      </c>
      <c r="W128" s="16" cm="1">
        <f t="array" ref="W128">_xlfn.IFS($A128= 'Figure 5b'!$A$4, N128*'Figure 5b'!I$4, $A128= 'Figure 5b'!$A$5, N128*'Figure 5b'!I$5, $A128= 'Figure 5b'!$A$6, N128*'Figure 5b'!I$6, $A128= 'Figure 5b'!$A$7, N128*'Figure 5b'!I$7, $A128= 'Figure 5b'!$A$8, N128*'Figure 5b'!I$8, $A128= 'Figure 5b'!$A$9, N128*'Figure 5b'!I$9)*10^12/365</f>
        <v>661934850.62721169</v>
      </c>
      <c r="X128" s="16"/>
      <c r="Y128" s="17">
        <f t="shared" si="27"/>
        <v>18666825.580566037</v>
      </c>
      <c r="Z128" s="17">
        <f t="shared" si="28"/>
        <v>44501742.689036436</v>
      </c>
      <c r="AA128" s="17">
        <f t="shared" si="29"/>
        <v>244441909.95319813</v>
      </c>
      <c r="AB128" s="17">
        <f t="shared" si="30"/>
        <v>291221456.02253354</v>
      </c>
      <c r="AC128" s="17">
        <f t="shared" si="31"/>
        <v>387326967.74864846</v>
      </c>
      <c r="AD128" s="17">
        <f t="shared" si="32"/>
        <v>902966.52978984651</v>
      </c>
      <c r="AE128" s="17">
        <f t="shared" si="33"/>
        <v>352666483.0301224</v>
      </c>
      <c r="AF128" s="17">
        <f t="shared" si="34"/>
        <v>556025274.52685785</v>
      </c>
      <c r="AG128" s="16"/>
      <c r="AH128" s="16">
        <f t="shared" si="35"/>
        <v>844451.63340655877</v>
      </c>
      <c r="AI128" s="16">
        <f t="shared" si="36"/>
        <v>2013174.0740278384</v>
      </c>
      <c r="AJ128" s="16">
        <f t="shared" si="37"/>
        <v>11058086.402644677</v>
      </c>
      <c r="AK128" s="16">
        <f t="shared" si="38"/>
        <v>13174303.962924134</v>
      </c>
      <c r="AL128" s="16">
        <f t="shared" si="39"/>
        <v>17521934.255296003</v>
      </c>
      <c r="AM128" s="16">
        <f t="shared" si="40"/>
        <v>40848.485871445431</v>
      </c>
      <c r="AN128" s="16">
        <f t="shared" si="41"/>
        <v>15953959.946600772</v>
      </c>
      <c r="AO128" s="16">
        <f t="shared" si="42"/>
        <v>25153524.323834043</v>
      </c>
      <c r="AP128" s="16"/>
      <c r="AQ128" s="16">
        <f t="shared" si="43"/>
        <v>200001.70264892184</v>
      </c>
      <c r="AR128" s="16">
        <f t="shared" si="44"/>
        <v>476804.38595396176</v>
      </c>
      <c r="AS128" s="16">
        <f t="shared" si="45"/>
        <v>2619020.4637842658</v>
      </c>
      <c r="AT128" s="16">
        <f t="shared" si="46"/>
        <v>3120229.8859557165</v>
      </c>
      <c r="AU128" s="16">
        <f t="shared" si="47"/>
        <v>4149931.7973069479</v>
      </c>
      <c r="AV128" s="16">
        <f t="shared" si="48"/>
        <v>9674.6413906054986</v>
      </c>
      <c r="AW128" s="16">
        <f t="shared" si="49"/>
        <v>3778569.4610370253</v>
      </c>
      <c r="AX128" s="16">
        <f t="shared" si="50"/>
        <v>5957413.6556449058</v>
      </c>
    </row>
    <row r="129" spans="1:50" x14ac:dyDescent="0.2">
      <c r="A129" t="s">
        <v>9</v>
      </c>
      <c r="B129">
        <v>2918</v>
      </c>
      <c r="C129" t="s">
        <v>143</v>
      </c>
      <c r="D129" s="9">
        <v>19</v>
      </c>
      <c r="E129" s="9">
        <v>0.9</v>
      </c>
      <c r="F129" s="9">
        <v>0.2</v>
      </c>
      <c r="G129" s="16">
        <v>3.1276175744948502E-2</v>
      </c>
      <c r="H129" s="16">
        <v>1.1196881436204048E-3</v>
      </c>
      <c r="I129" s="16">
        <v>7.644040286694699E-4</v>
      </c>
      <c r="J129" s="16">
        <v>2.2018210461729462E-3</v>
      </c>
      <c r="K129" s="16">
        <v>1.1308650046085941E-2</v>
      </c>
      <c r="L129" s="16">
        <v>2.6628569224637776E-3</v>
      </c>
      <c r="M129" s="16">
        <v>9.8742959524798584E-4</v>
      </c>
      <c r="N129" s="16">
        <v>7.5781310747621445E-3</v>
      </c>
      <c r="O129" s="16"/>
      <c r="P129" s="16" cm="1">
        <f t="array" ref="P129">_xlfn.IFS($A129= 'Figure 5b'!$A$4, G129*'Figure 5b'!B$4, $A129= 'Figure 5b'!$A$5, G129*'Figure 5b'!B$5, $A129= 'Figure 5b'!$A$6, G129*'Figure 5b'!B$6, $A129= 'Figure 5b'!$A$7, G129*'Figure 5b'!B$7, $A129= 'Figure 5b'!$A$8, G129*'Figure 5b'!B$8, $A129= 'Figure 5b'!$A$9, G129*'Figure 5b'!B$9)*10^12/365</f>
        <v>30446545.945732336</v>
      </c>
      <c r="Q129" s="16" cm="1">
        <f t="array" ref="Q129">_xlfn.IFS($A129= 'Figure 5b'!$A$4, H129*'Figure 5b'!C$4, $A129= 'Figure 5b'!$A$5, H129*'Figure 5b'!C$5, $A129= 'Figure 5b'!$A$6, H129*'Figure 5b'!C$6, $A129= 'Figure 5b'!$A$7, H129*'Figure 5b'!C$7, $A129= 'Figure 5b'!$A$8, H129*'Figure 5b'!C$8, $A129= 'Figure 5b'!$A$9, H129*'Figure 5b'!C$9)*10^12/365</f>
        <v>87562596.947750196</v>
      </c>
      <c r="R129" s="16" cm="1">
        <f t="array" ref="R129">_xlfn.IFS($A129= 'Figure 5b'!$A$4, I129*'Figure 5b'!D$4, $A129= 'Figure 5b'!$A$5, I129*'Figure 5b'!D$5, $A129= 'Figure 5b'!$A$6, I129*'Figure 5b'!D$6, $A129= 'Figure 5b'!$A$7, I129*'Figure 5b'!D$7, $A129= 'Figure 5b'!$A$8, I129*'Figure 5b'!D$8, $A129= 'Figure 5b'!$A$9, I129*'Figure 5b'!D$9)*10^12/365</f>
        <v>151027555.40886381</v>
      </c>
      <c r="S129" s="16" cm="1">
        <f t="array" ref="S129">_xlfn.IFS($A129= 'Figure 5b'!$A$4, J129*'Figure 5b'!E$4, $A129= 'Figure 5b'!$A$5, J129*'Figure 5b'!E$5, $A129= 'Figure 5b'!$A$6, J129*'Figure 5b'!E$6, $A129= 'Figure 5b'!$A$7, J129*'Figure 5b'!E$7, $A129= 'Figure 5b'!$A$8, J129*'Figure 5b'!E$8, $A129= 'Figure 5b'!$A$9, J129*'Figure 5b'!E$9)*10^12/365</f>
        <v>67010086.438649185</v>
      </c>
      <c r="T129" s="16" cm="1">
        <f t="array" ref="T129">_xlfn.IFS($A129= 'Figure 5b'!$A$4, K129*'Figure 5b'!F$4, $A129= 'Figure 5b'!$A$5, K129*'Figure 5b'!F$5, $A129= 'Figure 5b'!$A$6, K129*'Figure 5b'!F$6, $A129= 'Figure 5b'!$A$7, K129*'Figure 5b'!F$7, $A129= 'Figure 5b'!$A$8, K129*'Figure 5b'!F$8, $A129= 'Figure 5b'!$A$9, K129*'Figure 5b'!F$9)*10^12/365</f>
        <v>435282548.64652836</v>
      </c>
      <c r="U129" s="16" cm="1">
        <f t="array" ref="U129">_xlfn.IFS($A129= 'Figure 5b'!$A$4, L129*'Figure 5b'!G$4, $A129= 'Figure 5b'!$A$5, L129*'Figure 5b'!G$5, $A129= 'Figure 5b'!$A$6, L129*'Figure 5b'!G$6, $A129= 'Figure 5b'!$A$7, L129*'Figure 5b'!G$7, $A129= 'Figure 5b'!$A$8, L129*'Figure 5b'!G$8, $A129= 'Figure 5b'!$A$9, L129*'Figure 5b'!G$9)*10^12/365</f>
        <v>2286532.7034992599</v>
      </c>
      <c r="V129" s="16" cm="1">
        <f t="array" ref="V129">_xlfn.IFS($A129= 'Figure 5b'!$A$4, M129*'Figure 5b'!H$4, $A129= 'Figure 5b'!$A$5, M129*'Figure 5b'!H$5, $A129= 'Figure 5b'!$A$6, M129*'Figure 5b'!H$6, $A129= 'Figure 5b'!$A$7, M129*'Figure 5b'!H$7, $A129= 'Figure 5b'!$A$8, M129*'Figure 5b'!H$8, $A129= 'Figure 5b'!$A$9, M129*'Figure 5b'!H$9)*10^12/365</f>
        <v>47583965.636128999</v>
      </c>
      <c r="W129" s="16" cm="1">
        <f t="array" ref="W129">_xlfn.IFS($A129= 'Figure 5b'!$A$4, N129*'Figure 5b'!I$4, $A129= 'Figure 5b'!$A$5, N129*'Figure 5b'!I$5, $A129= 'Figure 5b'!$A$6, N129*'Figure 5b'!I$6, $A129= 'Figure 5b'!$A$7, N129*'Figure 5b'!I$7, $A129= 'Figure 5b'!$A$8, N129*'Figure 5b'!I$8, $A129= 'Figure 5b'!$A$9, N129*'Figure 5b'!I$9)*10^12/365</f>
        <v>274717342.54921609</v>
      </c>
      <c r="X129" s="16"/>
      <c r="Y129" s="17">
        <f t="shared" si="27"/>
        <v>5784843.7296891436</v>
      </c>
      <c r="Z129" s="17">
        <f t="shared" si="28"/>
        <v>16636893.420072537</v>
      </c>
      <c r="AA129" s="17">
        <f t="shared" si="29"/>
        <v>28695235.527684126</v>
      </c>
      <c r="AB129" s="17">
        <f t="shared" si="30"/>
        <v>12731916.423343346</v>
      </c>
      <c r="AC129" s="17">
        <f t="shared" si="31"/>
        <v>82703684.242840379</v>
      </c>
      <c r="AD129" s="17">
        <f t="shared" si="32"/>
        <v>434441.21366485936</v>
      </c>
      <c r="AE129" s="17">
        <f t="shared" si="33"/>
        <v>9040953.4708645102</v>
      </c>
      <c r="AF129" s="17">
        <f t="shared" si="34"/>
        <v>52196295.084351055</v>
      </c>
      <c r="AG129" s="16"/>
      <c r="AH129" s="16">
        <f t="shared" si="35"/>
        <v>274018.91351159103</v>
      </c>
      <c r="AI129" s="16">
        <f t="shared" si="36"/>
        <v>788063.37252975185</v>
      </c>
      <c r="AJ129" s="16">
        <f t="shared" si="37"/>
        <v>1359247.9986797743</v>
      </c>
      <c r="AK129" s="16">
        <f t="shared" si="38"/>
        <v>603090.77794784273</v>
      </c>
      <c r="AL129" s="16">
        <f t="shared" si="39"/>
        <v>3917542.9378187554</v>
      </c>
      <c r="AM129" s="16">
        <f t="shared" si="40"/>
        <v>20578.79433149334</v>
      </c>
      <c r="AN129" s="16">
        <f t="shared" si="41"/>
        <v>428255.690725161</v>
      </c>
      <c r="AO129" s="16">
        <f t="shared" si="42"/>
        <v>2472456.082942945</v>
      </c>
      <c r="AP129" s="16"/>
      <c r="AQ129" s="16">
        <f t="shared" si="43"/>
        <v>60893.091891464675</v>
      </c>
      <c r="AR129" s="16">
        <f t="shared" si="44"/>
        <v>175125.19389550042</v>
      </c>
      <c r="AS129" s="16">
        <f t="shared" si="45"/>
        <v>302055.11081772763</v>
      </c>
      <c r="AT129" s="16">
        <f t="shared" si="46"/>
        <v>134020.17287729838</v>
      </c>
      <c r="AU129" s="16">
        <f t="shared" si="47"/>
        <v>870565.0972930569</v>
      </c>
      <c r="AV129" s="16">
        <f t="shared" si="48"/>
        <v>4573.0654069985203</v>
      </c>
      <c r="AW129" s="16">
        <f t="shared" si="49"/>
        <v>95167.931272257993</v>
      </c>
      <c r="AX129" s="16">
        <f t="shared" si="50"/>
        <v>549434.68509843224</v>
      </c>
    </row>
    <row r="130" spans="1:50" x14ac:dyDescent="0.2">
      <c r="A130" t="s">
        <v>9</v>
      </c>
      <c r="B130">
        <v>2918</v>
      </c>
      <c r="C130" t="s">
        <v>144</v>
      </c>
      <c r="D130" s="9">
        <v>9</v>
      </c>
      <c r="E130" s="9">
        <v>0.8</v>
      </c>
      <c r="F130" s="9">
        <v>0.1</v>
      </c>
      <c r="G130" s="16">
        <v>5.8064619036348908E-2</v>
      </c>
      <c r="H130" s="16">
        <v>5.5472249349681924E-2</v>
      </c>
      <c r="I130" s="16">
        <v>1.8315494190378246E-2</v>
      </c>
      <c r="J130" s="16">
        <v>2.2310516324050941E-2</v>
      </c>
      <c r="K130" s="16">
        <v>2.6274679279706829E-2</v>
      </c>
      <c r="L130" s="16">
        <v>8.8547626087962666E-4</v>
      </c>
      <c r="M130" s="16">
        <v>4.4124296417476889E-4</v>
      </c>
      <c r="N130" s="16">
        <v>1.3717914146983576E-2</v>
      </c>
      <c r="O130" s="16"/>
      <c r="P130" s="16" cm="1">
        <f t="array" ref="P130">_xlfn.IFS($A130= 'Figure 5b'!$A$4, G130*'Figure 5b'!B$4, $A130= 'Figure 5b'!$A$5, G130*'Figure 5b'!B$5, $A130= 'Figure 5b'!$A$6, G130*'Figure 5b'!B$6, $A130= 'Figure 5b'!$A$7, G130*'Figure 5b'!B$7, $A130= 'Figure 5b'!$A$8, G130*'Figure 5b'!B$8, $A130= 'Figure 5b'!$A$9, G130*'Figure 5b'!B$9)*10^12/365</f>
        <v>56524400.736467093</v>
      </c>
      <c r="Q130" s="16" cm="1">
        <f t="array" ref="Q130">_xlfn.IFS($A130= 'Figure 5b'!$A$4, H130*'Figure 5b'!C$4, $A130= 'Figure 5b'!$A$5, H130*'Figure 5b'!C$5, $A130= 'Figure 5b'!$A$6, H130*'Figure 5b'!C$6, $A130= 'Figure 5b'!$A$7, H130*'Figure 5b'!C$7, $A130= 'Figure 5b'!$A$8, H130*'Figure 5b'!C$8, $A130= 'Figure 5b'!$A$9, H130*'Figure 5b'!C$9)*10^12/365</f>
        <v>4338077740.0086594</v>
      </c>
      <c r="R130" s="16" cm="1">
        <f t="array" ref="R130">_xlfn.IFS($A130= 'Figure 5b'!$A$4, I130*'Figure 5b'!D$4, $A130= 'Figure 5b'!$A$5, I130*'Figure 5b'!D$5, $A130= 'Figure 5b'!$A$6, I130*'Figure 5b'!D$6, $A130= 'Figure 5b'!$A$7, I130*'Figure 5b'!D$7, $A130= 'Figure 5b'!$A$8, I130*'Figure 5b'!D$8, $A130= 'Figure 5b'!$A$9, I130*'Figure 5b'!D$9)*10^12/365</f>
        <v>3618694054.3639669</v>
      </c>
      <c r="S130" s="16" cm="1">
        <f t="array" ref="S130">_xlfn.IFS($A130= 'Figure 5b'!$A$4, J130*'Figure 5b'!E$4, $A130= 'Figure 5b'!$A$5, J130*'Figure 5b'!E$5, $A130= 'Figure 5b'!$A$6, J130*'Figure 5b'!E$6, $A130= 'Figure 5b'!$A$7, J130*'Figure 5b'!E$7, $A130= 'Figure 5b'!$A$8, J130*'Figure 5b'!E$8, $A130= 'Figure 5b'!$A$9, J130*'Figure 5b'!E$9)*10^12/365</f>
        <v>678996883.04101944</v>
      </c>
      <c r="T130" s="16" cm="1">
        <f t="array" ref="T130">_xlfn.IFS($A130= 'Figure 5b'!$A$4, K130*'Figure 5b'!F$4, $A130= 'Figure 5b'!$A$5, K130*'Figure 5b'!F$5, $A130= 'Figure 5b'!$A$6, K130*'Figure 5b'!F$6, $A130= 'Figure 5b'!$A$7, K130*'Figure 5b'!F$7, $A130= 'Figure 5b'!$A$8, K130*'Figure 5b'!F$8, $A130= 'Figure 5b'!$A$9, K130*'Figure 5b'!F$9)*10^12/365</f>
        <v>1011341699.9493562</v>
      </c>
      <c r="U130" s="16" cm="1">
        <f t="array" ref="U130">_xlfn.IFS($A130= 'Figure 5b'!$A$4, L130*'Figure 5b'!G$4, $A130= 'Figure 5b'!$A$5, L130*'Figure 5b'!G$5, $A130= 'Figure 5b'!$A$6, L130*'Figure 5b'!G$6, $A130= 'Figure 5b'!$A$7, L130*'Figure 5b'!G$7, $A130= 'Figure 5b'!$A$8, L130*'Figure 5b'!G$8, $A130= 'Figure 5b'!$A$9, L130*'Figure 5b'!G$9)*10^12/365</f>
        <v>760337.67026438878</v>
      </c>
      <c r="V130" s="16" cm="1">
        <f t="array" ref="V130">_xlfn.IFS($A130= 'Figure 5b'!$A$4, M130*'Figure 5b'!H$4, $A130= 'Figure 5b'!$A$5, M130*'Figure 5b'!H$5, $A130= 'Figure 5b'!$A$6, M130*'Figure 5b'!H$6, $A130= 'Figure 5b'!$A$7, M130*'Figure 5b'!H$7, $A130= 'Figure 5b'!$A$8, M130*'Figure 5b'!H$8, $A130= 'Figure 5b'!$A$9, M130*'Figure 5b'!H$9)*10^12/365</f>
        <v>21263379.329037514</v>
      </c>
      <c r="W130" s="16" cm="1">
        <f t="array" ref="W130">_xlfn.IFS($A130= 'Figure 5b'!$A$4, N130*'Figure 5b'!I$4, $A130= 'Figure 5b'!$A$5, N130*'Figure 5b'!I$5, $A130= 'Figure 5b'!$A$6, N130*'Figure 5b'!I$6, $A130= 'Figure 5b'!$A$7, N130*'Figure 5b'!I$7, $A130= 'Figure 5b'!$A$8, N130*'Figure 5b'!I$8, $A130= 'Figure 5b'!$A$9, N130*'Figure 5b'!I$9)*10^12/365</f>
        <v>497292654.69268858</v>
      </c>
      <c r="X130" s="16"/>
      <c r="Y130" s="17">
        <f t="shared" si="27"/>
        <v>5087196.0662820386</v>
      </c>
      <c r="Z130" s="17">
        <f t="shared" si="28"/>
        <v>390426996.60077935</v>
      </c>
      <c r="AA130" s="17">
        <f t="shared" si="29"/>
        <v>325682464.89275706</v>
      </c>
      <c r="AB130" s="17">
        <f t="shared" si="30"/>
        <v>61109719.473691747</v>
      </c>
      <c r="AC130" s="17">
        <f t="shared" si="31"/>
        <v>91020752.995442063</v>
      </c>
      <c r="AD130" s="17">
        <f t="shared" si="32"/>
        <v>68430.390323794985</v>
      </c>
      <c r="AE130" s="17">
        <f t="shared" si="33"/>
        <v>1913704.1396133762</v>
      </c>
      <c r="AF130" s="17">
        <f t="shared" si="34"/>
        <v>44756338.922341973</v>
      </c>
      <c r="AG130" s="16"/>
      <c r="AH130" s="16">
        <f t="shared" si="35"/>
        <v>452195.20589173672</v>
      </c>
      <c r="AI130" s="16">
        <f t="shared" si="36"/>
        <v>34704621.920069277</v>
      </c>
      <c r="AJ130" s="16">
        <f t="shared" si="37"/>
        <v>28949552.434911739</v>
      </c>
      <c r="AK130" s="16">
        <f t="shared" si="38"/>
        <v>5431975.0643281555</v>
      </c>
      <c r="AL130" s="16">
        <f t="shared" si="39"/>
        <v>8090733.5995948501</v>
      </c>
      <c r="AM130" s="16">
        <f t="shared" si="40"/>
        <v>6082.7013621151109</v>
      </c>
      <c r="AN130" s="16">
        <f t="shared" si="41"/>
        <v>170107.03463230011</v>
      </c>
      <c r="AO130" s="16">
        <f t="shared" si="42"/>
        <v>3978341.2375415089</v>
      </c>
      <c r="AP130" s="16"/>
      <c r="AQ130" s="16">
        <f t="shared" si="43"/>
        <v>56524.400736467091</v>
      </c>
      <c r="AR130" s="16">
        <f t="shared" si="44"/>
        <v>4338077.7400086597</v>
      </c>
      <c r="AS130" s="16">
        <f t="shared" si="45"/>
        <v>3618694.0543639674</v>
      </c>
      <c r="AT130" s="16">
        <f t="shared" si="46"/>
        <v>678996.88304101944</v>
      </c>
      <c r="AU130" s="16">
        <f t="shared" si="47"/>
        <v>1011341.6999493563</v>
      </c>
      <c r="AV130" s="16">
        <f t="shared" si="48"/>
        <v>760.33767026438886</v>
      </c>
      <c r="AW130" s="16">
        <f t="shared" si="49"/>
        <v>21263.379329037514</v>
      </c>
      <c r="AX130" s="16">
        <f t="shared" si="50"/>
        <v>497292.65469268861</v>
      </c>
    </row>
    <row r="131" spans="1:50" x14ac:dyDescent="0.2">
      <c r="A131" t="s">
        <v>9</v>
      </c>
      <c r="B131">
        <v>2918</v>
      </c>
      <c r="C131" t="s">
        <v>145</v>
      </c>
      <c r="D131" s="9">
        <v>19</v>
      </c>
      <c r="E131" s="9">
        <v>0.9</v>
      </c>
      <c r="F131" s="9">
        <v>0.1</v>
      </c>
      <c r="G131" s="16">
        <v>3.5186667684058461E-2</v>
      </c>
      <c r="H131" s="16">
        <v>6.7594923600838791E-3</v>
      </c>
      <c r="I131" s="16">
        <v>1.6406519830648062E-2</v>
      </c>
      <c r="J131" s="16">
        <v>3.5452244197689275E-2</v>
      </c>
      <c r="K131" s="16">
        <v>4.2256468891361733E-2</v>
      </c>
      <c r="L131" s="16">
        <v>3.5451191134309554E-3</v>
      </c>
      <c r="M131" s="16">
        <v>2.9125845249750575E-2</v>
      </c>
      <c r="N131" s="16">
        <v>3.022733207672575E-2</v>
      </c>
      <c r="O131" s="16"/>
      <c r="P131" s="16" cm="1">
        <f t="array" ref="P131">_xlfn.IFS($A131= 'Figure 5b'!$A$4, G131*'Figure 5b'!B$4, $A131= 'Figure 5b'!$A$5, G131*'Figure 5b'!B$5, $A131= 'Figure 5b'!$A$6, G131*'Figure 5b'!B$6, $A131= 'Figure 5b'!$A$7, G131*'Figure 5b'!B$7, $A131= 'Figure 5b'!$A$8, G131*'Figure 5b'!B$8, $A131= 'Figure 5b'!$A$9, G131*'Figure 5b'!B$9)*10^12/365</f>
        <v>34253308.430552982</v>
      </c>
      <c r="Q131" s="16" cm="1">
        <f t="array" ref="Q131">_xlfn.IFS($A131= 'Figure 5b'!$A$4, H131*'Figure 5b'!C$4, $A131= 'Figure 5b'!$A$5, H131*'Figure 5b'!C$5, $A131= 'Figure 5b'!$A$6, H131*'Figure 5b'!C$6, $A131= 'Figure 5b'!$A$7, H131*'Figure 5b'!C$7, $A131= 'Figure 5b'!$A$8, H131*'Figure 5b'!C$8, $A131= 'Figure 5b'!$A$9, H131*'Figure 5b'!C$9)*10^12/365</f>
        <v>528610317.49754733</v>
      </c>
      <c r="R131" s="16" cm="1">
        <f t="array" ref="R131">_xlfn.IFS($A131= 'Figure 5b'!$A$4, I131*'Figure 5b'!D$4, $A131= 'Figure 5b'!$A$5, I131*'Figure 5b'!D$5, $A131= 'Figure 5b'!$A$6, I131*'Figure 5b'!D$6, $A131= 'Figure 5b'!$A$7, I131*'Figure 5b'!D$7, $A131= 'Figure 5b'!$A$8, I131*'Figure 5b'!D$8, $A131= 'Figure 5b'!$A$9, I131*'Figure 5b'!D$9)*10^12/365</f>
        <v>3241527372.7727113</v>
      </c>
      <c r="S131" s="16" cm="1">
        <f t="array" ref="S131">_xlfn.IFS($A131= 'Figure 5b'!$A$4, J131*'Figure 5b'!E$4, $A131= 'Figure 5b'!$A$5, J131*'Figure 5b'!E$5, $A131= 'Figure 5b'!$A$6, J131*'Figure 5b'!E$6, $A131= 'Figure 5b'!$A$7, J131*'Figure 5b'!E$7, $A131= 'Figure 5b'!$A$8, J131*'Figure 5b'!E$8, $A131= 'Figure 5b'!$A$9, J131*'Figure 5b'!E$9)*10^12/365</f>
        <v>1078951421.7154307</v>
      </c>
      <c r="T131" s="16" cm="1">
        <f t="array" ref="T131">_xlfn.IFS($A131= 'Figure 5b'!$A$4, K131*'Figure 5b'!F$4, $A131= 'Figure 5b'!$A$5, K131*'Figure 5b'!F$5, $A131= 'Figure 5b'!$A$6, K131*'Figure 5b'!F$6, $A131= 'Figure 5b'!$A$7, K131*'Figure 5b'!F$7, $A131= 'Figure 5b'!$A$8, K131*'Figure 5b'!F$8, $A131= 'Figure 5b'!$A$9, K131*'Figure 5b'!F$9)*10^12/365</f>
        <v>1626498600.7061815</v>
      </c>
      <c r="U131" s="16" cm="1">
        <f t="array" ref="U131">_xlfn.IFS($A131= 'Figure 5b'!$A$4, L131*'Figure 5b'!G$4, $A131= 'Figure 5b'!$A$5, L131*'Figure 5b'!G$5, $A131= 'Figure 5b'!$A$6, L131*'Figure 5b'!G$6, $A131= 'Figure 5b'!$A$7, L131*'Figure 5b'!G$7, $A131= 'Figure 5b'!$A$8, L131*'Figure 5b'!G$8, $A131= 'Figure 5b'!$A$9, L131*'Figure 5b'!G$9)*10^12/365</f>
        <v>3044110.5274106017</v>
      </c>
      <c r="V131" s="16" cm="1">
        <f t="array" ref="V131">_xlfn.IFS($A131= 'Figure 5b'!$A$4, M131*'Figure 5b'!H$4, $A131= 'Figure 5b'!$A$5, M131*'Figure 5b'!H$5, $A131= 'Figure 5b'!$A$6, M131*'Figure 5b'!H$6, $A131= 'Figure 5b'!$A$7, M131*'Figure 5b'!H$7, $A131= 'Figure 5b'!$A$8, M131*'Figure 5b'!H$8, $A131= 'Figure 5b'!$A$9, M131*'Figure 5b'!H$9)*10^12/365</f>
        <v>1403566619.9971228</v>
      </c>
      <c r="W131" s="16" cm="1">
        <f t="array" ref="W131">_xlfn.IFS($A131= 'Figure 5b'!$A$4, N131*'Figure 5b'!I$4, $A131= 'Figure 5b'!$A$5, N131*'Figure 5b'!I$5, $A131= 'Figure 5b'!$A$6, N131*'Figure 5b'!I$6, $A131= 'Figure 5b'!$A$7, N131*'Figure 5b'!I$7, $A131= 'Figure 5b'!$A$8, N131*'Figure 5b'!I$8, $A131= 'Figure 5b'!$A$9, N131*'Figure 5b'!I$9)*10^12/365</f>
        <v>1095781038.6951392</v>
      </c>
      <c r="X131" s="16"/>
      <c r="Y131" s="17">
        <f t="shared" si="27"/>
        <v>6508128.6018050667</v>
      </c>
      <c r="Z131" s="17">
        <f t="shared" si="28"/>
        <v>100435960.324534</v>
      </c>
      <c r="AA131" s="17">
        <f t="shared" si="29"/>
        <v>615890200.82681513</v>
      </c>
      <c r="AB131" s="17">
        <f t="shared" si="30"/>
        <v>205000770.12593186</v>
      </c>
      <c r="AC131" s="17">
        <f t="shared" si="31"/>
        <v>309034734.13417453</v>
      </c>
      <c r="AD131" s="17">
        <f t="shared" si="32"/>
        <v>578381.00020801427</v>
      </c>
      <c r="AE131" s="17">
        <f t="shared" si="33"/>
        <v>266677657.79945332</v>
      </c>
      <c r="AF131" s="17">
        <f t="shared" si="34"/>
        <v>208198397.35207644</v>
      </c>
      <c r="AG131" s="16"/>
      <c r="AH131" s="16">
        <f t="shared" si="35"/>
        <v>308279.77587497683</v>
      </c>
      <c r="AI131" s="16">
        <f t="shared" si="36"/>
        <v>4757492.8574779257</v>
      </c>
      <c r="AJ131" s="16">
        <f t="shared" si="37"/>
        <v>29173746.354954399</v>
      </c>
      <c r="AK131" s="16">
        <f t="shared" si="38"/>
        <v>9710562.7954388782</v>
      </c>
      <c r="AL131" s="16">
        <f t="shared" si="39"/>
        <v>14638487.406355634</v>
      </c>
      <c r="AM131" s="16">
        <f t="shared" si="40"/>
        <v>27396.994746695418</v>
      </c>
      <c r="AN131" s="16">
        <f t="shared" si="41"/>
        <v>12632099.579974106</v>
      </c>
      <c r="AO131" s="16">
        <f t="shared" si="42"/>
        <v>9862029.3482562527</v>
      </c>
      <c r="AP131" s="16"/>
      <c r="AQ131" s="16">
        <f t="shared" si="43"/>
        <v>34253.308430552985</v>
      </c>
      <c r="AR131" s="16">
        <f t="shared" si="44"/>
        <v>528610.31749754737</v>
      </c>
      <c r="AS131" s="16">
        <f t="shared" si="45"/>
        <v>3241527.3727727113</v>
      </c>
      <c r="AT131" s="16">
        <f t="shared" si="46"/>
        <v>1078951.4217154307</v>
      </c>
      <c r="AU131" s="16">
        <f t="shared" si="47"/>
        <v>1626498.6007061815</v>
      </c>
      <c r="AV131" s="16">
        <f t="shared" si="48"/>
        <v>3044.1105274106021</v>
      </c>
      <c r="AW131" s="16">
        <f t="shared" si="49"/>
        <v>1403566.6199971228</v>
      </c>
      <c r="AX131" s="16">
        <f t="shared" si="50"/>
        <v>1095781.0386951393</v>
      </c>
    </row>
    <row r="132" spans="1:50" x14ac:dyDescent="0.2">
      <c r="A132" t="s">
        <v>9</v>
      </c>
      <c r="B132">
        <v>2918</v>
      </c>
      <c r="C132" t="s">
        <v>146</v>
      </c>
      <c r="D132" s="9">
        <v>13</v>
      </c>
      <c r="E132" s="9">
        <v>0.5</v>
      </c>
      <c r="F132" s="9">
        <v>0.1</v>
      </c>
      <c r="G132" s="16">
        <v>5.3727770959240955E-3</v>
      </c>
      <c r="H132" s="16">
        <v>1.6771766717264113E-2</v>
      </c>
      <c r="I132" s="16">
        <v>0.11718592506439826</v>
      </c>
      <c r="J132" s="16">
        <v>9.5463624875389581E-3</v>
      </c>
      <c r="K132" s="16">
        <v>6.486918317889652E-2</v>
      </c>
      <c r="L132" s="16">
        <v>2.5471504056156229E-3</v>
      </c>
      <c r="M132" s="16">
        <v>9.5358229341509747E-3</v>
      </c>
      <c r="N132" s="16">
        <v>6.2878220587012451E-2</v>
      </c>
      <c r="O132" s="16"/>
      <c r="P132" s="16" cm="1">
        <f t="array" ref="P132">_xlfn.IFS($A132= 'Figure 5b'!$A$4, G132*'Figure 5b'!B$4, $A132= 'Figure 5b'!$A$5, G132*'Figure 5b'!B$5, $A132= 'Figure 5b'!$A$6, G132*'Figure 5b'!B$6, $A132= 'Figure 5b'!$A$7, G132*'Figure 5b'!B$7, $A132= 'Figure 5b'!$A$8, G132*'Figure 5b'!B$8, $A132= 'Figure 5b'!$A$9, G132*'Figure 5b'!B$9)*10^12/365</f>
        <v>5230259.1608774923</v>
      </c>
      <c r="Q132" s="16" cm="1">
        <f t="array" ref="Q132">_xlfn.IFS($A132= 'Figure 5b'!$A$4, H132*'Figure 5b'!C$4, $A132= 'Figure 5b'!$A$5, H132*'Figure 5b'!C$5, $A132= 'Figure 5b'!$A$6, H132*'Figure 5b'!C$6, $A132= 'Figure 5b'!$A$7, H132*'Figure 5b'!C$7, $A132= 'Figure 5b'!$A$8, H132*'Figure 5b'!C$8, $A132= 'Figure 5b'!$A$9, H132*'Figure 5b'!C$9)*10^12/365</f>
        <v>1311596856.2612243</v>
      </c>
      <c r="R132" s="16" cm="1">
        <f t="array" ref="R132">_xlfn.IFS($A132= 'Figure 5b'!$A$4, I132*'Figure 5b'!D$4, $A132= 'Figure 5b'!$A$5, I132*'Figure 5b'!D$5, $A132= 'Figure 5b'!$A$6, I132*'Figure 5b'!D$6, $A132= 'Figure 5b'!$A$7, I132*'Figure 5b'!D$7, $A132= 'Figure 5b'!$A$8, I132*'Figure 5b'!D$8, $A132= 'Figure 5b'!$A$9, I132*'Figure 5b'!D$9)*10^12/365</f>
        <v>23153074980.005318</v>
      </c>
      <c r="S132" s="16" cm="1">
        <f t="array" ref="S132">_xlfn.IFS($A132= 'Figure 5b'!$A$4, J132*'Figure 5b'!E$4, $A132= 'Figure 5b'!$A$5, J132*'Figure 5b'!E$5, $A132= 'Figure 5b'!$A$6, J132*'Figure 5b'!E$6, $A132= 'Figure 5b'!$A$7, J132*'Figure 5b'!E$7, $A132= 'Figure 5b'!$A$8, J132*'Figure 5b'!E$8, $A132= 'Figure 5b'!$A$9, J132*'Figure 5b'!E$9)*10^12/365</f>
        <v>290533409.414244</v>
      </c>
      <c r="T132" s="16" cm="1">
        <f t="array" ref="T132">_xlfn.IFS($A132= 'Figure 5b'!$A$4, K132*'Figure 5b'!F$4, $A132= 'Figure 5b'!$A$5, K132*'Figure 5b'!F$5, $A132= 'Figure 5b'!$A$6, K132*'Figure 5b'!F$6, $A132= 'Figure 5b'!$A$7, K132*'Figure 5b'!F$7, $A132= 'Figure 5b'!$A$8, K132*'Figure 5b'!F$8, $A132= 'Figure 5b'!$A$9, K132*'Figure 5b'!F$9)*10^12/365</f>
        <v>2496887185.2658973</v>
      </c>
      <c r="U132" s="16" cm="1">
        <f t="array" ref="U132">_xlfn.IFS($A132= 'Figure 5b'!$A$4, L132*'Figure 5b'!G$4, $A132= 'Figure 5b'!$A$5, L132*'Figure 5b'!G$5, $A132= 'Figure 5b'!$A$6, L132*'Figure 5b'!G$6, $A132= 'Figure 5b'!$A$7, L132*'Figure 5b'!G$7, $A132= 'Figure 5b'!$A$8, L132*'Figure 5b'!G$8, $A132= 'Figure 5b'!$A$9, L132*'Figure 5b'!G$9)*10^12/365</f>
        <v>2187178.2347895755</v>
      </c>
      <c r="V132" s="16" cm="1">
        <f t="array" ref="V132">_xlfn.IFS($A132= 'Figure 5b'!$A$4, M132*'Figure 5b'!H$4, $A132= 'Figure 5b'!$A$5, M132*'Figure 5b'!H$5, $A132= 'Figure 5b'!$A$6, M132*'Figure 5b'!H$6, $A132= 'Figure 5b'!$A$7, M132*'Figure 5b'!H$7, $A132= 'Figure 5b'!$A$8, M132*'Figure 5b'!H$8, $A132= 'Figure 5b'!$A$9, M132*'Figure 5b'!H$9)*10^12/365</f>
        <v>459528732.97958434</v>
      </c>
      <c r="W132" s="16" cm="1">
        <f t="array" ref="W132">_xlfn.IFS($A132= 'Figure 5b'!$A$4, N132*'Figure 5b'!I$4, $A132= 'Figure 5b'!$A$5, N132*'Figure 5b'!I$5, $A132= 'Figure 5b'!$A$6, N132*'Figure 5b'!I$6, $A132= 'Figure 5b'!$A$7, N132*'Figure 5b'!I$7, $A132= 'Figure 5b'!$A$8, N132*'Figure 5b'!I$8, $A132= 'Figure 5b'!$A$9, N132*'Figure 5b'!I$9)*10^12/365</f>
        <v>2279419225.3305202</v>
      </c>
      <c r="X132" s="16"/>
      <c r="Y132" s="17">
        <f t="shared" si="27"/>
        <v>679933.69091407408</v>
      </c>
      <c r="Z132" s="17">
        <f t="shared" si="28"/>
        <v>170507591.31395915</v>
      </c>
      <c r="AA132" s="17">
        <f t="shared" si="29"/>
        <v>3009899747.4006915</v>
      </c>
      <c r="AB132" s="17">
        <f t="shared" si="30"/>
        <v>37769343.223851718</v>
      </c>
      <c r="AC132" s="17">
        <f t="shared" si="31"/>
        <v>324595334.08456665</v>
      </c>
      <c r="AD132" s="17">
        <f t="shared" si="32"/>
        <v>284333.17052264482</v>
      </c>
      <c r="AE132" s="17">
        <f t="shared" si="33"/>
        <v>59738735.287345961</v>
      </c>
      <c r="AF132" s="17">
        <f t="shared" si="34"/>
        <v>296324499.29296762</v>
      </c>
      <c r="AG132" s="16"/>
      <c r="AH132" s="16">
        <f t="shared" si="35"/>
        <v>26151.295804387461</v>
      </c>
      <c r="AI132" s="16">
        <f t="shared" si="36"/>
        <v>6557984.2813061215</v>
      </c>
      <c r="AJ132" s="16">
        <f t="shared" si="37"/>
        <v>115765374.90002659</v>
      </c>
      <c r="AK132" s="16">
        <f t="shared" si="38"/>
        <v>1452667.0470712199</v>
      </c>
      <c r="AL132" s="16">
        <f t="shared" si="39"/>
        <v>12484435.926329486</v>
      </c>
      <c r="AM132" s="16">
        <f t="shared" si="40"/>
        <v>10935.891173947877</v>
      </c>
      <c r="AN132" s="16">
        <f t="shared" si="41"/>
        <v>2297643.6648979215</v>
      </c>
      <c r="AO132" s="16">
        <f t="shared" si="42"/>
        <v>11397096.1266526</v>
      </c>
      <c r="AP132" s="16"/>
      <c r="AQ132" s="16">
        <f t="shared" si="43"/>
        <v>5230.2591608774928</v>
      </c>
      <c r="AR132" s="16">
        <f t="shared" si="44"/>
        <v>1311596.8562612243</v>
      </c>
      <c r="AS132" s="16">
        <f t="shared" si="45"/>
        <v>23153074.980005316</v>
      </c>
      <c r="AT132" s="16">
        <f t="shared" si="46"/>
        <v>290533.409414244</v>
      </c>
      <c r="AU132" s="16">
        <f t="shared" si="47"/>
        <v>2496887.1852658973</v>
      </c>
      <c r="AV132" s="16">
        <f t="shared" si="48"/>
        <v>2187.1782347895755</v>
      </c>
      <c r="AW132" s="16">
        <f t="shared" si="49"/>
        <v>459528.73297958431</v>
      </c>
      <c r="AX132" s="16">
        <f t="shared" si="50"/>
        <v>2279419.2253305204</v>
      </c>
    </row>
    <row r="133" spans="1:50" x14ac:dyDescent="0.2">
      <c r="A133" t="s">
        <v>9</v>
      </c>
      <c r="B133">
        <v>2918</v>
      </c>
      <c r="C133" t="s">
        <v>147</v>
      </c>
      <c r="D133" s="9">
        <v>21</v>
      </c>
      <c r="E133" s="9">
        <v>0.9</v>
      </c>
      <c r="F133" s="9">
        <v>0.1</v>
      </c>
      <c r="G133" s="16">
        <v>1.9097651075137401E-4</v>
      </c>
      <c r="H133" s="16">
        <v>7.830165575606407E-2</v>
      </c>
      <c r="I133" s="16">
        <v>6.2337917713754173E-2</v>
      </c>
      <c r="J133" s="16">
        <v>6.4949752612428304E-3</v>
      </c>
      <c r="K133" s="16">
        <v>9.1008130082813315E-3</v>
      </c>
      <c r="L133" s="16">
        <v>3.2638879960916909E-3</v>
      </c>
      <c r="M133" s="16">
        <v>6.405955941901232E-3</v>
      </c>
      <c r="N133" s="16">
        <v>4.5314236146316959E-2</v>
      </c>
      <c r="O133" s="16"/>
      <c r="P133" s="16" cm="1">
        <f t="array" ref="P133">_xlfn.IFS($A133= 'Figure 5b'!$A$4, G133*'Figure 5b'!B$4, $A133= 'Figure 5b'!$A$5, G133*'Figure 5b'!B$5, $A133= 'Figure 5b'!$A$6, G133*'Figure 5b'!B$6, $A133= 'Figure 5b'!$A$7, G133*'Figure 5b'!B$7, $A133= 'Figure 5b'!$A$8, G133*'Figure 5b'!B$8, $A133= 'Figure 5b'!$A$9, G133*'Figure 5b'!B$9)*10^12/365</f>
        <v>185910.68027511268</v>
      </c>
      <c r="Q133" s="16" cm="1">
        <f t="array" ref="Q133">_xlfn.IFS($A133= 'Figure 5b'!$A$4, H133*'Figure 5b'!C$4, $A133= 'Figure 5b'!$A$5, H133*'Figure 5b'!C$5, $A133= 'Figure 5b'!$A$6, H133*'Figure 5b'!C$6, $A133= 'Figure 5b'!$A$7, H133*'Figure 5b'!C$7, $A133= 'Figure 5b'!$A$8, H133*'Figure 5b'!C$8, $A133= 'Figure 5b'!$A$9, H133*'Figure 5b'!C$9)*10^12/365</f>
        <v>6123398164.3679314</v>
      </c>
      <c r="R133" s="16" cm="1">
        <f t="array" ref="R133">_xlfn.IFS($A133= 'Figure 5b'!$A$4, I133*'Figure 5b'!D$4, $A133= 'Figure 5b'!$A$5, I133*'Figure 5b'!D$5, $A133= 'Figure 5b'!$A$6, I133*'Figure 5b'!D$6, $A133= 'Figure 5b'!$A$7, I133*'Figure 5b'!D$7, $A133= 'Figure 5b'!$A$8, I133*'Figure 5b'!D$8, $A133= 'Figure 5b'!$A$9, I133*'Figure 5b'!D$9)*10^12/365</f>
        <v>12316449113.925533</v>
      </c>
      <c r="S133" s="16" cm="1">
        <f t="array" ref="S133">_xlfn.IFS($A133= 'Figure 5b'!$A$4, J133*'Figure 5b'!E$4, $A133= 'Figure 5b'!$A$5, J133*'Figure 5b'!E$5, $A133= 'Figure 5b'!$A$6, J133*'Figure 5b'!E$6, $A133= 'Figure 5b'!$A$7, J133*'Figure 5b'!E$7, $A133= 'Figure 5b'!$A$8, J133*'Figure 5b'!E$8, $A133= 'Figure 5b'!$A$9, J133*'Figure 5b'!E$9)*10^12/365</f>
        <v>197667678.04733944</v>
      </c>
      <c r="T133" s="16" cm="1">
        <f t="array" ref="T133">_xlfn.IFS($A133= 'Figure 5b'!$A$4, K133*'Figure 5b'!F$4, $A133= 'Figure 5b'!$A$5, K133*'Figure 5b'!F$5, $A133= 'Figure 5b'!$A$6, K133*'Figure 5b'!F$6, $A133= 'Figure 5b'!$A$7, K133*'Figure 5b'!F$7, $A133= 'Figure 5b'!$A$8, K133*'Figure 5b'!F$8, $A133= 'Figure 5b'!$A$9, K133*'Figure 5b'!F$9)*10^12/365</f>
        <v>350300439.47387636</v>
      </c>
      <c r="U133" s="16" cm="1">
        <f t="array" ref="U133">_xlfn.IFS($A133= 'Figure 5b'!$A$4, L133*'Figure 5b'!G$4, $A133= 'Figure 5b'!$A$5, L133*'Figure 5b'!G$5, $A133= 'Figure 5b'!$A$6, L133*'Figure 5b'!G$6, $A133= 'Figure 5b'!$A$7, L133*'Figure 5b'!G$7, $A133= 'Figure 5b'!$A$8, L133*'Figure 5b'!G$8, $A133= 'Figure 5b'!$A$9, L133*'Figure 5b'!G$9)*10^12/365</f>
        <v>2802623.9715190083</v>
      </c>
      <c r="V133" s="16" cm="1">
        <f t="array" ref="V133">_xlfn.IFS($A133= 'Figure 5b'!$A$4, M133*'Figure 5b'!H$4, $A133= 'Figure 5b'!$A$5, M133*'Figure 5b'!H$5, $A133= 'Figure 5b'!$A$6, M133*'Figure 5b'!H$6, $A133= 'Figure 5b'!$A$7, M133*'Figure 5b'!H$7, $A133= 'Figure 5b'!$A$8, M133*'Figure 5b'!H$8, $A133= 'Figure 5b'!$A$9, M133*'Figure 5b'!H$9)*10^12/365</f>
        <v>308701287.5378027</v>
      </c>
      <c r="W133" s="16" cm="1">
        <f t="array" ref="W133">_xlfn.IFS($A133= 'Figure 5b'!$A$4, N133*'Figure 5b'!I$4, $A133= 'Figure 5b'!$A$5, N133*'Figure 5b'!I$5, $A133= 'Figure 5b'!$A$6, N133*'Figure 5b'!I$6, $A133= 'Figure 5b'!$A$7, N133*'Figure 5b'!I$7, $A133= 'Figure 5b'!$A$8, N133*'Figure 5b'!I$8, $A133= 'Figure 5b'!$A$9, N133*'Figure 5b'!I$9)*10^12/365</f>
        <v>1642701401.0383224</v>
      </c>
      <c r="X133" s="16"/>
      <c r="Y133" s="17">
        <f t="shared" ref="Y133:Y196" si="51">P133*$D133/100</f>
        <v>39041.242857773665</v>
      </c>
      <c r="Z133" s="17">
        <f t="shared" ref="Z133:Z196" si="52">Q133*$D133/100</f>
        <v>1285913614.5172656</v>
      </c>
      <c r="AA133" s="17">
        <f t="shared" ref="AA133:AA196" si="53">R133*$D133/100</f>
        <v>2586454313.9243617</v>
      </c>
      <c r="AB133" s="17">
        <f t="shared" ref="AB133:AB196" si="54">S133*$D133/100</f>
        <v>41510212.389941283</v>
      </c>
      <c r="AC133" s="17">
        <f t="shared" ref="AC133:AC196" si="55">T133*$D133/100</f>
        <v>73563092.289514035</v>
      </c>
      <c r="AD133" s="17">
        <f t="shared" ref="AD133:AD196" si="56">U133*$D133/100</f>
        <v>588551.03401899175</v>
      </c>
      <c r="AE133" s="17">
        <f t="shared" ref="AE133:AE196" si="57">V133*$D133/100</f>
        <v>64827270.382938564</v>
      </c>
      <c r="AF133" s="17">
        <f t="shared" ref="AF133:AF196" si="58">W133*$D133/100</f>
        <v>344967294.21804774</v>
      </c>
      <c r="AG133" s="16"/>
      <c r="AH133" s="16">
        <f t="shared" ref="AH133:AH196" si="59">$E133*P133/100</f>
        <v>1673.1961224760141</v>
      </c>
      <c r="AI133" s="16">
        <f t="shared" ref="AI133:AI196" si="60">$E133*Q133/100</f>
        <v>55110583.479311377</v>
      </c>
      <c r="AJ133" s="16">
        <f t="shared" ref="AJ133:AJ196" si="61">$E133*R133/100</f>
        <v>110848042.0253298</v>
      </c>
      <c r="AK133" s="16">
        <f t="shared" ref="AK133:AK196" si="62">$E133*S133/100</f>
        <v>1779009.1024260551</v>
      </c>
      <c r="AL133" s="16">
        <f t="shared" ref="AL133:AL196" si="63">$E133*T133/100</f>
        <v>3152703.9552648873</v>
      </c>
      <c r="AM133" s="16">
        <f t="shared" ref="AM133:AM196" si="64">$E133*U133/100</f>
        <v>25223.615743671075</v>
      </c>
      <c r="AN133" s="16">
        <f t="shared" ref="AN133:AN196" si="65">$E133*V133/100</f>
        <v>2778311.5878402246</v>
      </c>
      <c r="AO133" s="16">
        <f t="shared" ref="AO133:AO196" si="66">$E133*W133/100</f>
        <v>14784312.609344902</v>
      </c>
      <c r="AP133" s="16"/>
      <c r="AQ133" s="16">
        <f t="shared" ref="AQ133:AQ196" si="67">$F133*P133/100</f>
        <v>185.91068027511267</v>
      </c>
      <c r="AR133" s="16">
        <f t="shared" ref="AR133:AR196" si="68">$F133*Q133/100</f>
        <v>6123398.1643679319</v>
      </c>
      <c r="AS133" s="16">
        <f t="shared" ref="AS133:AS196" si="69">$F133*R133/100</f>
        <v>12316449.113925533</v>
      </c>
      <c r="AT133" s="16">
        <f t="shared" ref="AT133:AT196" si="70">$F133*S133/100</f>
        <v>197667.67804733943</v>
      </c>
      <c r="AU133" s="16">
        <f t="shared" ref="AU133:AU196" si="71">$F133*T133/100</f>
        <v>350300.43947387638</v>
      </c>
      <c r="AV133" s="16">
        <f t="shared" ref="AV133:AV196" si="72">$F133*U133/100</f>
        <v>2802.6239715190086</v>
      </c>
      <c r="AW133" s="16">
        <f t="shared" ref="AW133:AW196" si="73">$F133*V133/100</f>
        <v>308701.28753780271</v>
      </c>
      <c r="AX133" s="16">
        <f t="shared" ref="AX133:AX196" si="74">$F133*W133/100</f>
        <v>1642701.4010383224</v>
      </c>
    </row>
    <row r="134" spans="1:50" x14ac:dyDescent="0.2">
      <c r="A134" t="s">
        <v>9</v>
      </c>
      <c r="B134">
        <v>2918</v>
      </c>
      <c r="C134" t="s">
        <v>148</v>
      </c>
      <c r="D134" s="9">
        <v>25</v>
      </c>
      <c r="E134" s="9">
        <v>1.1000000000000001</v>
      </c>
      <c r="F134" s="9">
        <v>0.3</v>
      </c>
      <c r="G134" s="16">
        <v>1.7589669507172827E-2</v>
      </c>
      <c r="H134" s="16">
        <v>3.376369439601061E-3</v>
      </c>
      <c r="I134" s="16">
        <v>3.7467983092532457E-2</v>
      </c>
      <c r="J134" s="16">
        <v>8.83281872350066E-2</v>
      </c>
      <c r="K134" s="16">
        <v>4.501890923520592E-2</v>
      </c>
      <c r="L134" s="16">
        <v>1.5009706491135595E-3</v>
      </c>
      <c r="M134" s="16">
        <v>2.9280022578014792E-2</v>
      </c>
      <c r="N134" s="16">
        <v>7.9082502274715596E-2</v>
      </c>
      <c r="O134" s="16"/>
      <c r="P134" s="16" cm="1">
        <f t="array" ref="P134">_xlfn.IFS($A134= 'Figure 5b'!$A$4, G134*'Figure 5b'!B$4, $A134= 'Figure 5b'!$A$5, G134*'Figure 5b'!B$5, $A134= 'Figure 5b'!$A$6, G134*'Figure 5b'!B$6, $A134= 'Figure 5b'!$A$7, G134*'Figure 5b'!B$7, $A134= 'Figure 5b'!$A$8, G134*'Figure 5b'!B$8, $A134= 'Figure 5b'!$A$9, G134*'Figure 5b'!B$9)*10^12/365</f>
        <v>17123087.080327645</v>
      </c>
      <c r="Q134" s="16" cm="1">
        <f t="array" ref="Q134">_xlfn.IFS($A134= 'Figure 5b'!$A$4, H134*'Figure 5b'!C$4, $A134= 'Figure 5b'!$A$5, H134*'Figure 5b'!C$5, $A134= 'Figure 5b'!$A$6, H134*'Figure 5b'!C$6, $A134= 'Figure 5b'!$A$7, H134*'Figure 5b'!C$7, $A134= 'Figure 5b'!$A$8, H134*'Figure 5b'!C$8, $A134= 'Figure 5b'!$A$9, H134*'Figure 5b'!C$9)*10^12/365</f>
        <v>264041088.64683813</v>
      </c>
      <c r="R134" s="16" cm="1">
        <f t="array" ref="R134">_xlfn.IFS($A134= 'Figure 5b'!$A$4, I134*'Figure 5b'!D$4, $A134= 'Figure 5b'!$A$5, I134*'Figure 5b'!D$5, $A134= 'Figure 5b'!$A$6, I134*'Figure 5b'!D$6, $A134= 'Figure 5b'!$A$7, I134*'Figure 5b'!D$7, $A134= 'Figure 5b'!$A$8, I134*'Figure 5b'!D$8, $A134= 'Figure 5b'!$A$9, I134*'Figure 5b'!D$9)*10^12/365</f>
        <v>7402757809.1332273</v>
      </c>
      <c r="S134" s="16" cm="1">
        <f t="array" ref="S134">_xlfn.IFS($A134= 'Figure 5b'!$A$4, J134*'Figure 5b'!E$4, $A134= 'Figure 5b'!$A$5, J134*'Figure 5b'!E$5, $A134= 'Figure 5b'!$A$6, J134*'Figure 5b'!E$6, $A134= 'Figure 5b'!$A$7, J134*'Figure 5b'!E$7, $A134= 'Figure 5b'!$A$8, J134*'Figure 5b'!E$8, $A134= 'Figure 5b'!$A$9, J134*'Figure 5b'!E$9)*10^12/365</f>
        <v>2688174623.3985591</v>
      </c>
      <c r="T134" s="16" cm="1">
        <f t="array" ref="T134">_xlfn.IFS($A134= 'Figure 5b'!$A$4, K134*'Figure 5b'!F$4, $A134= 'Figure 5b'!$A$5, K134*'Figure 5b'!F$5, $A134= 'Figure 5b'!$A$6, K134*'Figure 5b'!F$6, $A134= 'Figure 5b'!$A$7, K134*'Figure 5b'!F$7, $A134= 'Figure 5b'!$A$8, K134*'Figure 5b'!F$8, $A134= 'Figure 5b'!$A$9, K134*'Figure 5b'!F$9)*10^12/365</f>
        <v>1732828009.4731164</v>
      </c>
      <c r="U134" s="16" cm="1">
        <f t="array" ref="U134">_xlfn.IFS($A134= 'Figure 5b'!$A$4, L134*'Figure 5b'!G$4, $A134= 'Figure 5b'!$A$5, L134*'Figure 5b'!G$5, $A134= 'Figure 5b'!$A$6, L134*'Figure 5b'!G$6, $A134= 'Figure 5b'!$A$7, L134*'Figure 5b'!G$7, $A134= 'Figure 5b'!$A$8, L134*'Figure 5b'!G$8, $A134= 'Figure 5b'!$A$9, L134*'Figure 5b'!G$9)*10^12/365</f>
        <v>1288848.2468728477</v>
      </c>
      <c r="V134" s="16" cm="1">
        <f t="array" ref="V134">_xlfn.IFS($A134= 'Figure 5b'!$A$4, M134*'Figure 5b'!H$4, $A134= 'Figure 5b'!$A$5, M134*'Figure 5b'!H$5, $A134= 'Figure 5b'!$A$6, M134*'Figure 5b'!H$6, $A134= 'Figure 5b'!$A$7, M134*'Figure 5b'!H$7, $A134= 'Figure 5b'!$A$8, M134*'Figure 5b'!H$8, $A134= 'Figure 5b'!$A$9, M134*'Figure 5b'!H$9)*10^12/365</f>
        <v>1410996383.8256536</v>
      </c>
      <c r="W134" s="16" cm="1">
        <f t="array" ref="W134">_xlfn.IFS($A134= 'Figure 5b'!$A$4, N134*'Figure 5b'!I$4, $A134= 'Figure 5b'!$A$5, N134*'Figure 5b'!I$5, $A134= 'Figure 5b'!$A$6, N134*'Figure 5b'!I$6, $A134= 'Figure 5b'!$A$7, N134*'Figure 5b'!I$7, $A134= 'Figure 5b'!$A$8, N134*'Figure 5b'!I$8, $A134= 'Figure 5b'!$A$9, N134*'Figure 5b'!I$9)*10^12/365</f>
        <v>2866846014.2376328</v>
      </c>
      <c r="X134" s="16"/>
      <c r="Y134" s="17">
        <f t="shared" si="51"/>
        <v>4280771.7700819112</v>
      </c>
      <c r="Z134" s="17">
        <f t="shared" si="52"/>
        <v>66010272.161709525</v>
      </c>
      <c r="AA134" s="17">
        <f t="shared" si="53"/>
        <v>1850689452.2833068</v>
      </c>
      <c r="AB134" s="17">
        <f t="shared" si="54"/>
        <v>672043655.84963977</v>
      </c>
      <c r="AC134" s="17">
        <f t="shared" si="55"/>
        <v>433207002.3682791</v>
      </c>
      <c r="AD134" s="17">
        <f t="shared" si="56"/>
        <v>322212.06171821192</v>
      </c>
      <c r="AE134" s="17">
        <f t="shared" si="57"/>
        <v>352749095.95641345</v>
      </c>
      <c r="AF134" s="17">
        <f t="shared" si="58"/>
        <v>716711503.55940831</v>
      </c>
      <c r="AG134" s="16"/>
      <c r="AH134" s="16">
        <f t="shared" si="59"/>
        <v>188353.9578836041</v>
      </c>
      <c r="AI134" s="16">
        <f t="shared" si="60"/>
        <v>2904451.9751152191</v>
      </c>
      <c r="AJ134" s="16">
        <f t="shared" si="61"/>
        <v>81430335.900465503</v>
      </c>
      <c r="AK134" s="16">
        <f t="shared" si="62"/>
        <v>29569920.857384153</v>
      </c>
      <c r="AL134" s="16">
        <f t="shared" si="63"/>
        <v>19061108.104204282</v>
      </c>
      <c r="AM134" s="16">
        <f t="shared" si="64"/>
        <v>14177.330715601325</v>
      </c>
      <c r="AN134" s="16">
        <f t="shared" si="65"/>
        <v>15520960.22208219</v>
      </c>
      <c r="AO134" s="16">
        <f t="shared" si="66"/>
        <v>31535306.156613965</v>
      </c>
      <c r="AP134" s="16"/>
      <c r="AQ134" s="16">
        <f t="shared" si="67"/>
        <v>51369.261240982938</v>
      </c>
      <c r="AR134" s="16">
        <f t="shared" si="68"/>
        <v>792123.26594051439</v>
      </c>
      <c r="AS134" s="16">
        <f t="shared" si="69"/>
        <v>22208273.427399684</v>
      </c>
      <c r="AT134" s="16">
        <f t="shared" si="70"/>
        <v>8064523.8701956775</v>
      </c>
      <c r="AU134" s="16">
        <f t="shared" si="71"/>
        <v>5198484.0284193493</v>
      </c>
      <c r="AV134" s="16">
        <f t="shared" si="72"/>
        <v>3866.5447406185431</v>
      </c>
      <c r="AW134" s="16">
        <f t="shared" si="73"/>
        <v>4232989.1514769606</v>
      </c>
      <c r="AX134" s="16">
        <f t="shared" si="74"/>
        <v>8600538.0427128989</v>
      </c>
    </row>
    <row r="135" spans="1:50" x14ac:dyDescent="0.2">
      <c r="A135" t="s">
        <v>9</v>
      </c>
      <c r="B135">
        <v>2918</v>
      </c>
      <c r="C135" t="s">
        <v>149</v>
      </c>
      <c r="D135" s="9">
        <v>24</v>
      </c>
      <c r="E135" s="9">
        <v>1.7</v>
      </c>
      <c r="F135" s="9">
        <v>0.1</v>
      </c>
      <c r="G135" s="16">
        <v>2.4812289058253008E-2</v>
      </c>
      <c r="H135" s="16">
        <v>1.5158860671929091E-4</v>
      </c>
      <c r="I135" s="16">
        <v>3.7712568657042706E-3</v>
      </c>
      <c r="J135" s="16">
        <v>1.6029269022501715E-2</v>
      </c>
      <c r="K135" s="16">
        <v>1.4012935317737195E-3</v>
      </c>
      <c r="L135" s="16">
        <v>7.7443014540452288E-3</v>
      </c>
      <c r="M135" s="16">
        <v>2.2245973299399979E-2</v>
      </c>
      <c r="N135" s="16">
        <v>9.0394674050588847E-3</v>
      </c>
      <c r="O135" s="16"/>
      <c r="P135" s="16" cm="1">
        <f t="array" ref="P135">_xlfn.IFS($A135= 'Figure 5b'!$A$4, G135*'Figure 5b'!B$4, $A135= 'Figure 5b'!$A$5, G135*'Figure 5b'!B$5, $A135= 'Figure 5b'!$A$6, G135*'Figure 5b'!B$6, $A135= 'Figure 5b'!$A$7, G135*'Figure 5b'!B$7, $A135= 'Figure 5b'!$A$8, G135*'Figure 5b'!B$8, $A135= 'Figure 5b'!$A$9, G135*'Figure 5b'!B$9)*10^12/365</f>
        <v>24154119.895969264</v>
      </c>
      <c r="Q135" s="16" cm="1">
        <f t="array" ref="Q135">_xlfn.IFS($A135= 'Figure 5b'!$A$4, H135*'Figure 5b'!C$4, $A135= 'Figure 5b'!$A$5, H135*'Figure 5b'!C$5, $A135= 'Figure 5b'!$A$6, H135*'Figure 5b'!C$6, $A135= 'Figure 5b'!$A$7, H135*'Figure 5b'!C$7, $A135= 'Figure 5b'!$A$8, H135*'Figure 5b'!C$8, $A135= 'Figure 5b'!$A$9, H135*'Figure 5b'!C$9)*10^12/365</f>
        <v>11854633.049086077</v>
      </c>
      <c r="R135" s="16" cm="1">
        <f t="array" ref="R135">_xlfn.IFS($A135= 'Figure 5b'!$A$4, I135*'Figure 5b'!D$4, $A135= 'Figure 5b'!$A$5, I135*'Figure 5b'!D$5, $A135= 'Figure 5b'!$A$6, I135*'Figure 5b'!D$6, $A135= 'Figure 5b'!$A$7, I135*'Figure 5b'!D$7, $A135= 'Figure 5b'!$A$8, I135*'Figure 5b'!D$8, $A135= 'Figure 5b'!$A$9, I135*'Figure 5b'!D$9)*10^12/365</f>
        <v>745108193.94502485</v>
      </c>
      <c r="S135" s="16" cm="1">
        <f t="array" ref="S135">_xlfn.IFS($A135= 'Figure 5b'!$A$4, J135*'Figure 5b'!E$4, $A135= 'Figure 5b'!$A$5, J135*'Figure 5b'!E$5, $A135= 'Figure 5b'!$A$6, J135*'Figure 5b'!E$6, $A135= 'Figure 5b'!$A$7, J135*'Figure 5b'!E$7, $A135= 'Figure 5b'!$A$8, J135*'Figure 5b'!E$8, $A135= 'Figure 5b'!$A$9, J135*'Figure 5b'!E$9)*10^12/365</f>
        <v>487833788.58748209</v>
      </c>
      <c r="T135" s="16" cm="1">
        <f t="array" ref="T135">_xlfn.IFS($A135= 'Figure 5b'!$A$4, K135*'Figure 5b'!F$4, $A135= 'Figure 5b'!$A$5, K135*'Figure 5b'!F$5, $A135= 'Figure 5b'!$A$6, K135*'Figure 5b'!F$6, $A135= 'Figure 5b'!$A$7, K135*'Figure 5b'!F$7, $A135= 'Figure 5b'!$A$8, K135*'Figure 5b'!F$8, $A135= 'Figure 5b'!$A$9, K135*'Figure 5b'!F$9)*10^12/365</f>
        <v>53937350.384582251</v>
      </c>
      <c r="U135" s="16" cm="1">
        <f t="array" ref="U135">_xlfn.IFS($A135= 'Figure 5b'!$A$4, L135*'Figure 5b'!G$4, $A135= 'Figure 5b'!$A$5, L135*'Figure 5b'!G$5, $A135= 'Figure 5b'!$A$6, L135*'Figure 5b'!G$6, $A135= 'Figure 5b'!$A$7, L135*'Figure 5b'!G$7, $A135= 'Figure 5b'!$A$8, L135*'Figure 5b'!G$8, $A135= 'Figure 5b'!$A$9, L135*'Figure 5b'!G$9)*10^12/365</f>
        <v>6649849.7876662239</v>
      </c>
      <c r="V135" s="16" cm="1">
        <f t="array" ref="V135">_xlfn.IFS($A135= 'Figure 5b'!$A$4, M135*'Figure 5b'!H$4, $A135= 'Figure 5b'!$A$5, M135*'Figure 5b'!H$5, $A135= 'Figure 5b'!$A$6, M135*'Figure 5b'!H$6, $A135= 'Figure 5b'!$A$7, M135*'Figure 5b'!H$7, $A135= 'Figure 5b'!$A$8, M135*'Figure 5b'!H$8, $A135= 'Figure 5b'!$A$9, M135*'Figure 5b'!H$9)*10^12/365</f>
        <v>1072027447.9468524</v>
      </c>
      <c r="W135" s="16" cm="1">
        <f t="array" ref="W135">_xlfn.IFS($A135= 'Figure 5b'!$A$4, N135*'Figure 5b'!I$4, $A135= 'Figure 5b'!$A$5, N135*'Figure 5b'!I$5, $A135= 'Figure 5b'!$A$6, N135*'Figure 5b'!I$6, $A135= 'Figure 5b'!$A$7, N135*'Figure 5b'!I$7, $A135= 'Figure 5b'!$A$8, N135*'Figure 5b'!I$8, $A135= 'Figure 5b'!$A$9, N135*'Figure 5b'!I$9)*10^12/365</f>
        <v>327692730.44752377</v>
      </c>
      <c r="X135" s="16"/>
      <c r="Y135" s="17">
        <f t="shared" si="51"/>
        <v>5796988.7750326227</v>
      </c>
      <c r="Z135" s="17">
        <f t="shared" si="52"/>
        <v>2845111.9317806582</v>
      </c>
      <c r="AA135" s="17">
        <f t="shared" si="53"/>
        <v>178825966.54680595</v>
      </c>
      <c r="AB135" s="17">
        <f t="shared" si="54"/>
        <v>117080109.26099572</v>
      </c>
      <c r="AC135" s="17">
        <f t="shared" si="55"/>
        <v>12944964.092299741</v>
      </c>
      <c r="AD135" s="17">
        <f t="shared" si="56"/>
        <v>1595963.9490398937</v>
      </c>
      <c r="AE135" s="17">
        <f t="shared" si="57"/>
        <v>257286587.50724456</v>
      </c>
      <c r="AF135" s="17">
        <f t="shared" si="58"/>
        <v>78646255.307405695</v>
      </c>
      <c r="AG135" s="16"/>
      <c r="AH135" s="16">
        <f t="shared" si="59"/>
        <v>410620.03823147749</v>
      </c>
      <c r="AI135" s="16">
        <f t="shared" si="60"/>
        <v>201528.76183446328</v>
      </c>
      <c r="AJ135" s="16">
        <f t="shared" si="61"/>
        <v>12666839.297065422</v>
      </c>
      <c r="AK135" s="16">
        <f t="shared" si="62"/>
        <v>8293174.4059871957</v>
      </c>
      <c r="AL135" s="16">
        <f t="shared" si="63"/>
        <v>916934.95653789816</v>
      </c>
      <c r="AM135" s="16">
        <f t="shared" si="64"/>
        <v>113047.4463903258</v>
      </c>
      <c r="AN135" s="16">
        <f t="shared" si="65"/>
        <v>18224466.615096491</v>
      </c>
      <c r="AO135" s="16">
        <f t="shared" si="66"/>
        <v>5570776.4176079035</v>
      </c>
      <c r="AP135" s="16"/>
      <c r="AQ135" s="16">
        <f t="shared" si="67"/>
        <v>24154.119895969267</v>
      </c>
      <c r="AR135" s="16">
        <f t="shared" si="68"/>
        <v>11854.633049086078</v>
      </c>
      <c r="AS135" s="16">
        <f t="shared" si="69"/>
        <v>745108.19394502486</v>
      </c>
      <c r="AT135" s="16">
        <f t="shared" si="70"/>
        <v>487833.78858748212</v>
      </c>
      <c r="AU135" s="16">
        <f t="shared" si="71"/>
        <v>53937.350384582256</v>
      </c>
      <c r="AV135" s="16">
        <f t="shared" si="72"/>
        <v>6649.849787666225</v>
      </c>
      <c r="AW135" s="16">
        <f t="shared" si="73"/>
        <v>1072027.4479468525</v>
      </c>
      <c r="AX135" s="16">
        <f t="shared" si="74"/>
        <v>327692.73044752376</v>
      </c>
    </row>
    <row r="136" spans="1:50" x14ac:dyDescent="0.2">
      <c r="A136" t="s">
        <v>9</v>
      </c>
      <c r="B136">
        <v>2918</v>
      </c>
      <c r="C136" t="s">
        <v>150</v>
      </c>
      <c r="D136" s="9">
        <v>31</v>
      </c>
      <c r="E136" s="9">
        <v>1.1000000000000001</v>
      </c>
      <c r="F136" s="9">
        <v>0.2</v>
      </c>
      <c r="G136" s="16">
        <v>9.7944221925914052E-2</v>
      </c>
      <c r="H136" s="16">
        <v>0.17233762660622959</v>
      </c>
      <c r="I136" s="16">
        <v>5.0373516071843073E-2</v>
      </c>
      <c r="J136" s="16">
        <v>0.17010909046307277</v>
      </c>
      <c r="K136" s="16">
        <v>0.1110902429611387</v>
      </c>
      <c r="L136" s="16">
        <v>2.2177082395896275E-2</v>
      </c>
      <c r="M136" s="16">
        <v>0.13312051483753978</v>
      </c>
      <c r="N136" s="16">
        <v>0.17376127997272361</v>
      </c>
      <c r="O136" s="16"/>
      <c r="P136" s="16" cm="1">
        <f t="array" ref="P136">_xlfn.IFS($A136= 'Figure 5b'!$A$4, G136*'Figure 5b'!B$4, $A136= 'Figure 5b'!$A$5, G136*'Figure 5b'!B$5, $A136= 'Figure 5b'!$A$6, G136*'Figure 5b'!B$6, $A136= 'Figure 5b'!$A$7, G136*'Figure 5b'!B$7, $A136= 'Figure 5b'!$A$8, G136*'Figure 5b'!B$8, $A136= 'Figure 5b'!$A$9, G136*'Figure 5b'!B$9)*10^12/365</f>
        <v>95346159.879152983</v>
      </c>
      <c r="Q136" s="16" cm="1">
        <f t="array" ref="Q136">_xlfn.IFS($A136= 'Figure 5b'!$A$4, H136*'Figure 5b'!C$4, $A136= 'Figure 5b'!$A$5, H136*'Figure 5b'!C$5, $A136= 'Figure 5b'!$A$6, H136*'Figure 5b'!C$6, $A136= 'Figure 5b'!$A$7, H136*'Figure 5b'!C$7, $A136= 'Figure 5b'!$A$8, H136*'Figure 5b'!C$8, $A136= 'Figure 5b'!$A$9, H136*'Figure 5b'!C$9)*10^12/365</f>
        <v>13477261703.120308</v>
      </c>
      <c r="R136" s="16" cm="1">
        <f t="array" ref="R136">_xlfn.IFS($A136= 'Figure 5b'!$A$4, I136*'Figure 5b'!D$4, $A136= 'Figure 5b'!$A$5, I136*'Figure 5b'!D$5, $A136= 'Figure 5b'!$A$6, I136*'Figure 5b'!D$6, $A136= 'Figure 5b'!$A$7, I136*'Figure 5b'!D$7, $A136= 'Figure 5b'!$A$8, I136*'Figure 5b'!D$8, $A136= 'Figure 5b'!$A$9, I136*'Figure 5b'!D$9)*10^12/365</f>
        <v>9952575737.887949</v>
      </c>
      <c r="S136" s="16" cm="1">
        <f t="array" ref="S136">_xlfn.IFS($A136= 'Figure 5b'!$A$4, J136*'Figure 5b'!E$4, $A136= 'Figure 5b'!$A$5, J136*'Figure 5b'!E$5, $A136= 'Figure 5b'!$A$6, J136*'Figure 5b'!E$6, $A136= 'Figure 5b'!$A$7, J136*'Figure 5b'!E$7, $A136= 'Figure 5b'!$A$8, J136*'Figure 5b'!E$8, $A136= 'Figure 5b'!$A$9, J136*'Figure 5b'!E$9)*10^12/365</f>
        <v>5177089607.597084</v>
      </c>
      <c r="T136" s="16" cm="1">
        <f t="array" ref="T136">_xlfn.IFS($A136= 'Figure 5b'!$A$4, K136*'Figure 5b'!F$4, $A136= 'Figure 5b'!$A$5, K136*'Figure 5b'!F$5, $A136= 'Figure 5b'!$A$6, K136*'Figure 5b'!F$6, $A136= 'Figure 5b'!$A$7, K136*'Figure 5b'!F$7, $A136= 'Figure 5b'!$A$8, K136*'Figure 5b'!F$8, $A136= 'Figure 5b'!$A$9, K136*'Figure 5b'!F$9)*10^12/365</f>
        <v>4275987309.6102204</v>
      </c>
      <c r="U136" s="16" cm="1">
        <f t="array" ref="U136">_xlfn.IFS($A136= 'Figure 5b'!$A$4, L136*'Figure 5b'!G$4, $A136= 'Figure 5b'!$A$5, L136*'Figure 5b'!G$5, $A136= 'Figure 5b'!$A$6, L136*'Figure 5b'!G$6, $A136= 'Figure 5b'!$A$7, L136*'Figure 5b'!G$7, $A136= 'Figure 5b'!$A$8, L136*'Figure 5b'!G$8, $A136= 'Figure 5b'!$A$9, L136*'Figure 5b'!G$9)*10^12/365</f>
        <v>19042939.836022802</v>
      </c>
      <c r="V136" s="16" cm="1">
        <f t="array" ref="V136">_xlfn.IFS($A136= 'Figure 5b'!$A$4, M136*'Figure 5b'!H$4, $A136= 'Figure 5b'!$A$5, M136*'Figure 5b'!H$5, $A136= 'Figure 5b'!$A$6, M136*'Figure 5b'!H$6, $A136= 'Figure 5b'!$A$7, M136*'Figure 5b'!H$7, $A136= 'Figure 5b'!$A$8, M136*'Figure 5b'!H$8, $A136= 'Figure 5b'!$A$9, M136*'Figure 5b'!H$9)*10^12/365</f>
        <v>6415041673.8344297</v>
      </c>
      <c r="W136" s="16" cm="1">
        <f t="array" ref="W136">_xlfn.IFS($A136= 'Figure 5b'!$A$4, N136*'Figure 5b'!I$4, $A136= 'Figure 5b'!$A$5, N136*'Figure 5b'!I$5, $A136= 'Figure 5b'!$A$6, N136*'Figure 5b'!I$6, $A136= 'Figure 5b'!$A$7, N136*'Figure 5b'!I$7, $A136= 'Figure 5b'!$A$8, N136*'Figure 5b'!I$8, $A136= 'Figure 5b'!$A$9, N136*'Figure 5b'!I$9)*10^12/365</f>
        <v>6299077780.6723566</v>
      </c>
      <c r="X136" s="16"/>
      <c r="Y136" s="17">
        <f t="shared" si="51"/>
        <v>29557309.562537428</v>
      </c>
      <c r="Z136" s="17">
        <f t="shared" si="52"/>
        <v>4177951127.9672956</v>
      </c>
      <c r="AA136" s="17">
        <f t="shared" si="53"/>
        <v>3085298478.7452641</v>
      </c>
      <c r="AB136" s="17">
        <f t="shared" si="54"/>
        <v>1604897778.3550961</v>
      </c>
      <c r="AC136" s="17">
        <f t="shared" si="55"/>
        <v>1325556065.9791684</v>
      </c>
      <c r="AD136" s="17">
        <f t="shared" si="56"/>
        <v>5903311.3491670676</v>
      </c>
      <c r="AE136" s="17">
        <f t="shared" si="57"/>
        <v>1988662918.8886731</v>
      </c>
      <c r="AF136" s="17">
        <f t="shared" si="58"/>
        <v>1952714112.0084305</v>
      </c>
      <c r="AG136" s="16"/>
      <c r="AH136" s="16">
        <f t="shared" si="59"/>
        <v>1048807.758670683</v>
      </c>
      <c r="AI136" s="16">
        <f t="shared" si="60"/>
        <v>148249878.73432341</v>
      </c>
      <c r="AJ136" s="16">
        <f t="shared" si="61"/>
        <v>109478333.11676745</v>
      </c>
      <c r="AK136" s="16">
        <f t="shared" si="62"/>
        <v>56947985.683567926</v>
      </c>
      <c r="AL136" s="16">
        <f t="shared" si="63"/>
        <v>47035860.405712433</v>
      </c>
      <c r="AM136" s="16">
        <f t="shared" si="64"/>
        <v>209472.33819625084</v>
      </c>
      <c r="AN136" s="16">
        <f t="shared" si="65"/>
        <v>70565458.41217874</v>
      </c>
      <c r="AO136" s="16">
        <f t="shared" si="66"/>
        <v>69289855.587395921</v>
      </c>
      <c r="AP136" s="16"/>
      <c r="AQ136" s="16">
        <f t="shared" si="67"/>
        <v>190692.31975830597</v>
      </c>
      <c r="AR136" s="16">
        <f t="shared" si="68"/>
        <v>26954523.406240616</v>
      </c>
      <c r="AS136" s="16">
        <f t="shared" si="69"/>
        <v>19905151.475775901</v>
      </c>
      <c r="AT136" s="16">
        <f t="shared" si="70"/>
        <v>10354179.215194168</v>
      </c>
      <c r="AU136" s="16">
        <f t="shared" si="71"/>
        <v>8551974.6192204412</v>
      </c>
      <c r="AV136" s="16">
        <f t="shared" si="72"/>
        <v>38085.879672045608</v>
      </c>
      <c r="AW136" s="16">
        <f t="shared" si="73"/>
        <v>12830083.34766886</v>
      </c>
      <c r="AX136" s="16">
        <f t="shared" si="74"/>
        <v>12598155.561344715</v>
      </c>
    </row>
    <row r="137" spans="1:50" x14ac:dyDescent="0.2">
      <c r="A137" t="s">
        <v>9</v>
      </c>
      <c r="B137">
        <v>2918</v>
      </c>
      <c r="C137" t="s">
        <v>151</v>
      </c>
      <c r="D137" s="9">
        <v>130</v>
      </c>
      <c r="E137" s="9">
        <v>5.5</v>
      </c>
      <c r="F137" s="9">
        <v>0.4</v>
      </c>
      <c r="G137" s="16">
        <v>5.7797338140940669E-3</v>
      </c>
      <c r="H137" s="16">
        <v>2.3517708098483761E-2</v>
      </c>
      <c r="I137" s="16">
        <v>3.9109324305669928E-2</v>
      </c>
      <c r="J137" s="16">
        <v>2.0739384612367434E-2</v>
      </c>
      <c r="K137" s="16">
        <v>1.0432686945721095E-2</v>
      </c>
      <c r="L137" s="16">
        <v>6.1854775465075918E-3</v>
      </c>
      <c r="M137" s="16">
        <v>5.351297860491524E-3</v>
      </c>
      <c r="N137" s="16">
        <v>1.445302230417571E-2</v>
      </c>
      <c r="O137" s="16"/>
      <c r="P137" s="16" cm="1">
        <f t="array" ref="P137">_xlfn.IFS($A137= 'Figure 5b'!$A$4, G137*'Figure 5b'!B$4, $A137= 'Figure 5b'!$A$5, G137*'Figure 5b'!B$5, $A137= 'Figure 5b'!$A$6, G137*'Figure 5b'!B$6, $A137= 'Figure 5b'!$A$7, G137*'Figure 5b'!B$7, $A137= 'Figure 5b'!$A$8, G137*'Figure 5b'!B$8, $A137= 'Figure 5b'!$A$9, G137*'Figure 5b'!B$9)*10^12/365</f>
        <v>5626420.9716668976</v>
      </c>
      <c r="Q137" s="16" cm="1">
        <f t="array" ref="Q137">_xlfn.IFS($A137= 'Figure 5b'!$A$4, H137*'Figure 5b'!C$4, $A137= 'Figure 5b'!$A$5, H137*'Figure 5b'!C$5, $A137= 'Figure 5b'!$A$6, H137*'Figure 5b'!C$6, $A137= 'Figure 5b'!$A$7, H137*'Figure 5b'!C$7, $A137= 'Figure 5b'!$A$8, H137*'Figure 5b'!C$8, $A137= 'Figure 5b'!$A$9, H137*'Figure 5b'!C$9)*10^12/365</f>
        <v>1839147451.0964422</v>
      </c>
      <c r="R137" s="16" cm="1">
        <f t="array" ref="R137">_xlfn.IFS($A137= 'Figure 5b'!$A$4, I137*'Figure 5b'!D$4, $A137= 'Figure 5b'!$A$5, I137*'Figure 5b'!D$5, $A137= 'Figure 5b'!$A$6, I137*'Figure 5b'!D$6, $A137= 'Figure 5b'!$A$7, I137*'Figure 5b'!D$7, $A137= 'Figure 5b'!$A$8, I137*'Figure 5b'!D$8, $A137= 'Figure 5b'!$A$9, I137*'Figure 5b'!D$9)*10^12/365</f>
        <v>7727046721.4293165</v>
      </c>
      <c r="S137" s="16" cm="1">
        <f t="array" ref="S137">_xlfn.IFS($A137= 'Figure 5b'!$A$4, J137*'Figure 5b'!E$4, $A137= 'Figure 5b'!$A$5, J137*'Figure 5b'!E$5, $A137= 'Figure 5b'!$A$6, J137*'Figure 5b'!E$6, $A137= 'Figure 5b'!$A$7, J137*'Figure 5b'!E$7, $A137= 'Figure 5b'!$A$8, J137*'Figure 5b'!E$8, $A137= 'Figure 5b'!$A$9, J137*'Figure 5b'!E$9)*10^12/365</f>
        <v>631181157.05847061</v>
      </c>
      <c r="T137" s="16" cm="1">
        <f t="array" ref="T137">_xlfn.IFS($A137= 'Figure 5b'!$A$4, K137*'Figure 5b'!F$4, $A137= 'Figure 5b'!$A$5, K137*'Figure 5b'!F$5, $A137= 'Figure 5b'!$A$6, K137*'Figure 5b'!F$6, $A137= 'Figure 5b'!$A$7, K137*'Figure 5b'!F$7, $A137= 'Figure 5b'!$A$8, K137*'Figure 5b'!F$8, $A137= 'Figure 5b'!$A$9, K137*'Figure 5b'!F$9)*10^12/365</f>
        <v>401565752.27443671</v>
      </c>
      <c r="U137" s="16" cm="1">
        <f t="array" ref="U137">_xlfn.IFS($A137= 'Figure 5b'!$A$4, L137*'Figure 5b'!G$4, $A137= 'Figure 5b'!$A$5, L137*'Figure 5b'!G$5, $A137= 'Figure 5b'!$A$6, L137*'Figure 5b'!G$6, $A137= 'Figure 5b'!$A$7, L137*'Figure 5b'!G$7, $A137= 'Figure 5b'!$A$8, L137*'Figure 5b'!G$8, $A137= 'Figure 5b'!$A$9, L137*'Figure 5b'!G$9)*10^12/365</f>
        <v>5311324.3064385345</v>
      </c>
      <c r="V137" s="16" cm="1">
        <f t="array" ref="V137">_xlfn.IFS($A137= 'Figure 5b'!$A$4, M137*'Figure 5b'!H$4, $A137= 'Figure 5b'!$A$5, M137*'Figure 5b'!H$5, $A137= 'Figure 5b'!$A$6, M137*'Figure 5b'!H$6, $A137= 'Figure 5b'!$A$7, M137*'Figure 5b'!H$7, $A137= 'Figure 5b'!$A$8, M137*'Figure 5b'!H$8, $A137= 'Figure 5b'!$A$9, M137*'Figure 5b'!H$9)*10^12/365</f>
        <v>257877599.30202344</v>
      </c>
      <c r="W137" s="16" cm="1">
        <f t="array" ref="W137">_xlfn.IFS($A137= 'Figure 5b'!$A$4, N137*'Figure 5b'!I$4, $A137= 'Figure 5b'!$A$5, N137*'Figure 5b'!I$5, $A137= 'Figure 5b'!$A$6, N137*'Figure 5b'!I$6, $A137= 'Figure 5b'!$A$7, N137*'Figure 5b'!I$7, $A137= 'Figure 5b'!$A$8, N137*'Figure 5b'!I$8, $A137= 'Figure 5b'!$A$9, N137*'Figure 5b'!I$9)*10^12/365</f>
        <v>523941304.26575142</v>
      </c>
      <c r="X137" s="16"/>
      <c r="Y137" s="17">
        <f t="shared" si="51"/>
        <v>7314347.2631669668</v>
      </c>
      <c r="Z137" s="17">
        <f t="shared" si="52"/>
        <v>2390891686.425375</v>
      </c>
      <c r="AA137" s="17">
        <f t="shared" si="53"/>
        <v>10045160737.858112</v>
      </c>
      <c r="AB137" s="17">
        <f t="shared" si="54"/>
        <v>820535504.1760118</v>
      </c>
      <c r="AC137" s="17">
        <f t="shared" si="55"/>
        <v>522035477.95676774</v>
      </c>
      <c r="AD137" s="17">
        <f t="shared" si="56"/>
        <v>6904721.5983700939</v>
      </c>
      <c r="AE137" s="17">
        <f t="shared" si="57"/>
        <v>335240879.09263045</v>
      </c>
      <c r="AF137" s="17">
        <f t="shared" si="58"/>
        <v>681123695.54547679</v>
      </c>
      <c r="AG137" s="16"/>
      <c r="AH137" s="16">
        <f t="shared" si="59"/>
        <v>309453.15344167937</v>
      </c>
      <c r="AI137" s="16">
        <f t="shared" si="60"/>
        <v>101153109.81030431</v>
      </c>
      <c r="AJ137" s="16">
        <f t="shared" si="61"/>
        <v>424987569.67861247</v>
      </c>
      <c r="AK137" s="16">
        <f t="shared" si="62"/>
        <v>34714963.638215885</v>
      </c>
      <c r="AL137" s="16">
        <f t="shared" si="63"/>
        <v>22086116.375094019</v>
      </c>
      <c r="AM137" s="16">
        <f t="shared" si="64"/>
        <v>292122.83685411944</v>
      </c>
      <c r="AN137" s="16">
        <f t="shared" si="65"/>
        <v>14183267.96161129</v>
      </c>
      <c r="AO137" s="16">
        <f t="shared" si="66"/>
        <v>28816771.734616328</v>
      </c>
      <c r="AP137" s="16"/>
      <c r="AQ137" s="16">
        <f t="shared" si="67"/>
        <v>22505.683886667593</v>
      </c>
      <c r="AR137" s="16">
        <f t="shared" si="68"/>
        <v>7356589.8043857692</v>
      </c>
      <c r="AS137" s="16">
        <f t="shared" si="69"/>
        <v>30908186.885717269</v>
      </c>
      <c r="AT137" s="16">
        <f t="shared" si="70"/>
        <v>2524724.6282338826</v>
      </c>
      <c r="AU137" s="16">
        <f t="shared" si="71"/>
        <v>1606263.0090977468</v>
      </c>
      <c r="AV137" s="16">
        <f t="shared" si="72"/>
        <v>21245.297225754141</v>
      </c>
      <c r="AW137" s="16">
        <f t="shared" si="73"/>
        <v>1031510.3972080939</v>
      </c>
      <c r="AX137" s="16">
        <f t="shared" si="74"/>
        <v>2095765.2170630058</v>
      </c>
    </row>
    <row r="138" spans="1:50" x14ac:dyDescent="0.2">
      <c r="A138" t="s">
        <v>9</v>
      </c>
      <c r="B138">
        <v>2918</v>
      </c>
      <c r="C138" t="s">
        <v>152</v>
      </c>
      <c r="D138" s="9">
        <v>37</v>
      </c>
      <c r="E138" s="9">
        <v>0.7</v>
      </c>
      <c r="F138" s="9">
        <v>0.1</v>
      </c>
      <c r="G138" s="16">
        <v>1.0126497150225228E-3</v>
      </c>
      <c r="H138" s="16">
        <v>8.8197064710835132E-4</v>
      </c>
      <c r="I138" s="16">
        <v>1.5888432480901512E-3</v>
      </c>
      <c r="J138" s="16">
        <v>6.7614383075080629E-4</v>
      </c>
      <c r="K138" s="16">
        <v>7.0101325818442877E-3</v>
      </c>
      <c r="L138" s="16">
        <v>1.1892058676060322E-4</v>
      </c>
      <c r="M138" s="16">
        <v>3.465404366682898E-4</v>
      </c>
      <c r="N138" s="16">
        <v>3.5170363834900603E-3</v>
      </c>
      <c r="O138" s="16"/>
      <c r="P138" s="16" cm="1">
        <f t="array" ref="P138">_xlfn.IFS($A138= 'Figure 5b'!$A$4, G138*'Figure 5b'!B$4, $A138= 'Figure 5b'!$A$5, G138*'Figure 5b'!B$5, $A138= 'Figure 5b'!$A$6, G138*'Figure 5b'!B$6, $A138= 'Figure 5b'!$A$7, G138*'Figure 5b'!B$7, $A138= 'Figure 5b'!$A$8, G138*'Figure 5b'!B$8, $A138= 'Figure 5b'!$A$9, G138*'Figure 5b'!B$9)*10^12/365</f>
        <v>985788.23468677117</v>
      </c>
      <c r="Q138" s="16" cm="1">
        <f t="array" ref="Q138">_xlfn.IFS($A138= 'Figure 5b'!$A$4, H138*'Figure 5b'!C$4, $A138= 'Figure 5b'!$A$5, H138*'Figure 5b'!C$5, $A138= 'Figure 5b'!$A$6, H138*'Figure 5b'!C$6, $A138= 'Figure 5b'!$A$7, H138*'Figure 5b'!C$7, $A138= 'Figure 5b'!$A$8, H138*'Figure 5b'!C$8, $A138= 'Figure 5b'!$A$9, H138*'Figure 5b'!C$9)*10^12/365</f>
        <v>68972455.172014937</v>
      </c>
      <c r="R138" s="16" cm="1">
        <f t="array" ref="R138">_xlfn.IFS($A138= 'Figure 5b'!$A$4, I138*'Figure 5b'!D$4, $A138= 'Figure 5b'!$A$5, I138*'Figure 5b'!D$5, $A138= 'Figure 5b'!$A$6, I138*'Figure 5b'!D$6, $A138= 'Figure 5b'!$A$7, I138*'Figure 5b'!D$7, $A138= 'Figure 5b'!$A$8, I138*'Figure 5b'!D$8, $A138= 'Figure 5b'!$A$9, I138*'Figure 5b'!D$9)*10^12/365</f>
        <v>313916597.3583498</v>
      </c>
      <c r="S138" s="16" cm="1">
        <f t="array" ref="S138">_xlfn.IFS($A138= 'Figure 5b'!$A$4, J138*'Figure 5b'!E$4, $A138= 'Figure 5b'!$A$5, J138*'Figure 5b'!E$5, $A138= 'Figure 5b'!$A$6, J138*'Figure 5b'!E$6, $A138= 'Figure 5b'!$A$7, J138*'Figure 5b'!E$7, $A138= 'Figure 5b'!$A$8, J138*'Figure 5b'!E$8, $A138= 'Figure 5b'!$A$9, J138*'Figure 5b'!E$9)*10^12/365</f>
        <v>20577719.802580211</v>
      </c>
      <c r="T138" s="16" cm="1">
        <f t="array" ref="T138">_xlfn.IFS($A138= 'Figure 5b'!$A$4, K138*'Figure 5b'!F$4, $A138= 'Figure 5b'!$A$5, K138*'Figure 5b'!F$5, $A138= 'Figure 5b'!$A$6, K138*'Figure 5b'!F$6, $A138= 'Figure 5b'!$A$7, K138*'Figure 5b'!F$7, $A138= 'Figure 5b'!$A$8, K138*'Figure 5b'!F$8, $A138= 'Figure 5b'!$A$9, K138*'Figure 5b'!F$9)*10^12/365</f>
        <v>269827818.89438444</v>
      </c>
      <c r="U138" s="16" cm="1">
        <f t="array" ref="U138">_xlfn.IFS($A138= 'Figure 5b'!$A$4, L138*'Figure 5b'!G$4, $A138= 'Figure 5b'!$A$5, L138*'Figure 5b'!G$5, $A138= 'Figure 5b'!$A$6, L138*'Figure 5b'!G$6, $A138= 'Figure 5b'!$A$7, L138*'Figure 5b'!G$7, $A138= 'Figure 5b'!$A$8, L138*'Figure 5b'!G$8, $A138= 'Figure 5b'!$A$9, L138*'Figure 5b'!G$9)*10^12/365</f>
        <v>102114.315062731</v>
      </c>
      <c r="V138" s="16" cm="1">
        <f t="array" ref="V138">_xlfn.IFS($A138= 'Figure 5b'!$A$4, M138*'Figure 5b'!H$4, $A138= 'Figure 5b'!$A$5, M138*'Figure 5b'!H$5, $A138= 'Figure 5b'!$A$6, M138*'Figure 5b'!H$6, $A138= 'Figure 5b'!$A$7, M138*'Figure 5b'!H$7, $A138= 'Figure 5b'!$A$8, M138*'Figure 5b'!H$8, $A138= 'Figure 5b'!$A$9, M138*'Figure 5b'!H$9)*10^12/365</f>
        <v>16699690.093663592</v>
      </c>
      <c r="W138" s="16" cm="1">
        <f t="array" ref="W138">_xlfn.IFS($A138= 'Figure 5b'!$A$4, N138*'Figure 5b'!I$4, $A138= 'Figure 5b'!$A$5, N138*'Figure 5b'!I$5, $A138= 'Figure 5b'!$A$6, N138*'Figure 5b'!I$6, $A138= 'Figure 5b'!$A$7, N138*'Figure 5b'!I$7, $A138= 'Figure 5b'!$A$8, N138*'Figure 5b'!I$8, $A138= 'Figure 5b'!$A$9, N138*'Figure 5b'!I$9)*10^12/365</f>
        <v>127497252.21025172</v>
      </c>
      <c r="X138" s="16"/>
      <c r="Y138" s="17">
        <f t="shared" si="51"/>
        <v>364741.64683410531</v>
      </c>
      <c r="Z138" s="17">
        <f t="shared" si="52"/>
        <v>25519808.413645525</v>
      </c>
      <c r="AA138" s="17">
        <f t="shared" si="53"/>
        <v>116149141.02258942</v>
      </c>
      <c r="AB138" s="17">
        <f t="shared" si="54"/>
        <v>7613756.3269546786</v>
      </c>
      <c r="AC138" s="17">
        <f t="shared" si="55"/>
        <v>99836292.990922242</v>
      </c>
      <c r="AD138" s="17">
        <f t="shared" si="56"/>
        <v>37782.296573210471</v>
      </c>
      <c r="AE138" s="17">
        <f t="shared" si="57"/>
        <v>6178885.3346555289</v>
      </c>
      <c r="AF138" s="17">
        <f t="shared" si="58"/>
        <v>47173983.317793138</v>
      </c>
      <c r="AG138" s="16"/>
      <c r="AH138" s="16">
        <f t="shared" si="59"/>
        <v>6900.5176428073983</v>
      </c>
      <c r="AI138" s="16">
        <f t="shared" si="60"/>
        <v>482807.18620410451</v>
      </c>
      <c r="AJ138" s="16">
        <f t="shared" si="61"/>
        <v>2197416.1815084484</v>
      </c>
      <c r="AK138" s="16">
        <f t="shared" si="62"/>
        <v>144044.03861806146</v>
      </c>
      <c r="AL138" s="16">
        <f t="shared" si="63"/>
        <v>1888794.732260691</v>
      </c>
      <c r="AM138" s="16">
        <f t="shared" si="64"/>
        <v>714.80020543911701</v>
      </c>
      <c r="AN138" s="16">
        <f t="shared" si="65"/>
        <v>116897.83065564513</v>
      </c>
      <c r="AO138" s="16">
        <f t="shared" si="66"/>
        <v>892480.76547176193</v>
      </c>
      <c r="AP138" s="16"/>
      <c r="AQ138" s="16">
        <f t="shared" si="67"/>
        <v>985.78823468677115</v>
      </c>
      <c r="AR138" s="16">
        <f t="shared" si="68"/>
        <v>68972.455172014947</v>
      </c>
      <c r="AS138" s="16">
        <f t="shared" si="69"/>
        <v>313916.59735834983</v>
      </c>
      <c r="AT138" s="16">
        <f t="shared" si="70"/>
        <v>20577.719802580214</v>
      </c>
      <c r="AU138" s="16">
        <f t="shared" si="71"/>
        <v>269827.81889438449</v>
      </c>
      <c r="AV138" s="16">
        <f t="shared" si="72"/>
        <v>102.11431506273101</v>
      </c>
      <c r="AW138" s="16">
        <f t="shared" si="73"/>
        <v>16699.690093663594</v>
      </c>
      <c r="AX138" s="16">
        <f t="shared" si="74"/>
        <v>127497.25221025173</v>
      </c>
    </row>
    <row r="139" spans="1:50" x14ac:dyDescent="0.2">
      <c r="A139" t="s">
        <v>9</v>
      </c>
      <c r="B139">
        <v>2918</v>
      </c>
      <c r="C139" t="s">
        <v>153</v>
      </c>
      <c r="D139" s="9">
        <v>50</v>
      </c>
      <c r="E139" s="9">
        <v>3</v>
      </c>
      <c r="F139" s="9">
        <v>0.4</v>
      </c>
      <c r="G139" s="16">
        <v>1.8319949889143095E-2</v>
      </c>
      <c r="H139" s="16">
        <v>6.1211123483549575E-3</v>
      </c>
      <c r="I139" s="16">
        <v>3.9581057449363161E-2</v>
      </c>
      <c r="J139" s="16">
        <v>3.035317454890594E-3</v>
      </c>
      <c r="K139" s="16">
        <v>1.0375396944179782E-2</v>
      </c>
      <c r="L139" s="16">
        <v>2.8926629212038619E-4</v>
      </c>
      <c r="M139" s="16">
        <v>3.5794911076993401E-3</v>
      </c>
      <c r="N139" s="16">
        <v>1.61179467020666E-2</v>
      </c>
      <c r="O139" s="16"/>
      <c r="P139" s="16" cm="1">
        <f t="array" ref="P139">_xlfn.IFS($A139= 'Figure 5b'!$A$4, G139*'Figure 5b'!B$4, $A139= 'Figure 5b'!$A$5, G139*'Figure 5b'!B$5, $A139= 'Figure 5b'!$A$6, G139*'Figure 5b'!B$6, $A139= 'Figure 5b'!$A$7, G139*'Figure 5b'!B$7, $A139= 'Figure 5b'!$A$8, G139*'Figure 5b'!B$8, $A139= 'Figure 5b'!$A$9, G139*'Figure 5b'!B$9)*10^12/365</f>
        <v>17833996.092485752</v>
      </c>
      <c r="Q139" s="16" cm="1">
        <f t="array" ref="Q139">_xlfn.IFS($A139= 'Figure 5b'!$A$4, H139*'Figure 5b'!C$4, $A139= 'Figure 5b'!$A$5, H139*'Figure 5b'!C$5, $A139= 'Figure 5b'!$A$6, H139*'Figure 5b'!C$6, $A139= 'Figure 5b'!$A$7, H139*'Figure 5b'!C$7, $A139= 'Figure 5b'!$A$8, H139*'Figure 5b'!C$8, $A139= 'Figure 5b'!$A$9, H139*'Figure 5b'!C$9)*10^12/365</f>
        <v>478687299.21338642</v>
      </c>
      <c r="R139" s="16" cm="1">
        <f t="array" ref="R139">_xlfn.IFS($A139= 'Figure 5b'!$A$4, I139*'Figure 5b'!D$4, $A139= 'Figure 5b'!$A$5, I139*'Figure 5b'!D$5, $A139= 'Figure 5b'!$A$6, I139*'Figure 5b'!D$6, $A139= 'Figure 5b'!$A$7, I139*'Figure 5b'!D$7, $A139= 'Figure 5b'!$A$8, I139*'Figure 5b'!D$8, $A139= 'Figure 5b'!$A$9, I139*'Figure 5b'!D$9)*10^12/365</f>
        <v>7820249662.3156118</v>
      </c>
      <c r="S139" s="16" cm="1">
        <f t="array" ref="S139">_xlfn.IFS($A139= 'Figure 5b'!$A$4, J139*'Figure 5b'!E$4, $A139= 'Figure 5b'!$A$5, J139*'Figure 5b'!E$5, $A139= 'Figure 5b'!$A$6, J139*'Figure 5b'!E$6, $A139= 'Figure 5b'!$A$7, J139*'Figure 5b'!E$7, $A139= 'Figure 5b'!$A$8, J139*'Figure 5b'!E$8, $A139= 'Figure 5b'!$A$9, J139*'Figure 5b'!E$9)*10^12/365</f>
        <v>92376664.93128033</v>
      </c>
      <c r="T139" s="16" cm="1">
        <f t="array" ref="T139">_xlfn.IFS($A139= 'Figure 5b'!$A$4, K139*'Figure 5b'!F$4, $A139= 'Figure 5b'!$A$5, K139*'Figure 5b'!F$5, $A139= 'Figure 5b'!$A$6, K139*'Figure 5b'!F$6, $A139= 'Figure 5b'!$A$7, K139*'Figure 5b'!F$7, $A139= 'Figure 5b'!$A$8, K139*'Figure 5b'!F$8, $A139= 'Figure 5b'!$A$9, K139*'Figure 5b'!F$9)*10^12/365</f>
        <v>399360596.2406714</v>
      </c>
      <c r="U139" s="16" cm="1">
        <f t="array" ref="U139">_xlfn.IFS($A139= 'Figure 5b'!$A$4, L139*'Figure 5b'!G$4, $A139= 'Figure 5b'!$A$5, L139*'Figure 5b'!G$5, $A139= 'Figure 5b'!$A$6, L139*'Figure 5b'!G$6, $A139= 'Figure 5b'!$A$7, L139*'Figure 5b'!G$7, $A139= 'Figure 5b'!$A$8, L139*'Figure 5b'!G$8, $A139= 'Figure 5b'!$A$9, L139*'Figure 5b'!G$9)*10^12/365</f>
        <v>248386.17177421047</v>
      </c>
      <c r="V139" s="16" cm="1">
        <f t="array" ref="V139">_xlfn.IFS($A139= 'Figure 5b'!$A$4, M139*'Figure 5b'!H$4, $A139= 'Figure 5b'!$A$5, M139*'Figure 5b'!H$5, $A139= 'Figure 5b'!$A$6, M139*'Figure 5b'!H$6, $A139= 'Figure 5b'!$A$7, M139*'Figure 5b'!H$7, $A139= 'Figure 5b'!$A$8, M139*'Figure 5b'!H$8, $A139= 'Figure 5b'!$A$9, M139*'Figure 5b'!H$9)*10^12/365</f>
        <v>172494710.18824229</v>
      </c>
      <c r="W139" s="16" cm="1">
        <f t="array" ref="W139">_xlfn.IFS($A139= 'Figure 5b'!$A$4, N139*'Figure 5b'!I$4, $A139= 'Figure 5b'!$A$5, N139*'Figure 5b'!I$5, $A139= 'Figure 5b'!$A$6, N139*'Figure 5b'!I$6, $A139= 'Figure 5b'!$A$7, N139*'Figure 5b'!I$7, $A139= 'Figure 5b'!$A$8, N139*'Figure 5b'!I$8, $A139= 'Figure 5b'!$A$9, N139*'Figure 5b'!I$9)*10^12/365</f>
        <v>584297030.71355438</v>
      </c>
      <c r="X139" s="16"/>
      <c r="Y139" s="17">
        <f t="shared" si="51"/>
        <v>8916998.046242876</v>
      </c>
      <c r="Z139" s="17">
        <f t="shared" si="52"/>
        <v>239343649.60669318</v>
      </c>
      <c r="AA139" s="17">
        <f t="shared" si="53"/>
        <v>3910124831.1578059</v>
      </c>
      <c r="AB139" s="17">
        <f t="shared" si="54"/>
        <v>46188332.465640165</v>
      </c>
      <c r="AC139" s="17">
        <f t="shared" si="55"/>
        <v>199680298.1203357</v>
      </c>
      <c r="AD139" s="17">
        <f t="shared" si="56"/>
        <v>124193.08588710525</v>
      </c>
      <c r="AE139" s="17">
        <f t="shared" si="57"/>
        <v>86247355.094121158</v>
      </c>
      <c r="AF139" s="17">
        <f t="shared" si="58"/>
        <v>292148515.35677719</v>
      </c>
      <c r="AG139" s="16"/>
      <c r="AH139" s="16">
        <f t="shared" si="59"/>
        <v>535019.88277457247</v>
      </c>
      <c r="AI139" s="16">
        <f t="shared" si="60"/>
        <v>14360618.976401592</v>
      </c>
      <c r="AJ139" s="16">
        <f t="shared" si="61"/>
        <v>234607489.86946833</v>
      </c>
      <c r="AK139" s="16">
        <f t="shared" si="62"/>
        <v>2771299.9479384101</v>
      </c>
      <c r="AL139" s="16">
        <f t="shared" si="63"/>
        <v>11980817.887220142</v>
      </c>
      <c r="AM139" s="16">
        <f t="shared" si="64"/>
        <v>7451.585153226315</v>
      </c>
      <c r="AN139" s="16">
        <f t="shared" si="65"/>
        <v>5174841.305647268</v>
      </c>
      <c r="AO139" s="16">
        <f t="shared" si="66"/>
        <v>17528910.92140663</v>
      </c>
      <c r="AP139" s="16"/>
      <c r="AQ139" s="16">
        <f t="shared" si="67"/>
        <v>71335.984369943006</v>
      </c>
      <c r="AR139" s="16">
        <f t="shared" si="68"/>
        <v>1914749.196853546</v>
      </c>
      <c r="AS139" s="16">
        <f t="shared" si="69"/>
        <v>31280998.649262447</v>
      </c>
      <c r="AT139" s="16">
        <f t="shared" si="70"/>
        <v>369506.65972512134</v>
      </c>
      <c r="AU139" s="16">
        <f t="shared" si="71"/>
        <v>1597442.3849626856</v>
      </c>
      <c r="AV139" s="16">
        <f t="shared" si="72"/>
        <v>993.54468709684193</v>
      </c>
      <c r="AW139" s="16">
        <f t="shared" si="73"/>
        <v>689978.84075296926</v>
      </c>
      <c r="AX139" s="16">
        <f t="shared" si="74"/>
        <v>2337188.1228542174</v>
      </c>
    </row>
    <row r="140" spans="1:50" x14ac:dyDescent="0.2">
      <c r="A140" t="s">
        <v>9</v>
      </c>
      <c r="B140">
        <v>2918</v>
      </c>
      <c r="C140" t="s">
        <v>154</v>
      </c>
      <c r="D140" s="9">
        <v>31</v>
      </c>
      <c r="E140" s="9">
        <v>2.1</v>
      </c>
      <c r="F140" s="9">
        <v>0.2</v>
      </c>
      <c r="G140" s="16">
        <v>1.2421664064988919E-2</v>
      </c>
      <c r="H140" s="16">
        <v>3.3193704382484659E-2</v>
      </c>
      <c r="I140" s="16">
        <v>2.325944976322946E-2</v>
      </c>
      <c r="J140" s="16">
        <v>6.589885298891025E-3</v>
      </c>
      <c r="K140" s="16">
        <v>1.0266407343910326E-2</v>
      </c>
      <c r="L140" s="16">
        <v>1.7597032770656827E-3</v>
      </c>
      <c r="M140" s="16">
        <v>2.0603065964075202E-3</v>
      </c>
      <c r="N140" s="16">
        <v>1.0346310832170275E-2</v>
      </c>
      <c r="O140" s="16"/>
      <c r="P140" s="16" cm="1">
        <f t="array" ref="P140">_xlfn.IFS($A140= 'Figure 5b'!$A$4, G140*'Figure 5b'!B$4, $A140= 'Figure 5b'!$A$5, G140*'Figure 5b'!B$5, $A140= 'Figure 5b'!$A$6, G140*'Figure 5b'!B$6, $A140= 'Figure 5b'!$A$7, G140*'Figure 5b'!B$7, $A140= 'Figure 5b'!$A$8, G140*'Figure 5b'!B$8, $A140= 'Figure 5b'!$A$9, G140*'Figure 5b'!B$9)*10^12/365</f>
        <v>12092167.813650332</v>
      </c>
      <c r="Q140" s="16" cm="1">
        <f t="array" ref="Q140">_xlfn.IFS($A140= 'Figure 5b'!$A$4, H140*'Figure 5b'!C$4, $A140= 'Figure 5b'!$A$5, H140*'Figure 5b'!C$5, $A140= 'Figure 5b'!$A$6, H140*'Figure 5b'!C$6, $A140= 'Figure 5b'!$A$7, H140*'Figure 5b'!C$7, $A140= 'Figure 5b'!$A$8, H140*'Figure 5b'!C$8, $A140= 'Figure 5b'!$A$9, H140*'Figure 5b'!C$9)*10^12/365</f>
        <v>2595836148.3120618</v>
      </c>
      <c r="R140" s="16" cm="1">
        <f t="array" ref="R140">_xlfn.IFS($A140= 'Figure 5b'!$A$4, I140*'Figure 5b'!D$4, $A140= 'Figure 5b'!$A$5, I140*'Figure 5b'!D$5, $A140= 'Figure 5b'!$A$6, I140*'Figure 5b'!D$6, $A140= 'Figure 5b'!$A$7, I140*'Figure 5b'!D$7, $A140= 'Figure 5b'!$A$8, I140*'Figure 5b'!D$8, $A140= 'Figure 5b'!$A$9, I140*'Figure 5b'!D$9)*10^12/365</f>
        <v>4595498854.1992264</v>
      </c>
      <c r="S140" s="16" cm="1">
        <f t="array" ref="S140">_xlfn.IFS($A140= 'Figure 5b'!$A$4, J140*'Figure 5b'!E$4, $A140= 'Figure 5b'!$A$5, J140*'Figure 5b'!E$5, $A140= 'Figure 5b'!$A$6, J140*'Figure 5b'!E$6, $A140= 'Figure 5b'!$A$7, J140*'Figure 5b'!E$7, $A140= 'Figure 5b'!$A$8, J140*'Figure 5b'!E$8, $A140= 'Figure 5b'!$A$9, J140*'Figure 5b'!E$9)*10^12/365</f>
        <v>200556164.30182207</v>
      </c>
      <c r="T140" s="16" cm="1">
        <f t="array" ref="T140">_xlfn.IFS($A140= 'Figure 5b'!$A$4, K140*'Figure 5b'!F$4, $A140= 'Figure 5b'!$A$5, K140*'Figure 5b'!F$5, $A140= 'Figure 5b'!$A$6, K140*'Figure 5b'!F$6, $A140= 'Figure 5b'!$A$7, K140*'Figure 5b'!F$7, $A140= 'Figure 5b'!$A$8, K140*'Figure 5b'!F$8, $A140= 'Figure 5b'!$A$9, K140*'Figure 5b'!F$9)*10^12/365</f>
        <v>395165465.01033717</v>
      </c>
      <c r="U140" s="16" cm="1">
        <f t="array" ref="U140">_xlfn.IFS($A140= 'Figure 5b'!$A$4, L140*'Figure 5b'!G$4, $A140= 'Figure 5b'!$A$5, L140*'Figure 5b'!G$5, $A140= 'Figure 5b'!$A$6, L140*'Figure 5b'!G$6, $A140= 'Figure 5b'!$A$7, L140*'Figure 5b'!G$7, $A140= 'Figure 5b'!$A$8, L140*'Figure 5b'!G$8, $A140= 'Figure 5b'!$A$9, L140*'Figure 5b'!G$9)*10^12/365</f>
        <v>1511015.8782931138</v>
      </c>
      <c r="V140" s="16" cm="1">
        <f t="array" ref="V140">_xlfn.IFS($A140= 'Figure 5b'!$A$4, M140*'Figure 5b'!H$4, $A140= 'Figure 5b'!$A$5, M140*'Figure 5b'!H$5, $A140= 'Figure 5b'!$A$6, M140*'Figure 5b'!H$6, $A140= 'Figure 5b'!$A$7, M140*'Figure 5b'!H$7, $A140= 'Figure 5b'!$A$8, M140*'Figure 5b'!H$8, $A140= 'Figure 5b'!$A$9, M140*'Figure 5b'!H$9)*10^12/365</f>
        <v>99285618.696413383</v>
      </c>
      <c r="W140" s="16" cm="1">
        <f t="array" ref="W140">_xlfn.IFS($A140= 'Figure 5b'!$A$4, N140*'Figure 5b'!I$4, $A140= 'Figure 5b'!$A$5, N140*'Figure 5b'!I$5, $A140= 'Figure 5b'!$A$6, N140*'Figure 5b'!I$6, $A140= 'Figure 5b'!$A$7, N140*'Figure 5b'!I$7, $A140= 'Figure 5b'!$A$8, N140*'Figure 5b'!I$8, $A140= 'Figure 5b'!$A$9, N140*'Figure 5b'!I$9)*10^12/365</f>
        <v>375067544.88159835</v>
      </c>
      <c r="X140" s="16"/>
      <c r="Y140" s="17">
        <f t="shared" si="51"/>
        <v>3748572.022231603</v>
      </c>
      <c r="Z140" s="17">
        <f t="shared" si="52"/>
        <v>804709205.97673917</v>
      </c>
      <c r="AA140" s="17">
        <f t="shared" si="53"/>
        <v>1424604644.8017602</v>
      </c>
      <c r="AB140" s="17">
        <f t="shared" si="54"/>
        <v>62172410.933564842</v>
      </c>
      <c r="AC140" s="17">
        <f t="shared" si="55"/>
        <v>122501294.15320452</v>
      </c>
      <c r="AD140" s="17">
        <f t="shared" si="56"/>
        <v>468414.9222708653</v>
      </c>
      <c r="AE140" s="17">
        <f t="shared" si="57"/>
        <v>30778541.795888148</v>
      </c>
      <c r="AF140" s="17">
        <f t="shared" si="58"/>
        <v>116270938.91329549</v>
      </c>
      <c r="AG140" s="16"/>
      <c r="AH140" s="16">
        <f t="shared" si="59"/>
        <v>253935.52408665698</v>
      </c>
      <c r="AI140" s="16">
        <f t="shared" si="60"/>
        <v>54512559.114553303</v>
      </c>
      <c r="AJ140" s="16">
        <f t="shared" si="61"/>
        <v>96505475.93818377</v>
      </c>
      <c r="AK140" s="16">
        <f t="shared" si="62"/>
        <v>4211679.4503382631</v>
      </c>
      <c r="AL140" s="16">
        <f t="shared" si="63"/>
        <v>8298474.7652170816</v>
      </c>
      <c r="AM140" s="16">
        <f t="shared" si="64"/>
        <v>31731.333444155389</v>
      </c>
      <c r="AN140" s="16">
        <f t="shared" si="65"/>
        <v>2084997.992624681</v>
      </c>
      <c r="AO140" s="16">
        <f t="shared" si="66"/>
        <v>7876418.4425135665</v>
      </c>
      <c r="AP140" s="16"/>
      <c r="AQ140" s="16">
        <f t="shared" si="67"/>
        <v>24184.335627300665</v>
      </c>
      <c r="AR140" s="16">
        <f t="shared" si="68"/>
        <v>5191672.2966241241</v>
      </c>
      <c r="AS140" s="16">
        <f t="shared" si="69"/>
        <v>9190997.7083984539</v>
      </c>
      <c r="AT140" s="16">
        <f t="shared" si="70"/>
        <v>401112.32860364416</v>
      </c>
      <c r="AU140" s="16">
        <f t="shared" si="71"/>
        <v>790330.93002067436</v>
      </c>
      <c r="AV140" s="16">
        <f t="shared" si="72"/>
        <v>3022.0317565862274</v>
      </c>
      <c r="AW140" s="16">
        <f t="shared" si="73"/>
        <v>198571.23739282679</v>
      </c>
      <c r="AX140" s="16">
        <f t="shared" si="74"/>
        <v>750135.08976319665</v>
      </c>
    </row>
    <row r="141" spans="1:50" x14ac:dyDescent="0.2">
      <c r="A141" t="s">
        <v>9</v>
      </c>
      <c r="B141">
        <v>2918</v>
      </c>
      <c r="D141" s="9">
        <v>23</v>
      </c>
      <c r="E141" s="9">
        <v>2.2999999999999998</v>
      </c>
      <c r="F141" s="9">
        <v>0.1</v>
      </c>
      <c r="G141" s="16">
        <v>0</v>
      </c>
      <c r="H141" s="16">
        <v>0</v>
      </c>
      <c r="I141" s="16">
        <v>0</v>
      </c>
      <c r="J141" s="16">
        <v>0</v>
      </c>
      <c r="K141" s="16">
        <v>0</v>
      </c>
      <c r="L141" s="16">
        <v>0</v>
      </c>
      <c r="M141" s="16">
        <v>0</v>
      </c>
      <c r="N141" s="16">
        <v>0</v>
      </c>
      <c r="O141" s="16"/>
      <c r="P141" s="16" cm="1">
        <f t="array" ref="P141">_xlfn.IFS($A141= 'Figure 5b'!$A$4, G141*'Figure 5b'!B$4, $A141= 'Figure 5b'!$A$5, G141*'Figure 5b'!B$5, $A141= 'Figure 5b'!$A$6, G141*'Figure 5b'!B$6, $A141= 'Figure 5b'!$A$7, G141*'Figure 5b'!B$7, $A141= 'Figure 5b'!$A$8, G141*'Figure 5b'!B$8, $A141= 'Figure 5b'!$A$9, G141*'Figure 5b'!B$9)*10^12/365</f>
        <v>0</v>
      </c>
      <c r="Q141" s="16" cm="1">
        <f t="array" ref="Q141">_xlfn.IFS($A141= 'Figure 5b'!$A$4, H141*'Figure 5b'!C$4, $A141= 'Figure 5b'!$A$5, H141*'Figure 5b'!C$5, $A141= 'Figure 5b'!$A$6, H141*'Figure 5b'!C$6, $A141= 'Figure 5b'!$A$7, H141*'Figure 5b'!C$7, $A141= 'Figure 5b'!$A$8, H141*'Figure 5b'!C$8, $A141= 'Figure 5b'!$A$9, H141*'Figure 5b'!C$9)*10^12/365</f>
        <v>0</v>
      </c>
      <c r="R141" s="16" cm="1">
        <f t="array" ref="R141">_xlfn.IFS($A141= 'Figure 5b'!$A$4, I141*'Figure 5b'!D$4, $A141= 'Figure 5b'!$A$5, I141*'Figure 5b'!D$5, $A141= 'Figure 5b'!$A$6, I141*'Figure 5b'!D$6, $A141= 'Figure 5b'!$A$7, I141*'Figure 5b'!D$7, $A141= 'Figure 5b'!$A$8, I141*'Figure 5b'!D$8, $A141= 'Figure 5b'!$A$9, I141*'Figure 5b'!D$9)*10^12/365</f>
        <v>0</v>
      </c>
      <c r="S141" s="16" cm="1">
        <f t="array" ref="S141">_xlfn.IFS($A141= 'Figure 5b'!$A$4, J141*'Figure 5b'!E$4, $A141= 'Figure 5b'!$A$5, J141*'Figure 5b'!E$5, $A141= 'Figure 5b'!$A$6, J141*'Figure 5b'!E$6, $A141= 'Figure 5b'!$A$7, J141*'Figure 5b'!E$7, $A141= 'Figure 5b'!$A$8, J141*'Figure 5b'!E$8, $A141= 'Figure 5b'!$A$9, J141*'Figure 5b'!E$9)*10^12/365</f>
        <v>0</v>
      </c>
      <c r="T141" s="16" cm="1">
        <f t="array" ref="T141">_xlfn.IFS($A141= 'Figure 5b'!$A$4, K141*'Figure 5b'!F$4, $A141= 'Figure 5b'!$A$5, K141*'Figure 5b'!F$5, $A141= 'Figure 5b'!$A$6, K141*'Figure 5b'!F$6, $A141= 'Figure 5b'!$A$7, K141*'Figure 5b'!F$7, $A141= 'Figure 5b'!$A$8, K141*'Figure 5b'!F$8, $A141= 'Figure 5b'!$A$9, K141*'Figure 5b'!F$9)*10^12/365</f>
        <v>0</v>
      </c>
      <c r="U141" s="16" cm="1">
        <f t="array" ref="U141">_xlfn.IFS($A141= 'Figure 5b'!$A$4, L141*'Figure 5b'!G$4, $A141= 'Figure 5b'!$A$5, L141*'Figure 5b'!G$5, $A141= 'Figure 5b'!$A$6, L141*'Figure 5b'!G$6, $A141= 'Figure 5b'!$A$7, L141*'Figure 5b'!G$7, $A141= 'Figure 5b'!$A$8, L141*'Figure 5b'!G$8, $A141= 'Figure 5b'!$A$9, L141*'Figure 5b'!G$9)*10^12/365</f>
        <v>0</v>
      </c>
      <c r="V141" s="16" cm="1">
        <f t="array" ref="V141">_xlfn.IFS($A141= 'Figure 5b'!$A$4, M141*'Figure 5b'!H$4, $A141= 'Figure 5b'!$A$5, M141*'Figure 5b'!H$5, $A141= 'Figure 5b'!$A$6, M141*'Figure 5b'!H$6, $A141= 'Figure 5b'!$A$7, M141*'Figure 5b'!H$7, $A141= 'Figure 5b'!$A$8, M141*'Figure 5b'!H$8, $A141= 'Figure 5b'!$A$9, M141*'Figure 5b'!H$9)*10^12/365</f>
        <v>0</v>
      </c>
      <c r="W141" s="16" cm="1">
        <f t="array" ref="W141">_xlfn.IFS($A141= 'Figure 5b'!$A$4, N141*'Figure 5b'!I$4, $A141= 'Figure 5b'!$A$5, N141*'Figure 5b'!I$5, $A141= 'Figure 5b'!$A$6, N141*'Figure 5b'!I$6, $A141= 'Figure 5b'!$A$7, N141*'Figure 5b'!I$7, $A141= 'Figure 5b'!$A$8, N141*'Figure 5b'!I$8, $A141= 'Figure 5b'!$A$9, N141*'Figure 5b'!I$9)*10^12/365</f>
        <v>0</v>
      </c>
      <c r="X141" s="16"/>
      <c r="Y141" s="17">
        <f t="shared" si="51"/>
        <v>0</v>
      </c>
      <c r="Z141" s="17">
        <f t="shared" si="52"/>
        <v>0</v>
      </c>
      <c r="AA141" s="17">
        <f t="shared" si="53"/>
        <v>0</v>
      </c>
      <c r="AB141" s="17">
        <f t="shared" si="54"/>
        <v>0</v>
      </c>
      <c r="AC141" s="17">
        <f t="shared" si="55"/>
        <v>0</v>
      </c>
      <c r="AD141" s="17">
        <f t="shared" si="56"/>
        <v>0</v>
      </c>
      <c r="AE141" s="17">
        <f t="shared" si="57"/>
        <v>0</v>
      </c>
      <c r="AF141" s="17">
        <f t="shared" si="58"/>
        <v>0</v>
      </c>
      <c r="AG141" s="16"/>
      <c r="AH141" s="16">
        <f t="shared" si="59"/>
        <v>0</v>
      </c>
      <c r="AI141" s="16">
        <f t="shared" si="60"/>
        <v>0</v>
      </c>
      <c r="AJ141" s="16">
        <f t="shared" si="61"/>
        <v>0</v>
      </c>
      <c r="AK141" s="16">
        <f t="shared" si="62"/>
        <v>0</v>
      </c>
      <c r="AL141" s="16">
        <f t="shared" si="63"/>
        <v>0</v>
      </c>
      <c r="AM141" s="16">
        <f t="shared" si="64"/>
        <v>0</v>
      </c>
      <c r="AN141" s="16">
        <f t="shared" si="65"/>
        <v>0</v>
      </c>
      <c r="AO141" s="16">
        <f t="shared" si="66"/>
        <v>0</v>
      </c>
      <c r="AP141" s="16"/>
      <c r="AQ141" s="16">
        <f t="shared" si="67"/>
        <v>0</v>
      </c>
      <c r="AR141" s="16">
        <f t="shared" si="68"/>
        <v>0</v>
      </c>
      <c r="AS141" s="16">
        <f t="shared" si="69"/>
        <v>0</v>
      </c>
      <c r="AT141" s="16">
        <f t="shared" si="70"/>
        <v>0</v>
      </c>
      <c r="AU141" s="16">
        <f t="shared" si="71"/>
        <v>0</v>
      </c>
      <c r="AV141" s="16">
        <f t="shared" si="72"/>
        <v>0</v>
      </c>
      <c r="AW141" s="16">
        <f t="shared" si="73"/>
        <v>0</v>
      </c>
      <c r="AX141" s="16">
        <f t="shared" si="74"/>
        <v>0</v>
      </c>
    </row>
    <row r="142" spans="1:50" x14ac:dyDescent="0.2">
      <c r="A142" t="s">
        <v>9</v>
      </c>
      <c r="B142">
        <v>2918</v>
      </c>
      <c r="C142" t="s">
        <v>155</v>
      </c>
      <c r="D142" s="9">
        <v>27</v>
      </c>
      <c r="E142" s="9">
        <v>1.6</v>
      </c>
      <c r="F142" s="9">
        <v>0.1</v>
      </c>
      <c r="G142" s="16">
        <v>0</v>
      </c>
      <c r="H142" s="16">
        <v>0</v>
      </c>
      <c r="I142" s="16">
        <v>1.7257370603708554E-4</v>
      </c>
      <c r="J142" s="16">
        <v>5.3875384432385993E-3</v>
      </c>
      <c r="K142" s="16">
        <v>6.6365429841979493E-3</v>
      </c>
      <c r="L142" s="16">
        <v>1.9445122970314851E-4</v>
      </c>
      <c r="M142" s="16">
        <v>6.2459745543317203E-4</v>
      </c>
      <c r="N142" s="16">
        <v>3.3516534851283967E-3</v>
      </c>
      <c r="O142" s="16"/>
      <c r="P142" s="16" cm="1">
        <f t="array" ref="P142">_xlfn.IFS($A142= 'Figure 5b'!$A$4, G142*'Figure 5b'!B$4, $A142= 'Figure 5b'!$A$5, G142*'Figure 5b'!B$5, $A142= 'Figure 5b'!$A$6, G142*'Figure 5b'!B$6, $A142= 'Figure 5b'!$A$7, G142*'Figure 5b'!B$7, $A142= 'Figure 5b'!$A$8, G142*'Figure 5b'!B$8, $A142= 'Figure 5b'!$A$9, G142*'Figure 5b'!B$9)*10^12/365</f>
        <v>0</v>
      </c>
      <c r="Q142" s="16" cm="1">
        <f t="array" ref="Q142">_xlfn.IFS($A142= 'Figure 5b'!$A$4, H142*'Figure 5b'!C$4, $A142= 'Figure 5b'!$A$5, H142*'Figure 5b'!C$5, $A142= 'Figure 5b'!$A$6, H142*'Figure 5b'!C$6, $A142= 'Figure 5b'!$A$7, H142*'Figure 5b'!C$7, $A142= 'Figure 5b'!$A$8, H142*'Figure 5b'!C$8, $A142= 'Figure 5b'!$A$9, H142*'Figure 5b'!C$9)*10^12/365</f>
        <v>0</v>
      </c>
      <c r="R142" s="16" cm="1">
        <f t="array" ref="R142">_xlfn.IFS($A142= 'Figure 5b'!$A$4, I142*'Figure 5b'!D$4, $A142= 'Figure 5b'!$A$5, I142*'Figure 5b'!D$5, $A142= 'Figure 5b'!$A$6, I142*'Figure 5b'!D$6, $A142= 'Figure 5b'!$A$7, I142*'Figure 5b'!D$7, $A142= 'Figure 5b'!$A$8, I142*'Figure 5b'!D$8, $A142= 'Figure 5b'!$A$9, I142*'Figure 5b'!D$9)*10^12/365</f>
        <v>34096346.922706731</v>
      </c>
      <c r="S142" s="16" cm="1">
        <f t="array" ref="S142">_xlfn.IFS($A142= 'Figure 5b'!$A$4, J142*'Figure 5b'!E$4, $A142= 'Figure 5b'!$A$5, J142*'Figure 5b'!E$5, $A142= 'Figure 5b'!$A$6, J142*'Figure 5b'!E$6, $A142= 'Figure 5b'!$A$7, J142*'Figure 5b'!E$7, $A142= 'Figure 5b'!$A$8, J142*'Figure 5b'!E$8, $A142= 'Figure 5b'!$A$9, J142*'Figure 5b'!E$9)*10^12/365</f>
        <v>163964013.96946543</v>
      </c>
      <c r="T142" s="16" cm="1">
        <f t="array" ref="T142">_xlfn.IFS($A142= 'Figure 5b'!$A$4, K142*'Figure 5b'!F$4, $A142= 'Figure 5b'!$A$5, K142*'Figure 5b'!F$5, $A142= 'Figure 5b'!$A$6, K142*'Figure 5b'!F$6, $A142= 'Figure 5b'!$A$7, K142*'Figure 5b'!F$7, $A142= 'Figure 5b'!$A$8, K142*'Figure 5b'!F$8, $A142= 'Figure 5b'!$A$9, K142*'Figure 5b'!F$9)*10^12/365</f>
        <v>255447938.75408313</v>
      </c>
      <c r="U142" s="16" cm="1">
        <f t="array" ref="U142">_xlfn.IFS($A142= 'Figure 5b'!$A$4, L142*'Figure 5b'!G$4, $A142= 'Figure 5b'!$A$5, L142*'Figure 5b'!G$5, $A142= 'Figure 5b'!$A$6, L142*'Figure 5b'!G$6, $A142= 'Figure 5b'!$A$7, L142*'Figure 5b'!G$7, $A142= 'Figure 5b'!$A$8, L142*'Figure 5b'!G$8, $A142= 'Figure 5b'!$A$9, L142*'Figure 5b'!G$9)*10^12/365</f>
        <v>166970.70435933038</v>
      </c>
      <c r="V142" s="16" cm="1">
        <f t="array" ref="V142">_xlfn.IFS($A142= 'Figure 5b'!$A$4, M142*'Figure 5b'!H$4, $A142= 'Figure 5b'!$A$5, M142*'Figure 5b'!H$5, $A142= 'Figure 5b'!$A$6, M142*'Figure 5b'!H$6, $A142= 'Figure 5b'!$A$7, M142*'Figure 5b'!H$7, $A142= 'Figure 5b'!$A$8, M142*'Figure 5b'!H$8, $A142= 'Figure 5b'!$A$9, M142*'Figure 5b'!H$9)*10^12/365</f>
        <v>30099182.765816834</v>
      </c>
      <c r="W142" s="16" cm="1">
        <f t="array" ref="W142">_xlfn.IFS($A142= 'Figure 5b'!$A$4, N142*'Figure 5b'!I$4, $A142= 'Figure 5b'!$A$5, N142*'Figure 5b'!I$5, $A142= 'Figure 5b'!$A$6, N142*'Figure 5b'!I$6, $A142= 'Figure 5b'!$A$7, N142*'Figure 5b'!I$7, $A142= 'Figure 5b'!$A$8, N142*'Figure 5b'!I$8, $A142= 'Figure 5b'!$A$9, N142*'Figure 5b'!I$9)*10^12/365</f>
        <v>121501901.91968821</v>
      </c>
      <c r="X142" s="16"/>
      <c r="Y142" s="17">
        <f t="shared" si="51"/>
        <v>0</v>
      </c>
      <c r="Z142" s="17">
        <f t="shared" si="52"/>
        <v>0</v>
      </c>
      <c r="AA142" s="17">
        <f t="shared" si="53"/>
        <v>9206013.6691308171</v>
      </c>
      <c r="AB142" s="17">
        <f t="shared" si="54"/>
        <v>44270283.771755666</v>
      </c>
      <c r="AC142" s="17">
        <f t="shared" si="55"/>
        <v>68970943.463602453</v>
      </c>
      <c r="AD142" s="17">
        <f t="shared" si="56"/>
        <v>45082.090177019199</v>
      </c>
      <c r="AE142" s="17">
        <f t="shared" si="57"/>
        <v>8126779.3467705455</v>
      </c>
      <c r="AF142" s="17">
        <f t="shared" si="58"/>
        <v>32805513.518315814</v>
      </c>
      <c r="AG142" s="16"/>
      <c r="AH142" s="16">
        <f t="shared" si="59"/>
        <v>0</v>
      </c>
      <c r="AI142" s="16">
        <f t="shared" si="60"/>
        <v>0</v>
      </c>
      <c r="AJ142" s="16">
        <f t="shared" si="61"/>
        <v>545541.55076330772</v>
      </c>
      <c r="AK142" s="16">
        <f t="shared" si="62"/>
        <v>2623424.2235114472</v>
      </c>
      <c r="AL142" s="16">
        <f t="shared" si="63"/>
        <v>4087167.0200653304</v>
      </c>
      <c r="AM142" s="16">
        <f t="shared" si="64"/>
        <v>2671.5312697492859</v>
      </c>
      <c r="AN142" s="16">
        <f t="shared" si="65"/>
        <v>481586.92425306939</v>
      </c>
      <c r="AO142" s="16">
        <f t="shared" si="66"/>
        <v>1944030.4307150114</v>
      </c>
      <c r="AP142" s="16"/>
      <c r="AQ142" s="16">
        <f t="shared" si="67"/>
        <v>0</v>
      </c>
      <c r="AR142" s="16">
        <f t="shared" si="68"/>
        <v>0</v>
      </c>
      <c r="AS142" s="16">
        <f t="shared" si="69"/>
        <v>34096.346922706733</v>
      </c>
      <c r="AT142" s="16">
        <f t="shared" si="70"/>
        <v>163964.01396946545</v>
      </c>
      <c r="AU142" s="16">
        <f t="shared" si="71"/>
        <v>255447.93875408315</v>
      </c>
      <c r="AV142" s="16">
        <f t="shared" si="72"/>
        <v>166.97070435933037</v>
      </c>
      <c r="AW142" s="16">
        <f t="shared" si="73"/>
        <v>30099.182765816837</v>
      </c>
      <c r="AX142" s="16">
        <f t="shared" si="74"/>
        <v>121501.90191968821</v>
      </c>
    </row>
    <row r="143" spans="1:50" x14ac:dyDescent="0.2">
      <c r="A143" t="s">
        <v>9</v>
      </c>
      <c r="B143">
        <v>2918</v>
      </c>
      <c r="C143" t="s">
        <v>156</v>
      </c>
      <c r="D143" s="9">
        <v>38</v>
      </c>
      <c r="E143" s="9">
        <v>0.9</v>
      </c>
      <c r="F143" s="9">
        <v>0.2</v>
      </c>
      <c r="G143" s="16">
        <v>0.11669354564058393</v>
      </c>
      <c r="H143" s="16">
        <v>2.0154858196960706E-2</v>
      </c>
      <c r="I143" s="16">
        <v>3.661079025944617E-2</v>
      </c>
      <c r="J143" s="16">
        <v>4.9742239226882645E-2</v>
      </c>
      <c r="K143" s="16">
        <v>8.319013313437329E-2</v>
      </c>
      <c r="L143" s="16">
        <v>8.4738953241710914E-3</v>
      </c>
      <c r="M143" s="16">
        <v>2.0151335356059206E-2</v>
      </c>
      <c r="N143" s="16">
        <v>3.6553950862959317E-2</v>
      </c>
      <c r="O143" s="16"/>
      <c r="P143" s="16" cm="1">
        <f t="array" ref="P143">_xlfn.IFS($A143= 'Figure 5b'!$A$4, G143*'Figure 5b'!B$4, $A143= 'Figure 5b'!$A$5, G143*'Figure 5b'!B$5, $A143= 'Figure 5b'!$A$6, G143*'Figure 5b'!B$6, $A143= 'Figure 5b'!$A$7, G143*'Figure 5b'!B$7, $A143= 'Figure 5b'!$A$8, G143*'Figure 5b'!B$8, $A143= 'Figure 5b'!$A$9, G143*'Figure 5b'!B$9)*10^12/365</f>
        <v>113598140.25505637</v>
      </c>
      <c r="Q143" s="16" cm="1">
        <f t="array" ref="Q143">_xlfn.IFS($A143= 'Figure 5b'!$A$4, H143*'Figure 5b'!C$4, $A143= 'Figure 5b'!$A$5, H143*'Figure 5b'!C$5, $A143= 'Figure 5b'!$A$6, H143*'Figure 5b'!C$6, $A143= 'Figure 5b'!$A$7, H143*'Figure 5b'!C$7, $A143= 'Figure 5b'!$A$8, H143*'Figure 5b'!C$8, $A143= 'Figure 5b'!$A$9, H143*'Figure 5b'!C$9)*10^12/365</f>
        <v>1576163626.3586569</v>
      </c>
      <c r="R143" s="16" cm="1">
        <f t="array" ref="R143">_xlfn.IFS($A143= 'Figure 5b'!$A$4, I143*'Figure 5b'!D$4, $A143= 'Figure 5b'!$A$5, I143*'Figure 5b'!D$5, $A143= 'Figure 5b'!$A$6, I143*'Figure 5b'!D$6, $A143= 'Figure 5b'!$A$7, I143*'Figure 5b'!D$7, $A143= 'Figure 5b'!$A$8, I143*'Figure 5b'!D$8, $A143= 'Figure 5b'!$A$9, I143*'Figure 5b'!D$9)*10^12/365</f>
        <v>7233397453.5626793</v>
      </c>
      <c r="S143" s="16" cm="1">
        <f t="array" ref="S143">_xlfn.IFS($A143= 'Figure 5b'!$A$4, J143*'Figure 5b'!E$4, $A143= 'Figure 5b'!$A$5, J143*'Figure 5b'!E$5, $A143= 'Figure 5b'!$A$6, J143*'Figure 5b'!E$6, $A143= 'Figure 5b'!$A$7, J143*'Figure 5b'!E$7, $A143= 'Figure 5b'!$A$8, J143*'Figure 5b'!E$8, $A143= 'Figure 5b'!$A$9, J143*'Figure 5b'!E$9)*10^12/365</f>
        <v>1513852252.4521084</v>
      </c>
      <c r="T143" s="16" cm="1">
        <f t="array" ref="T143">_xlfn.IFS($A143= 'Figure 5b'!$A$4, K143*'Figure 5b'!F$4, $A143= 'Figure 5b'!$A$5, K143*'Figure 5b'!F$5, $A143= 'Figure 5b'!$A$6, K143*'Figure 5b'!F$6, $A143= 'Figure 5b'!$A$7, K143*'Figure 5b'!F$7, $A143= 'Figure 5b'!$A$8, K143*'Figure 5b'!F$8, $A143= 'Figure 5b'!$A$9, K143*'Figure 5b'!F$9)*10^12/365</f>
        <v>3202080975.6604996</v>
      </c>
      <c r="U143" s="16" cm="1">
        <f t="array" ref="U143">_xlfn.IFS($A143= 'Figure 5b'!$A$4, L143*'Figure 5b'!G$4, $A143= 'Figure 5b'!$A$5, L143*'Figure 5b'!G$5, $A143= 'Figure 5b'!$A$6, L143*'Figure 5b'!G$6, $A143= 'Figure 5b'!$A$7, L143*'Figure 5b'!G$7, $A143= 'Figure 5b'!$A$8, L143*'Figure 5b'!G$8, $A143= 'Figure 5b'!$A$9, L143*'Figure 5b'!G$9)*10^12/365</f>
        <v>7276334.9098078441</v>
      </c>
      <c r="V143" s="16" cm="1">
        <f t="array" ref="V143">_xlfn.IFS($A143= 'Figure 5b'!$A$4, M143*'Figure 5b'!H$4, $A143= 'Figure 5b'!$A$5, M143*'Figure 5b'!H$5, $A143= 'Figure 5b'!$A$6, M143*'Figure 5b'!H$6, $A143= 'Figure 5b'!$A$7, M143*'Figure 5b'!H$7, $A143= 'Figure 5b'!$A$8, M143*'Figure 5b'!H$8, $A143= 'Figure 5b'!$A$9, M143*'Figure 5b'!H$9)*10^12/365</f>
        <v>971087410.90955091</v>
      </c>
      <c r="W143" s="16" cm="1">
        <f t="array" ref="W143">_xlfn.IFS($A143= 'Figure 5b'!$A$4, N143*'Figure 5b'!I$4, $A143= 'Figure 5b'!$A$5, N143*'Figure 5b'!I$5, $A143= 'Figure 5b'!$A$6, N143*'Figure 5b'!I$6, $A143= 'Figure 5b'!$A$7, N143*'Figure 5b'!I$7, $A143= 'Figure 5b'!$A$8, N143*'Figure 5b'!I$8, $A143= 'Figure 5b'!$A$9, N143*'Figure 5b'!I$9)*10^12/365</f>
        <v>1325129394.2632151</v>
      </c>
      <c r="X143" s="16"/>
      <c r="Y143" s="17">
        <f t="shared" si="51"/>
        <v>43167293.296921417</v>
      </c>
      <c r="Z143" s="17">
        <f t="shared" si="52"/>
        <v>598942178.01628959</v>
      </c>
      <c r="AA143" s="17">
        <f t="shared" si="53"/>
        <v>2748691032.3538179</v>
      </c>
      <c r="AB143" s="17">
        <f t="shared" si="54"/>
        <v>575263855.9318012</v>
      </c>
      <c r="AC143" s="17">
        <f t="shared" si="55"/>
        <v>1216790770.7509899</v>
      </c>
      <c r="AD143" s="17">
        <f t="shared" si="56"/>
        <v>2765007.2657269808</v>
      </c>
      <c r="AE143" s="17">
        <f t="shared" si="57"/>
        <v>369013216.14562935</v>
      </c>
      <c r="AF143" s="17">
        <f t="shared" si="58"/>
        <v>503549169.82002175</v>
      </c>
      <c r="AG143" s="16"/>
      <c r="AH143" s="16">
        <f t="shared" si="59"/>
        <v>1022383.2622955074</v>
      </c>
      <c r="AI143" s="16">
        <f t="shared" si="60"/>
        <v>14185472.637227912</v>
      </c>
      <c r="AJ143" s="16">
        <f t="shared" si="61"/>
        <v>65100577.082064115</v>
      </c>
      <c r="AK143" s="16">
        <f t="shared" si="62"/>
        <v>13624670.272068975</v>
      </c>
      <c r="AL143" s="16">
        <f t="shared" si="63"/>
        <v>28818728.780944496</v>
      </c>
      <c r="AM143" s="16">
        <f t="shared" si="64"/>
        <v>65487.014188270594</v>
      </c>
      <c r="AN143" s="16">
        <f t="shared" si="65"/>
        <v>8739786.698185958</v>
      </c>
      <c r="AO143" s="16">
        <f t="shared" si="66"/>
        <v>11926164.548368936</v>
      </c>
      <c r="AP143" s="16"/>
      <c r="AQ143" s="16">
        <f t="shared" si="67"/>
        <v>227196.28051011276</v>
      </c>
      <c r="AR143" s="16">
        <f t="shared" si="68"/>
        <v>3152327.2527173138</v>
      </c>
      <c r="AS143" s="16">
        <f t="shared" si="69"/>
        <v>14466794.907125359</v>
      </c>
      <c r="AT143" s="16">
        <f t="shared" si="70"/>
        <v>3027704.5049042171</v>
      </c>
      <c r="AU143" s="16">
        <f t="shared" si="71"/>
        <v>6404161.9513210002</v>
      </c>
      <c r="AV143" s="16">
        <f t="shared" si="72"/>
        <v>14552.669819615689</v>
      </c>
      <c r="AW143" s="16">
        <f t="shared" si="73"/>
        <v>1942174.8218191019</v>
      </c>
      <c r="AX143" s="16">
        <f t="shared" si="74"/>
        <v>2650258.7885264303</v>
      </c>
    </row>
    <row r="144" spans="1:50" x14ac:dyDescent="0.2">
      <c r="A144" t="s">
        <v>9</v>
      </c>
      <c r="B144">
        <v>2918</v>
      </c>
      <c r="C144" t="s">
        <v>157</v>
      </c>
      <c r="D144" s="9">
        <v>31</v>
      </c>
      <c r="E144" s="9">
        <v>1.6</v>
      </c>
      <c r="F144" s="9">
        <v>0.3</v>
      </c>
      <c r="G144" s="16">
        <v>0</v>
      </c>
      <c r="H144" s="16">
        <v>3.5834007287546654E-2</v>
      </c>
      <c r="I144" s="16">
        <v>8.8611977278703501E-5</v>
      </c>
      <c r="J144" s="16">
        <v>2.1601052314222536E-3</v>
      </c>
      <c r="K144" s="16">
        <v>3.9833247864973074E-4</v>
      </c>
      <c r="L144" s="16">
        <v>3.6013653368988084E-3</v>
      </c>
      <c r="M144" s="16">
        <v>3.6581506774580934E-2</v>
      </c>
      <c r="N144" s="16">
        <v>6.6599497996008335E-3</v>
      </c>
      <c r="O144" s="16"/>
      <c r="P144" s="16" cm="1">
        <f t="array" ref="P144">_xlfn.IFS($A144= 'Figure 5b'!$A$4, G144*'Figure 5b'!B$4, $A144= 'Figure 5b'!$A$5, G144*'Figure 5b'!B$5, $A144= 'Figure 5b'!$A$6, G144*'Figure 5b'!B$6, $A144= 'Figure 5b'!$A$7, G144*'Figure 5b'!B$7, $A144= 'Figure 5b'!$A$8, G144*'Figure 5b'!B$8, $A144= 'Figure 5b'!$A$9, G144*'Figure 5b'!B$9)*10^12/365</f>
        <v>0</v>
      </c>
      <c r="Q144" s="16" cm="1">
        <f t="array" ref="Q144">_xlfn.IFS($A144= 'Figure 5b'!$A$4, H144*'Figure 5b'!C$4, $A144= 'Figure 5b'!$A$5, H144*'Figure 5b'!C$5, $A144= 'Figure 5b'!$A$6, H144*'Figure 5b'!C$6, $A144= 'Figure 5b'!$A$7, H144*'Figure 5b'!C$7, $A144= 'Figure 5b'!$A$8, H144*'Figure 5b'!C$8, $A144= 'Figure 5b'!$A$9, H144*'Figure 5b'!C$9)*10^12/365</f>
        <v>2802314872.2435131</v>
      </c>
      <c r="R144" s="16" cm="1">
        <f t="array" ref="R144">_xlfn.IFS($A144= 'Figure 5b'!$A$4, I144*'Figure 5b'!D$4, $A144= 'Figure 5b'!$A$5, I144*'Figure 5b'!D$5, $A144= 'Figure 5b'!$A$6, I144*'Figure 5b'!D$6, $A144= 'Figure 5b'!$A$7, I144*'Figure 5b'!D$7, $A144= 'Figure 5b'!$A$8, I144*'Figure 5b'!D$8, $A144= 'Figure 5b'!$A$9, I144*'Figure 5b'!D$9)*10^12/365</f>
        <v>17507561.19331646</v>
      </c>
      <c r="S144" s="16" cm="1">
        <f t="array" ref="S144">_xlfn.IFS($A144= 'Figure 5b'!$A$4, J144*'Figure 5b'!E$4, $A144= 'Figure 5b'!$A$5, J144*'Figure 5b'!E$5, $A144= 'Figure 5b'!$A$6, J144*'Figure 5b'!E$6, $A144= 'Figure 5b'!$A$7, J144*'Figure 5b'!E$7, $A144= 'Figure 5b'!$A$8, J144*'Figure 5b'!E$8, $A144= 'Figure 5b'!$A$9, J144*'Figure 5b'!E$9)*10^12/365</f>
        <v>65740509.8955594</v>
      </c>
      <c r="T144" s="16" cm="1">
        <f t="array" ref="T144">_xlfn.IFS($A144= 'Figure 5b'!$A$4, K144*'Figure 5b'!F$4, $A144= 'Figure 5b'!$A$5, K144*'Figure 5b'!F$5, $A144= 'Figure 5b'!$A$6, K144*'Figure 5b'!F$6, $A144= 'Figure 5b'!$A$7, K144*'Figure 5b'!F$7, $A144= 'Figure 5b'!$A$8, K144*'Figure 5b'!F$8, $A144= 'Figure 5b'!$A$9, K144*'Figure 5b'!F$9)*10^12/365</f>
        <v>15332261.216744879</v>
      </c>
      <c r="U144" s="16" cm="1">
        <f t="array" ref="U144">_xlfn.IFS($A144= 'Figure 5b'!$A$4, L144*'Figure 5b'!G$4, $A144= 'Figure 5b'!$A$5, L144*'Figure 5b'!G$5, $A144= 'Figure 5b'!$A$6, L144*'Figure 5b'!G$6, $A144= 'Figure 5b'!$A$7, L144*'Figure 5b'!G$7, $A144= 'Figure 5b'!$A$8, L144*'Figure 5b'!G$8, $A144= 'Figure 5b'!$A$9, L144*'Figure 5b'!G$9)*10^12/365</f>
        <v>3092407.8385889204</v>
      </c>
      <c r="V144" s="16" cm="1">
        <f t="array" ref="V144">_xlfn.IFS($A144= 'Figure 5b'!$A$4, M144*'Figure 5b'!H$4, $A144= 'Figure 5b'!$A$5, M144*'Figure 5b'!H$5, $A144= 'Figure 5b'!$A$6, M144*'Figure 5b'!H$6, $A144= 'Figure 5b'!$A$7, M144*'Figure 5b'!H$7, $A144= 'Figure 5b'!$A$8, M144*'Figure 5b'!H$8, $A144= 'Figure 5b'!$A$9, M144*'Figure 5b'!H$9)*10^12/365</f>
        <v>1762852936.2058635</v>
      </c>
      <c r="W144" s="16" cm="1">
        <f t="array" ref="W144">_xlfn.IFS($A144= 'Figure 5b'!$A$4, N144*'Figure 5b'!I$4, $A144= 'Figure 5b'!$A$5, N144*'Figure 5b'!I$5, $A144= 'Figure 5b'!$A$6, N144*'Figure 5b'!I$6, $A144= 'Figure 5b'!$A$7, N144*'Figure 5b'!I$7, $A144= 'Figure 5b'!$A$8, N144*'Figure 5b'!I$8, $A144= 'Figure 5b'!$A$9, N144*'Figure 5b'!I$9)*10^12/365</f>
        <v>241432048.66840482</v>
      </c>
      <c r="X144" s="16"/>
      <c r="Y144" s="17">
        <f t="shared" si="51"/>
        <v>0</v>
      </c>
      <c r="Z144" s="17">
        <f t="shared" si="52"/>
        <v>868717610.3954891</v>
      </c>
      <c r="AA144" s="17">
        <f t="shared" si="53"/>
        <v>5427343.9699281026</v>
      </c>
      <c r="AB144" s="17">
        <f t="shared" si="54"/>
        <v>20379558.067623414</v>
      </c>
      <c r="AC144" s="17">
        <f t="shared" si="55"/>
        <v>4753000.9771909127</v>
      </c>
      <c r="AD144" s="17">
        <f t="shared" si="56"/>
        <v>958646.42996256531</v>
      </c>
      <c r="AE144" s="17">
        <f t="shared" si="57"/>
        <v>546484410.22381771</v>
      </c>
      <c r="AF144" s="17">
        <f t="shared" si="58"/>
        <v>74843935.087205499</v>
      </c>
      <c r="AG144" s="16"/>
      <c r="AH144" s="16">
        <f t="shared" si="59"/>
        <v>0</v>
      </c>
      <c r="AI144" s="16">
        <f t="shared" si="60"/>
        <v>44837037.955896214</v>
      </c>
      <c r="AJ144" s="16">
        <f t="shared" si="61"/>
        <v>280120.97909306339</v>
      </c>
      <c r="AK144" s="16">
        <f t="shared" si="62"/>
        <v>1051848.1583289504</v>
      </c>
      <c r="AL144" s="16">
        <f t="shared" si="63"/>
        <v>245316.17946791809</v>
      </c>
      <c r="AM144" s="16">
        <f t="shared" si="64"/>
        <v>49478.52541742273</v>
      </c>
      <c r="AN144" s="16">
        <f t="shared" si="65"/>
        <v>28205646.97929382</v>
      </c>
      <c r="AO144" s="16">
        <f t="shared" si="66"/>
        <v>3862912.7786944769</v>
      </c>
      <c r="AP144" s="16"/>
      <c r="AQ144" s="16">
        <f t="shared" si="67"/>
        <v>0</v>
      </c>
      <c r="AR144" s="16">
        <f t="shared" si="68"/>
        <v>8406944.6167305391</v>
      </c>
      <c r="AS144" s="16">
        <f t="shared" si="69"/>
        <v>52522.683579949371</v>
      </c>
      <c r="AT144" s="16">
        <f t="shared" si="70"/>
        <v>197221.5296866782</v>
      </c>
      <c r="AU144" s="16">
        <f t="shared" si="71"/>
        <v>45996.78365023464</v>
      </c>
      <c r="AV144" s="16">
        <f t="shared" si="72"/>
        <v>9277.2235157667619</v>
      </c>
      <c r="AW144" s="16">
        <f t="shared" si="73"/>
        <v>5288558.80861759</v>
      </c>
      <c r="AX144" s="16">
        <f t="shared" si="74"/>
        <v>724296.14600521442</v>
      </c>
    </row>
    <row r="145" spans="1:50" x14ac:dyDescent="0.2">
      <c r="A145" t="s">
        <v>9</v>
      </c>
      <c r="B145">
        <v>2918</v>
      </c>
      <c r="C145" t="s">
        <v>158</v>
      </c>
      <c r="D145" s="9">
        <v>56</v>
      </c>
      <c r="E145" s="9">
        <v>2.1</v>
      </c>
      <c r="F145" s="9">
        <v>0.8</v>
      </c>
      <c r="G145" s="16">
        <v>5.3537225546707985E-2</v>
      </c>
      <c r="H145" s="16">
        <v>5.778816508691598E-6</v>
      </c>
      <c r="I145" s="16">
        <v>1.4019525648568088E-3</v>
      </c>
      <c r="J145" s="16">
        <v>3.4656823308567189E-2</v>
      </c>
      <c r="K145" s="16">
        <v>7.8088997538455418E-3</v>
      </c>
      <c r="L145" s="16">
        <v>0.33226090533921293</v>
      </c>
      <c r="M145" s="16">
        <v>3.5692477273578327E-2</v>
      </c>
      <c r="N145" s="16">
        <v>1.3497478408562985E-5</v>
      </c>
      <c r="O145" s="16"/>
      <c r="P145" s="16" cm="1">
        <f t="array" ref="P145">_xlfn.IFS($A145= 'Figure 5b'!$A$4, G145*'Figure 5b'!B$4, $A145= 'Figure 5b'!$A$5, G145*'Figure 5b'!B$5, $A145= 'Figure 5b'!$A$6, G145*'Figure 5b'!B$6, $A145= 'Figure 5b'!$A$7, G145*'Figure 5b'!B$7, $A145= 'Figure 5b'!$A$8, G145*'Figure 5b'!B$8, $A145= 'Figure 5b'!$A$9, G145*'Figure 5b'!B$9)*10^12/365</f>
        <v>52117100.59143497</v>
      </c>
      <c r="Q145" s="16" cm="1">
        <f t="array" ref="Q145">_xlfn.IFS($A145= 'Figure 5b'!$A$4, H145*'Figure 5b'!C$4, $A145= 'Figure 5b'!$A$5, H145*'Figure 5b'!C$5, $A145= 'Figure 5b'!$A$6, H145*'Figure 5b'!C$6, $A145= 'Figure 5b'!$A$7, H145*'Figure 5b'!C$7, $A145= 'Figure 5b'!$A$8, H145*'Figure 5b'!C$8, $A145= 'Figure 5b'!$A$9, H145*'Figure 5b'!C$9)*10^12/365</f>
        <v>451918.85228813643</v>
      </c>
      <c r="R145" s="16" cm="1">
        <f t="array" ref="R145">_xlfn.IFS($A145= 'Figure 5b'!$A$4, I145*'Figure 5b'!D$4, $A145= 'Figure 5b'!$A$5, I145*'Figure 5b'!D$5, $A145= 'Figure 5b'!$A$6, I145*'Figure 5b'!D$6, $A145= 'Figure 5b'!$A$7, I145*'Figure 5b'!D$7, $A145= 'Figure 5b'!$A$8, I145*'Figure 5b'!D$8, $A145= 'Figure 5b'!$A$9, I145*'Figure 5b'!D$9)*10^12/365</f>
        <v>276991565.62277156</v>
      </c>
      <c r="S145" s="16" cm="1">
        <f t="array" ref="S145">_xlfn.IFS($A145= 'Figure 5b'!$A$4, J145*'Figure 5b'!E$4, $A145= 'Figure 5b'!$A$5, J145*'Figure 5b'!E$5, $A145= 'Figure 5b'!$A$6, J145*'Figure 5b'!E$6, $A145= 'Figure 5b'!$A$7, J145*'Figure 5b'!E$7, $A145= 'Figure 5b'!$A$8, J145*'Figure 5b'!E$8, $A145= 'Figure 5b'!$A$9, J145*'Figure 5b'!E$9)*10^12/365</f>
        <v>1054743631.2467989</v>
      </c>
      <c r="T145" s="16" cm="1">
        <f t="array" ref="T145">_xlfn.IFS($A145= 'Figure 5b'!$A$4, K145*'Figure 5b'!F$4, $A145= 'Figure 5b'!$A$5, K145*'Figure 5b'!F$5, $A145= 'Figure 5b'!$A$6, K145*'Figure 5b'!F$6, $A145= 'Figure 5b'!$A$7, K145*'Figure 5b'!F$7, $A145= 'Figure 5b'!$A$8, K145*'Figure 5b'!F$8, $A145= 'Figure 5b'!$A$9, K145*'Figure 5b'!F$9)*10^12/365</f>
        <v>300573257.91557211</v>
      </c>
      <c r="U145" s="16" cm="1">
        <f t="array" ref="U145">_xlfn.IFS($A145= 'Figure 5b'!$A$4, L145*'Figure 5b'!G$4, $A145= 'Figure 5b'!$A$5, L145*'Figure 5b'!G$5, $A145= 'Figure 5b'!$A$6, L145*'Figure 5b'!G$6, $A145= 'Figure 5b'!$A$7, L145*'Figure 5b'!G$7, $A145= 'Figure 5b'!$A$8, L145*'Figure 5b'!G$8, $A145= 'Figure 5b'!$A$9, L145*'Figure 5b'!G$9)*10^12/365</f>
        <v>285304636.43891734</v>
      </c>
      <c r="V145" s="16" cm="1">
        <f t="array" ref="V145">_xlfn.IFS($A145= 'Figure 5b'!$A$4, M145*'Figure 5b'!H$4, $A145= 'Figure 5b'!$A$5, M145*'Figure 5b'!H$5, $A145= 'Figure 5b'!$A$6, M145*'Figure 5b'!H$6, $A145= 'Figure 5b'!$A$7, M145*'Figure 5b'!H$7, $A145= 'Figure 5b'!$A$8, M145*'Figure 5b'!H$8, $A145= 'Figure 5b'!$A$9, M145*'Figure 5b'!H$9)*10^12/365</f>
        <v>1720010844.5480893</v>
      </c>
      <c r="W145" s="16" cm="1">
        <f t="array" ref="W145">_xlfn.IFS($A145= 'Figure 5b'!$A$4, N145*'Figure 5b'!I$4, $A145= 'Figure 5b'!$A$5, N145*'Figure 5b'!I$5, $A145= 'Figure 5b'!$A$6, N145*'Figure 5b'!I$6, $A145= 'Figure 5b'!$A$7, N145*'Figure 5b'!I$7, $A145= 'Figure 5b'!$A$8, N145*'Figure 5b'!I$8, $A145= 'Figure 5b'!$A$9, N145*'Figure 5b'!I$9)*10^12/365</f>
        <v>489301.56564126577</v>
      </c>
      <c r="X145" s="16"/>
      <c r="Y145" s="17">
        <f t="shared" si="51"/>
        <v>29185576.331203584</v>
      </c>
      <c r="Z145" s="17">
        <f t="shared" si="52"/>
        <v>253074.55728135642</v>
      </c>
      <c r="AA145" s="17">
        <f t="shared" si="53"/>
        <v>155115276.74875209</v>
      </c>
      <c r="AB145" s="17">
        <f t="shared" si="54"/>
        <v>590656433.49820745</v>
      </c>
      <c r="AC145" s="17">
        <f t="shared" si="55"/>
        <v>168321024.43272036</v>
      </c>
      <c r="AD145" s="17">
        <f t="shared" si="56"/>
        <v>159770596.4057937</v>
      </c>
      <c r="AE145" s="17">
        <f t="shared" si="57"/>
        <v>963206072.94692993</v>
      </c>
      <c r="AF145" s="17">
        <f t="shared" si="58"/>
        <v>274008.87675910885</v>
      </c>
      <c r="AG145" s="16"/>
      <c r="AH145" s="16">
        <f t="shared" si="59"/>
        <v>1094459.1124201345</v>
      </c>
      <c r="AI145" s="16">
        <f t="shared" si="60"/>
        <v>9490.2958980508647</v>
      </c>
      <c r="AJ145" s="16">
        <f t="shared" si="61"/>
        <v>5816822.8780782036</v>
      </c>
      <c r="AK145" s="16">
        <f t="shared" si="62"/>
        <v>22149616.256182775</v>
      </c>
      <c r="AL145" s="16">
        <f t="shared" si="63"/>
        <v>6312038.4162270138</v>
      </c>
      <c r="AM145" s="16">
        <f t="shared" si="64"/>
        <v>5991397.3652172647</v>
      </c>
      <c r="AN145" s="16">
        <f t="shared" si="65"/>
        <v>36120227.73550988</v>
      </c>
      <c r="AO145" s="16">
        <f t="shared" si="66"/>
        <v>10275.332878466581</v>
      </c>
      <c r="AP145" s="16"/>
      <c r="AQ145" s="16">
        <f t="shared" si="67"/>
        <v>416936.80473147979</v>
      </c>
      <c r="AR145" s="16">
        <f t="shared" si="68"/>
        <v>3615.3508183050917</v>
      </c>
      <c r="AS145" s="16">
        <f t="shared" si="69"/>
        <v>2215932.5249821725</v>
      </c>
      <c r="AT145" s="16">
        <f t="shared" si="70"/>
        <v>8437949.0499743912</v>
      </c>
      <c r="AU145" s="16">
        <f t="shared" si="71"/>
        <v>2404586.0633245767</v>
      </c>
      <c r="AV145" s="16">
        <f t="shared" si="72"/>
        <v>2282437.0915113389</v>
      </c>
      <c r="AW145" s="16">
        <f t="shared" si="73"/>
        <v>13760086.756384715</v>
      </c>
      <c r="AX145" s="16">
        <f t="shared" si="74"/>
        <v>3914.4125251301261</v>
      </c>
    </row>
    <row r="146" spans="1:50" x14ac:dyDescent="0.2">
      <c r="A146" t="s">
        <v>9</v>
      </c>
      <c r="B146">
        <v>2918</v>
      </c>
      <c r="C146" t="s">
        <v>159</v>
      </c>
      <c r="D146" s="9">
        <v>54</v>
      </c>
      <c r="E146" s="9">
        <v>1.8</v>
      </c>
      <c r="F146" s="9">
        <v>0.4</v>
      </c>
      <c r="G146" s="16">
        <v>4.4325518815928385E-3</v>
      </c>
      <c r="H146" s="16">
        <v>7.6407398691089883E-5</v>
      </c>
      <c r="I146" s="16">
        <v>1.1212762125603409E-4</v>
      </c>
      <c r="J146" s="16">
        <v>1.3171965280242219E-3</v>
      </c>
      <c r="K146" s="16">
        <v>5.8642023253285156E-3</v>
      </c>
      <c r="L146" s="16">
        <v>1.1892058676060322E-4</v>
      </c>
      <c r="M146" s="16">
        <v>2.4536156499489813E-4</v>
      </c>
      <c r="N146" s="16">
        <v>5.4239651772125844E-4</v>
      </c>
      <c r="O146" s="16"/>
      <c r="P146" s="16" cm="1">
        <f t="array" ref="P146">_xlfn.IFS($A146= 'Figure 5b'!$A$4, G146*'Figure 5b'!B$4, $A146= 'Figure 5b'!$A$5, G146*'Figure 5b'!B$5, $A146= 'Figure 5b'!$A$6, G146*'Figure 5b'!B$6, $A146= 'Figure 5b'!$A$7, G146*'Figure 5b'!B$7, $A146= 'Figure 5b'!$A$8, G146*'Figure 5b'!B$8, $A146= 'Figure 5b'!$A$9, G146*'Figure 5b'!B$9)*10^12/365</f>
        <v>4314974.2992973095</v>
      </c>
      <c r="Q146" s="16" cm="1">
        <f t="array" ref="Q146">_xlfn.IFS($A146= 'Figure 5b'!$A$4, H146*'Figure 5b'!C$4, $A146= 'Figure 5b'!$A$5, H146*'Figure 5b'!C$5, $A146= 'Figure 5b'!$A$6, H146*'Figure 5b'!C$6, $A146= 'Figure 5b'!$A$7, H146*'Figure 5b'!C$7, $A146= 'Figure 5b'!$A$8, H146*'Figure 5b'!C$8, $A146= 'Figure 5b'!$A$9, H146*'Figure 5b'!C$9)*10^12/365</f>
        <v>5975262.2134419428</v>
      </c>
      <c r="R146" s="16" cm="1">
        <f t="array" ref="R146">_xlfn.IFS($A146= 'Figure 5b'!$A$4, I146*'Figure 5b'!D$4, $A146= 'Figure 5b'!$A$5, I146*'Figure 5b'!D$5, $A146= 'Figure 5b'!$A$6, I146*'Figure 5b'!D$6, $A146= 'Figure 5b'!$A$7, I146*'Figure 5b'!D$7, $A146= 'Figure 5b'!$A$8, I146*'Figure 5b'!D$8, $A146= 'Figure 5b'!$A$9, I146*'Figure 5b'!D$9)*10^12/365</f>
        <v>22153677.763297401</v>
      </c>
      <c r="S146" s="16" cm="1">
        <f t="array" ref="S146">_xlfn.IFS($A146= 'Figure 5b'!$A$4, J146*'Figure 5b'!E$4, $A146= 'Figure 5b'!$A$5, J146*'Figure 5b'!E$5, $A146= 'Figure 5b'!$A$6, J146*'Figure 5b'!E$6, $A146= 'Figure 5b'!$A$7, J146*'Figure 5b'!E$7, $A146= 'Figure 5b'!$A$8, J146*'Figure 5b'!E$8, $A146= 'Figure 5b'!$A$9, J146*'Figure 5b'!E$9)*10^12/365</f>
        <v>40087478.204919808</v>
      </c>
      <c r="T146" s="16" cm="1">
        <f t="array" ref="T146">_xlfn.IFS($A146= 'Figure 5b'!$A$4, K146*'Figure 5b'!F$4, $A146= 'Figure 5b'!$A$5, K146*'Figure 5b'!F$5, $A146= 'Figure 5b'!$A$6, K146*'Figure 5b'!F$6, $A146= 'Figure 5b'!$A$7, K146*'Figure 5b'!F$7, $A146= 'Figure 5b'!$A$8, K146*'Figure 5b'!F$8, $A146= 'Figure 5b'!$A$9, K146*'Figure 5b'!F$9)*10^12/365</f>
        <v>225719685.68709707</v>
      </c>
      <c r="U146" s="16" cm="1">
        <f t="array" ref="U146">_xlfn.IFS($A146= 'Figure 5b'!$A$4, L146*'Figure 5b'!G$4, $A146= 'Figure 5b'!$A$5, L146*'Figure 5b'!G$5, $A146= 'Figure 5b'!$A$6, L146*'Figure 5b'!G$6, $A146= 'Figure 5b'!$A$7, L146*'Figure 5b'!G$7, $A146= 'Figure 5b'!$A$8, L146*'Figure 5b'!G$8, $A146= 'Figure 5b'!$A$9, L146*'Figure 5b'!G$9)*10^12/365</f>
        <v>102114.315062731</v>
      </c>
      <c r="V146" s="16" cm="1">
        <f t="array" ref="V146">_xlfn.IFS($A146= 'Figure 5b'!$A$4, M146*'Figure 5b'!H$4, $A146= 'Figure 5b'!$A$5, M146*'Figure 5b'!H$5, $A146= 'Figure 5b'!$A$6, M146*'Figure 5b'!H$6, $A146= 'Figure 5b'!$A$7, M146*'Figure 5b'!H$7, $A146= 'Figure 5b'!$A$8, M146*'Figure 5b'!H$8, $A146= 'Figure 5b'!$A$9, M146*'Figure 5b'!H$9)*10^12/365</f>
        <v>11823907.581190031</v>
      </c>
      <c r="W146" s="16" cm="1">
        <f t="array" ref="W146">_xlfn.IFS($A146= 'Figure 5b'!$A$4, N146*'Figure 5b'!I$4, $A146= 'Figure 5b'!$A$5, N146*'Figure 5b'!I$5, $A146= 'Figure 5b'!$A$6, N146*'Figure 5b'!I$6, $A146= 'Figure 5b'!$A$7, N146*'Figure 5b'!I$7, $A146= 'Figure 5b'!$A$8, N146*'Figure 5b'!I$8, $A146= 'Figure 5b'!$A$9, N146*'Figure 5b'!I$9)*10^12/365</f>
        <v>19662596.026159357</v>
      </c>
      <c r="X146" s="16"/>
      <c r="Y146" s="17">
        <f t="shared" si="51"/>
        <v>2330086.121620547</v>
      </c>
      <c r="Z146" s="17">
        <f t="shared" si="52"/>
        <v>3226641.595258649</v>
      </c>
      <c r="AA146" s="17">
        <f t="shared" si="53"/>
        <v>11962985.992180597</v>
      </c>
      <c r="AB146" s="17">
        <f t="shared" si="54"/>
        <v>21647238.230656695</v>
      </c>
      <c r="AC146" s="17">
        <f t="shared" si="55"/>
        <v>121888630.27103241</v>
      </c>
      <c r="AD146" s="17">
        <f t="shared" si="56"/>
        <v>55141.730133874735</v>
      </c>
      <c r="AE146" s="17">
        <f t="shared" si="57"/>
        <v>6384910.0938426172</v>
      </c>
      <c r="AF146" s="17">
        <f t="shared" si="58"/>
        <v>10617801.854126053</v>
      </c>
      <c r="AG146" s="16"/>
      <c r="AH146" s="16">
        <f t="shared" si="59"/>
        <v>77669.537387351564</v>
      </c>
      <c r="AI146" s="16">
        <f t="shared" si="60"/>
        <v>107554.71984195497</v>
      </c>
      <c r="AJ146" s="16">
        <f t="shared" si="61"/>
        <v>398766.19973935321</v>
      </c>
      <c r="AK146" s="16">
        <f t="shared" si="62"/>
        <v>721574.60768855666</v>
      </c>
      <c r="AL146" s="16">
        <f t="shared" si="63"/>
        <v>4062954.3423677473</v>
      </c>
      <c r="AM146" s="16">
        <f t="shared" si="64"/>
        <v>1838.0576711291578</v>
      </c>
      <c r="AN146" s="16">
        <f t="shared" si="65"/>
        <v>212830.33646142058</v>
      </c>
      <c r="AO146" s="16">
        <f t="shared" si="66"/>
        <v>353926.72847086849</v>
      </c>
      <c r="AP146" s="16"/>
      <c r="AQ146" s="16">
        <f t="shared" si="67"/>
        <v>17259.897197189239</v>
      </c>
      <c r="AR146" s="16">
        <f t="shared" si="68"/>
        <v>23901.04885376777</v>
      </c>
      <c r="AS146" s="16">
        <f t="shared" si="69"/>
        <v>88614.711053189618</v>
      </c>
      <c r="AT146" s="16">
        <f t="shared" si="70"/>
        <v>160349.91281967924</v>
      </c>
      <c r="AU146" s="16">
        <f t="shared" si="71"/>
        <v>902878.74274838832</v>
      </c>
      <c r="AV146" s="16">
        <f t="shared" si="72"/>
        <v>408.45726025092404</v>
      </c>
      <c r="AW146" s="16">
        <f t="shared" si="73"/>
        <v>47295.630324760124</v>
      </c>
      <c r="AX146" s="16">
        <f t="shared" si="74"/>
        <v>78650.384104637429</v>
      </c>
    </row>
    <row r="147" spans="1:50" x14ac:dyDescent="0.2">
      <c r="A147" t="s">
        <v>9</v>
      </c>
      <c r="B147">
        <v>2918</v>
      </c>
      <c r="C147" t="s">
        <v>160</v>
      </c>
      <c r="D147" s="9">
        <v>77</v>
      </c>
      <c r="E147" s="9">
        <v>2.2999999999999998</v>
      </c>
      <c r="F147" s="9">
        <v>0.6</v>
      </c>
      <c r="G147" s="16">
        <v>7.1264846483768936E-3</v>
      </c>
      <c r="H147" s="16">
        <v>8.1771196821572942E-5</v>
      </c>
      <c r="I147" s="16">
        <v>3.469821432421965E-4</v>
      </c>
      <c r="J147" s="16">
        <v>1.7369783116789883E-3</v>
      </c>
      <c r="K147" s="16">
        <v>7.1978529132463434E-3</v>
      </c>
      <c r="L147" s="16">
        <v>1.9075504930383246E-3</v>
      </c>
      <c r="M147" s="16">
        <v>3.7089955815422038E-4</v>
      </c>
      <c r="N147" s="16">
        <v>9.4887342786828749E-4</v>
      </c>
      <c r="O147" s="16"/>
      <c r="P147" s="16" cm="1">
        <f t="array" ref="P147">_xlfn.IFS($A147= 'Figure 5b'!$A$4, G147*'Figure 5b'!B$4, $A147= 'Figure 5b'!$A$5, G147*'Figure 5b'!B$5, $A147= 'Figure 5b'!$A$6, G147*'Figure 5b'!B$6, $A147= 'Figure 5b'!$A$7, G147*'Figure 5b'!B$7, $A147= 'Figure 5b'!$A$8, G147*'Figure 5b'!B$8, $A147= 'Figure 5b'!$A$9, G147*'Figure 5b'!B$9)*10^12/365</f>
        <v>6937447.9811013257</v>
      </c>
      <c r="Q147" s="16" cm="1">
        <f t="array" ref="Q147">_xlfn.IFS($A147= 'Figure 5b'!$A$4, H147*'Figure 5b'!C$4, $A147= 'Figure 5b'!$A$5, H147*'Figure 5b'!C$5, $A147= 'Figure 5b'!$A$6, H147*'Figure 5b'!C$6, $A147= 'Figure 5b'!$A$7, H147*'Figure 5b'!C$7, $A147= 'Figure 5b'!$A$8, H147*'Figure 5b'!C$8, $A147= 'Figure 5b'!$A$9, H147*'Figure 5b'!C$9)*10^12/365</f>
        <v>6394725.5224754373</v>
      </c>
      <c r="R147" s="16" cm="1">
        <f t="array" ref="R147">_xlfn.IFS($A147= 'Figure 5b'!$A$4, I147*'Figure 5b'!D$4, $A147= 'Figure 5b'!$A$5, I147*'Figure 5b'!D$5, $A147= 'Figure 5b'!$A$6, I147*'Figure 5b'!D$6, $A147= 'Figure 5b'!$A$7, I147*'Figure 5b'!D$7, $A147= 'Figure 5b'!$A$8, I147*'Figure 5b'!D$8, $A147= 'Figure 5b'!$A$9, I147*'Figure 5b'!D$9)*10^12/365</f>
        <v>68555191.886693612</v>
      </c>
      <c r="S147" s="16" cm="1">
        <f t="array" ref="S147">_xlfn.IFS($A147= 'Figure 5b'!$A$4, J147*'Figure 5b'!E$4, $A147= 'Figure 5b'!$A$5, J147*'Figure 5b'!E$5, $A147= 'Figure 5b'!$A$6, J147*'Figure 5b'!E$6, $A147= 'Figure 5b'!$A$7, J147*'Figure 5b'!E$7, $A147= 'Figure 5b'!$A$8, J147*'Figure 5b'!E$8, $A147= 'Figure 5b'!$A$9, J147*'Figure 5b'!E$9)*10^12/365</f>
        <v>52863091.217144012</v>
      </c>
      <c r="T147" s="16" cm="1">
        <f t="array" ref="T147">_xlfn.IFS($A147= 'Figure 5b'!$A$4, K147*'Figure 5b'!F$4, $A147= 'Figure 5b'!$A$5, K147*'Figure 5b'!F$5, $A147= 'Figure 5b'!$A$6, K147*'Figure 5b'!F$6, $A147= 'Figure 5b'!$A$7, K147*'Figure 5b'!F$7, $A147= 'Figure 5b'!$A$8, K147*'Figure 5b'!F$8, $A147= 'Figure 5b'!$A$9, K147*'Figure 5b'!F$9)*10^12/365</f>
        <v>277053383.74540216</v>
      </c>
      <c r="U147" s="16" cm="1">
        <f t="array" ref="U147">_xlfn.IFS($A147= 'Figure 5b'!$A$4, L147*'Figure 5b'!G$4, $A147= 'Figure 5b'!$A$5, L147*'Figure 5b'!G$5, $A147= 'Figure 5b'!$A$6, L147*'Figure 5b'!G$6, $A147= 'Figure 5b'!$A$7, L147*'Figure 5b'!G$7, $A147= 'Figure 5b'!$A$8, L147*'Figure 5b'!G$8, $A147= 'Figure 5b'!$A$9, L147*'Figure 5b'!G$9)*10^12/365</f>
        <v>1637968.8105332658</v>
      </c>
      <c r="V147" s="16" cm="1">
        <f t="array" ref="V147">_xlfn.IFS($A147= 'Figure 5b'!$A$4, M147*'Figure 5b'!H$4, $A147= 'Figure 5b'!$A$5, M147*'Figure 5b'!H$5, $A147= 'Figure 5b'!$A$6, M147*'Figure 5b'!H$6, $A147= 'Figure 5b'!$A$7, M147*'Figure 5b'!H$7, $A147= 'Figure 5b'!$A$8, M147*'Figure 5b'!H$8, $A147= 'Figure 5b'!$A$9, M147*'Figure 5b'!H$9)*10^12/365</f>
        <v>17873549.582270179</v>
      </c>
      <c r="W147" s="16" cm="1">
        <f t="array" ref="W147">_xlfn.IFS($A147= 'Figure 5b'!$A$4, N147*'Figure 5b'!I$4, $A147= 'Figure 5b'!$A$5, N147*'Figure 5b'!I$5, $A147= 'Figure 5b'!$A$6, N147*'Figure 5b'!I$6, $A147= 'Figure 5b'!$A$7, N147*'Figure 5b'!I$7, $A147= 'Figure 5b'!$A$8, N147*'Figure 5b'!I$8, $A147= 'Figure 5b'!$A$9, N147*'Figure 5b'!I$9)*10^12/365</f>
        <v>34397925.286311164</v>
      </c>
      <c r="X147" s="16"/>
      <c r="Y147" s="17">
        <f t="shared" si="51"/>
        <v>5341834.9454480205</v>
      </c>
      <c r="Z147" s="17">
        <f t="shared" si="52"/>
        <v>4923938.6523060864</v>
      </c>
      <c r="AA147" s="17">
        <f t="shared" si="53"/>
        <v>52787497.752754077</v>
      </c>
      <c r="AB147" s="17">
        <f t="shared" si="54"/>
        <v>40704580.237200886</v>
      </c>
      <c r="AC147" s="17">
        <f t="shared" si="55"/>
        <v>213331105.48395965</v>
      </c>
      <c r="AD147" s="17">
        <f t="shared" si="56"/>
        <v>1261235.9841106148</v>
      </c>
      <c r="AE147" s="17">
        <f t="shared" si="57"/>
        <v>13762633.178348038</v>
      </c>
      <c r="AF147" s="17">
        <f t="shared" si="58"/>
        <v>26486402.470459595</v>
      </c>
      <c r="AG147" s="16"/>
      <c r="AH147" s="16">
        <f t="shared" si="59"/>
        <v>159561.30356533048</v>
      </c>
      <c r="AI147" s="16">
        <f t="shared" si="60"/>
        <v>147078.68701693506</v>
      </c>
      <c r="AJ147" s="16">
        <f t="shared" si="61"/>
        <v>1576769.4133939529</v>
      </c>
      <c r="AK147" s="16">
        <f t="shared" si="62"/>
        <v>1215851.0979943122</v>
      </c>
      <c r="AL147" s="16">
        <f t="shared" si="63"/>
        <v>6372227.8261442492</v>
      </c>
      <c r="AM147" s="16">
        <f t="shared" si="64"/>
        <v>37673.282642265112</v>
      </c>
      <c r="AN147" s="16">
        <f t="shared" si="65"/>
        <v>411091.64039221406</v>
      </c>
      <c r="AO147" s="16">
        <f t="shared" si="66"/>
        <v>791152.2815851568</v>
      </c>
      <c r="AP147" s="16"/>
      <c r="AQ147" s="16">
        <f t="shared" si="67"/>
        <v>41624.687886607957</v>
      </c>
      <c r="AR147" s="16">
        <f t="shared" si="68"/>
        <v>38368.353134852623</v>
      </c>
      <c r="AS147" s="16">
        <f t="shared" si="69"/>
        <v>411331.15132016165</v>
      </c>
      <c r="AT147" s="16">
        <f t="shared" si="70"/>
        <v>317178.54730286403</v>
      </c>
      <c r="AU147" s="16">
        <f t="shared" si="71"/>
        <v>1662320.3024724128</v>
      </c>
      <c r="AV147" s="16">
        <f t="shared" si="72"/>
        <v>9827.8128631995951</v>
      </c>
      <c r="AW147" s="16">
        <f t="shared" si="73"/>
        <v>107241.29749362107</v>
      </c>
      <c r="AX147" s="16">
        <f t="shared" si="74"/>
        <v>206387.551717867</v>
      </c>
    </row>
    <row r="148" spans="1:50" x14ac:dyDescent="0.2">
      <c r="A148" t="s">
        <v>9</v>
      </c>
      <c r="B148">
        <v>2918</v>
      </c>
      <c r="C148" t="s">
        <v>161</v>
      </c>
      <c r="D148" s="9">
        <v>24</v>
      </c>
      <c r="E148" s="9">
        <v>2</v>
      </c>
      <c r="F148" s="9">
        <v>0.4</v>
      </c>
      <c r="G148" s="16">
        <v>2.2105423344916941E-2</v>
      </c>
      <c r="H148" s="16">
        <v>2.8043923683855046E-4</v>
      </c>
      <c r="I148" s="16">
        <v>7.5516730952824131E-3</v>
      </c>
      <c r="J148" s="16">
        <v>1.2278617171901919E-4</v>
      </c>
      <c r="K148" s="16">
        <v>1.2886520310975225E-2</v>
      </c>
      <c r="L148" s="16">
        <v>1.5106128588509058E-4</v>
      </c>
      <c r="M148" s="16">
        <v>1.932146692287891E-4</v>
      </c>
      <c r="N148" s="16">
        <v>1.1600630457058569E-3</v>
      </c>
      <c r="O148" s="16"/>
      <c r="P148" s="16" cm="1">
        <f t="array" ref="P148">_xlfn.IFS($A148= 'Figure 5b'!$A$4, G148*'Figure 5b'!B$4, $A148= 'Figure 5b'!$A$5, G148*'Figure 5b'!B$5, $A148= 'Figure 5b'!$A$6, G148*'Figure 5b'!B$6, $A148= 'Figure 5b'!$A$7, G148*'Figure 5b'!B$7, $A148= 'Figure 5b'!$A$8, G148*'Figure 5b'!B$8, $A148= 'Figure 5b'!$A$9, G148*'Figure 5b'!B$9)*10^12/365</f>
        <v>21519056.326110501</v>
      </c>
      <c r="Q148" s="16" cm="1">
        <f t="array" ref="Q148">_xlfn.IFS($A148= 'Figure 5b'!$A$4, H148*'Figure 5b'!C$4, $A148= 'Figure 5b'!$A$5, H148*'Figure 5b'!C$5, $A148= 'Figure 5b'!$A$6, H148*'Figure 5b'!C$6, $A148= 'Figure 5b'!$A$7, H148*'Figure 5b'!C$7, $A148= 'Figure 5b'!$A$8, H148*'Figure 5b'!C$8, $A148= 'Figure 5b'!$A$9, H148*'Figure 5b'!C$9)*10^12/365</f>
        <v>21931095.728342012</v>
      </c>
      <c r="R148" s="16" cm="1">
        <f t="array" ref="R148">_xlfn.IFS($A148= 'Figure 5b'!$A$4, I148*'Figure 5b'!D$4, $A148= 'Figure 5b'!$A$5, I148*'Figure 5b'!D$5, $A148= 'Figure 5b'!$A$6, I148*'Figure 5b'!D$6, $A148= 'Figure 5b'!$A$7, I148*'Figure 5b'!D$7, $A148= 'Figure 5b'!$A$8, I148*'Figure 5b'!D$8, $A148= 'Figure 5b'!$A$9, I148*'Figure 5b'!D$9)*10^12/365</f>
        <v>1492026054.3531883</v>
      </c>
      <c r="S148" s="16" cm="1">
        <f t="array" ref="S148">_xlfn.IFS($A148= 'Figure 5b'!$A$4, J148*'Figure 5b'!E$4, $A148= 'Figure 5b'!$A$5, J148*'Figure 5b'!E$5, $A148= 'Figure 5b'!$A$6, J148*'Figure 5b'!E$6, $A148= 'Figure 5b'!$A$7, J148*'Figure 5b'!E$7, $A148= 'Figure 5b'!$A$8, J148*'Figure 5b'!E$8, $A148= 'Figure 5b'!$A$9, J148*'Figure 5b'!E$9)*10^12/365</f>
        <v>3736866.8060755832</v>
      </c>
      <c r="T148" s="16" cm="1">
        <f t="array" ref="T148">_xlfn.IFS($A148= 'Figure 5b'!$A$4, K148*'Figure 5b'!F$4, $A148= 'Figure 5b'!$A$5, K148*'Figure 5b'!F$5, $A148= 'Figure 5b'!$A$6, K148*'Figure 5b'!F$6, $A148= 'Figure 5b'!$A$7, K148*'Figure 5b'!F$7, $A148= 'Figure 5b'!$A$8, K148*'Figure 5b'!F$8, $A148= 'Figure 5b'!$A$9, K148*'Figure 5b'!F$9)*10^12/365</f>
        <v>496016534.35973001</v>
      </c>
      <c r="U148" s="16" cm="1">
        <f t="array" ref="U148">_xlfn.IFS($A148= 'Figure 5b'!$A$4, L148*'Figure 5b'!G$4, $A148= 'Figure 5b'!$A$5, L148*'Figure 5b'!G$5, $A148= 'Figure 5b'!$A$6, L148*'Figure 5b'!G$6, $A148= 'Figure 5b'!$A$7, L148*'Figure 5b'!G$7, $A148= 'Figure 5b'!$A$8, L148*'Figure 5b'!G$8, $A148= 'Figure 5b'!$A$9, L148*'Figure 5b'!G$9)*10^12/365</f>
        <v>129712.77859319882</v>
      </c>
      <c r="V148" s="16" cm="1">
        <f t="array" ref="V148">_xlfn.IFS($A148= 'Figure 5b'!$A$4, M148*'Figure 5b'!H$4, $A148= 'Figure 5b'!$A$5, M148*'Figure 5b'!H$5, $A148= 'Figure 5b'!$A$6, M148*'Figure 5b'!H$6, $A148= 'Figure 5b'!$A$7, M148*'Figure 5b'!H$7, $A148= 'Figure 5b'!$A$8, M148*'Figure 5b'!H$8, $A148= 'Figure 5b'!$A$9, M148*'Figure 5b'!H$9)*10^12/365</f>
        <v>9310962.7513946891</v>
      </c>
      <c r="W148" s="16" cm="1">
        <f t="array" ref="W148">_xlfn.IFS($A148= 'Figure 5b'!$A$4, N148*'Figure 5b'!I$4, $A148= 'Figure 5b'!$A$5, N148*'Figure 5b'!I$5, $A148= 'Figure 5b'!$A$6, N148*'Figure 5b'!I$6, $A148= 'Figure 5b'!$A$7, N148*'Figure 5b'!I$7, $A148= 'Figure 5b'!$A$8, N148*'Figure 5b'!I$8, $A148= 'Figure 5b'!$A$9, N148*'Figure 5b'!I$9)*10^12/365</f>
        <v>42053830.154404595</v>
      </c>
      <c r="X148" s="16"/>
      <c r="Y148" s="17">
        <f t="shared" si="51"/>
        <v>5164573.5182665205</v>
      </c>
      <c r="Z148" s="17">
        <f t="shared" si="52"/>
        <v>5263462.9748020824</v>
      </c>
      <c r="AA148" s="17">
        <f t="shared" si="53"/>
        <v>358086253.04476517</v>
      </c>
      <c r="AB148" s="17">
        <f t="shared" si="54"/>
        <v>896848.03345813986</v>
      </c>
      <c r="AC148" s="17">
        <f t="shared" si="55"/>
        <v>119043968.24633521</v>
      </c>
      <c r="AD148" s="17">
        <f t="shared" si="56"/>
        <v>31131.066862367719</v>
      </c>
      <c r="AE148" s="17">
        <f t="shared" si="57"/>
        <v>2234631.0603347253</v>
      </c>
      <c r="AF148" s="17">
        <f t="shared" si="58"/>
        <v>10092919.237057103</v>
      </c>
      <c r="AG148" s="16"/>
      <c r="AH148" s="16">
        <f t="shared" si="59"/>
        <v>430381.12652221002</v>
      </c>
      <c r="AI148" s="16">
        <f t="shared" si="60"/>
        <v>438621.91456684022</v>
      </c>
      <c r="AJ148" s="16">
        <f t="shared" si="61"/>
        <v>29840521.087063767</v>
      </c>
      <c r="AK148" s="16">
        <f t="shared" si="62"/>
        <v>74737.33612151166</v>
      </c>
      <c r="AL148" s="16">
        <f t="shared" si="63"/>
        <v>9920330.6871946007</v>
      </c>
      <c r="AM148" s="16">
        <f t="shared" si="64"/>
        <v>2594.2555718639765</v>
      </c>
      <c r="AN148" s="16">
        <f t="shared" si="65"/>
        <v>186219.25502789379</v>
      </c>
      <c r="AO148" s="16">
        <f t="shared" si="66"/>
        <v>841076.60308809194</v>
      </c>
      <c r="AP148" s="16"/>
      <c r="AQ148" s="16">
        <f t="shared" si="67"/>
        <v>86076.225304442007</v>
      </c>
      <c r="AR148" s="16">
        <f t="shared" si="68"/>
        <v>87724.382913368041</v>
      </c>
      <c r="AS148" s="16">
        <f t="shared" si="69"/>
        <v>5968104.217412753</v>
      </c>
      <c r="AT148" s="16">
        <f t="shared" si="70"/>
        <v>14947.467224302334</v>
      </c>
      <c r="AU148" s="16">
        <f t="shared" si="71"/>
        <v>1984066.1374389201</v>
      </c>
      <c r="AV148" s="16">
        <f t="shared" si="72"/>
        <v>518.85111437279522</v>
      </c>
      <c r="AW148" s="16">
        <f t="shared" si="73"/>
        <v>37243.851005578756</v>
      </c>
      <c r="AX148" s="16">
        <f t="shared" si="74"/>
        <v>168215.32061761839</v>
      </c>
    </row>
    <row r="149" spans="1:50" x14ac:dyDescent="0.2">
      <c r="A149" t="s">
        <v>9</v>
      </c>
      <c r="B149">
        <v>2918</v>
      </c>
      <c r="C149" t="s">
        <v>162</v>
      </c>
      <c r="D149" s="9">
        <v>24</v>
      </c>
      <c r="E149" s="9">
        <v>1.9</v>
      </c>
      <c r="F149" s="9">
        <v>0.3</v>
      </c>
      <c r="G149" s="16">
        <v>1.9494261436065763E-3</v>
      </c>
      <c r="H149" s="16">
        <v>2.8813594130714515E-4</v>
      </c>
      <c r="I149" s="16">
        <v>7.9273606527483994E-4</v>
      </c>
      <c r="J149" s="16">
        <v>8.0047138870668281E-4</v>
      </c>
      <c r="K149" s="16">
        <v>3.200993956876879E-3</v>
      </c>
      <c r="L149" s="16">
        <v>5.1585822094802204E-4</v>
      </c>
      <c r="M149" s="16">
        <v>2.1345044356346743E-4</v>
      </c>
      <c r="N149" s="16">
        <v>8.7001301877363889E-4</v>
      </c>
      <c r="O149" s="16"/>
      <c r="P149" s="16" cm="1">
        <f t="array" ref="P149">_xlfn.IFS($A149= 'Figure 5b'!$A$4, G149*'Figure 5b'!B$4, $A149= 'Figure 5b'!$A$5, G149*'Figure 5b'!B$5, $A149= 'Figure 5b'!$A$6, G149*'Figure 5b'!B$6, $A149= 'Figure 5b'!$A$7, G149*'Figure 5b'!B$7, $A149= 'Figure 5b'!$A$8, G149*'Figure 5b'!B$8, $A149= 'Figure 5b'!$A$9, G149*'Figure 5b'!B$9)*10^12/365</f>
        <v>1897715.7927856874</v>
      </c>
      <c r="Q149" s="16" cm="1">
        <f t="array" ref="Q149">_xlfn.IFS($A149= 'Figure 5b'!$A$4, H149*'Figure 5b'!C$4, $A149= 'Figure 5b'!$A$5, H149*'Figure 5b'!C$5, $A149= 'Figure 5b'!$A$6, H149*'Figure 5b'!C$6, $A149= 'Figure 5b'!$A$7, H149*'Figure 5b'!C$7, $A149= 'Figure 5b'!$A$8, H149*'Figure 5b'!C$8, $A149= 'Figure 5b'!$A$9, H149*'Figure 5b'!C$9)*10^12/365</f>
        <v>22532998.530519027</v>
      </c>
      <c r="R149" s="16" cm="1">
        <f t="array" ref="R149">_xlfn.IFS($A149= 'Figure 5b'!$A$4, I149*'Figure 5b'!D$4, $A149= 'Figure 5b'!$A$5, I149*'Figure 5b'!D$5, $A149= 'Figure 5b'!$A$6, I149*'Figure 5b'!D$6, $A149= 'Figure 5b'!$A$7, I149*'Figure 5b'!D$7, $A149= 'Figure 5b'!$A$8, I149*'Figure 5b'!D$8, $A149= 'Figure 5b'!$A$9, I149*'Figure 5b'!D$9)*10^12/365</f>
        <v>156625273.45819357</v>
      </c>
      <c r="S149" s="16" cm="1">
        <f t="array" ref="S149">_xlfn.IFS($A149= 'Figure 5b'!$A$4, J149*'Figure 5b'!E$4, $A149= 'Figure 5b'!$A$5, J149*'Figure 5b'!E$5, $A149= 'Figure 5b'!$A$6, J149*'Figure 5b'!E$6, $A149= 'Figure 5b'!$A$7, J149*'Figure 5b'!E$7, $A149= 'Figure 5b'!$A$8, J149*'Figure 5b'!E$8, $A149= 'Figure 5b'!$A$9, J149*'Figure 5b'!E$9)*10^12/365</f>
        <v>24361497.062685054</v>
      </c>
      <c r="T149" s="16" cm="1">
        <f t="array" ref="T149">_xlfn.IFS($A149= 'Figure 5b'!$A$4, K149*'Figure 5b'!F$4, $A149= 'Figure 5b'!$A$5, K149*'Figure 5b'!F$5, $A149= 'Figure 5b'!$A$6, K149*'Figure 5b'!F$6, $A149= 'Figure 5b'!$A$7, K149*'Figure 5b'!F$7, $A149= 'Figure 5b'!$A$8, K149*'Figure 5b'!F$8, $A149= 'Figure 5b'!$A$9, K149*'Figure 5b'!F$9)*10^12/365</f>
        <v>123209826.28989868</v>
      </c>
      <c r="U149" s="16" cm="1">
        <f t="array" ref="U149">_xlfn.IFS($A149= 'Figure 5b'!$A$4, L149*'Figure 5b'!G$4, $A149= 'Figure 5b'!$A$5, L149*'Figure 5b'!G$5, $A149= 'Figure 5b'!$A$6, L149*'Figure 5b'!G$6, $A149= 'Figure 5b'!$A$7, L149*'Figure 5b'!G$7, $A149= 'Figure 5b'!$A$8, L149*'Figure 5b'!G$8, $A149= 'Figure 5b'!$A$9, L149*'Figure 5b'!G$9)*10^12/365</f>
        <v>442955.3396640087</v>
      </c>
      <c r="V149" s="16" cm="1">
        <f t="array" ref="V149">_xlfn.IFS($A149= 'Figure 5b'!$A$4, M149*'Figure 5b'!H$4, $A149= 'Figure 5b'!$A$5, M149*'Figure 5b'!H$5, $A149= 'Figure 5b'!$A$6, M149*'Figure 5b'!H$6, $A149= 'Figure 5b'!$A$7, M149*'Figure 5b'!H$7, $A149= 'Figure 5b'!$A$8, M149*'Figure 5b'!H$8, $A149= 'Figure 5b'!$A$9, M149*'Figure 5b'!H$9)*10^12/365</f>
        <v>10286119.253889401</v>
      </c>
      <c r="W149" s="16" cm="1">
        <f t="array" ref="W149">_xlfn.IFS($A149= 'Figure 5b'!$A$4, N149*'Figure 5b'!I$4, $A149= 'Figure 5b'!$A$5, N149*'Figure 5b'!I$5, $A149= 'Figure 5b'!$A$6, N149*'Figure 5b'!I$6, $A149= 'Figure 5b'!$A$7, N149*'Figure 5b'!I$7, $A149= 'Figure 5b'!$A$8, N149*'Figure 5b'!I$8, $A149= 'Figure 5b'!$A$9, N149*'Figure 5b'!I$9)*10^12/365</f>
        <v>31539130.445591699</v>
      </c>
      <c r="X149" s="16"/>
      <c r="Y149" s="17">
        <f t="shared" si="51"/>
        <v>455451.79026856495</v>
      </c>
      <c r="Z149" s="17">
        <f t="shared" si="52"/>
        <v>5407919.6473245667</v>
      </c>
      <c r="AA149" s="17">
        <f t="shared" si="53"/>
        <v>37590065.62996646</v>
      </c>
      <c r="AB149" s="17">
        <f t="shared" si="54"/>
        <v>5846759.2950444128</v>
      </c>
      <c r="AC149" s="17">
        <f t="shared" si="55"/>
        <v>29570358.309575681</v>
      </c>
      <c r="AD149" s="17">
        <f t="shared" si="56"/>
        <v>106309.28151936209</v>
      </c>
      <c r="AE149" s="17">
        <f t="shared" si="57"/>
        <v>2468668.6209334563</v>
      </c>
      <c r="AF149" s="17">
        <f t="shared" si="58"/>
        <v>7569391.3069420075</v>
      </c>
      <c r="AG149" s="16"/>
      <c r="AH149" s="16">
        <f t="shared" si="59"/>
        <v>36056.600062928061</v>
      </c>
      <c r="AI149" s="16">
        <f t="shared" si="60"/>
        <v>428126.97207986144</v>
      </c>
      <c r="AJ149" s="16">
        <f t="shared" si="61"/>
        <v>2975880.1957056778</v>
      </c>
      <c r="AK149" s="16">
        <f t="shared" si="62"/>
        <v>462868.44419101602</v>
      </c>
      <c r="AL149" s="16">
        <f t="shared" si="63"/>
        <v>2340986.6995080747</v>
      </c>
      <c r="AM149" s="16">
        <f t="shared" si="64"/>
        <v>8416.1514536161649</v>
      </c>
      <c r="AN149" s="16">
        <f t="shared" si="65"/>
        <v>195436.2658238986</v>
      </c>
      <c r="AO149" s="16">
        <f t="shared" si="66"/>
        <v>599243.4784662422</v>
      </c>
      <c r="AP149" s="16"/>
      <c r="AQ149" s="16">
        <f t="shared" si="67"/>
        <v>5693.1473783570618</v>
      </c>
      <c r="AR149" s="16">
        <f t="shared" si="68"/>
        <v>67598.995591557075</v>
      </c>
      <c r="AS149" s="16">
        <f t="shared" si="69"/>
        <v>469875.82037458068</v>
      </c>
      <c r="AT149" s="16">
        <f t="shared" si="70"/>
        <v>73084.491188055152</v>
      </c>
      <c r="AU149" s="16">
        <f t="shared" si="71"/>
        <v>369629.47886969603</v>
      </c>
      <c r="AV149" s="16">
        <f t="shared" si="72"/>
        <v>1328.8660189920258</v>
      </c>
      <c r="AW149" s="16">
        <f t="shared" si="73"/>
        <v>30858.357761668201</v>
      </c>
      <c r="AX149" s="16">
        <f t="shared" si="74"/>
        <v>94617.391336775094</v>
      </c>
    </row>
    <row r="150" spans="1:50" x14ac:dyDescent="0.2">
      <c r="A150" t="s">
        <v>9</v>
      </c>
      <c r="B150">
        <v>2918</v>
      </c>
      <c r="C150" t="s">
        <v>163</v>
      </c>
      <c r="D150" s="9">
        <v>296</v>
      </c>
      <c r="E150" s="9">
        <v>9.6</v>
      </c>
      <c r="F150" s="9">
        <v>1</v>
      </c>
      <c r="G150" s="16">
        <v>3.0995961902988243E-4</v>
      </c>
      <c r="H150" s="16">
        <v>8.5613260898624707E-5</v>
      </c>
      <c r="I150" s="16">
        <v>1.1782243386004052E-3</v>
      </c>
      <c r="J150" s="16">
        <v>2.3383157167644414E-5</v>
      </c>
      <c r="K150" s="16">
        <v>1.7390710648098839E-4</v>
      </c>
      <c r="L150" s="16">
        <v>4.1782908861833565E-5</v>
      </c>
      <c r="M150" s="16">
        <v>3.9351073899994627E-5</v>
      </c>
      <c r="N150" s="16">
        <v>4.7919353145369758E-5</v>
      </c>
      <c r="O150" s="16"/>
      <c r="P150" s="16" cm="1">
        <f t="array" ref="P150">_xlfn.IFS($A150= 'Figure 5b'!$A$4, G150*'Figure 5b'!B$4, $A150= 'Figure 5b'!$A$5, G150*'Figure 5b'!B$5, $A150= 'Figure 5b'!$A$6, G150*'Figure 5b'!B$6, $A150= 'Figure 5b'!$A$7, G150*'Figure 5b'!B$7, $A150= 'Figure 5b'!$A$8, G150*'Figure 5b'!B$8, $A150= 'Figure 5b'!$A$9, G150*'Figure 5b'!B$9)*10^12/365</f>
        <v>301737.65037879458</v>
      </c>
      <c r="Q150" s="16" cm="1">
        <f t="array" ref="Q150">_xlfn.IFS($A150= 'Figure 5b'!$A$4, H150*'Figure 5b'!C$4, $A150= 'Figure 5b'!$A$5, H150*'Figure 5b'!C$5, $A150= 'Figure 5b'!$A$6, H150*'Figure 5b'!C$6, $A150= 'Figure 5b'!$A$7, H150*'Figure 5b'!C$7, $A150= 'Figure 5b'!$A$8, H150*'Figure 5b'!C$8, $A150= 'Figure 5b'!$A$9, H150*'Figure 5b'!C$9)*10^12/365</f>
        <v>6695185.1729085725</v>
      </c>
      <c r="R150" s="16" cm="1">
        <f t="array" ref="R150">_xlfn.IFS($A150= 'Figure 5b'!$A$4, I150*'Figure 5b'!D$4, $A150= 'Figure 5b'!$A$5, I150*'Figure 5b'!D$5, $A150= 'Figure 5b'!$A$6, I150*'Figure 5b'!D$6, $A150= 'Figure 5b'!$A$7, I150*'Figure 5b'!D$7, $A150= 'Figure 5b'!$A$8, I150*'Figure 5b'!D$8, $A150= 'Figure 5b'!$A$9, I150*'Figure 5b'!D$9)*10^12/365</f>
        <v>232788335.62896895</v>
      </c>
      <c r="S150" s="16" cm="1">
        <f t="array" ref="S150">_xlfn.IFS($A150= 'Figure 5b'!$A$4, J150*'Figure 5b'!E$4, $A150= 'Figure 5b'!$A$5, J150*'Figure 5b'!E$5, $A150= 'Figure 5b'!$A$6, J150*'Figure 5b'!E$6, $A150= 'Figure 5b'!$A$7, J150*'Figure 5b'!E$7, $A150= 'Figure 5b'!$A$8, J150*'Figure 5b'!E$8, $A150= 'Figure 5b'!$A$9, J150*'Figure 5b'!E$9)*10^12/365</f>
        <v>711641.56857155217</v>
      </c>
      <c r="T150" s="16" cm="1">
        <f t="array" ref="T150">_xlfn.IFS($A150= 'Figure 5b'!$A$4, K150*'Figure 5b'!F$4, $A150= 'Figure 5b'!$A$5, K150*'Figure 5b'!F$5, $A150= 'Figure 5b'!$A$6, K150*'Figure 5b'!F$6, $A150= 'Figure 5b'!$A$7, K150*'Figure 5b'!F$7, $A150= 'Figure 5b'!$A$8, K150*'Figure 5b'!F$8, $A150= 'Figure 5b'!$A$9, K150*'Figure 5b'!F$9)*10^12/365</f>
        <v>6693878.4230031101</v>
      </c>
      <c r="U150" s="16" cm="1">
        <f t="array" ref="U150">_xlfn.IFS($A150= 'Figure 5b'!$A$4, L150*'Figure 5b'!G$4, $A150= 'Figure 5b'!$A$5, L150*'Figure 5b'!G$5, $A150= 'Figure 5b'!$A$6, L150*'Figure 5b'!G$6, $A150= 'Figure 5b'!$A$7, L150*'Figure 5b'!G$7, $A150= 'Figure 5b'!$A$8, L150*'Figure 5b'!G$8, $A150= 'Figure 5b'!$A$9, L150*'Figure 5b'!G$9)*10^12/365</f>
        <v>35878.002589608186</v>
      </c>
      <c r="V150" s="16" cm="1">
        <f t="array" ref="V150">_xlfn.IFS($A150= 'Figure 5b'!$A$4, M150*'Figure 5b'!H$4, $A150= 'Figure 5b'!$A$5, M150*'Figure 5b'!H$5, $A150= 'Figure 5b'!$A$6, M150*'Figure 5b'!H$6, $A150= 'Figure 5b'!$A$7, M150*'Figure 5b'!H$7, $A150= 'Figure 5b'!$A$8, M150*'Figure 5b'!H$8, $A150= 'Figure 5b'!$A$9, M150*'Figure 5b'!H$9)*10^12/365</f>
        <v>1896317.6283285867</v>
      </c>
      <c r="W150" s="16" cm="1">
        <f t="array" ref="W150">_xlfn.IFS($A150= 'Figure 5b'!$A$4, N150*'Figure 5b'!I$4, $A150= 'Figure 5b'!$A$5, N150*'Figure 5b'!I$5, $A150= 'Figure 5b'!$A$6, N150*'Figure 5b'!I$6, $A150= 'Figure 5b'!$A$7, N150*'Figure 5b'!I$7, $A150= 'Figure 5b'!$A$8, N150*'Figure 5b'!I$8, $A150= 'Figure 5b'!$A$9, N150*'Figure 5b'!I$9)*10^12/365</f>
        <v>1737140.361244885</v>
      </c>
      <c r="X150" s="16"/>
      <c r="Y150" s="17">
        <f t="shared" si="51"/>
        <v>893143.44512123195</v>
      </c>
      <c r="Z150" s="17">
        <f t="shared" si="52"/>
        <v>19817748.111809377</v>
      </c>
      <c r="AA150" s="17">
        <f t="shared" si="53"/>
        <v>689053473.461748</v>
      </c>
      <c r="AB150" s="17">
        <f t="shared" si="54"/>
        <v>2106459.0429717945</v>
      </c>
      <c r="AC150" s="17">
        <f t="shared" si="55"/>
        <v>19813880.132089205</v>
      </c>
      <c r="AD150" s="17">
        <f t="shared" si="56"/>
        <v>106198.88766524023</v>
      </c>
      <c r="AE150" s="17">
        <f t="shared" si="57"/>
        <v>5613100.179852617</v>
      </c>
      <c r="AF150" s="17">
        <f t="shared" si="58"/>
        <v>5141935.4692848595</v>
      </c>
      <c r="AG150" s="16"/>
      <c r="AH150" s="16">
        <f t="shared" si="59"/>
        <v>28966.814436364282</v>
      </c>
      <c r="AI150" s="16">
        <f t="shared" si="60"/>
        <v>642737.77659922291</v>
      </c>
      <c r="AJ150" s="16">
        <f t="shared" si="61"/>
        <v>22347680.220381018</v>
      </c>
      <c r="AK150" s="16">
        <f t="shared" si="62"/>
        <v>68317.590582869001</v>
      </c>
      <c r="AL150" s="16">
        <f t="shared" si="63"/>
        <v>642612.32860829856</v>
      </c>
      <c r="AM150" s="16">
        <f t="shared" si="64"/>
        <v>3444.2882486023859</v>
      </c>
      <c r="AN150" s="16">
        <f t="shared" si="65"/>
        <v>182046.49231954434</v>
      </c>
      <c r="AO150" s="16">
        <f t="shared" si="66"/>
        <v>166765.47467950894</v>
      </c>
      <c r="AP150" s="16"/>
      <c r="AQ150" s="16">
        <f t="shared" si="67"/>
        <v>3017.3765037879457</v>
      </c>
      <c r="AR150" s="16">
        <f t="shared" si="68"/>
        <v>66951.851729085727</v>
      </c>
      <c r="AS150" s="16">
        <f t="shared" si="69"/>
        <v>2327883.3562896894</v>
      </c>
      <c r="AT150" s="16">
        <f t="shared" si="70"/>
        <v>7116.4156857155212</v>
      </c>
      <c r="AU150" s="16">
        <f t="shared" si="71"/>
        <v>66938.784230031102</v>
      </c>
      <c r="AV150" s="16">
        <f t="shared" si="72"/>
        <v>358.78002589608184</v>
      </c>
      <c r="AW150" s="16">
        <f t="shared" si="73"/>
        <v>18963.176283285866</v>
      </c>
      <c r="AX150" s="16">
        <f t="shared" si="74"/>
        <v>17371.403612448848</v>
      </c>
    </row>
    <row r="151" spans="1:50" x14ac:dyDescent="0.2">
      <c r="A151" t="s">
        <v>9</v>
      </c>
      <c r="B151">
        <v>2918</v>
      </c>
      <c r="C151" t="s">
        <v>164</v>
      </c>
      <c r="D151" s="9">
        <v>22</v>
      </c>
      <c r="E151" s="9">
        <v>1.4</v>
      </c>
      <c r="F151" s="9">
        <v>0.2</v>
      </c>
      <c r="G151" s="16">
        <v>6.4178453969703286E-2</v>
      </c>
      <c r="H151" s="16">
        <v>0.29405883836280483</v>
      </c>
      <c r="I151" s="16">
        <v>0.28016623986389189</v>
      </c>
      <c r="J151" s="16">
        <v>0.16632278995631417</v>
      </c>
      <c r="K151" s="16">
        <v>5.7887858379934751E-2</v>
      </c>
      <c r="L151" s="16">
        <v>0.56624519496548087</v>
      </c>
      <c r="M151" s="16">
        <v>0.38002725935837894</v>
      </c>
      <c r="N151" s="16">
        <v>3.6830224243276199E-2</v>
      </c>
      <c r="O151" s="16"/>
      <c r="P151" s="16" cm="1">
        <f t="array" ref="P151">_xlfn.IFS($A151= 'Figure 5b'!$A$4, G151*'Figure 5b'!B$4, $A151= 'Figure 5b'!$A$5, G151*'Figure 5b'!B$5, $A151= 'Figure 5b'!$A$6, G151*'Figure 5b'!B$6, $A151= 'Figure 5b'!$A$7, G151*'Figure 5b'!B$7, $A151= 'Figure 5b'!$A$8, G151*'Figure 5b'!B$8, $A151= 'Figure 5b'!$A$9, G151*'Figure 5b'!B$9)*10^12/365</f>
        <v>62476060.482881658</v>
      </c>
      <c r="Q151" s="16" cm="1">
        <f t="array" ref="Q151">_xlfn.IFS($A151= 'Figure 5b'!$A$4, H151*'Figure 5b'!C$4, $A151= 'Figure 5b'!$A$5, H151*'Figure 5b'!C$5, $A151= 'Figure 5b'!$A$6, H151*'Figure 5b'!C$6, $A151= 'Figure 5b'!$A$7, H151*'Figure 5b'!C$7, $A151= 'Figure 5b'!$A$8, H151*'Figure 5b'!C$8, $A151= 'Figure 5b'!$A$9, H151*'Figure 5b'!C$9)*10^12/365</f>
        <v>22996184865.573738</v>
      </c>
      <c r="R151" s="16" cm="1">
        <f t="array" ref="R151">_xlfn.IFS($A151= 'Figure 5b'!$A$4, I151*'Figure 5b'!D$4, $A151= 'Figure 5b'!$A$5, I151*'Figure 5b'!D$5, $A151= 'Figure 5b'!$A$6, I151*'Figure 5b'!D$6, $A151= 'Figure 5b'!$A$7, I151*'Figure 5b'!D$7, $A151= 'Figure 5b'!$A$8, I151*'Figure 5b'!D$8, $A151= 'Figure 5b'!$A$9, I151*'Figure 5b'!D$9)*10^12/365</f>
        <v>55354002239.34864</v>
      </c>
      <c r="S151" s="16" cm="1">
        <f t="array" ref="S151">_xlfn.IFS($A151= 'Figure 5b'!$A$4, J151*'Figure 5b'!E$4, $A151= 'Figure 5b'!$A$5, J151*'Figure 5b'!E$5, $A151= 'Figure 5b'!$A$6, J151*'Figure 5b'!E$6, $A151= 'Figure 5b'!$A$7, J151*'Figure 5b'!E$7, $A151= 'Figure 5b'!$A$8, J151*'Figure 5b'!E$8, $A151= 'Figure 5b'!$A$9, J151*'Figure 5b'!E$9)*10^12/365</f>
        <v>5061857570.6058874</v>
      </c>
      <c r="T151" s="16" cm="1">
        <f t="array" ref="T151">_xlfn.IFS($A151= 'Figure 5b'!$A$4, K151*'Figure 5b'!F$4, $A151= 'Figure 5b'!$A$5, K151*'Figure 5b'!F$5, $A151= 'Figure 5b'!$A$6, K151*'Figure 5b'!F$6, $A151= 'Figure 5b'!$A$7, K151*'Figure 5b'!F$7, $A151= 'Figure 5b'!$A$8, K151*'Figure 5b'!F$8, $A151= 'Figure 5b'!$A$9, K151*'Figure 5b'!F$9)*10^12/365</f>
        <v>2228168210.0533724</v>
      </c>
      <c r="U151" s="16" cm="1">
        <f t="array" ref="U151">_xlfn.IFS($A151= 'Figure 5b'!$A$4, L151*'Figure 5b'!G$4, $A151= 'Figure 5b'!$A$5, L151*'Figure 5b'!G$5, $A151= 'Figure 5b'!$A$6, L151*'Figure 5b'!G$6, $A151= 'Figure 5b'!$A$7, L151*'Figure 5b'!G$7, $A151= 'Figure 5b'!$A$8, L151*'Figure 5b'!G$8, $A151= 'Figure 5b'!$A$9, L151*'Figure 5b'!G$9)*10^12/365</f>
        <v>486221450.94072318</v>
      </c>
      <c r="V151" s="16" cm="1">
        <f t="array" ref="V151">_xlfn.IFS($A151= 'Figure 5b'!$A$4, M151*'Figure 5b'!H$4, $A151= 'Figure 5b'!$A$5, M151*'Figure 5b'!H$5, $A151= 'Figure 5b'!$A$6, M151*'Figure 5b'!H$6, $A151= 'Figure 5b'!$A$7, M151*'Figure 5b'!H$7, $A151= 'Figure 5b'!$A$8, M151*'Figure 5b'!H$8, $A151= 'Figure 5b'!$A$9, M151*'Figure 5b'!H$9)*10^12/365</f>
        <v>18313411039.254822</v>
      </c>
      <c r="W151" s="16" cm="1">
        <f t="array" ref="W151">_xlfn.IFS($A151= 'Figure 5b'!$A$4, N151*'Figure 5b'!I$4, $A151= 'Figure 5b'!$A$5, N151*'Figure 5b'!I$5, $A151= 'Figure 5b'!$A$6, N151*'Figure 5b'!I$6, $A151= 'Figure 5b'!$A$7, N151*'Figure 5b'!I$7, $A151= 'Figure 5b'!$A$8, N151*'Figure 5b'!I$8, $A151= 'Figure 5b'!$A$9, N151*'Figure 5b'!I$9)*10^12/365</f>
        <v>1335144672.1871488</v>
      </c>
      <c r="X151" s="16"/>
      <c r="Y151" s="17">
        <f t="shared" si="51"/>
        <v>13744733.306233965</v>
      </c>
      <c r="Z151" s="17">
        <f t="shared" si="52"/>
        <v>5059160670.4262228</v>
      </c>
      <c r="AA151" s="17">
        <f t="shared" si="53"/>
        <v>12177880492.656702</v>
      </c>
      <c r="AB151" s="17">
        <f t="shared" si="54"/>
        <v>1113608665.5332954</v>
      </c>
      <c r="AC151" s="17">
        <f t="shared" si="55"/>
        <v>490197006.21174192</v>
      </c>
      <c r="AD151" s="17">
        <f t="shared" si="56"/>
        <v>106968719.2069591</v>
      </c>
      <c r="AE151" s="17">
        <f t="shared" si="57"/>
        <v>4028950428.6360607</v>
      </c>
      <c r="AF151" s="17">
        <f t="shared" si="58"/>
        <v>293731827.88117278</v>
      </c>
      <c r="AG151" s="16"/>
      <c r="AH151" s="16">
        <f t="shared" si="59"/>
        <v>874664.84676034318</v>
      </c>
      <c r="AI151" s="16">
        <f t="shared" si="60"/>
        <v>321946588.11803228</v>
      </c>
      <c r="AJ151" s="16">
        <f t="shared" si="61"/>
        <v>774956031.35088086</v>
      </c>
      <c r="AK151" s="16">
        <f t="shared" si="62"/>
        <v>70866005.988482416</v>
      </c>
      <c r="AL151" s="16">
        <f t="shared" si="63"/>
        <v>31194354.940747213</v>
      </c>
      <c r="AM151" s="16">
        <f t="shared" si="64"/>
        <v>6807100.3131701238</v>
      </c>
      <c r="AN151" s="16">
        <f t="shared" si="65"/>
        <v>256387754.54956749</v>
      </c>
      <c r="AO151" s="16">
        <f t="shared" si="66"/>
        <v>18692025.410620082</v>
      </c>
      <c r="AP151" s="16"/>
      <c r="AQ151" s="16">
        <f t="shared" si="67"/>
        <v>124952.12096576333</v>
      </c>
      <c r="AR151" s="16">
        <f t="shared" si="68"/>
        <v>45992369.731147483</v>
      </c>
      <c r="AS151" s="16">
        <f t="shared" si="69"/>
        <v>110708004.47869729</v>
      </c>
      <c r="AT151" s="16">
        <f t="shared" si="70"/>
        <v>10123715.141211776</v>
      </c>
      <c r="AU151" s="16">
        <f t="shared" si="71"/>
        <v>4456336.4201067444</v>
      </c>
      <c r="AV151" s="16">
        <f t="shared" si="72"/>
        <v>972442.90188144636</v>
      </c>
      <c r="AW151" s="16">
        <f t="shared" si="73"/>
        <v>36626822.078509644</v>
      </c>
      <c r="AX151" s="16">
        <f t="shared" si="74"/>
        <v>2670289.3443742977</v>
      </c>
    </row>
    <row r="152" spans="1:50" x14ac:dyDescent="0.2">
      <c r="A152" t="s">
        <v>9</v>
      </c>
      <c r="B152">
        <v>2918</v>
      </c>
      <c r="C152" t="s">
        <v>165</v>
      </c>
      <c r="D152" s="9">
        <v>176</v>
      </c>
      <c r="E152" s="9">
        <v>11.2</v>
      </c>
      <c r="F152" s="9">
        <v>1.6</v>
      </c>
      <c r="G152" s="16">
        <v>6.699266313942104E-4</v>
      </c>
      <c r="H152" s="16">
        <v>4.8607455508363495E-5</v>
      </c>
      <c r="I152" s="16">
        <v>2.8787593029758036E-5</v>
      </c>
      <c r="J152" s="16">
        <v>2.3973475300908931E-5</v>
      </c>
      <c r="K152" s="16">
        <v>4.7758411254029672E-4</v>
      </c>
      <c r="L152" s="16">
        <v>8.0351747811218385E-6</v>
      </c>
      <c r="M152" s="16">
        <v>3.5855192619585077E-6</v>
      </c>
      <c r="N152" s="16">
        <v>3.8115209234638542E-4</v>
      </c>
      <c r="O152" s="16"/>
      <c r="P152" s="16" cm="1">
        <f t="array" ref="P152">_xlfn.IFS($A152= 'Figure 5b'!$A$4, G152*'Figure 5b'!B$4, $A152= 'Figure 5b'!$A$5, G152*'Figure 5b'!B$5, $A152= 'Figure 5b'!$A$6, G152*'Figure 5b'!B$6, $A152= 'Figure 5b'!$A$7, G152*'Figure 5b'!B$7, $A152= 'Figure 5b'!$A$8, G152*'Figure 5b'!B$8, $A152= 'Figure 5b'!$A$9, G152*'Figure 5b'!B$9)*10^12/365</f>
        <v>652156.20123594825</v>
      </c>
      <c r="Q152" s="16" cm="1">
        <f t="array" ref="Q152">_xlfn.IFS($A152= 'Figure 5b'!$A$4, H152*'Figure 5b'!C$4, $A152= 'Figure 5b'!$A$5, H152*'Figure 5b'!C$5, $A152= 'Figure 5b'!$A$6, H152*'Figure 5b'!C$6, $A152= 'Figure 5b'!$A$7, H152*'Figure 5b'!C$7, $A152= 'Figure 5b'!$A$8, H152*'Figure 5b'!C$8, $A152= 'Figure 5b'!$A$9, H152*'Figure 5b'!C$9)*10^12/365</f>
        <v>3801232.5660362295</v>
      </c>
      <c r="R152" s="16" cm="1">
        <f t="array" ref="R152">_xlfn.IFS($A152= 'Figure 5b'!$A$4, I152*'Figure 5b'!D$4, $A152= 'Figure 5b'!$A$5, I152*'Figure 5b'!D$5, $A152= 'Figure 5b'!$A$6, I152*'Figure 5b'!D$6, $A152= 'Figure 5b'!$A$7, I152*'Figure 5b'!D$7, $A152= 'Figure 5b'!$A$8, I152*'Figure 5b'!D$8, $A152= 'Figure 5b'!$A$9, I152*'Figure 5b'!D$9)*10^12/365</f>
        <v>5687724.8658112017</v>
      </c>
      <c r="S152" s="16" cm="1">
        <f t="array" ref="S152">_xlfn.IFS($A152= 'Figure 5b'!$A$4, J152*'Figure 5b'!E$4, $A152= 'Figure 5b'!$A$5, J152*'Figure 5b'!E$5, $A152= 'Figure 5b'!$A$6, J152*'Figure 5b'!E$6, $A152= 'Figure 5b'!$A$7, J152*'Figure 5b'!E$7, $A152= 'Figure 5b'!$A$8, J152*'Figure 5b'!E$8, $A152= 'Figure 5b'!$A$9, J152*'Figure 5b'!E$9)*10^12/365</f>
        <v>729607.27436999255</v>
      </c>
      <c r="T152" s="16" cm="1">
        <f t="array" ref="T152">_xlfn.IFS($A152= 'Figure 5b'!$A$4, K152*'Figure 5b'!F$4, $A152= 'Figure 5b'!$A$5, K152*'Figure 5b'!F$5, $A152= 'Figure 5b'!$A$6, K152*'Figure 5b'!F$6, $A152= 'Figure 5b'!$A$7, K152*'Figure 5b'!F$7, $A152= 'Figure 5b'!$A$8, K152*'Figure 5b'!F$8, $A152= 'Figure 5b'!$A$9, K152*'Figure 5b'!F$9)*10^12/365</f>
        <v>18382744.965353485</v>
      </c>
      <c r="U152" s="16" cm="1">
        <f t="array" ref="U152">_xlfn.IFS($A152= 'Figure 5b'!$A$4, L152*'Figure 5b'!G$4, $A152= 'Figure 5b'!$A$5, L152*'Figure 5b'!G$5, $A152= 'Figure 5b'!$A$6, L152*'Figure 5b'!G$6, $A152= 'Figure 5b'!$A$7, L152*'Figure 5b'!G$7, $A152= 'Figure 5b'!$A$8, L152*'Figure 5b'!G$8, $A152= 'Figure 5b'!$A$9, L152*'Figure 5b'!G$9)*10^12/365</f>
        <v>6899.6158826169585</v>
      </c>
      <c r="V152" s="16" cm="1">
        <f t="array" ref="V152">_xlfn.IFS($A152= 'Figure 5b'!$A$4, M152*'Figure 5b'!H$4, $A152= 'Figure 5b'!$A$5, M152*'Figure 5b'!H$5, $A152= 'Figure 5b'!$A$6, M152*'Figure 5b'!H$6, $A152= 'Figure 5b'!$A$7, M152*'Figure 5b'!H$7, $A152= 'Figure 5b'!$A$8, M152*'Figure 5b'!H$8, $A152= 'Figure 5b'!$A$9, M152*'Figure 5b'!H$9)*10^12/365</f>
        <v>172785.20531467762</v>
      </c>
      <c r="W152" s="16" cm="1">
        <f t="array" ref="W152">_xlfn.IFS($A152= 'Figure 5b'!$A$4, N152*'Figure 5b'!I$4, $A152= 'Figure 5b'!$A$5, N152*'Figure 5b'!I$5, $A152= 'Figure 5b'!$A$6, N152*'Figure 5b'!I$6, $A152= 'Figure 5b'!$A$7, N152*'Figure 5b'!I$7, $A152= 'Figure 5b'!$A$8, N152*'Figure 5b'!I$8, $A152= 'Figure 5b'!$A$9, N152*'Figure 5b'!I$9)*10^12/365</f>
        <v>13817270.892184841</v>
      </c>
      <c r="X152" s="16"/>
      <c r="Y152" s="17">
        <f t="shared" si="51"/>
        <v>1147794.914175269</v>
      </c>
      <c r="Z152" s="17">
        <f t="shared" si="52"/>
        <v>6690169.3162237648</v>
      </c>
      <c r="AA152" s="17">
        <f t="shared" si="53"/>
        <v>10010395.763827715</v>
      </c>
      <c r="AB152" s="17">
        <f t="shared" si="54"/>
        <v>1284108.8028911869</v>
      </c>
      <c r="AC152" s="17">
        <f t="shared" si="55"/>
        <v>32353631.139022134</v>
      </c>
      <c r="AD152" s="17">
        <f t="shared" si="56"/>
        <v>12143.323953405847</v>
      </c>
      <c r="AE152" s="17">
        <f t="shared" si="57"/>
        <v>304101.96135383262</v>
      </c>
      <c r="AF152" s="17">
        <f t="shared" si="58"/>
        <v>24318396.770245317</v>
      </c>
      <c r="AG152" s="16"/>
      <c r="AH152" s="16">
        <f t="shared" si="59"/>
        <v>73041.49453842621</v>
      </c>
      <c r="AI152" s="16">
        <f t="shared" si="60"/>
        <v>425738.04739605769</v>
      </c>
      <c r="AJ152" s="16">
        <f t="shared" si="61"/>
        <v>637025.18497085455</v>
      </c>
      <c r="AK152" s="16">
        <f t="shared" si="62"/>
        <v>81716.014729439165</v>
      </c>
      <c r="AL152" s="16">
        <f t="shared" si="63"/>
        <v>2058867.4361195902</v>
      </c>
      <c r="AM152" s="16">
        <f t="shared" si="64"/>
        <v>772.75697885309933</v>
      </c>
      <c r="AN152" s="16">
        <f t="shared" si="65"/>
        <v>19351.942995243891</v>
      </c>
      <c r="AO152" s="16">
        <f t="shared" si="66"/>
        <v>1547534.339924702</v>
      </c>
      <c r="AP152" s="16"/>
      <c r="AQ152" s="16">
        <f t="shared" si="67"/>
        <v>10434.499219775173</v>
      </c>
      <c r="AR152" s="16">
        <f t="shared" si="68"/>
        <v>60819.721056579678</v>
      </c>
      <c r="AS152" s="16">
        <f t="shared" si="69"/>
        <v>91003.597852979234</v>
      </c>
      <c r="AT152" s="16">
        <f t="shared" si="70"/>
        <v>11673.71638991988</v>
      </c>
      <c r="AU152" s="16">
        <f t="shared" si="71"/>
        <v>294123.91944565577</v>
      </c>
      <c r="AV152" s="16">
        <f t="shared" si="72"/>
        <v>110.39385412187134</v>
      </c>
      <c r="AW152" s="16">
        <f t="shared" si="73"/>
        <v>2764.563285034842</v>
      </c>
      <c r="AX152" s="16">
        <f t="shared" si="74"/>
        <v>221076.33427495748</v>
      </c>
    </row>
    <row r="153" spans="1:50" x14ac:dyDescent="0.2">
      <c r="A153" t="s">
        <v>9</v>
      </c>
      <c r="B153">
        <v>2918</v>
      </c>
      <c r="C153" t="s">
        <v>166</v>
      </c>
      <c r="D153" s="9">
        <v>36</v>
      </c>
      <c r="E153" s="9">
        <v>1.4</v>
      </c>
      <c r="F153" s="9">
        <v>0.3</v>
      </c>
      <c r="G153" s="16">
        <v>4.1942838962829417E-2</v>
      </c>
      <c r="H153" s="16">
        <v>2.4448984186554736E-3</v>
      </c>
      <c r="I153" s="16">
        <v>5.0881883098040223E-3</v>
      </c>
      <c r="J153" s="16">
        <v>4.3016154416466758E-3</v>
      </c>
      <c r="K153" s="16">
        <v>1.2843555135277981E-2</v>
      </c>
      <c r="L153" s="16">
        <v>8.6072792255377142E-3</v>
      </c>
      <c r="M153" s="16">
        <v>4.3940314460347643E-3</v>
      </c>
      <c r="N153" s="16">
        <v>1.1184555900505532E-2</v>
      </c>
      <c r="O153" s="16"/>
      <c r="P153" s="16" cm="1">
        <f t="array" ref="P153">_xlfn.IFS($A153= 'Figure 5b'!$A$4, G153*'Figure 5b'!B$4, $A153= 'Figure 5b'!$A$5, G153*'Figure 5b'!B$5, $A153= 'Figure 5b'!$A$6, G153*'Figure 5b'!B$6, $A153= 'Figure 5b'!$A$7, G153*'Figure 5b'!B$7, $A153= 'Figure 5b'!$A$8, G153*'Figure 5b'!B$8, $A153= 'Figure 5b'!$A$9, G153*'Figure 5b'!B$9)*10^12/365</f>
        <v>40830265.950353354</v>
      </c>
      <c r="Q153" s="16" cm="1">
        <f t="array" ref="Q153">_xlfn.IFS($A153= 'Figure 5b'!$A$4, H153*'Figure 5b'!C$4, $A153= 'Figure 5b'!$A$5, H153*'Figure 5b'!C$5, $A153= 'Figure 5b'!$A$6, H153*'Figure 5b'!C$6, $A153= 'Figure 5b'!$A$7, H153*'Figure 5b'!C$7, $A153= 'Figure 5b'!$A$8, H153*'Figure 5b'!C$8, $A153= 'Figure 5b'!$A$9, H153*'Figure 5b'!C$9)*10^12/365</f>
        <v>191197572.31572399</v>
      </c>
      <c r="R153" s="16" cm="1">
        <f t="array" ref="R153">_xlfn.IFS($A153= 'Figure 5b'!$A$4, I153*'Figure 5b'!D$4, $A153= 'Figure 5b'!$A$5, I153*'Figure 5b'!D$5, $A153= 'Figure 5b'!$A$6, I153*'Figure 5b'!D$6, $A153= 'Figure 5b'!$A$7, I153*'Figure 5b'!D$7, $A153= 'Figure 5b'!$A$8, I153*'Figure 5b'!D$8, $A153= 'Figure 5b'!$A$9, I153*'Figure 5b'!D$9)*10^12/365</f>
        <v>1005301663.8690983</v>
      </c>
      <c r="S153" s="16" cm="1">
        <f t="array" ref="S153">_xlfn.IFS($A153= 'Figure 5b'!$A$4, J153*'Figure 5b'!E$4, $A153= 'Figure 5b'!$A$5, J153*'Figure 5b'!E$5, $A153= 'Figure 5b'!$A$6, J153*'Figure 5b'!E$6, $A153= 'Figure 5b'!$A$7, J153*'Figure 5b'!E$7, $A153= 'Figure 5b'!$A$8, J153*'Figure 5b'!E$8, $A153= 'Figure 5b'!$A$9, J153*'Figure 5b'!E$9)*10^12/365</f>
        <v>130915100.05846794</v>
      </c>
      <c r="T153" s="16" cm="1">
        <f t="array" ref="T153">_xlfn.IFS($A153= 'Figure 5b'!$A$4, K153*'Figure 5b'!F$4, $A153= 'Figure 5b'!$A$5, K153*'Figure 5b'!F$5, $A153= 'Figure 5b'!$A$6, K153*'Figure 5b'!F$6, $A153= 'Figure 5b'!$A$7, K153*'Figure 5b'!F$7, $A153= 'Figure 5b'!$A$8, K153*'Figure 5b'!F$8, $A153= 'Figure 5b'!$A$9, K153*'Figure 5b'!F$9)*10^12/365</f>
        <v>494362756.84390575</v>
      </c>
      <c r="U153" s="16" cm="1">
        <f t="array" ref="U153">_xlfn.IFS($A153= 'Figure 5b'!$A$4, L153*'Figure 5b'!G$4, $A153= 'Figure 5b'!$A$5, L153*'Figure 5b'!G$5, $A153= 'Figure 5b'!$A$6, L153*'Figure 5b'!G$6, $A153= 'Figure 5b'!$A$7, L153*'Figure 5b'!G$7, $A153= 'Figure 5b'!$A$8, L153*'Figure 5b'!G$8, $A153= 'Figure 5b'!$A$9, L153*'Figure 5b'!G$9)*10^12/365</f>
        <v>7390868.5334592862</v>
      </c>
      <c r="V153" s="16" cm="1">
        <f t="array" ref="V153">_xlfn.IFS($A153= 'Figure 5b'!$A$4, M153*'Figure 5b'!H$4, $A153= 'Figure 5b'!$A$5, M153*'Figure 5b'!H$5, $A153= 'Figure 5b'!$A$6, M153*'Figure 5b'!H$6, $A153= 'Figure 5b'!$A$7, M153*'Figure 5b'!H$7, $A153= 'Figure 5b'!$A$8, M153*'Figure 5b'!H$8, $A153= 'Figure 5b'!$A$9, M153*'Figure 5b'!H$9)*10^12/365</f>
        <v>211747189.2056042</v>
      </c>
      <c r="W153" s="16" cm="1">
        <f t="array" ref="W153">_xlfn.IFS($A153= 'Figure 5b'!$A$4, N153*'Figure 5b'!I$4, $A153= 'Figure 5b'!$A$5, N153*'Figure 5b'!I$5, $A153= 'Figure 5b'!$A$6, N153*'Figure 5b'!I$6, $A153= 'Figure 5b'!$A$7, N153*'Figure 5b'!I$7, $A153= 'Figure 5b'!$A$8, N153*'Figure 5b'!I$8, $A153= 'Figure 5b'!$A$9, N153*'Figure 5b'!I$9)*10^12/365</f>
        <v>405455044.82138741</v>
      </c>
      <c r="X153" s="16"/>
      <c r="Y153" s="17">
        <f t="shared" si="51"/>
        <v>14698895.742127208</v>
      </c>
      <c r="Z153" s="17">
        <f t="shared" si="52"/>
        <v>68831126.033660635</v>
      </c>
      <c r="AA153" s="17">
        <f t="shared" si="53"/>
        <v>361908598.99287534</v>
      </c>
      <c r="AB153" s="17">
        <f t="shared" si="54"/>
        <v>47129436.021048456</v>
      </c>
      <c r="AC153" s="17">
        <f t="shared" si="55"/>
        <v>177970592.46380606</v>
      </c>
      <c r="AD153" s="17">
        <f t="shared" si="56"/>
        <v>2660712.6720453431</v>
      </c>
      <c r="AE153" s="17">
        <f t="shared" si="57"/>
        <v>76228988.114017501</v>
      </c>
      <c r="AF153" s="17">
        <f t="shared" si="58"/>
        <v>145963816.13569945</v>
      </c>
      <c r="AG153" s="16"/>
      <c r="AH153" s="16">
        <f t="shared" si="59"/>
        <v>571623.72330494691</v>
      </c>
      <c r="AI153" s="16">
        <f t="shared" si="60"/>
        <v>2676766.0124201356</v>
      </c>
      <c r="AJ153" s="16">
        <f t="shared" si="61"/>
        <v>14074223.294167375</v>
      </c>
      <c r="AK153" s="16">
        <f t="shared" si="62"/>
        <v>1832811.4008185512</v>
      </c>
      <c r="AL153" s="16">
        <f t="shared" si="63"/>
        <v>6921078.5958146797</v>
      </c>
      <c r="AM153" s="16">
        <f t="shared" si="64"/>
        <v>103472.15946843001</v>
      </c>
      <c r="AN153" s="16">
        <f t="shared" si="65"/>
        <v>2964460.6488784589</v>
      </c>
      <c r="AO153" s="16">
        <f t="shared" si="66"/>
        <v>5676370.627499423</v>
      </c>
      <c r="AP153" s="16"/>
      <c r="AQ153" s="16">
        <f t="shared" si="67"/>
        <v>122490.79785106005</v>
      </c>
      <c r="AR153" s="16">
        <f t="shared" si="68"/>
        <v>573592.71694717195</v>
      </c>
      <c r="AS153" s="16">
        <f t="shared" si="69"/>
        <v>3015904.9916072949</v>
      </c>
      <c r="AT153" s="16">
        <f t="shared" si="70"/>
        <v>392745.30017540383</v>
      </c>
      <c r="AU153" s="16">
        <f t="shared" si="71"/>
        <v>1483088.2705317172</v>
      </c>
      <c r="AV153" s="16">
        <f t="shared" si="72"/>
        <v>22172.605600377858</v>
      </c>
      <c r="AW153" s="16">
        <f t="shared" si="73"/>
        <v>635241.56761681254</v>
      </c>
      <c r="AX153" s="16">
        <f t="shared" si="74"/>
        <v>1216365.1344641622</v>
      </c>
    </row>
    <row r="154" spans="1:50" x14ac:dyDescent="0.2">
      <c r="A154" t="s">
        <v>9</v>
      </c>
      <c r="B154">
        <v>2918</v>
      </c>
      <c r="C154" t="s">
        <v>167</v>
      </c>
      <c r="D154" s="9">
        <v>19</v>
      </c>
      <c r="E154" s="9">
        <v>0.6</v>
      </c>
      <c r="F154" s="9">
        <v>0.1</v>
      </c>
      <c r="G154" s="16">
        <v>8.1218904346634006E-4</v>
      </c>
      <c r="H154" s="16">
        <v>5.5021375898859068E-6</v>
      </c>
      <c r="I154" s="16">
        <v>1.6182436091731055E-4</v>
      </c>
      <c r="J154" s="16">
        <v>1.5610635079661628E-5</v>
      </c>
      <c r="K154" s="16">
        <v>3.1247654193495097E-4</v>
      </c>
      <c r="L154" s="16">
        <v>1.6070349562243678E-6</v>
      </c>
      <c r="M154" s="16">
        <v>3.1803555853571967E-4</v>
      </c>
      <c r="N154" s="16">
        <v>1.1311095630268697E-4</v>
      </c>
      <c r="O154" s="16"/>
      <c r="P154" s="16" cm="1">
        <f t="array" ref="P154">_xlfn.IFS($A154= 'Figure 5b'!$A$4, G154*'Figure 5b'!B$4, $A154= 'Figure 5b'!$A$5, G154*'Figure 5b'!B$5, $A154= 'Figure 5b'!$A$6, G154*'Figure 5b'!B$6, $A154= 'Figure 5b'!$A$7, G154*'Figure 5b'!B$7, $A154= 'Figure 5b'!$A$8, G154*'Figure 5b'!B$8, $A154= 'Figure 5b'!$A$9, G154*'Figure 5b'!B$9)*10^12/365</f>
        <v>790644.96983817674</v>
      </c>
      <c r="Q154" s="16" cm="1">
        <f t="array" ref="Q154">_xlfn.IFS($A154= 'Figure 5b'!$A$4, H154*'Figure 5b'!C$4, $A154= 'Figure 5b'!$A$5, H154*'Figure 5b'!C$5, $A154= 'Figure 5b'!$A$6, H154*'Figure 5b'!C$6, $A154= 'Figure 5b'!$A$7, H154*'Figure 5b'!C$7, $A154= 'Figure 5b'!$A$8, H154*'Figure 5b'!C$8, $A154= 'Figure 5b'!$A$9, H154*'Figure 5b'!C$9)*10^12/365</f>
        <v>430281.82345170772</v>
      </c>
      <c r="R154" s="16" cm="1">
        <f t="array" ref="R154">_xlfn.IFS($A154= 'Figure 5b'!$A$4, I154*'Figure 5b'!D$4, $A154= 'Figure 5b'!$A$5, I154*'Figure 5b'!D$5, $A154= 'Figure 5b'!$A$6, I154*'Figure 5b'!D$6, $A154= 'Figure 5b'!$A$7, I154*'Figure 5b'!D$7, $A154= 'Figure 5b'!$A$8, I154*'Figure 5b'!D$8, $A154= 'Figure 5b'!$A$9, I154*'Figure 5b'!D$9)*10^12/365</f>
        <v>31972539.021652613</v>
      </c>
      <c r="S154" s="16" cm="1">
        <f t="array" ref="S154">_xlfn.IFS($A154= 'Figure 5b'!$A$4, J154*'Figure 5b'!E$4, $A154= 'Figure 5b'!$A$5, J154*'Figure 5b'!E$5, $A154= 'Figure 5b'!$A$6, J154*'Figure 5b'!E$6, $A154= 'Figure 5b'!$A$7, J154*'Figure 5b'!E$7, $A154= 'Figure 5b'!$A$8, J154*'Figure 5b'!E$8, $A154= 'Figure 5b'!$A$9, J154*'Figure 5b'!E$9)*10^12/365</f>
        <v>475093.10889208806</v>
      </c>
      <c r="T154" s="16" cm="1">
        <f t="array" ref="T154">_xlfn.IFS($A154= 'Figure 5b'!$A$4, K154*'Figure 5b'!F$4, $A154= 'Figure 5b'!$A$5, K154*'Figure 5b'!F$5, $A154= 'Figure 5b'!$A$6, K154*'Figure 5b'!F$6, $A154= 'Figure 5b'!$A$7, K154*'Figure 5b'!F$7, $A154= 'Figure 5b'!$A$8, K154*'Figure 5b'!F$8, $A154= 'Figure 5b'!$A$9, K154*'Figure 5b'!F$9)*10^12/365</f>
        <v>12027570.489085555</v>
      </c>
      <c r="U154" s="16" cm="1">
        <f t="array" ref="U154">_xlfn.IFS($A154= 'Figure 5b'!$A$4, L154*'Figure 5b'!G$4, $A154= 'Figure 5b'!$A$5, L154*'Figure 5b'!G$5, $A154= 'Figure 5b'!$A$6, L154*'Figure 5b'!G$6, $A154= 'Figure 5b'!$A$7, L154*'Figure 5b'!G$7, $A154= 'Figure 5b'!$A$8, L154*'Figure 5b'!G$8, $A154= 'Figure 5b'!$A$9, L154*'Figure 5b'!G$9)*10^12/365</f>
        <v>1379.9231765233917</v>
      </c>
      <c r="V154" s="16" cm="1">
        <f t="array" ref="V154">_xlfn.IFS($A154= 'Figure 5b'!$A$4, M154*'Figure 5b'!H$4, $A154= 'Figure 5b'!$A$5, M154*'Figure 5b'!H$5, $A154= 'Figure 5b'!$A$6, M154*'Figure 5b'!H$6, $A154= 'Figure 5b'!$A$7, M154*'Figure 5b'!H$7, $A154= 'Figure 5b'!$A$8, M154*'Figure 5b'!H$8, $A154= 'Figure 5b'!$A$9, M154*'Figure 5b'!H$9)*10^12/365</f>
        <v>15326047.711411905</v>
      </c>
      <c r="W154" s="16" cm="1">
        <f t="array" ref="W154">_xlfn.IFS($A154= 'Figure 5b'!$A$4, N154*'Figure 5b'!I$4, $A154= 'Figure 5b'!$A$5, N154*'Figure 5b'!I$5, $A154= 'Figure 5b'!$A$6, N154*'Figure 5b'!I$6, $A154= 'Figure 5b'!$A$7, N154*'Figure 5b'!I$7, $A154= 'Figure 5b'!$A$8, N154*'Figure 5b'!I$8, $A154= 'Figure 5b'!$A$9, N154*'Figure 5b'!I$9)*10^12/365</f>
        <v>4100422.78526437</v>
      </c>
      <c r="X154" s="16"/>
      <c r="Y154" s="17">
        <f t="shared" si="51"/>
        <v>150222.54426925359</v>
      </c>
      <c r="Z154" s="17">
        <f t="shared" si="52"/>
        <v>81753.546455824471</v>
      </c>
      <c r="AA154" s="17">
        <f t="shared" si="53"/>
        <v>6074782.4141139956</v>
      </c>
      <c r="AB154" s="17">
        <f t="shared" si="54"/>
        <v>90267.69068949674</v>
      </c>
      <c r="AC154" s="17">
        <f t="shared" si="55"/>
        <v>2285238.3929262552</v>
      </c>
      <c r="AD154" s="17">
        <f t="shared" si="56"/>
        <v>262.18540353944439</v>
      </c>
      <c r="AE154" s="17">
        <f t="shared" si="57"/>
        <v>2911949.065168262</v>
      </c>
      <c r="AF154" s="17">
        <f t="shared" si="58"/>
        <v>779080.32920023019</v>
      </c>
      <c r="AG154" s="16"/>
      <c r="AH154" s="16">
        <f t="shared" si="59"/>
        <v>4743.8698190290606</v>
      </c>
      <c r="AI154" s="16">
        <f t="shared" si="60"/>
        <v>2581.6909407102462</v>
      </c>
      <c r="AJ154" s="16">
        <f t="shared" si="61"/>
        <v>191835.23412991568</v>
      </c>
      <c r="AK154" s="16">
        <f t="shared" si="62"/>
        <v>2850.5586533525284</v>
      </c>
      <c r="AL154" s="16">
        <f t="shared" si="63"/>
        <v>72165.422934513321</v>
      </c>
      <c r="AM154" s="16">
        <f t="shared" si="64"/>
        <v>8.2795390591403493</v>
      </c>
      <c r="AN154" s="16">
        <f t="shared" si="65"/>
        <v>91956.28626847142</v>
      </c>
      <c r="AO154" s="16">
        <f t="shared" si="66"/>
        <v>24602.536711586221</v>
      </c>
      <c r="AP154" s="16"/>
      <c r="AQ154" s="16">
        <f t="shared" si="67"/>
        <v>790.64496983817673</v>
      </c>
      <c r="AR154" s="16">
        <f t="shared" si="68"/>
        <v>430.28182345170774</v>
      </c>
      <c r="AS154" s="16">
        <f t="shared" si="69"/>
        <v>31972.539021652614</v>
      </c>
      <c r="AT154" s="16">
        <f t="shared" si="70"/>
        <v>475.09310889208808</v>
      </c>
      <c r="AU154" s="16">
        <f t="shared" si="71"/>
        <v>12027.570489085556</v>
      </c>
      <c r="AV154" s="16">
        <f t="shared" si="72"/>
        <v>1.3799231765233919</v>
      </c>
      <c r="AW154" s="16">
        <f t="shared" si="73"/>
        <v>15326.047711411906</v>
      </c>
      <c r="AX154" s="16">
        <f t="shared" si="74"/>
        <v>4100.4227852643698</v>
      </c>
    </row>
    <row r="155" spans="1:50" x14ac:dyDescent="0.2">
      <c r="A155" t="s">
        <v>9</v>
      </c>
      <c r="B155">
        <v>2918</v>
      </c>
      <c r="C155" t="s">
        <v>168</v>
      </c>
      <c r="D155" s="9">
        <v>341</v>
      </c>
      <c r="E155" s="9">
        <v>6.6</v>
      </c>
      <c r="F155" s="9">
        <v>1.3</v>
      </c>
      <c r="G155" s="16">
        <v>5.089114468216637E-3</v>
      </c>
      <c r="H155" s="16">
        <v>4.8403090397882017E-4</v>
      </c>
      <c r="I155" s="16">
        <v>7.4845419432854399E-4</v>
      </c>
      <c r="J155" s="16">
        <v>2.0242336744158711E-3</v>
      </c>
      <c r="K155" s="16">
        <v>2.4831620508946181E-3</v>
      </c>
      <c r="L155" s="16">
        <v>3.9693763418741882E-4</v>
      </c>
      <c r="M155" s="16">
        <v>7.7736298548799175E-4</v>
      </c>
      <c r="N155" s="16">
        <v>1.2626572747273977E-3</v>
      </c>
      <c r="O155" s="16"/>
      <c r="P155" s="16" cm="1">
        <f t="array" ref="P155">_xlfn.IFS($A155= 'Figure 5b'!$A$4, G155*'Figure 5b'!B$4, $A155= 'Figure 5b'!$A$5, G155*'Figure 5b'!B$5, $A155= 'Figure 5b'!$A$6, G155*'Figure 5b'!B$6, $A155= 'Figure 5b'!$A$7, G155*'Figure 5b'!B$7, $A155= 'Figure 5b'!$A$8, G155*'Figure 5b'!B$8, $A155= 'Figure 5b'!$A$9, G155*'Figure 5b'!B$9)*10^12/365</f>
        <v>4954120.9495433522</v>
      </c>
      <c r="Q155" s="16" cm="1">
        <f t="array" ref="Q155">_xlfn.IFS($A155= 'Figure 5b'!$A$4, H155*'Figure 5b'!C$4, $A155= 'Figure 5b'!$A$5, H155*'Figure 5b'!C$5, $A155= 'Figure 5b'!$A$6, H155*'Figure 5b'!C$6, $A155= 'Figure 5b'!$A$7, H155*'Figure 5b'!C$7, $A155= 'Figure 5b'!$A$8, H155*'Figure 5b'!C$8, $A155= 'Figure 5b'!$A$9, H155*'Figure 5b'!C$9)*10^12/365</f>
        <v>37852506.697365947</v>
      </c>
      <c r="R155" s="16" cm="1">
        <f t="array" ref="R155">_xlfn.IFS($A155= 'Figure 5b'!$A$4, I155*'Figure 5b'!D$4, $A155= 'Figure 5b'!$A$5, I155*'Figure 5b'!D$5, $A155= 'Figure 5b'!$A$6, I155*'Figure 5b'!D$6, $A155= 'Figure 5b'!$A$7, I155*'Figure 5b'!D$7, $A155= 'Figure 5b'!$A$8, I155*'Figure 5b'!D$8, $A155= 'Figure 5b'!$A$9, I155*'Figure 5b'!D$9)*10^12/365</f>
        <v>147876257.92829025</v>
      </c>
      <c r="S155" s="16" cm="1">
        <f t="array" ref="S155">_xlfn.IFS($A155= 'Figure 5b'!$A$4, J155*'Figure 5b'!E$4, $A155= 'Figure 5b'!$A$5, J155*'Figure 5b'!E$5, $A155= 'Figure 5b'!$A$6, J155*'Figure 5b'!E$6, $A155= 'Figure 5b'!$A$7, J155*'Figure 5b'!E$7, $A155= 'Figure 5b'!$A$8, J155*'Figure 5b'!E$8, $A155= 'Figure 5b'!$A$9, J155*'Figure 5b'!E$9)*10^12/365</f>
        <v>61605403.277618386</v>
      </c>
      <c r="T155" s="16" cm="1">
        <f t="array" ref="T155">_xlfn.IFS($A155= 'Figure 5b'!$A$4, K155*'Figure 5b'!F$4, $A155= 'Figure 5b'!$A$5, K155*'Figure 5b'!F$5, $A155= 'Figure 5b'!$A$6, K155*'Figure 5b'!F$6, $A155= 'Figure 5b'!$A$7, K155*'Figure 5b'!F$7, $A155= 'Figure 5b'!$A$8, K155*'Figure 5b'!F$8, $A155= 'Figure 5b'!$A$9, K155*'Figure 5b'!F$9)*10^12/365</f>
        <v>95579675.895077705</v>
      </c>
      <c r="U155" s="16" cm="1">
        <f t="array" ref="U155">_xlfn.IFS($A155= 'Figure 5b'!$A$4, L155*'Figure 5b'!G$4, $A155= 'Figure 5b'!$A$5, L155*'Figure 5b'!G$5, $A155= 'Figure 5b'!$A$6, L155*'Figure 5b'!G$6, $A155= 'Figure 5b'!$A$7, L155*'Figure 5b'!G$7, $A155= 'Figure 5b'!$A$8, L155*'Figure 5b'!G$8, $A155= 'Figure 5b'!$A$9, L155*'Figure 5b'!G$9)*10^12/365</f>
        <v>340841.02460127772</v>
      </c>
      <c r="V155" s="16" cm="1">
        <f t="array" ref="V155">_xlfn.IFS($A155= 'Figure 5b'!$A$4, M155*'Figure 5b'!H$4, $A155= 'Figure 5b'!$A$5, M155*'Figure 5b'!H$5, $A155= 'Figure 5b'!$A$6, M155*'Figure 5b'!H$6, $A155= 'Figure 5b'!$A$7, M155*'Figure 5b'!H$7, $A155= 'Figure 5b'!$A$8, M155*'Figure 5b'!H$8, $A155= 'Figure 5b'!$A$9, M155*'Figure 5b'!H$9)*10^12/365</f>
        <v>37460912.419755325</v>
      </c>
      <c r="W155" s="16" cm="1">
        <f t="array" ref="W155">_xlfn.IFS($A155= 'Figure 5b'!$A$4, N155*'Figure 5b'!I$4, $A155= 'Figure 5b'!$A$5, N155*'Figure 5b'!I$5, $A155= 'Figure 5b'!$A$6, N155*'Figure 5b'!I$6, $A155= 'Figure 5b'!$A$7, N155*'Figure 5b'!I$7, $A155= 'Figure 5b'!$A$8, N155*'Figure 5b'!I$8, $A155= 'Figure 5b'!$A$9, N155*'Figure 5b'!I$9)*10^12/365</f>
        <v>45773007.571584329</v>
      </c>
      <c r="X155" s="16"/>
      <c r="Y155" s="17">
        <f t="shared" si="51"/>
        <v>16893552.437942833</v>
      </c>
      <c r="Z155" s="17">
        <f t="shared" si="52"/>
        <v>129077047.83801788</v>
      </c>
      <c r="AA155" s="17">
        <f t="shared" si="53"/>
        <v>504258039.53546977</v>
      </c>
      <c r="AB155" s="17">
        <f t="shared" si="54"/>
        <v>210074425.17667869</v>
      </c>
      <c r="AC155" s="17">
        <f t="shared" si="55"/>
        <v>325926694.80221498</v>
      </c>
      <c r="AD155" s="17">
        <f t="shared" si="56"/>
        <v>1162267.8938903571</v>
      </c>
      <c r="AE155" s="17">
        <f t="shared" si="57"/>
        <v>127741711.35136566</v>
      </c>
      <c r="AF155" s="17">
        <f t="shared" si="58"/>
        <v>156085955.81910256</v>
      </c>
      <c r="AG155" s="16"/>
      <c r="AH155" s="16">
        <f t="shared" si="59"/>
        <v>326971.98266986123</v>
      </c>
      <c r="AI155" s="16">
        <f t="shared" si="60"/>
        <v>2498265.4420261523</v>
      </c>
      <c r="AJ155" s="16">
        <f t="shared" si="61"/>
        <v>9759833.0232671555</v>
      </c>
      <c r="AK155" s="16">
        <f t="shared" si="62"/>
        <v>4065956.6163228131</v>
      </c>
      <c r="AL155" s="16">
        <f t="shared" si="63"/>
        <v>6308258.6090751281</v>
      </c>
      <c r="AM155" s="16">
        <f t="shared" si="64"/>
        <v>22495.507623684327</v>
      </c>
      <c r="AN155" s="16">
        <f t="shared" si="65"/>
        <v>2472420.2197038513</v>
      </c>
      <c r="AO155" s="16">
        <f t="shared" si="66"/>
        <v>3021018.4997245655</v>
      </c>
      <c r="AP155" s="16"/>
      <c r="AQ155" s="16">
        <f t="shared" si="67"/>
        <v>64403.572344063585</v>
      </c>
      <c r="AR155" s="16">
        <f t="shared" si="68"/>
        <v>492082.58706575737</v>
      </c>
      <c r="AS155" s="16">
        <f t="shared" si="69"/>
        <v>1922391.3530677734</v>
      </c>
      <c r="AT155" s="16">
        <f t="shared" si="70"/>
        <v>800870.24260903907</v>
      </c>
      <c r="AU155" s="16">
        <f t="shared" si="71"/>
        <v>1242535.7866360103</v>
      </c>
      <c r="AV155" s="16">
        <f t="shared" si="72"/>
        <v>4430.9333198166105</v>
      </c>
      <c r="AW155" s="16">
        <f t="shared" si="73"/>
        <v>486991.86145681923</v>
      </c>
      <c r="AX155" s="16">
        <f t="shared" si="74"/>
        <v>595049.09843059629</v>
      </c>
    </row>
    <row r="156" spans="1:50" x14ac:dyDescent="0.2">
      <c r="A156" t="s">
        <v>9</v>
      </c>
      <c r="B156">
        <v>2918</v>
      </c>
      <c r="C156" t="s">
        <v>169</v>
      </c>
      <c r="D156" s="9">
        <v>29</v>
      </c>
      <c r="E156" s="9">
        <v>1.4</v>
      </c>
      <c r="F156" s="9">
        <v>1.3</v>
      </c>
      <c r="G156" s="16">
        <v>1.2685065076431558E-2</v>
      </c>
      <c r="H156" s="16">
        <v>1.4563938114924399E-3</v>
      </c>
      <c r="I156" s="16">
        <v>1.3813024601136679E-3</v>
      </c>
      <c r="J156" s="16">
        <v>7.7600598162805344E-4</v>
      </c>
      <c r="K156" s="16">
        <v>6.9367131984759498E-3</v>
      </c>
      <c r="L156" s="16">
        <v>3.5033362045691217E-4</v>
      </c>
      <c r="M156" s="16">
        <v>4.196178011260816E-4</v>
      </c>
      <c r="N156" s="16">
        <v>3.0179380719250128E-3</v>
      </c>
      <c r="O156" s="16"/>
      <c r="P156" s="16" cm="1">
        <f t="array" ref="P156">_xlfn.IFS($A156= 'Figure 5b'!$A$4, G156*'Figure 5b'!B$4, $A156= 'Figure 5b'!$A$5, G156*'Figure 5b'!B$5, $A156= 'Figure 5b'!$A$6, G156*'Figure 5b'!B$6, $A156= 'Figure 5b'!$A$7, G156*'Figure 5b'!B$7, $A156= 'Figure 5b'!$A$8, G156*'Figure 5b'!B$8, $A156= 'Figure 5b'!$A$9, G156*'Figure 5b'!B$9)*10^12/365</f>
        <v>12348581.867032031</v>
      </c>
      <c r="Q156" s="16" cm="1">
        <f t="array" ref="Q156">_xlfn.IFS($A156= 'Figure 5b'!$A$4, H156*'Figure 5b'!C$4, $A156= 'Figure 5b'!$A$5, H156*'Figure 5b'!C$5, $A156= 'Figure 5b'!$A$6, H156*'Figure 5b'!C$6, $A156= 'Figure 5b'!$A$7, H156*'Figure 5b'!C$7, $A156= 'Figure 5b'!$A$8, H156*'Figure 5b'!C$8, $A156= 'Figure 5b'!$A$9, H156*'Figure 5b'!C$9)*10^12/365</f>
        <v>113893877.54037324</v>
      </c>
      <c r="R156" s="16" cm="1">
        <f t="array" ref="R156">_xlfn.IFS($A156= 'Figure 5b'!$A$4, I156*'Figure 5b'!D$4, $A156= 'Figure 5b'!$A$5, I156*'Figure 5b'!D$5, $A156= 'Figure 5b'!$A$6, I156*'Figure 5b'!D$6, $A156= 'Figure 5b'!$A$7, I156*'Figure 5b'!D$7, $A156= 'Figure 5b'!$A$8, I156*'Figure 5b'!D$8, $A156= 'Figure 5b'!$A$9, I156*'Figure 5b'!D$9)*10^12/365</f>
        <v>272911609.57685423</v>
      </c>
      <c r="S156" s="16" cm="1">
        <f t="array" ref="S156">_xlfn.IFS($A156= 'Figure 5b'!$A$4, J156*'Figure 5b'!E$4, $A156= 'Figure 5b'!$A$5, J156*'Figure 5b'!E$5, $A156= 'Figure 5b'!$A$6, J156*'Figure 5b'!E$6, $A156= 'Figure 5b'!$A$7, J156*'Figure 5b'!E$7, $A156= 'Figure 5b'!$A$8, J156*'Figure 5b'!E$8, $A156= 'Figure 5b'!$A$9, J156*'Figure 5b'!E$9)*10^12/365</f>
        <v>23616918.366816361</v>
      </c>
      <c r="T156" s="16" cm="1">
        <f t="array" ref="T156">_xlfn.IFS($A156= 'Figure 5b'!$A$4, K156*'Figure 5b'!F$4, $A156= 'Figure 5b'!$A$5, K156*'Figure 5b'!F$5, $A156= 'Figure 5b'!$A$6, K156*'Figure 5b'!F$6, $A156= 'Figure 5b'!$A$7, K156*'Figure 5b'!F$7, $A156= 'Figure 5b'!$A$8, K156*'Figure 5b'!F$8, $A156= 'Figure 5b'!$A$9, K156*'Figure 5b'!F$9)*10^12/365</f>
        <v>267001824.97093752</v>
      </c>
      <c r="U156" s="16" cm="1">
        <f t="array" ref="U156">_xlfn.IFS($A156= 'Figure 5b'!$A$4, L156*'Figure 5b'!G$4, $A156= 'Figure 5b'!$A$5, L156*'Figure 5b'!G$5, $A156= 'Figure 5b'!$A$6, L156*'Figure 5b'!G$6, $A156= 'Figure 5b'!$A$7, L156*'Figure 5b'!G$7, $A156= 'Figure 5b'!$A$8, L156*'Figure 5b'!G$8, $A156= 'Figure 5b'!$A$9, L156*'Figure 5b'!G$9)*10^12/365</f>
        <v>300823.25248209934</v>
      </c>
      <c r="V156" s="16" cm="1">
        <f t="array" ref="V156">_xlfn.IFS($A156= 'Figure 5b'!$A$4, M156*'Figure 5b'!H$4, $A156= 'Figure 5b'!$A$5, M156*'Figure 5b'!H$5, $A156= 'Figure 5b'!$A$6, M156*'Figure 5b'!H$6, $A156= 'Figure 5b'!$A$7, M156*'Figure 5b'!H$7, $A156= 'Figure 5b'!$A$8, M156*'Figure 5b'!H$8, $A156= 'Figure 5b'!$A$9, M156*'Figure 5b'!H$9)*10^12/365</f>
        <v>20221268.559483364</v>
      </c>
      <c r="W156" s="16" cm="1">
        <f t="array" ref="W156">_xlfn.IFS($A156= 'Figure 5b'!$A$4, N156*'Figure 5b'!I$4, $A156= 'Figure 5b'!$A$5, N156*'Figure 5b'!I$5, $A156= 'Figure 5b'!$A$6, N156*'Figure 5b'!I$6, $A156= 'Figure 5b'!$A$7, N156*'Figure 5b'!I$7, $A156= 'Figure 5b'!$A$8, N156*'Figure 5b'!I$8, $A156= 'Figure 5b'!$A$9, N156*'Figure 5b'!I$9)*10^12/365</f>
        <v>109404273.81343056</v>
      </c>
      <c r="X156" s="16"/>
      <c r="Y156" s="17">
        <f t="shared" si="51"/>
        <v>3581088.7414392889</v>
      </c>
      <c r="Z156" s="17">
        <f t="shared" si="52"/>
        <v>33029224.486708239</v>
      </c>
      <c r="AA156" s="17">
        <f t="shared" si="53"/>
        <v>79144366.777287737</v>
      </c>
      <c r="AB156" s="17">
        <f t="shared" si="54"/>
        <v>6848906.3263767445</v>
      </c>
      <c r="AC156" s="17">
        <f t="shared" si="55"/>
        <v>77430529.241571888</v>
      </c>
      <c r="AD156" s="17">
        <f t="shared" si="56"/>
        <v>87238.743219808806</v>
      </c>
      <c r="AE156" s="17">
        <f t="shared" si="57"/>
        <v>5864167.8822501758</v>
      </c>
      <c r="AF156" s="17">
        <f t="shared" si="58"/>
        <v>31727239.405894861</v>
      </c>
      <c r="AG156" s="16"/>
      <c r="AH156" s="16">
        <f t="shared" si="59"/>
        <v>172880.14613844841</v>
      </c>
      <c r="AI156" s="16">
        <f t="shared" si="60"/>
        <v>1594514.2855652252</v>
      </c>
      <c r="AJ156" s="16">
        <f t="shared" si="61"/>
        <v>3820762.5340759587</v>
      </c>
      <c r="AK156" s="16">
        <f t="shared" si="62"/>
        <v>330636.85713542899</v>
      </c>
      <c r="AL156" s="16">
        <f t="shared" si="63"/>
        <v>3738025.549593125</v>
      </c>
      <c r="AM156" s="16">
        <f t="shared" si="64"/>
        <v>4211.5255347493912</v>
      </c>
      <c r="AN156" s="16">
        <f t="shared" si="65"/>
        <v>283097.75983276707</v>
      </c>
      <c r="AO156" s="16">
        <f t="shared" si="66"/>
        <v>1531659.8333880277</v>
      </c>
      <c r="AP156" s="16"/>
      <c r="AQ156" s="16">
        <f t="shared" si="67"/>
        <v>160531.5642714164</v>
      </c>
      <c r="AR156" s="16">
        <f t="shared" si="68"/>
        <v>1480620.4080248519</v>
      </c>
      <c r="AS156" s="16">
        <f t="shared" si="69"/>
        <v>3547850.9244991052</v>
      </c>
      <c r="AT156" s="16">
        <f t="shared" si="70"/>
        <v>307019.93876861269</v>
      </c>
      <c r="AU156" s="16">
        <f t="shared" si="71"/>
        <v>3471023.7246221877</v>
      </c>
      <c r="AV156" s="16">
        <f t="shared" si="72"/>
        <v>3910.7022822672916</v>
      </c>
      <c r="AW156" s="16">
        <f t="shared" si="73"/>
        <v>262876.49127328373</v>
      </c>
      <c r="AX156" s="16">
        <f t="shared" si="74"/>
        <v>1422255.5595745975</v>
      </c>
    </row>
    <row r="157" spans="1:50" x14ac:dyDescent="0.2">
      <c r="A157" t="s">
        <v>9</v>
      </c>
      <c r="B157">
        <v>2918</v>
      </c>
      <c r="D157" s="9">
        <v>38</v>
      </c>
      <c r="E157" s="9">
        <v>2.1</v>
      </c>
      <c r="F157" s="9">
        <v>0.3</v>
      </c>
      <c r="G157" s="16">
        <v>0</v>
      </c>
      <c r="H157" s="16">
        <v>0</v>
      </c>
      <c r="I157" s="16">
        <v>0</v>
      </c>
      <c r="J157" s="16">
        <v>0</v>
      </c>
      <c r="K157" s="16">
        <v>0</v>
      </c>
      <c r="L157" s="16">
        <v>0</v>
      </c>
      <c r="M157" s="16">
        <v>0</v>
      </c>
      <c r="N157" s="16">
        <v>0</v>
      </c>
      <c r="O157" s="16"/>
      <c r="P157" s="16" cm="1">
        <f t="array" ref="P157">_xlfn.IFS($A157= 'Figure 5b'!$A$4, G157*'Figure 5b'!B$4, $A157= 'Figure 5b'!$A$5, G157*'Figure 5b'!B$5, $A157= 'Figure 5b'!$A$6, G157*'Figure 5b'!B$6, $A157= 'Figure 5b'!$A$7, G157*'Figure 5b'!B$7, $A157= 'Figure 5b'!$A$8, G157*'Figure 5b'!B$8, $A157= 'Figure 5b'!$A$9, G157*'Figure 5b'!B$9)*10^12/365</f>
        <v>0</v>
      </c>
      <c r="Q157" s="16" cm="1">
        <f t="array" ref="Q157">_xlfn.IFS($A157= 'Figure 5b'!$A$4, H157*'Figure 5b'!C$4, $A157= 'Figure 5b'!$A$5, H157*'Figure 5b'!C$5, $A157= 'Figure 5b'!$A$6, H157*'Figure 5b'!C$6, $A157= 'Figure 5b'!$A$7, H157*'Figure 5b'!C$7, $A157= 'Figure 5b'!$A$8, H157*'Figure 5b'!C$8, $A157= 'Figure 5b'!$A$9, H157*'Figure 5b'!C$9)*10^12/365</f>
        <v>0</v>
      </c>
      <c r="R157" s="16" cm="1">
        <f t="array" ref="R157">_xlfn.IFS($A157= 'Figure 5b'!$A$4, I157*'Figure 5b'!D$4, $A157= 'Figure 5b'!$A$5, I157*'Figure 5b'!D$5, $A157= 'Figure 5b'!$A$6, I157*'Figure 5b'!D$6, $A157= 'Figure 5b'!$A$7, I157*'Figure 5b'!D$7, $A157= 'Figure 5b'!$A$8, I157*'Figure 5b'!D$8, $A157= 'Figure 5b'!$A$9, I157*'Figure 5b'!D$9)*10^12/365</f>
        <v>0</v>
      </c>
      <c r="S157" s="16" cm="1">
        <f t="array" ref="S157">_xlfn.IFS($A157= 'Figure 5b'!$A$4, J157*'Figure 5b'!E$4, $A157= 'Figure 5b'!$A$5, J157*'Figure 5b'!E$5, $A157= 'Figure 5b'!$A$6, J157*'Figure 5b'!E$6, $A157= 'Figure 5b'!$A$7, J157*'Figure 5b'!E$7, $A157= 'Figure 5b'!$A$8, J157*'Figure 5b'!E$8, $A157= 'Figure 5b'!$A$9, J157*'Figure 5b'!E$9)*10^12/365</f>
        <v>0</v>
      </c>
      <c r="T157" s="16" cm="1">
        <f t="array" ref="T157">_xlfn.IFS($A157= 'Figure 5b'!$A$4, K157*'Figure 5b'!F$4, $A157= 'Figure 5b'!$A$5, K157*'Figure 5b'!F$5, $A157= 'Figure 5b'!$A$6, K157*'Figure 5b'!F$6, $A157= 'Figure 5b'!$A$7, K157*'Figure 5b'!F$7, $A157= 'Figure 5b'!$A$8, K157*'Figure 5b'!F$8, $A157= 'Figure 5b'!$A$9, K157*'Figure 5b'!F$9)*10^12/365</f>
        <v>0</v>
      </c>
      <c r="U157" s="16" cm="1">
        <f t="array" ref="U157">_xlfn.IFS($A157= 'Figure 5b'!$A$4, L157*'Figure 5b'!G$4, $A157= 'Figure 5b'!$A$5, L157*'Figure 5b'!G$5, $A157= 'Figure 5b'!$A$6, L157*'Figure 5b'!G$6, $A157= 'Figure 5b'!$A$7, L157*'Figure 5b'!G$7, $A157= 'Figure 5b'!$A$8, L157*'Figure 5b'!G$8, $A157= 'Figure 5b'!$A$9, L157*'Figure 5b'!G$9)*10^12/365</f>
        <v>0</v>
      </c>
      <c r="V157" s="16" cm="1">
        <f t="array" ref="V157">_xlfn.IFS($A157= 'Figure 5b'!$A$4, M157*'Figure 5b'!H$4, $A157= 'Figure 5b'!$A$5, M157*'Figure 5b'!H$5, $A157= 'Figure 5b'!$A$6, M157*'Figure 5b'!H$6, $A157= 'Figure 5b'!$A$7, M157*'Figure 5b'!H$7, $A157= 'Figure 5b'!$A$8, M157*'Figure 5b'!H$8, $A157= 'Figure 5b'!$A$9, M157*'Figure 5b'!H$9)*10^12/365</f>
        <v>0</v>
      </c>
      <c r="W157" s="16" cm="1">
        <f t="array" ref="W157">_xlfn.IFS($A157= 'Figure 5b'!$A$4, N157*'Figure 5b'!I$4, $A157= 'Figure 5b'!$A$5, N157*'Figure 5b'!I$5, $A157= 'Figure 5b'!$A$6, N157*'Figure 5b'!I$6, $A157= 'Figure 5b'!$A$7, N157*'Figure 5b'!I$7, $A157= 'Figure 5b'!$A$8, N157*'Figure 5b'!I$8, $A157= 'Figure 5b'!$A$9, N157*'Figure 5b'!I$9)*10^12/365</f>
        <v>0</v>
      </c>
      <c r="X157" s="16"/>
      <c r="Y157" s="17">
        <f t="shared" si="51"/>
        <v>0</v>
      </c>
      <c r="Z157" s="17">
        <f t="shared" si="52"/>
        <v>0</v>
      </c>
      <c r="AA157" s="17">
        <f t="shared" si="53"/>
        <v>0</v>
      </c>
      <c r="AB157" s="17">
        <f t="shared" si="54"/>
        <v>0</v>
      </c>
      <c r="AC157" s="17">
        <f t="shared" si="55"/>
        <v>0</v>
      </c>
      <c r="AD157" s="17">
        <f t="shared" si="56"/>
        <v>0</v>
      </c>
      <c r="AE157" s="17">
        <f t="shared" si="57"/>
        <v>0</v>
      </c>
      <c r="AF157" s="17">
        <f t="shared" si="58"/>
        <v>0</v>
      </c>
      <c r="AG157" s="16"/>
      <c r="AH157" s="16">
        <f t="shared" si="59"/>
        <v>0</v>
      </c>
      <c r="AI157" s="16">
        <f t="shared" si="60"/>
        <v>0</v>
      </c>
      <c r="AJ157" s="16">
        <f t="shared" si="61"/>
        <v>0</v>
      </c>
      <c r="AK157" s="16">
        <f t="shared" si="62"/>
        <v>0</v>
      </c>
      <c r="AL157" s="16">
        <f t="shared" si="63"/>
        <v>0</v>
      </c>
      <c r="AM157" s="16">
        <f t="shared" si="64"/>
        <v>0</v>
      </c>
      <c r="AN157" s="16">
        <f t="shared" si="65"/>
        <v>0</v>
      </c>
      <c r="AO157" s="16">
        <f t="shared" si="66"/>
        <v>0</v>
      </c>
      <c r="AP157" s="16"/>
      <c r="AQ157" s="16">
        <f t="shared" si="67"/>
        <v>0</v>
      </c>
      <c r="AR157" s="16">
        <f t="shared" si="68"/>
        <v>0</v>
      </c>
      <c r="AS157" s="16">
        <f t="shared" si="69"/>
        <v>0</v>
      </c>
      <c r="AT157" s="16">
        <f t="shared" si="70"/>
        <v>0</v>
      </c>
      <c r="AU157" s="16">
        <f t="shared" si="71"/>
        <v>0</v>
      </c>
      <c r="AV157" s="16">
        <f t="shared" si="72"/>
        <v>0</v>
      </c>
      <c r="AW157" s="16">
        <f t="shared" si="73"/>
        <v>0</v>
      </c>
      <c r="AX157" s="16">
        <f t="shared" si="74"/>
        <v>0</v>
      </c>
    </row>
    <row r="158" spans="1:50" x14ac:dyDescent="0.2">
      <c r="A158" t="s">
        <v>9</v>
      </c>
      <c r="B158">
        <v>2918</v>
      </c>
      <c r="C158" t="s">
        <v>170</v>
      </c>
      <c r="D158" s="9">
        <v>71</v>
      </c>
      <c r="E158" s="9">
        <v>3.3</v>
      </c>
      <c r="F158" s="9">
        <v>0.5</v>
      </c>
      <c r="G158" s="16">
        <v>2.9993227446988929E-2</v>
      </c>
      <c r="H158" s="16">
        <v>3.5025098739474743E-3</v>
      </c>
      <c r="I158" s="16">
        <v>2.5367454045031094E-3</v>
      </c>
      <c r="J158" s="16">
        <v>3.9660195828857981E-3</v>
      </c>
      <c r="K158" s="16">
        <v>2.2266025596603418E-2</v>
      </c>
      <c r="L158" s="16">
        <v>6.2658292943188103E-3</v>
      </c>
      <c r="M158" s="16">
        <v>2.6719737730022545E-3</v>
      </c>
      <c r="N158" s="16">
        <v>3.6365259419602579E-3</v>
      </c>
      <c r="O158" s="16"/>
      <c r="P158" s="16" cm="1">
        <f t="array" ref="P158">_xlfn.IFS($A158= 'Figure 5b'!$A$4, G158*'Figure 5b'!B$4, $A158= 'Figure 5b'!$A$5, G158*'Figure 5b'!B$5, $A158= 'Figure 5b'!$A$6, G158*'Figure 5b'!B$6, $A158= 'Figure 5b'!$A$7, G158*'Figure 5b'!B$7, $A158= 'Figure 5b'!$A$8, G158*'Figure 5b'!B$8, $A158= 'Figure 5b'!$A$9, G158*'Figure 5b'!B$9)*10^12/365</f>
        <v>29197629.050701328</v>
      </c>
      <c r="Q158" s="16" cm="1">
        <f t="array" ref="Q158">_xlfn.IFS($A158= 'Figure 5b'!$A$4, H158*'Figure 5b'!C$4, $A158= 'Figure 5b'!$A$5, H158*'Figure 5b'!C$5, $A158= 'Figure 5b'!$A$6, H158*'Figure 5b'!C$6, $A158= 'Figure 5b'!$A$7, H158*'Figure 5b'!C$7, $A158= 'Figure 5b'!$A$8, H158*'Figure 5b'!C$8, $A158= 'Figure 5b'!$A$9, H158*'Figure 5b'!C$9)*10^12/365</f>
        <v>273905606.79362816</v>
      </c>
      <c r="R158" s="16" cm="1">
        <f t="array" ref="R158">_xlfn.IFS($A158= 'Figure 5b'!$A$4, I158*'Figure 5b'!D$4, $A158= 'Figure 5b'!$A$5, I158*'Figure 5b'!D$5, $A158= 'Figure 5b'!$A$6, I158*'Figure 5b'!D$6, $A158= 'Figure 5b'!$A$7, I158*'Figure 5b'!D$7, $A158= 'Figure 5b'!$A$8, I158*'Figure 5b'!D$8, $A158= 'Figure 5b'!$A$9, I158*'Figure 5b'!D$9)*10^12/365</f>
        <v>501198898.44593596</v>
      </c>
      <c r="S158" s="16" cm="1">
        <f t="array" ref="S158">_xlfn.IFS($A158= 'Figure 5b'!$A$4, J158*'Figure 5b'!E$4, $A158= 'Figure 5b'!$A$5, J158*'Figure 5b'!E$5, $A158= 'Figure 5b'!$A$6, J158*'Figure 5b'!E$6, $A158= 'Figure 5b'!$A$7, J158*'Figure 5b'!E$7, $A158= 'Figure 5b'!$A$8, J158*'Figure 5b'!E$8, $A158= 'Figure 5b'!$A$9, J158*'Figure 5b'!E$9)*10^12/365</f>
        <v>120701596.3120546</v>
      </c>
      <c r="T158" s="16" cm="1">
        <f t="array" ref="T158">_xlfn.IFS($A158= 'Figure 5b'!$A$4, K158*'Figure 5b'!F$4, $A158= 'Figure 5b'!$A$5, K158*'Figure 5b'!F$5, $A158= 'Figure 5b'!$A$6, K158*'Figure 5b'!F$6, $A158= 'Figure 5b'!$A$7, K158*'Figure 5b'!F$7, $A158= 'Figure 5b'!$A$8, K158*'Figure 5b'!F$8, $A158= 'Figure 5b'!$A$9, K158*'Figure 5b'!F$9)*10^12/365</f>
        <v>857044150.31154799</v>
      </c>
      <c r="U158" s="16" cm="1">
        <f t="array" ref="U158">_xlfn.IFS($A158= 'Figure 5b'!$A$4, L158*'Figure 5b'!G$4, $A158= 'Figure 5b'!$A$5, L158*'Figure 5b'!G$5, $A158= 'Figure 5b'!$A$6, L158*'Figure 5b'!G$6, $A158= 'Figure 5b'!$A$7, L158*'Figure 5b'!G$7, $A158= 'Figure 5b'!$A$8, L158*'Figure 5b'!G$8, $A158= 'Figure 5b'!$A$9, L158*'Figure 5b'!G$9)*10^12/365</f>
        <v>5380320.4652647041</v>
      </c>
      <c r="V158" s="16" cm="1">
        <f t="array" ref="V158">_xlfn.IFS($A158= 'Figure 5b'!$A$4, M158*'Figure 5b'!H$4, $A158= 'Figure 5b'!$A$5, M158*'Figure 5b'!H$5, $A158= 'Figure 5b'!$A$6, M158*'Figure 5b'!H$6, $A158= 'Figure 5b'!$A$7, M158*'Figure 5b'!H$7, $A158= 'Figure 5b'!$A$8, M158*'Figure 5b'!H$8, $A158= 'Figure 5b'!$A$9, M158*'Figure 5b'!H$9)*10^12/365</f>
        <v>128761694.81556417</v>
      </c>
      <c r="W158" s="16" cm="1">
        <f t="array" ref="W158">_xlfn.IFS($A158= 'Figure 5b'!$A$4, N158*'Figure 5b'!I$4, $A158= 'Figure 5b'!$A$5, N158*'Figure 5b'!I$5, $A158= 'Figure 5b'!$A$6, N158*'Figure 5b'!I$6, $A158= 'Figure 5b'!$A$7, N158*'Figure 5b'!I$7, $A158= 'Figure 5b'!$A$8, N158*'Figure 5b'!I$8, $A158= 'Figure 5b'!$A$9, N158*'Figure 5b'!I$9)*10^12/365</f>
        <v>131828907.81787685</v>
      </c>
      <c r="X158" s="16"/>
      <c r="Y158" s="17">
        <f t="shared" si="51"/>
        <v>20730316.625997942</v>
      </c>
      <c r="Z158" s="17">
        <f t="shared" si="52"/>
        <v>194472980.82347599</v>
      </c>
      <c r="AA158" s="17">
        <f t="shared" si="53"/>
        <v>355851217.89661455</v>
      </c>
      <c r="AB158" s="17">
        <f t="shared" si="54"/>
        <v>85698133.381558776</v>
      </c>
      <c r="AC158" s="17">
        <f t="shared" si="55"/>
        <v>608501346.72119915</v>
      </c>
      <c r="AD158" s="17">
        <f t="shared" si="56"/>
        <v>3820027.53033794</v>
      </c>
      <c r="AE158" s="17">
        <f t="shared" si="57"/>
        <v>91420803.319050565</v>
      </c>
      <c r="AF158" s="17">
        <f t="shared" si="58"/>
        <v>93598524.550692558</v>
      </c>
      <c r="AG158" s="16"/>
      <c r="AH158" s="16">
        <f t="shared" si="59"/>
        <v>963521.75867314381</v>
      </c>
      <c r="AI158" s="16">
        <f t="shared" si="60"/>
        <v>9038885.0241897292</v>
      </c>
      <c r="AJ158" s="16">
        <f t="shared" si="61"/>
        <v>16539563.648715887</v>
      </c>
      <c r="AK158" s="16">
        <f t="shared" si="62"/>
        <v>3983152.6782978014</v>
      </c>
      <c r="AL158" s="16">
        <f t="shared" si="63"/>
        <v>28282456.960281081</v>
      </c>
      <c r="AM158" s="16">
        <f t="shared" si="64"/>
        <v>177550.57535373524</v>
      </c>
      <c r="AN158" s="16">
        <f t="shared" si="65"/>
        <v>4249135.9289136175</v>
      </c>
      <c r="AO158" s="16">
        <f t="shared" si="66"/>
        <v>4350353.9579899358</v>
      </c>
      <c r="AP158" s="16"/>
      <c r="AQ158" s="16">
        <f t="shared" si="67"/>
        <v>145988.14525350663</v>
      </c>
      <c r="AR158" s="16">
        <f t="shared" si="68"/>
        <v>1369528.0339681408</v>
      </c>
      <c r="AS158" s="16">
        <f t="shared" si="69"/>
        <v>2505994.4922296796</v>
      </c>
      <c r="AT158" s="16">
        <f t="shared" si="70"/>
        <v>603507.98156027298</v>
      </c>
      <c r="AU158" s="16">
        <f t="shared" si="71"/>
        <v>4285220.7515577404</v>
      </c>
      <c r="AV158" s="16">
        <f t="shared" si="72"/>
        <v>26901.602326323522</v>
      </c>
      <c r="AW158" s="16">
        <f t="shared" si="73"/>
        <v>643808.47407782089</v>
      </c>
      <c r="AX158" s="16">
        <f t="shared" si="74"/>
        <v>659144.53908938426</v>
      </c>
    </row>
    <row r="159" spans="1:50" x14ac:dyDescent="0.2">
      <c r="A159" t="s">
        <v>9</v>
      </c>
      <c r="B159">
        <v>2918</v>
      </c>
      <c r="C159" t="s">
        <v>171</v>
      </c>
      <c r="D159" s="9">
        <v>65</v>
      </c>
      <c r="E159" s="9">
        <v>3.3</v>
      </c>
      <c r="F159" s="9">
        <v>0.3</v>
      </c>
      <c r="G159" s="16">
        <v>2.0408189659074597E-3</v>
      </c>
      <c r="H159" s="16">
        <v>1.6913256543446998E-3</v>
      </c>
      <c r="I159" s="16">
        <v>1.5072986481246985E-3</v>
      </c>
      <c r="J159" s="16">
        <v>1.9819275415319144E-3</v>
      </c>
      <c r="K159" s="16">
        <v>1.5855349768993581E-3</v>
      </c>
      <c r="L159" s="16">
        <v>4.9818083642955399E-5</v>
      </c>
      <c r="M159" s="16">
        <v>1.3971423994129071E-3</v>
      </c>
      <c r="N159" s="16">
        <v>8.1499000883774181E-3</v>
      </c>
      <c r="O159" s="16"/>
      <c r="P159" s="16" cm="1">
        <f t="array" ref="P159">_xlfn.IFS($A159= 'Figure 5b'!$A$4, G159*'Figure 5b'!B$4, $A159= 'Figure 5b'!$A$5, G159*'Figure 5b'!B$5, $A159= 'Figure 5b'!$A$6, G159*'Figure 5b'!B$6, $A159= 'Figure 5b'!$A$7, G159*'Figure 5b'!B$7, $A159= 'Figure 5b'!$A$8, G159*'Figure 5b'!B$8, $A159= 'Figure 5b'!$A$9, G159*'Figure 5b'!B$9)*10^12/365</f>
        <v>1986684.3350392403</v>
      </c>
      <c r="Q159" s="16" cm="1">
        <f t="array" ref="Q159">_xlfn.IFS($A159= 'Figure 5b'!$A$4, H159*'Figure 5b'!C$4, $A159= 'Figure 5b'!$A$5, H159*'Figure 5b'!C$5, $A159= 'Figure 5b'!$A$6, H159*'Figure 5b'!C$6, $A159= 'Figure 5b'!$A$7, H159*'Figure 5b'!C$7, $A159= 'Figure 5b'!$A$8, H159*'Figure 5b'!C$8, $A159= 'Figure 5b'!$A$9, H159*'Figure 5b'!C$9)*10^12/365</f>
        <v>132266173.7757781</v>
      </c>
      <c r="R159" s="16" cm="1">
        <f t="array" ref="R159">_xlfn.IFS($A159= 'Figure 5b'!$A$4, I159*'Figure 5b'!D$4, $A159= 'Figure 5b'!$A$5, I159*'Figure 5b'!D$5, $A159= 'Figure 5b'!$A$6, I159*'Figure 5b'!D$6, $A159= 'Figure 5b'!$A$7, I159*'Figure 5b'!D$7, $A159= 'Figure 5b'!$A$8, I159*'Figure 5b'!D$8, $A159= 'Figure 5b'!$A$9, I159*'Figure 5b'!D$9)*10^12/365</f>
        <v>297805377.2081728</v>
      </c>
      <c r="S159" s="16" cm="1">
        <f t="array" ref="S159">_xlfn.IFS($A159= 'Figure 5b'!$A$4, J159*'Figure 5b'!E$4, $A159= 'Figure 5b'!$A$5, J159*'Figure 5b'!E$5, $A159= 'Figure 5b'!$A$6, J159*'Figure 5b'!E$6, $A159= 'Figure 5b'!$A$7, J159*'Figure 5b'!E$7, $A159= 'Figure 5b'!$A$8, J159*'Figure 5b'!E$8, $A159= 'Figure 5b'!$A$9, J159*'Figure 5b'!E$9)*10^12/365</f>
        <v>60317861.028730176</v>
      </c>
      <c r="T159" s="16" cm="1">
        <f t="array" ref="T159">_xlfn.IFS($A159= 'Figure 5b'!$A$4, K159*'Figure 5b'!F$4, $A159= 'Figure 5b'!$A$5, K159*'Figure 5b'!F$5, $A159= 'Figure 5b'!$A$6, K159*'Figure 5b'!F$6, $A159= 'Figure 5b'!$A$7, K159*'Figure 5b'!F$7, $A159= 'Figure 5b'!$A$8, K159*'Figure 5b'!F$8, $A159= 'Figure 5b'!$A$9, K159*'Figure 5b'!F$9)*10^12/365</f>
        <v>61029009.024099939</v>
      </c>
      <c r="U159" s="16" cm="1">
        <f t="array" ref="U159">_xlfn.IFS($A159= 'Figure 5b'!$A$4, L159*'Figure 5b'!G$4, $A159= 'Figure 5b'!$A$5, L159*'Figure 5b'!G$5, $A159= 'Figure 5b'!$A$6, L159*'Figure 5b'!G$6, $A159= 'Figure 5b'!$A$7, L159*'Figure 5b'!G$7, $A159= 'Figure 5b'!$A$8, L159*'Figure 5b'!G$8, $A159= 'Figure 5b'!$A$9, L159*'Figure 5b'!G$9)*10^12/365</f>
        <v>42777.618472225135</v>
      </c>
      <c r="V159" s="16" cm="1">
        <f t="array" ref="V159">_xlfn.IFS($A159= 'Figure 5b'!$A$4, M159*'Figure 5b'!H$4, $A159= 'Figure 5b'!$A$5, M159*'Figure 5b'!H$5, $A159= 'Figure 5b'!$A$6, M159*'Figure 5b'!H$6, $A159= 'Figure 5b'!$A$7, M159*'Figure 5b'!H$7, $A159= 'Figure 5b'!$A$8, M159*'Figure 5b'!H$8, $A159= 'Figure 5b'!$A$9, M159*'Figure 5b'!H$9)*10^12/365</f>
        <v>67327915.06593056</v>
      </c>
      <c r="W159" s="16" cm="1">
        <f t="array" ref="W159">_xlfn.IFS($A159= 'Figure 5b'!$A$4, N159*'Figure 5b'!I$4, $A159= 'Figure 5b'!$A$5, N159*'Figure 5b'!I$5, $A159= 'Figure 5b'!$A$6, N159*'Figure 5b'!I$6, $A159= 'Figure 5b'!$A$7, N159*'Figure 5b'!I$7, $A159= 'Figure 5b'!$A$8, N159*'Figure 5b'!I$8, $A159= 'Figure 5b'!$A$9, N159*'Figure 5b'!I$9)*10^12/365</f>
        <v>295444730.66414177</v>
      </c>
      <c r="X159" s="16"/>
      <c r="Y159" s="17">
        <f t="shared" si="51"/>
        <v>1291344.8177755063</v>
      </c>
      <c r="Z159" s="17">
        <f t="shared" si="52"/>
        <v>85973012.954255775</v>
      </c>
      <c r="AA159" s="17">
        <f t="shared" si="53"/>
        <v>193573495.1853123</v>
      </c>
      <c r="AB159" s="17">
        <f t="shared" si="54"/>
        <v>39206609.668674618</v>
      </c>
      <c r="AC159" s="17">
        <f t="shared" si="55"/>
        <v>39668855.865664959</v>
      </c>
      <c r="AD159" s="17">
        <f t="shared" si="56"/>
        <v>27805.452006946336</v>
      </c>
      <c r="AE159" s="17">
        <f t="shared" si="57"/>
        <v>43763144.79285486</v>
      </c>
      <c r="AF159" s="17">
        <f t="shared" si="58"/>
        <v>192039074.93169215</v>
      </c>
      <c r="AG159" s="16"/>
      <c r="AH159" s="16">
        <f t="shared" si="59"/>
        <v>65560.583056294927</v>
      </c>
      <c r="AI159" s="16">
        <f t="shared" si="60"/>
        <v>4364783.7346006772</v>
      </c>
      <c r="AJ159" s="16">
        <f t="shared" si="61"/>
        <v>9827577.4478697013</v>
      </c>
      <c r="AK159" s="16">
        <f t="shared" si="62"/>
        <v>1990489.4139480956</v>
      </c>
      <c r="AL159" s="16">
        <f t="shared" si="63"/>
        <v>2013957.2977952978</v>
      </c>
      <c r="AM159" s="16">
        <f t="shared" si="64"/>
        <v>1411.6614095834293</v>
      </c>
      <c r="AN159" s="16">
        <f t="shared" si="65"/>
        <v>2221821.1971757086</v>
      </c>
      <c r="AO159" s="16">
        <f t="shared" si="66"/>
        <v>9749676.111916678</v>
      </c>
      <c r="AP159" s="16"/>
      <c r="AQ159" s="16">
        <f t="shared" si="67"/>
        <v>5960.0530051177202</v>
      </c>
      <c r="AR159" s="16">
        <f t="shared" si="68"/>
        <v>396798.52132733428</v>
      </c>
      <c r="AS159" s="16">
        <f t="shared" si="69"/>
        <v>893416.13162451831</v>
      </c>
      <c r="AT159" s="16">
        <f t="shared" si="70"/>
        <v>180953.58308619051</v>
      </c>
      <c r="AU159" s="16">
        <f t="shared" si="71"/>
        <v>183087.0270722998</v>
      </c>
      <c r="AV159" s="16">
        <f t="shared" si="72"/>
        <v>128.33285541667539</v>
      </c>
      <c r="AW159" s="16">
        <f t="shared" si="73"/>
        <v>201983.74519779169</v>
      </c>
      <c r="AX159" s="16">
        <f t="shared" si="74"/>
        <v>886334.19199242536</v>
      </c>
    </row>
    <row r="160" spans="1:50" x14ac:dyDescent="0.2">
      <c r="A160" t="s">
        <v>9</v>
      </c>
      <c r="B160">
        <v>2918</v>
      </c>
      <c r="C160" t="s">
        <v>172</v>
      </c>
      <c r="D160" s="9">
        <v>54</v>
      </c>
      <c r="E160" s="9">
        <v>2.4</v>
      </c>
      <c r="F160" s="9">
        <v>0.4</v>
      </c>
      <c r="G160" s="16">
        <v>9.1879963287675726E-3</v>
      </c>
      <c r="H160" s="16">
        <v>1.485074096689548E-4</v>
      </c>
      <c r="I160" s="16">
        <v>4.5233179950164988E-4</v>
      </c>
      <c r="J160" s="16">
        <v>8.5064843003416666E-4</v>
      </c>
      <c r="K160" s="16">
        <v>1.6726745668391258E-3</v>
      </c>
      <c r="L160" s="16">
        <v>4.8693159173598342E-4</v>
      </c>
      <c r="M160" s="16">
        <v>1.8290630135065839E-4</v>
      </c>
      <c r="N160" s="16">
        <v>1.4878882706511531E-3</v>
      </c>
      <c r="O160" s="16"/>
      <c r="P160" s="16" cm="1">
        <f t="array" ref="P160">_xlfn.IFS($A160= 'Figure 5b'!$A$4, G160*'Figure 5b'!B$4, $A160= 'Figure 5b'!$A$5, G160*'Figure 5b'!B$5, $A160= 'Figure 5b'!$A$6, G160*'Figure 5b'!B$6, $A160= 'Figure 5b'!$A$7, G160*'Figure 5b'!B$7, $A160= 'Figure 5b'!$A$8, G160*'Figure 5b'!B$8, $A160= 'Figure 5b'!$A$9, G160*'Figure 5b'!B$9)*10^12/365</f>
        <v>8944276.1370281633</v>
      </c>
      <c r="Q160" s="16" cm="1">
        <f t="array" ref="Q160">_xlfn.IFS($A160= 'Figure 5b'!$A$4, H160*'Figure 5b'!C$4, $A160= 'Figure 5b'!$A$5, H160*'Figure 5b'!C$5, $A160= 'Figure 5b'!$A$6, H160*'Figure 5b'!C$6, $A160= 'Figure 5b'!$A$7, H160*'Figure 5b'!C$7, $A160= 'Figure 5b'!$A$8, H160*'Figure 5b'!C$8, $A160= 'Figure 5b'!$A$9, H160*'Figure 5b'!C$9)*10^12/365</f>
        <v>11613675.227953121</v>
      </c>
      <c r="R160" s="16" cm="1">
        <f t="array" ref="R160">_xlfn.IFS($A160= 'Figure 5b'!$A$4, I160*'Figure 5b'!D$4, $A160= 'Figure 5b'!$A$5, I160*'Figure 5b'!D$5, $A160= 'Figure 5b'!$A$6, I160*'Figure 5b'!D$6, $A160= 'Figure 5b'!$A$7, I160*'Figure 5b'!D$7, $A160= 'Figure 5b'!$A$8, I160*'Figure 5b'!D$8, $A160= 'Figure 5b'!$A$9, I160*'Figure 5b'!D$9)*10^12/365</f>
        <v>89369709.407910362</v>
      </c>
      <c r="S160" s="16" cm="1">
        <f t="array" ref="S160">_xlfn.IFS($A160= 'Figure 5b'!$A$4, J160*'Figure 5b'!E$4, $A160= 'Figure 5b'!$A$5, J160*'Figure 5b'!E$5, $A160= 'Figure 5b'!$A$6, J160*'Figure 5b'!E$6, $A160= 'Figure 5b'!$A$7, J160*'Figure 5b'!E$7, $A160= 'Figure 5b'!$A$8, J160*'Figure 5b'!E$8, $A160= 'Figure 5b'!$A$9, J160*'Figure 5b'!E$9)*10^12/365</f>
        <v>25888582.055552479</v>
      </c>
      <c r="T160" s="16" cm="1">
        <f t="array" ref="T160">_xlfn.IFS($A160= 'Figure 5b'!$A$4, K160*'Figure 5b'!F$4, $A160= 'Figure 5b'!$A$5, K160*'Figure 5b'!F$5, $A160= 'Figure 5b'!$A$6, K160*'Figure 5b'!F$6, $A160= 'Figure 5b'!$A$7, K160*'Figure 5b'!F$7, $A160= 'Figure 5b'!$A$8, K160*'Figure 5b'!F$8, $A160= 'Figure 5b'!$A$9, K160*'Figure 5b'!F$9)*10^12/365</f>
        <v>64383108.99557475</v>
      </c>
      <c r="U160" s="16" cm="1">
        <f t="array" ref="U160">_xlfn.IFS($A160= 'Figure 5b'!$A$4, L160*'Figure 5b'!G$4, $A160= 'Figure 5b'!$A$5, L160*'Figure 5b'!G$5, $A160= 'Figure 5b'!$A$6, L160*'Figure 5b'!G$6, $A160= 'Figure 5b'!$A$7, L160*'Figure 5b'!G$7, $A160= 'Figure 5b'!$A$8, L160*'Figure 5b'!G$8, $A160= 'Figure 5b'!$A$9, L160*'Figure 5b'!G$9)*10^12/365</f>
        <v>418116.72248658765</v>
      </c>
      <c r="V160" s="16" cm="1">
        <f t="array" ref="V160">_xlfn.IFS($A160= 'Figure 5b'!$A$4, M160*'Figure 5b'!H$4, $A160= 'Figure 5b'!$A$5, M160*'Figure 5b'!H$5, $A160= 'Figure 5b'!$A$6, M160*'Figure 5b'!H$6, $A160= 'Figure 5b'!$A$7, M160*'Figure 5b'!H$7, $A160= 'Figure 5b'!$A$8, M160*'Figure 5b'!H$8, $A160= 'Figure 5b'!$A$9, M160*'Figure 5b'!H$9)*10^12/365</f>
        <v>8814205.2861149926</v>
      </c>
      <c r="W160" s="16" cm="1">
        <f t="array" ref="W160">_xlfn.IFS($A160= 'Figure 5b'!$A$4, N160*'Figure 5b'!I$4, $A160= 'Figure 5b'!$A$5, N160*'Figure 5b'!I$5, $A160= 'Figure 5b'!$A$6, N160*'Figure 5b'!I$6, $A160= 'Figure 5b'!$A$7, N160*'Figure 5b'!I$7, $A160= 'Figure 5b'!$A$8, N160*'Figure 5b'!I$8, $A160= 'Figure 5b'!$A$9, N160*'Figure 5b'!I$9)*10^12/365</f>
        <v>53937931.092893243</v>
      </c>
      <c r="X160" s="16"/>
      <c r="Y160" s="17">
        <f t="shared" si="51"/>
        <v>4829909.1139952084</v>
      </c>
      <c r="Z160" s="17">
        <f t="shared" si="52"/>
        <v>6271384.6230946854</v>
      </c>
      <c r="AA160" s="17">
        <f t="shared" si="53"/>
        <v>48259643.080271594</v>
      </c>
      <c r="AB160" s="17">
        <f t="shared" si="54"/>
        <v>13979834.309998339</v>
      </c>
      <c r="AC160" s="17">
        <f t="shared" si="55"/>
        <v>34766878.857610367</v>
      </c>
      <c r="AD160" s="17">
        <f t="shared" si="56"/>
        <v>225783.03014275734</v>
      </c>
      <c r="AE160" s="17">
        <f t="shared" si="57"/>
        <v>4759670.8545020958</v>
      </c>
      <c r="AF160" s="17">
        <f t="shared" si="58"/>
        <v>29126482.790162355</v>
      </c>
      <c r="AG160" s="16"/>
      <c r="AH160" s="16">
        <f t="shared" si="59"/>
        <v>214662.6272886759</v>
      </c>
      <c r="AI160" s="16">
        <f t="shared" si="60"/>
        <v>278728.20547087491</v>
      </c>
      <c r="AJ160" s="16">
        <f t="shared" si="61"/>
        <v>2144873.0257898485</v>
      </c>
      <c r="AK160" s="16">
        <f t="shared" si="62"/>
        <v>621325.96933325951</v>
      </c>
      <c r="AL160" s="16">
        <f t="shared" si="63"/>
        <v>1545194.615893794</v>
      </c>
      <c r="AM160" s="16">
        <f t="shared" si="64"/>
        <v>10034.801339678103</v>
      </c>
      <c r="AN160" s="16">
        <f t="shared" si="65"/>
        <v>211540.92686675981</v>
      </c>
      <c r="AO160" s="16">
        <f t="shared" si="66"/>
        <v>1294510.3462294377</v>
      </c>
      <c r="AP160" s="16"/>
      <c r="AQ160" s="16">
        <f t="shared" si="67"/>
        <v>35777.104548112657</v>
      </c>
      <c r="AR160" s="16">
        <f t="shared" si="68"/>
        <v>46454.700911812484</v>
      </c>
      <c r="AS160" s="16">
        <f t="shared" si="69"/>
        <v>357478.83763164148</v>
      </c>
      <c r="AT160" s="16">
        <f t="shared" si="70"/>
        <v>103554.32822220992</v>
      </c>
      <c r="AU160" s="16">
        <f t="shared" si="71"/>
        <v>257532.43598229901</v>
      </c>
      <c r="AV160" s="16">
        <f t="shared" si="72"/>
        <v>1672.4668899463506</v>
      </c>
      <c r="AW160" s="16">
        <f t="shared" si="73"/>
        <v>35256.821144459973</v>
      </c>
      <c r="AX160" s="16">
        <f t="shared" si="74"/>
        <v>215751.72437157299</v>
      </c>
    </row>
    <row r="161" spans="1:50" x14ac:dyDescent="0.2">
      <c r="A161" t="s">
        <v>9</v>
      </c>
      <c r="B161">
        <v>2918</v>
      </c>
      <c r="C161" t="s">
        <v>173</v>
      </c>
      <c r="D161" s="9">
        <v>41</v>
      </c>
      <c r="E161" s="9">
        <v>1.2</v>
      </c>
      <c r="F161" s="9">
        <v>0.5</v>
      </c>
      <c r="G161" s="16">
        <v>3.1771938696108953E-4</v>
      </c>
      <c r="H161" s="16">
        <v>1.035345090485388E-4</v>
      </c>
      <c r="I161" s="16">
        <v>2.9677267929151078E-5</v>
      </c>
      <c r="J161" s="16">
        <v>2.7121838678319677E-5</v>
      </c>
      <c r="K161" s="16">
        <v>2.61316449634703E-4</v>
      </c>
      <c r="L161" s="16">
        <v>1.5266832084131495E-4</v>
      </c>
      <c r="M161" s="16">
        <v>7.8029862938372026E-5</v>
      </c>
      <c r="N161" s="16">
        <v>6.5697758597638311E-5</v>
      </c>
      <c r="O161" s="16"/>
      <c r="P161" s="16" cm="1">
        <f t="array" ref="P161">_xlfn.IFS($A161= 'Figure 5b'!$A$4, G161*'Figure 5b'!B$4, $A161= 'Figure 5b'!$A$5, G161*'Figure 5b'!B$5, $A161= 'Figure 5b'!$A$6, G161*'Figure 5b'!B$6, $A161= 'Figure 5b'!$A$7, G161*'Figure 5b'!B$7, $A161= 'Figure 5b'!$A$8, G161*'Figure 5b'!B$8, $A161= 'Figure 5b'!$A$9, G161*'Figure 5b'!B$9)*10^12/365</f>
        <v>309291.58321164345</v>
      </c>
      <c r="Q161" s="16" cm="1">
        <f t="array" ref="Q161">_xlfn.IFS($A161= 'Figure 5b'!$A$4, H161*'Figure 5b'!C$4, $A161= 'Figure 5b'!$A$5, H161*'Figure 5b'!C$5, $A161= 'Figure 5b'!$A$6, H161*'Figure 5b'!C$6, $A161= 'Figure 5b'!$A$7, H161*'Figure 5b'!C$7, $A161= 'Figure 5b'!$A$8, H161*'Figure 5b'!C$8, $A161= 'Figure 5b'!$A$9, H161*'Figure 5b'!C$9)*10^12/365</f>
        <v>8096674.5407227045</v>
      </c>
      <c r="R161" s="16" cm="1">
        <f t="array" ref="R161">_xlfn.IFS($A161= 'Figure 5b'!$A$4, I161*'Figure 5b'!D$4, $A161= 'Figure 5b'!$A$5, I161*'Figure 5b'!D$5, $A161= 'Figure 5b'!$A$6, I161*'Figure 5b'!D$6, $A161= 'Figure 5b'!$A$7, I161*'Figure 5b'!D$7, $A161= 'Figure 5b'!$A$8, I161*'Figure 5b'!D$8, $A161= 'Figure 5b'!$A$9, I161*'Figure 5b'!D$9)*10^12/365</f>
        <v>5863502.8838808294</v>
      </c>
      <c r="S161" s="16" cm="1">
        <f t="array" ref="S161">_xlfn.IFS($A161= 'Figure 5b'!$A$4, J161*'Figure 5b'!E$4, $A161= 'Figure 5b'!$A$5, J161*'Figure 5b'!E$5, $A161= 'Figure 5b'!$A$6, J161*'Figure 5b'!E$6, $A161= 'Figure 5b'!$A$7, J161*'Figure 5b'!E$7, $A161= 'Figure 5b'!$A$8, J161*'Figure 5b'!E$8, $A161= 'Figure 5b'!$A$9, J161*'Figure 5b'!E$9)*10^12/365</f>
        <v>825424.37196167395</v>
      </c>
      <c r="T161" s="16" cm="1">
        <f t="array" ref="T161">_xlfn.IFS($A161= 'Figure 5b'!$A$4, K161*'Figure 5b'!F$4, $A161= 'Figure 5b'!$A$5, K161*'Figure 5b'!F$5, $A161= 'Figure 5b'!$A$6, K161*'Figure 5b'!F$6, $A161= 'Figure 5b'!$A$7, K161*'Figure 5b'!F$7, $A161= 'Figure 5b'!$A$8, K161*'Figure 5b'!F$8, $A161= 'Figure 5b'!$A$9, K161*'Figure 5b'!F$9)*10^12/365</f>
        <v>10058361.496439153</v>
      </c>
      <c r="U161" s="16" cm="1">
        <f t="array" ref="U161">_xlfn.IFS($A161= 'Figure 5b'!$A$4, L161*'Figure 5b'!G$4, $A161= 'Figure 5b'!$A$5, L161*'Figure 5b'!G$5, $A161= 'Figure 5b'!$A$6, L161*'Figure 5b'!G$6, $A161= 'Figure 5b'!$A$7, L161*'Figure 5b'!G$7, $A161= 'Figure 5b'!$A$8, L161*'Figure 5b'!G$8, $A161= 'Figure 5b'!$A$9, L161*'Figure 5b'!G$9)*10^12/365</f>
        <v>131092.70176972222</v>
      </c>
      <c r="V161" s="16" cm="1">
        <f t="array" ref="V161">_xlfn.IFS($A161= 'Figure 5b'!$A$4, M161*'Figure 5b'!H$4, $A161= 'Figure 5b'!$A$5, M161*'Figure 5b'!H$5, $A161= 'Figure 5b'!$A$6, M161*'Figure 5b'!H$6, $A161= 'Figure 5b'!$A$7, M161*'Figure 5b'!H$7, $A161= 'Figure 5b'!$A$8, M161*'Figure 5b'!H$8, $A161= 'Figure 5b'!$A$9, M161*'Figure 5b'!H$9)*10^12/365</f>
        <v>3760238.0306606712</v>
      </c>
      <c r="W161" s="16" cm="1">
        <f t="array" ref="W161">_xlfn.IFS($A161= 'Figure 5b'!$A$4, N161*'Figure 5b'!I$4, $A161= 'Figure 5b'!$A$5, N161*'Figure 5b'!I$5, $A161= 'Figure 5b'!$A$6, N161*'Figure 5b'!I$6, $A161= 'Figure 5b'!$A$7, N161*'Figure 5b'!I$7, $A161= 'Figure 5b'!$A$8, N161*'Figure 5b'!I$8, $A161= 'Figure 5b'!$A$9, N161*'Figure 5b'!I$9)*10^12/365</f>
        <v>2381631.2327310322</v>
      </c>
      <c r="X161" s="16"/>
      <c r="Y161" s="17">
        <f t="shared" si="51"/>
        <v>126809.54911677381</v>
      </c>
      <c r="Z161" s="17">
        <f t="shared" si="52"/>
        <v>3319636.5616963087</v>
      </c>
      <c r="AA161" s="17">
        <f t="shared" si="53"/>
        <v>2404036.1823911401</v>
      </c>
      <c r="AB161" s="17">
        <f t="shared" si="54"/>
        <v>338423.99250428635</v>
      </c>
      <c r="AC161" s="17">
        <f t="shared" si="55"/>
        <v>4123928.213540053</v>
      </c>
      <c r="AD161" s="17">
        <f t="shared" si="56"/>
        <v>53748.007725586111</v>
      </c>
      <c r="AE161" s="17">
        <f t="shared" si="57"/>
        <v>1541697.5925708753</v>
      </c>
      <c r="AF161" s="17">
        <f t="shared" si="58"/>
        <v>976468.80541972327</v>
      </c>
      <c r="AG161" s="16"/>
      <c r="AH161" s="16">
        <f t="shared" si="59"/>
        <v>3711.4989985397215</v>
      </c>
      <c r="AI161" s="16">
        <f t="shared" si="60"/>
        <v>97160.094488672446</v>
      </c>
      <c r="AJ161" s="16">
        <f t="shared" si="61"/>
        <v>70362.034606569956</v>
      </c>
      <c r="AK161" s="16">
        <f t="shared" si="62"/>
        <v>9905.0924635400861</v>
      </c>
      <c r="AL161" s="16">
        <f t="shared" si="63"/>
        <v>120700.33795726983</v>
      </c>
      <c r="AM161" s="16">
        <f t="shared" si="64"/>
        <v>1573.1124212366665</v>
      </c>
      <c r="AN161" s="16">
        <f t="shared" si="65"/>
        <v>45122.856367928049</v>
      </c>
      <c r="AO161" s="16">
        <f t="shared" si="66"/>
        <v>28579.574792772386</v>
      </c>
      <c r="AP161" s="16"/>
      <c r="AQ161" s="16">
        <f t="shared" si="67"/>
        <v>1546.4579160582173</v>
      </c>
      <c r="AR161" s="16">
        <f t="shared" si="68"/>
        <v>40483.372703613524</v>
      </c>
      <c r="AS161" s="16">
        <f t="shared" si="69"/>
        <v>29317.514419404146</v>
      </c>
      <c r="AT161" s="16">
        <f t="shared" si="70"/>
        <v>4127.1218598083697</v>
      </c>
      <c r="AU161" s="16">
        <f t="shared" si="71"/>
        <v>50291.807482195763</v>
      </c>
      <c r="AV161" s="16">
        <f t="shared" si="72"/>
        <v>655.46350884861113</v>
      </c>
      <c r="AW161" s="16">
        <f t="shared" si="73"/>
        <v>18801.190153303356</v>
      </c>
      <c r="AX161" s="16">
        <f t="shared" si="74"/>
        <v>11908.156163655161</v>
      </c>
    </row>
    <row r="162" spans="1:50" x14ac:dyDescent="0.2">
      <c r="A162" t="s">
        <v>9</v>
      </c>
      <c r="B162">
        <v>2919</v>
      </c>
      <c r="C162" t="s">
        <v>174</v>
      </c>
      <c r="D162" s="9">
        <v>60</v>
      </c>
      <c r="E162" s="9">
        <v>0.7</v>
      </c>
      <c r="F162" s="9">
        <v>0.3</v>
      </c>
      <c r="G162" s="16">
        <v>0.17171709069507102</v>
      </c>
      <c r="H162" s="16">
        <v>0.20189877072799051</v>
      </c>
      <c r="I162" s="16">
        <v>9.440747572082385E-2</v>
      </c>
      <c r="J162" s="16">
        <v>0.18389703681447728</v>
      </c>
      <c r="K162" s="16">
        <v>0.12332350502138632</v>
      </c>
      <c r="L162" s="16">
        <v>0.51752430707788211</v>
      </c>
      <c r="M162" s="16">
        <v>0.19132205512154302</v>
      </c>
      <c r="N162" s="16">
        <v>7.4339733172745004E-2</v>
      </c>
      <c r="O162" s="16"/>
      <c r="P162" s="16" cm="1">
        <f t="array" ref="P162">_xlfn.IFS($A162= 'Figure 5b'!$A$4, G162*'Figure 5b'!B$4, $A162= 'Figure 5b'!$A$5, G162*'Figure 5b'!B$5, $A162= 'Figure 5b'!$A$6, G162*'Figure 5b'!B$6, $A162= 'Figure 5b'!$A$7, G162*'Figure 5b'!B$7, $A162= 'Figure 5b'!$A$8, G162*'Figure 5b'!B$8, $A162= 'Figure 5b'!$A$9, G162*'Figure 5b'!B$9)*10^12/365</f>
        <v>167162134.33988601</v>
      </c>
      <c r="Q162" s="16" cm="1">
        <f t="array" ref="Q162">_xlfn.IFS($A162= 'Figure 5b'!$A$4, H162*'Figure 5b'!C$4, $A162= 'Figure 5b'!$A$5, H162*'Figure 5b'!C$5, $A162= 'Figure 5b'!$A$6, H162*'Figure 5b'!C$6, $A162= 'Figure 5b'!$A$7, H162*'Figure 5b'!C$7, $A162= 'Figure 5b'!$A$8, H162*'Figure 5b'!C$8, $A162= 'Figure 5b'!$A$9, H162*'Figure 5b'!C$9)*10^12/365</f>
        <v>15789021957.791399</v>
      </c>
      <c r="R162" s="16" cm="1">
        <f t="array" ref="R162">_xlfn.IFS($A162= 'Figure 5b'!$A$4, I162*'Figure 5b'!D$4, $A162= 'Figure 5b'!$A$5, I162*'Figure 5b'!D$5, $A162= 'Figure 5b'!$A$6, I162*'Figure 5b'!D$6, $A162= 'Figure 5b'!$A$7, I162*'Figure 5b'!D$7, $A162= 'Figure 5b'!$A$8, I162*'Figure 5b'!D$8, $A162= 'Figure 5b'!$A$9, I162*'Figure 5b'!D$9)*10^12/365</f>
        <v>18652610053.946926</v>
      </c>
      <c r="S162" s="16" cm="1">
        <f t="array" ref="S162">_xlfn.IFS($A162= 'Figure 5b'!$A$4, J162*'Figure 5b'!E$4, $A162= 'Figure 5b'!$A$5, J162*'Figure 5b'!E$5, $A162= 'Figure 5b'!$A$6, J162*'Figure 5b'!E$6, $A162= 'Figure 5b'!$A$7, J162*'Figure 5b'!E$7, $A162= 'Figure 5b'!$A$8, J162*'Figure 5b'!E$8, $A162= 'Figure 5b'!$A$9, J162*'Figure 5b'!E$9)*10^12/365</f>
        <v>5596711119.719965</v>
      </c>
      <c r="T162" s="16" cm="1">
        <f t="array" ref="T162">_xlfn.IFS($A162= 'Figure 5b'!$A$4, K162*'Figure 5b'!F$4, $A162= 'Figure 5b'!$A$5, K162*'Figure 5b'!F$5, $A162= 'Figure 5b'!$A$6, K162*'Figure 5b'!F$6, $A162= 'Figure 5b'!$A$7, K162*'Figure 5b'!F$7, $A162= 'Figure 5b'!$A$8, K162*'Figure 5b'!F$8, $A162= 'Figure 5b'!$A$9, K162*'Figure 5b'!F$9)*10^12/365</f>
        <v>4746859205.5610981</v>
      </c>
      <c r="U162" s="16" cm="1">
        <f t="array" ref="U162">_xlfn.IFS($A162= 'Figure 5b'!$A$4, L162*'Figure 5b'!G$4, $A162= 'Figure 5b'!$A$5, L162*'Figure 5b'!G$5, $A162= 'Figure 5b'!$A$6, L162*'Figure 5b'!G$6, $A162= 'Figure 5b'!$A$7, L162*'Figure 5b'!G$7, $A162= 'Figure 5b'!$A$8, L162*'Figure 5b'!G$8, $A162= 'Figure 5b'!$A$9, L162*'Figure 5b'!G$9)*10^12/365</f>
        <v>444385968.69654673</v>
      </c>
      <c r="V162" s="16" cm="1">
        <f t="array" ref="V162">_xlfn.IFS($A162= 'Figure 5b'!$A$4, M162*'Figure 5b'!H$4, $A162= 'Figure 5b'!$A$5, M162*'Figure 5b'!H$5, $A162= 'Figure 5b'!$A$6, M162*'Figure 5b'!H$6, $A162= 'Figure 5b'!$A$7, M162*'Figure 5b'!H$7, $A162= 'Figure 5b'!$A$8, M162*'Figure 5b'!H$8, $A162= 'Figure 5b'!$A$9, M162*'Figure 5b'!H$9)*10^12/365</f>
        <v>9219758188.4819946</v>
      </c>
      <c r="W162" s="16" cm="1">
        <f t="array" ref="W162">_xlfn.IFS($A162= 'Figure 5b'!$A$4, N162*'Figure 5b'!I$4, $A162= 'Figure 5b'!$A$5, N162*'Figure 5b'!I$5, $A162= 'Figure 5b'!$A$6, N162*'Figure 5b'!I$6, $A162= 'Figure 5b'!$A$7, N162*'Figure 5b'!I$7, $A162= 'Figure 5b'!$A$8, N162*'Figure 5b'!I$8, $A162= 'Figure 5b'!$A$9, N162*'Figure 5b'!I$9)*10^12/365</f>
        <v>2694914318.7887273</v>
      </c>
      <c r="X162" s="16"/>
      <c r="Y162" s="17">
        <f t="shared" si="51"/>
        <v>100297280.60393161</v>
      </c>
      <c r="Z162" s="17">
        <f t="shared" si="52"/>
        <v>9473413174.674839</v>
      </c>
      <c r="AA162" s="17">
        <f t="shared" si="53"/>
        <v>11191566032.368156</v>
      </c>
      <c r="AB162" s="17">
        <f t="shared" si="54"/>
        <v>3358026671.8319788</v>
      </c>
      <c r="AC162" s="17">
        <f t="shared" si="55"/>
        <v>2848115523.336659</v>
      </c>
      <c r="AD162" s="17">
        <f t="shared" si="56"/>
        <v>266631581.21792805</v>
      </c>
      <c r="AE162" s="17">
        <f t="shared" si="57"/>
        <v>5531854913.0891972</v>
      </c>
      <c r="AF162" s="17">
        <f t="shared" si="58"/>
        <v>1616948591.2732363</v>
      </c>
      <c r="AG162" s="16"/>
      <c r="AH162" s="16">
        <f t="shared" si="59"/>
        <v>1170134.9403792021</v>
      </c>
      <c r="AI162" s="16">
        <f t="shared" si="60"/>
        <v>110523153.70453979</v>
      </c>
      <c r="AJ162" s="16">
        <f t="shared" si="61"/>
        <v>130568270.37762848</v>
      </c>
      <c r="AK162" s="16">
        <f t="shared" si="62"/>
        <v>39176977.838039748</v>
      </c>
      <c r="AL162" s="16">
        <f t="shared" si="63"/>
        <v>33228014.438927684</v>
      </c>
      <c r="AM162" s="16">
        <f t="shared" si="64"/>
        <v>3110701.7808758272</v>
      </c>
      <c r="AN162" s="16">
        <f t="shared" si="65"/>
        <v>64538307.319373958</v>
      </c>
      <c r="AO162" s="16">
        <f t="shared" si="66"/>
        <v>18864400.231521089</v>
      </c>
      <c r="AP162" s="16"/>
      <c r="AQ162" s="16">
        <f t="shared" si="67"/>
        <v>501486.40301965806</v>
      </c>
      <c r="AR162" s="16">
        <f t="shared" si="68"/>
        <v>47367065.873374194</v>
      </c>
      <c r="AS162" s="16">
        <f t="shared" si="69"/>
        <v>55957830.161840774</v>
      </c>
      <c r="AT162" s="16">
        <f t="shared" si="70"/>
        <v>16790133.359159894</v>
      </c>
      <c r="AU162" s="16">
        <f t="shared" si="71"/>
        <v>14240577.616683295</v>
      </c>
      <c r="AV162" s="16">
        <f t="shared" si="72"/>
        <v>1333157.9060896402</v>
      </c>
      <c r="AW162" s="16">
        <f t="shared" si="73"/>
        <v>27659274.565445982</v>
      </c>
      <c r="AX162" s="16">
        <f t="shared" si="74"/>
        <v>8084742.9563661814</v>
      </c>
    </row>
    <row r="163" spans="1:50" x14ac:dyDescent="0.2">
      <c r="A163" t="s">
        <v>9</v>
      </c>
      <c r="B163">
        <v>2919</v>
      </c>
      <c r="C163" t="s">
        <v>175</v>
      </c>
      <c r="D163" s="9">
        <v>75</v>
      </c>
      <c r="E163" s="9">
        <v>0.8</v>
      </c>
      <c r="F163" s="9">
        <v>0.3</v>
      </c>
      <c r="G163" s="16">
        <v>3.2586076120071166E-5</v>
      </c>
      <c r="H163" s="16">
        <v>5.0537865307157389E-3</v>
      </c>
      <c r="I163" s="16">
        <v>1.4985307760612415E-2</v>
      </c>
      <c r="J163" s="16">
        <v>7.9585757656328512E-2</v>
      </c>
      <c r="K163" s="16">
        <v>7.0259551202007386E-3</v>
      </c>
      <c r="L163" s="16">
        <v>2.3730896464599946E-3</v>
      </c>
      <c r="M163" s="16">
        <v>0.37957637345508943</v>
      </c>
      <c r="N163" s="16">
        <v>1.8379106965997879E-3</v>
      </c>
      <c r="O163" s="16"/>
      <c r="P163" s="16" cm="1">
        <f t="array" ref="P163">_xlfn.IFS($A163= 'Figure 5b'!$A$4, G163*'Figure 5b'!B$4, $A163= 'Figure 5b'!$A$5, G163*'Figure 5b'!B$5, $A163= 'Figure 5b'!$A$6, G163*'Figure 5b'!B$6, $A163= 'Figure 5b'!$A$7, G163*'Figure 5b'!B$7, $A163= 'Figure 5b'!$A$8, G163*'Figure 5b'!B$8, $A163= 'Figure 5b'!$A$9, G163*'Figure 5b'!B$9)*10^12/365</f>
        <v>31721.699988884357</v>
      </c>
      <c r="Q163" s="16" cm="1">
        <f t="array" ref="Q163">_xlfn.IFS($A163= 'Figure 5b'!$A$4, H163*'Figure 5b'!C$4, $A163= 'Figure 5b'!$A$5, H163*'Figure 5b'!C$5, $A163= 'Figure 5b'!$A$6, H163*'Figure 5b'!C$6, $A163= 'Figure 5b'!$A$7, H163*'Figure 5b'!C$7, $A163= 'Figure 5b'!$A$8, H163*'Figure 5b'!C$8, $A163= 'Figure 5b'!$A$9, H163*'Figure 5b'!C$9)*10^12/365</f>
        <v>395219575.70987236</v>
      </c>
      <c r="R163" s="16" cm="1">
        <f t="array" ref="R163">_xlfn.IFS($A163= 'Figure 5b'!$A$4, I163*'Figure 5b'!D$4, $A163= 'Figure 5b'!$A$5, I163*'Figure 5b'!D$5, $A163= 'Figure 5b'!$A$6, I163*'Figure 5b'!D$6, $A163= 'Figure 5b'!$A$7, I163*'Figure 5b'!D$7, $A163= 'Figure 5b'!$A$8, I163*'Figure 5b'!D$8, $A163= 'Figure 5b'!$A$9, I163*'Figure 5b'!D$9)*10^12/365</f>
        <v>2960730599.594182</v>
      </c>
      <c r="S163" s="16" cm="1">
        <f t="array" ref="S163">_xlfn.IFS($A163= 'Figure 5b'!$A$4, J163*'Figure 5b'!E$4, $A163= 'Figure 5b'!$A$5, J163*'Figure 5b'!E$5, $A163= 'Figure 5b'!$A$6, J163*'Figure 5b'!E$6, $A163= 'Figure 5b'!$A$7, J163*'Figure 5b'!E$7, $A163= 'Figure 5b'!$A$8, J163*'Figure 5b'!E$8, $A163= 'Figure 5b'!$A$9, J163*'Figure 5b'!E$9)*10^12/365</f>
        <v>2422108058.7386961</v>
      </c>
      <c r="T163" s="16" cm="1">
        <f t="array" ref="T163">_xlfn.IFS($A163= 'Figure 5b'!$A$4, K163*'Figure 5b'!F$4, $A163= 'Figure 5b'!$A$5, K163*'Figure 5b'!F$5, $A163= 'Figure 5b'!$A$6, K163*'Figure 5b'!F$6, $A163= 'Figure 5b'!$A$7, K163*'Figure 5b'!F$7, $A163= 'Figure 5b'!$A$8, K163*'Figure 5b'!F$8, $A163= 'Figure 5b'!$A$9, K163*'Figure 5b'!F$9)*10^12/365</f>
        <v>270436846.03677416</v>
      </c>
      <c r="U163" s="16" cm="1">
        <f t="array" ref="U163">_xlfn.IFS($A163= 'Figure 5b'!$A$4, L163*'Figure 5b'!G$4, $A163= 'Figure 5b'!$A$5, L163*'Figure 5b'!G$5, $A163= 'Figure 5b'!$A$6, L163*'Figure 5b'!G$6, $A163= 'Figure 5b'!$A$7, L163*'Figure 5b'!G$7, $A163= 'Figure 5b'!$A$8, L163*'Figure 5b'!G$8, $A163= 'Figure 5b'!$A$9, L163*'Figure 5b'!G$9)*10^12/365</f>
        <v>2037716.3486297245</v>
      </c>
      <c r="V163" s="16" cm="1">
        <f t="array" ref="V163">_xlfn.IFS($A163= 'Figure 5b'!$A$4, M163*'Figure 5b'!H$4, $A163= 'Figure 5b'!$A$5, M163*'Figure 5b'!H$5, $A163= 'Figure 5b'!$A$6, M163*'Figure 5b'!H$6, $A163= 'Figure 5b'!$A$7, M163*'Figure 5b'!H$7, $A163= 'Figure 5b'!$A$8, M163*'Figure 5b'!H$8, $A163= 'Figure 5b'!$A$9, M163*'Figure 5b'!H$9)*10^12/365</f>
        <v>18291682969.292976</v>
      </c>
      <c r="W163" s="16" cm="1">
        <f t="array" ref="W163">_xlfn.IFS($A163= 'Figure 5b'!$A$4, N163*'Figure 5b'!I$4, $A163= 'Figure 5b'!$A$5, N163*'Figure 5b'!I$5, $A163= 'Figure 5b'!$A$6, N163*'Figure 5b'!I$6, $A163= 'Figure 5b'!$A$7, N163*'Figure 5b'!I$7, $A163= 'Figure 5b'!$A$8, N163*'Figure 5b'!I$8, $A163= 'Figure 5b'!$A$9, N163*'Figure 5b'!I$9)*10^12/365</f>
        <v>66626710.125691481</v>
      </c>
      <c r="X163" s="16"/>
      <c r="Y163" s="17">
        <f t="shared" si="51"/>
        <v>23791.274991663267</v>
      </c>
      <c r="Z163" s="17">
        <f t="shared" si="52"/>
        <v>296414681.7824043</v>
      </c>
      <c r="AA163" s="17">
        <f t="shared" si="53"/>
        <v>2220547949.6956367</v>
      </c>
      <c r="AB163" s="17">
        <f t="shared" si="54"/>
        <v>1816581044.0540223</v>
      </c>
      <c r="AC163" s="17">
        <f t="shared" si="55"/>
        <v>202827634.52758062</v>
      </c>
      <c r="AD163" s="17">
        <f t="shared" si="56"/>
        <v>1528287.2614722934</v>
      </c>
      <c r="AE163" s="17">
        <f t="shared" si="57"/>
        <v>13718762226.969732</v>
      </c>
      <c r="AF163" s="17">
        <f t="shared" si="58"/>
        <v>49970032.594268605</v>
      </c>
      <c r="AG163" s="16"/>
      <c r="AH163" s="16">
        <f t="shared" si="59"/>
        <v>253.77359991107485</v>
      </c>
      <c r="AI163" s="16">
        <f t="shared" si="60"/>
        <v>3161756.6056789793</v>
      </c>
      <c r="AJ163" s="16">
        <f t="shared" si="61"/>
        <v>23685844.796753459</v>
      </c>
      <c r="AK163" s="16">
        <f t="shared" si="62"/>
        <v>19376864.469909571</v>
      </c>
      <c r="AL163" s="16">
        <f t="shared" si="63"/>
        <v>2163494.7682941933</v>
      </c>
      <c r="AM163" s="16">
        <f t="shared" si="64"/>
        <v>16301.730789037796</v>
      </c>
      <c r="AN163" s="16">
        <f t="shared" si="65"/>
        <v>146333463.75434381</v>
      </c>
      <c r="AO163" s="16">
        <f t="shared" si="66"/>
        <v>533013.68100553181</v>
      </c>
      <c r="AP163" s="16"/>
      <c r="AQ163" s="16">
        <f t="shared" si="67"/>
        <v>95.165099966653074</v>
      </c>
      <c r="AR163" s="16">
        <f t="shared" si="68"/>
        <v>1185658.727129617</v>
      </c>
      <c r="AS163" s="16">
        <f t="shared" si="69"/>
        <v>8882191.7987825461</v>
      </c>
      <c r="AT163" s="16">
        <f t="shared" si="70"/>
        <v>7266324.1762160882</v>
      </c>
      <c r="AU163" s="16">
        <f t="shared" si="71"/>
        <v>811310.53811032255</v>
      </c>
      <c r="AV163" s="16">
        <f t="shared" si="72"/>
        <v>6113.1490458891731</v>
      </c>
      <c r="AW163" s="16">
        <f t="shared" si="73"/>
        <v>54875048.90787892</v>
      </c>
      <c r="AX163" s="16">
        <f t="shared" si="74"/>
        <v>199880.13037707444</v>
      </c>
    </row>
    <row r="164" spans="1:50" x14ac:dyDescent="0.2">
      <c r="A164" t="s">
        <v>9</v>
      </c>
      <c r="B164">
        <v>2919</v>
      </c>
      <c r="C164" t="s">
        <v>176</v>
      </c>
      <c r="D164" s="9">
        <v>34</v>
      </c>
      <c r="E164" s="9">
        <v>0.7</v>
      </c>
      <c r="F164" s="9">
        <v>0.1</v>
      </c>
      <c r="G164" s="16">
        <v>2.5125869985566873E-2</v>
      </c>
      <c r="H164" s="16">
        <v>9.555677220482453E-2</v>
      </c>
      <c r="I164" s="16">
        <v>5.2066965191238428E-2</v>
      </c>
      <c r="J164" s="16">
        <v>0.14335536887308367</v>
      </c>
      <c r="K164" s="16">
        <v>8.3924319972063469E-2</v>
      </c>
      <c r="L164" s="16">
        <v>2.8446782738055032E-3</v>
      </c>
      <c r="M164" s="16">
        <v>3.2650290055142701E-2</v>
      </c>
      <c r="N164" s="16">
        <v>0.10437508313904754</v>
      </c>
      <c r="O164" s="16"/>
      <c r="P164" s="16" cm="1">
        <f t="array" ref="P164">_xlfn.IFS($A164= 'Figure 5b'!$A$4, G164*'Figure 5b'!B$4, $A164= 'Figure 5b'!$A$5, G164*'Figure 5b'!B$5, $A164= 'Figure 5b'!$A$6, G164*'Figure 5b'!B$6, $A164= 'Figure 5b'!$A$7, G164*'Figure 5b'!B$7, $A164= 'Figure 5b'!$A$8, G164*'Figure 5b'!B$8, $A164= 'Figure 5b'!$A$9, G164*'Figure 5b'!B$9)*10^12/365</f>
        <v>24459382.79604454</v>
      </c>
      <c r="Q164" s="16" cm="1">
        <f t="array" ref="Q164">_xlfn.IFS($A164= 'Figure 5b'!$A$4, H164*'Figure 5b'!C$4, $A164= 'Figure 5b'!$A$5, H164*'Figure 5b'!C$5, $A164= 'Figure 5b'!$A$6, H164*'Figure 5b'!C$6, $A164= 'Figure 5b'!$A$7, H164*'Figure 5b'!C$7, $A164= 'Figure 5b'!$A$8, H164*'Figure 5b'!C$8, $A164= 'Figure 5b'!$A$9, H164*'Figure 5b'!C$9)*10^12/365</f>
        <v>7472794257.8229771</v>
      </c>
      <c r="R164" s="16" cm="1">
        <f t="array" ref="R164">_xlfn.IFS($A164= 'Figure 5b'!$A$4, I164*'Figure 5b'!D$4, $A164= 'Figure 5b'!$A$5, I164*'Figure 5b'!D$5, $A164= 'Figure 5b'!$A$6, I164*'Figure 5b'!D$6, $A164= 'Figure 5b'!$A$7, I164*'Figure 5b'!D$7, $A164= 'Figure 5b'!$A$8, I164*'Figure 5b'!D$8, $A164= 'Figure 5b'!$A$9, I164*'Figure 5b'!D$9)*10^12/365</f>
        <v>10287159899.037319</v>
      </c>
      <c r="S164" s="16" cm="1">
        <f t="array" ref="S164">_xlfn.IFS($A164= 'Figure 5b'!$A$4, J164*'Figure 5b'!E$4, $A164= 'Figure 5b'!$A$5, J164*'Figure 5b'!E$5, $A164= 'Figure 5b'!$A$6, J164*'Figure 5b'!E$6, $A164= 'Figure 5b'!$A$7, J164*'Figure 5b'!E$7, $A164= 'Figure 5b'!$A$8, J164*'Figure 5b'!E$8, $A164= 'Figure 5b'!$A$9, J164*'Figure 5b'!E$9)*10^12/365</f>
        <v>4362868488.4844332</v>
      </c>
      <c r="T164" s="16" cm="1">
        <f t="array" ref="T164">_xlfn.IFS($A164= 'Figure 5b'!$A$4, K164*'Figure 5b'!F$4, $A164= 'Figure 5b'!$A$5, K164*'Figure 5b'!F$5, $A164= 'Figure 5b'!$A$6, K164*'Figure 5b'!F$6, $A164= 'Figure 5b'!$A$7, K164*'Figure 5b'!F$7, $A164= 'Figure 5b'!$A$8, K164*'Figure 5b'!F$8, $A164= 'Figure 5b'!$A$9, K164*'Figure 5b'!F$9)*10^12/365</f>
        <v>3230340645.6113896</v>
      </c>
      <c r="U164" s="16" cm="1">
        <f t="array" ref="U164">_xlfn.IFS($A164= 'Figure 5b'!$A$4, L164*'Figure 5b'!G$4, $A164= 'Figure 5b'!$A$5, L164*'Figure 5b'!G$5, $A164= 'Figure 5b'!$A$6, L164*'Figure 5b'!G$6, $A164= 'Figure 5b'!$A$7, L164*'Figure 5b'!G$7, $A164= 'Figure 5b'!$A$8, L164*'Figure 5b'!G$8, $A164= 'Figure 5b'!$A$9, L164*'Figure 5b'!G$9)*10^12/365</f>
        <v>2442658.4279158111</v>
      </c>
      <c r="V164" s="16" cm="1">
        <f t="array" ref="V164">_xlfn.IFS($A164= 'Figure 5b'!$A$4, M164*'Figure 5b'!H$4, $A164= 'Figure 5b'!$A$5, M164*'Figure 5b'!H$5, $A164= 'Figure 5b'!$A$6, M164*'Figure 5b'!H$6, $A164= 'Figure 5b'!$A$7, M164*'Figure 5b'!H$7, $A164= 'Figure 5b'!$A$8, M164*'Figure 5b'!H$8, $A164= 'Figure 5b'!$A$9, M164*'Figure 5b'!H$9)*10^12/365</f>
        <v>1573408663.7370548</v>
      </c>
      <c r="W164" s="16" cm="1">
        <f t="array" ref="W164">_xlfn.IFS($A164= 'Figure 5b'!$A$4, N164*'Figure 5b'!I$4, $A164= 'Figure 5b'!$A$5, N164*'Figure 5b'!I$5, $A164= 'Figure 5b'!$A$6, N164*'Figure 5b'!I$6, $A164= 'Figure 5b'!$A$7, N164*'Figure 5b'!I$7, $A164= 'Figure 5b'!$A$8, N164*'Figure 5b'!I$8, $A164= 'Figure 5b'!$A$9, N164*'Figure 5b'!I$9)*10^12/365</f>
        <v>3783735750.3363872</v>
      </c>
      <c r="X164" s="16"/>
      <c r="Y164" s="17">
        <f t="shared" si="51"/>
        <v>8316190.150655143</v>
      </c>
      <c r="Z164" s="17">
        <f t="shared" si="52"/>
        <v>2540750047.6598125</v>
      </c>
      <c r="AA164" s="17">
        <f t="shared" si="53"/>
        <v>3497634365.6726885</v>
      </c>
      <c r="AB164" s="17">
        <f t="shared" si="54"/>
        <v>1483375286.0847073</v>
      </c>
      <c r="AC164" s="17">
        <f t="shared" si="55"/>
        <v>1098315819.5078726</v>
      </c>
      <c r="AD164" s="17">
        <f t="shared" si="56"/>
        <v>830503.86549137579</v>
      </c>
      <c r="AE164" s="17">
        <f t="shared" si="57"/>
        <v>534958945.67059863</v>
      </c>
      <c r="AF164" s="17">
        <f t="shared" si="58"/>
        <v>1286470155.1143715</v>
      </c>
      <c r="AG164" s="16"/>
      <c r="AH164" s="16">
        <f t="shared" si="59"/>
        <v>171215.67957231175</v>
      </c>
      <c r="AI164" s="16">
        <f t="shared" si="60"/>
        <v>52309559.804760836</v>
      </c>
      <c r="AJ164" s="16">
        <f t="shared" si="61"/>
        <v>72010119.29326123</v>
      </c>
      <c r="AK164" s="16">
        <f t="shared" si="62"/>
        <v>30540079.419391032</v>
      </c>
      <c r="AL164" s="16">
        <f t="shared" si="63"/>
        <v>22612384.51927973</v>
      </c>
      <c r="AM164" s="16">
        <f t="shared" si="64"/>
        <v>17098.608995410676</v>
      </c>
      <c r="AN164" s="16">
        <f t="shared" si="65"/>
        <v>11013860.646159384</v>
      </c>
      <c r="AO164" s="16">
        <f t="shared" si="66"/>
        <v>26486150.252354708</v>
      </c>
      <c r="AP164" s="16"/>
      <c r="AQ164" s="16">
        <f t="shared" si="67"/>
        <v>24459.382796044541</v>
      </c>
      <c r="AR164" s="16">
        <f t="shared" si="68"/>
        <v>7472794.2578229774</v>
      </c>
      <c r="AS164" s="16">
        <f t="shared" si="69"/>
        <v>10287159.89903732</v>
      </c>
      <c r="AT164" s="16">
        <f t="shared" si="70"/>
        <v>4362868.4884844329</v>
      </c>
      <c r="AU164" s="16">
        <f t="shared" si="71"/>
        <v>3230340.64561139</v>
      </c>
      <c r="AV164" s="16">
        <f t="shared" si="72"/>
        <v>2442.658427915811</v>
      </c>
      <c r="AW164" s="16">
        <f t="shared" si="73"/>
        <v>1573408.6637370547</v>
      </c>
      <c r="AX164" s="16">
        <f t="shared" si="74"/>
        <v>3783735.7503363872</v>
      </c>
    </row>
    <row r="165" spans="1:50" x14ac:dyDescent="0.2">
      <c r="A165" t="s">
        <v>9</v>
      </c>
      <c r="B165">
        <v>2919</v>
      </c>
      <c r="C165" t="s">
        <v>177</v>
      </c>
      <c r="D165" s="9">
        <v>42</v>
      </c>
      <c r="E165" s="9">
        <v>0.6</v>
      </c>
      <c r="F165" s="9">
        <v>0.1</v>
      </c>
      <c r="G165" s="16">
        <v>3.3135527495880369E-2</v>
      </c>
      <c r="H165" s="16">
        <v>1.2955681406551893E-3</v>
      </c>
      <c r="I165" s="16">
        <v>7.8532507924559936E-4</v>
      </c>
      <c r="J165" s="16">
        <v>6.6705322097388722E-4</v>
      </c>
      <c r="K165" s="16">
        <v>1.8244209757370809E-2</v>
      </c>
      <c r="L165" s="16">
        <v>5.2398736371723185E-4</v>
      </c>
      <c r="M165" s="16">
        <v>1.1992733312504737E-3</v>
      </c>
      <c r="N165" s="16">
        <v>4.0757575866650804E-3</v>
      </c>
      <c r="O165" s="16"/>
      <c r="P165" s="16" cm="1">
        <f t="array" ref="P165">_xlfn.IFS($A165= 'Figure 5b'!$A$4, G165*'Figure 5b'!B$4, $A165= 'Figure 5b'!$A$5, G165*'Figure 5b'!B$5, $A165= 'Figure 5b'!$A$6, G165*'Figure 5b'!B$6, $A165= 'Figure 5b'!$A$7, G165*'Figure 5b'!B$7, $A165= 'Figure 5b'!$A$8, G165*'Figure 5b'!B$8, $A165= 'Figure 5b'!$A$9, G165*'Figure 5b'!B$9)*10^12/365</f>
        <v>32256576.653312318</v>
      </c>
      <c r="Q165" s="16" cm="1">
        <f t="array" ref="Q165">_xlfn.IFS($A165= 'Figure 5b'!$A$4, H165*'Figure 5b'!C$4, $A165= 'Figure 5b'!$A$5, H165*'Figure 5b'!C$5, $A165= 'Figure 5b'!$A$6, H165*'Figure 5b'!C$6, $A165= 'Figure 5b'!$A$7, H165*'Figure 5b'!C$7, $A165= 'Figure 5b'!$A$8, H165*'Figure 5b'!C$8, $A165= 'Figure 5b'!$A$9, H165*'Figure 5b'!C$9)*10^12/365</f>
        <v>101316881.45926808</v>
      </c>
      <c r="R165" s="16" cm="1">
        <f t="array" ref="R165">_xlfn.IFS($A165= 'Figure 5b'!$A$4, I165*'Figure 5b'!D$4, $A165= 'Figure 5b'!$A$5, I165*'Figure 5b'!D$5, $A165= 'Figure 5b'!$A$6, I165*'Figure 5b'!D$6, $A165= 'Figure 5b'!$A$7, I165*'Figure 5b'!D$7, $A165= 'Figure 5b'!$A$8, I165*'Figure 5b'!D$8, $A165= 'Figure 5b'!$A$9, I165*'Figure 5b'!D$9)*10^12/365</f>
        <v>155161043.72995201</v>
      </c>
      <c r="S165" s="16" cm="1">
        <f t="array" ref="S165">_xlfn.IFS($A165= 'Figure 5b'!$A$4, J165*'Figure 5b'!E$4, $A165= 'Figure 5b'!$A$5, J165*'Figure 5b'!E$5, $A165= 'Figure 5b'!$A$6, J165*'Figure 5b'!E$6, $A165= 'Figure 5b'!$A$7, J165*'Figure 5b'!E$7, $A165= 'Figure 5b'!$A$8, J165*'Figure 5b'!E$8, $A165= 'Figure 5b'!$A$9, J165*'Figure 5b'!E$9)*10^12/365</f>
        <v>20301056.743159384</v>
      </c>
      <c r="T165" s="16" cm="1">
        <f t="array" ref="T165">_xlfn.IFS($A165= 'Figure 5b'!$A$4, K165*'Figure 5b'!F$4, $A165= 'Figure 5b'!$A$5, K165*'Figure 5b'!F$5, $A165= 'Figure 5b'!$A$6, K165*'Figure 5b'!F$6, $A165= 'Figure 5b'!$A$7, K165*'Figure 5b'!F$7, $A165= 'Figure 5b'!$A$8, K165*'Figure 5b'!F$8, $A165= 'Figure 5b'!$A$9, K165*'Figure 5b'!F$9)*10^12/365</f>
        <v>702239974.60942173</v>
      </c>
      <c r="U165" s="16" cm="1">
        <f t="array" ref="U165">_xlfn.IFS($A165= 'Figure 5b'!$A$4, L165*'Figure 5b'!G$4, $A165= 'Figure 5b'!$A$5, L165*'Figure 5b'!G$5, $A165= 'Figure 5b'!$A$6, L165*'Figure 5b'!G$6, $A165= 'Figure 5b'!$A$7, L165*'Figure 5b'!G$7, $A165= 'Figure 5b'!$A$8, L165*'Figure 5b'!G$8, $A165= 'Figure 5b'!$A$9, L165*'Figure 5b'!G$9)*10^12/365</f>
        <v>449935.64365120709</v>
      </c>
      <c r="V165" s="16" cm="1">
        <f t="array" ref="V165">_xlfn.IFS($A165= 'Figure 5b'!$A$4, M165*'Figure 5b'!H$4, $A165= 'Figure 5b'!$A$5, M165*'Figure 5b'!H$5, $A165= 'Figure 5b'!$A$6, M165*'Figure 5b'!H$6, $A165= 'Figure 5b'!$A$7, M165*'Figure 5b'!H$7, $A165= 'Figure 5b'!$A$8, M165*'Figure 5b'!H$8, $A165= 'Figure 5b'!$A$9, M165*'Figure 5b'!H$9)*10^12/365</f>
        <v>57792658.086389162</v>
      </c>
      <c r="W165" s="16" cm="1">
        <f t="array" ref="W165">_xlfn.IFS($A165= 'Figure 5b'!$A$4, N165*'Figure 5b'!I$4, $A165= 'Figure 5b'!$A$5, N165*'Figure 5b'!I$5, $A165= 'Figure 5b'!$A$6, N165*'Figure 5b'!I$6, $A165= 'Figure 5b'!$A$7, N165*'Figure 5b'!I$7, $A165= 'Figure 5b'!$A$8, N165*'Figure 5b'!I$8, $A165= 'Figure 5b'!$A$9, N165*'Figure 5b'!I$9)*10^12/365</f>
        <v>147751639.82216823</v>
      </c>
      <c r="X165" s="16"/>
      <c r="Y165" s="17">
        <f t="shared" si="51"/>
        <v>13547762.194391174</v>
      </c>
      <c r="Z165" s="17">
        <f t="shared" si="52"/>
        <v>42553090.212892592</v>
      </c>
      <c r="AA165" s="17">
        <f t="shared" si="53"/>
        <v>65167638.366579846</v>
      </c>
      <c r="AB165" s="17">
        <f t="shared" si="54"/>
        <v>8526443.8321269415</v>
      </c>
      <c r="AC165" s="17">
        <f t="shared" si="55"/>
        <v>294940789.33595711</v>
      </c>
      <c r="AD165" s="17">
        <f t="shared" si="56"/>
        <v>188972.97033350699</v>
      </c>
      <c r="AE165" s="17">
        <f t="shared" si="57"/>
        <v>24272916.396283451</v>
      </c>
      <c r="AF165" s="17">
        <f t="shared" si="58"/>
        <v>62055688.725310661</v>
      </c>
      <c r="AG165" s="16"/>
      <c r="AH165" s="16">
        <f t="shared" si="59"/>
        <v>193539.45991987389</v>
      </c>
      <c r="AI165" s="16">
        <f t="shared" si="60"/>
        <v>607901.28875560837</v>
      </c>
      <c r="AJ165" s="16">
        <f t="shared" si="61"/>
        <v>930966.26237971196</v>
      </c>
      <c r="AK165" s="16">
        <f t="shared" si="62"/>
        <v>121806.3404589563</v>
      </c>
      <c r="AL165" s="16">
        <f t="shared" si="63"/>
        <v>4213439.8476565303</v>
      </c>
      <c r="AM165" s="16">
        <f t="shared" si="64"/>
        <v>2699.6138619072426</v>
      </c>
      <c r="AN165" s="16">
        <f t="shared" si="65"/>
        <v>346755.94851833495</v>
      </c>
      <c r="AO165" s="16">
        <f t="shared" si="66"/>
        <v>886509.83893300931</v>
      </c>
      <c r="AP165" s="16"/>
      <c r="AQ165" s="16">
        <f t="shared" si="67"/>
        <v>32256.576653312321</v>
      </c>
      <c r="AR165" s="16">
        <f t="shared" si="68"/>
        <v>101316.88145926809</v>
      </c>
      <c r="AS165" s="16">
        <f t="shared" si="69"/>
        <v>155161.04372995201</v>
      </c>
      <c r="AT165" s="16">
        <f t="shared" si="70"/>
        <v>20301.056743159384</v>
      </c>
      <c r="AU165" s="16">
        <f t="shared" si="71"/>
        <v>702239.9746094218</v>
      </c>
      <c r="AV165" s="16">
        <f t="shared" si="72"/>
        <v>449.93564365120716</v>
      </c>
      <c r="AW165" s="16">
        <f t="shared" si="73"/>
        <v>57792.658086389165</v>
      </c>
      <c r="AX165" s="16">
        <f t="shared" si="74"/>
        <v>147751.63982216825</v>
      </c>
    </row>
    <row r="166" spans="1:50" x14ac:dyDescent="0.2">
      <c r="A166" t="s">
        <v>9</v>
      </c>
      <c r="B166">
        <v>2919</v>
      </c>
      <c r="C166" t="s">
        <v>178</v>
      </c>
      <c r="D166" s="9">
        <v>159</v>
      </c>
      <c r="E166" s="9">
        <v>2.4</v>
      </c>
      <c r="F166" s="9">
        <v>0.2</v>
      </c>
      <c r="G166" s="16">
        <v>9.3246310128203649E-4</v>
      </c>
      <c r="H166" s="16">
        <v>9.2613264057275952E-5</v>
      </c>
      <c r="I166" s="16">
        <v>2.9222281004090791E-4</v>
      </c>
      <c r="J166" s="16">
        <v>3.378091267088673E-3</v>
      </c>
      <c r="K166" s="16">
        <v>1.9746840446404072E-2</v>
      </c>
      <c r="L166" s="16">
        <v>3.5246337512541924E-4</v>
      </c>
      <c r="M166" s="16">
        <v>3.8938720483864869E-4</v>
      </c>
      <c r="N166" s="16">
        <v>1.1956412916851906E-3</v>
      </c>
      <c r="O166" s="16"/>
      <c r="P166" s="16" cm="1">
        <f t="array" ref="P166">_xlfn.IFS($A166= 'Figure 5b'!$A$4, G166*'Figure 5b'!B$4, $A166= 'Figure 5b'!$A$5, G166*'Figure 5b'!B$5, $A166= 'Figure 5b'!$A$6, G166*'Figure 5b'!B$6, $A166= 'Figure 5b'!$A$7, G166*'Figure 5b'!B$7, $A166= 'Figure 5b'!$A$8, G166*'Figure 5b'!B$8, $A166= 'Figure 5b'!$A$9, G166*'Figure 5b'!B$9)*10^12/365</f>
        <v>907728.64583576773</v>
      </c>
      <c r="Q166" s="16" cm="1">
        <f t="array" ref="Q166">_xlfn.IFS($A166= 'Figure 5b'!$A$4, H166*'Figure 5b'!C$4, $A166= 'Figure 5b'!$A$5, H166*'Figure 5b'!C$5, $A166= 'Figure 5b'!$A$6, H166*'Figure 5b'!C$6, $A166= 'Figure 5b'!$A$7, H166*'Figure 5b'!C$7, $A166= 'Figure 5b'!$A$8, H166*'Figure 5b'!C$8, $A166= 'Figure 5b'!$A$9, H166*'Figure 5b'!C$9)*10^12/365</f>
        <v>7242604.0758470977</v>
      </c>
      <c r="R166" s="16" cm="1">
        <f t="array" ref="R166">_xlfn.IFS($A166= 'Figure 5b'!$A$4, I166*'Figure 5b'!D$4, $A166= 'Figure 5b'!$A$5, I166*'Figure 5b'!D$5, $A166= 'Figure 5b'!$A$6, I166*'Figure 5b'!D$6, $A166= 'Figure 5b'!$A$7, I166*'Figure 5b'!D$7, $A166= 'Figure 5b'!$A$8, I166*'Figure 5b'!D$8, $A166= 'Figure 5b'!$A$9, I166*'Figure 5b'!D$9)*10^12/365</f>
        <v>57736085.865490139</v>
      </c>
      <c r="S166" s="16" cm="1">
        <f t="array" ref="S166">_xlfn.IFS($A166= 'Figure 5b'!$A$4, J166*'Figure 5b'!E$4, $A166= 'Figure 5b'!$A$5, J166*'Figure 5b'!E$5, $A166= 'Figure 5b'!$A$6, J166*'Figure 5b'!E$6, $A166= 'Figure 5b'!$A$7, J166*'Figure 5b'!E$7, $A166= 'Figure 5b'!$A$8, J166*'Figure 5b'!E$8, $A166= 'Figure 5b'!$A$9, J166*'Figure 5b'!E$9)*10^12/365</f>
        <v>102808622.07158573</v>
      </c>
      <c r="T166" s="16" cm="1">
        <f t="array" ref="T166">_xlfn.IFS($A166= 'Figure 5b'!$A$4, K166*'Figure 5b'!F$4, $A166= 'Figure 5b'!$A$5, K166*'Figure 5b'!F$5, $A166= 'Figure 5b'!$A$6, K166*'Figure 5b'!F$6, $A166= 'Figure 5b'!$A$7, K166*'Figure 5b'!F$7, $A166= 'Figure 5b'!$A$8, K166*'Figure 5b'!F$8, $A166= 'Figure 5b'!$A$9, K166*'Figure 5b'!F$9)*10^12/365</f>
        <v>760077905.16093516</v>
      </c>
      <c r="U166" s="16" cm="1">
        <f t="array" ref="U166">_xlfn.IFS($A166= 'Figure 5b'!$A$4, L166*'Figure 5b'!G$4, $A166= 'Figure 5b'!$A$5, L166*'Figure 5b'!G$5, $A166= 'Figure 5b'!$A$6, L166*'Figure 5b'!G$6, $A166= 'Figure 5b'!$A$7, L166*'Figure 5b'!G$7, $A166= 'Figure 5b'!$A$8, L166*'Figure 5b'!G$8, $A166= 'Figure 5b'!$A$9, L166*'Figure 5b'!G$9)*10^12/365</f>
        <v>302652.02279975731</v>
      </c>
      <c r="V166" s="16" cm="1">
        <f t="array" ref="V166">_xlfn.IFS($A166= 'Figure 5b'!$A$4, M166*'Figure 5b'!H$4, $A166= 'Figure 5b'!$A$5, M166*'Figure 5b'!H$5, $A166= 'Figure 5b'!$A$6, M166*'Figure 5b'!H$6, $A166= 'Figure 5b'!$A$7, M166*'Figure 5b'!H$7, $A166= 'Figure 5b'!$A$8, M166*'Figure 5b'!H$8, $A166= 'Figure 5b'!$A$9, M166*'Figure 5b'!H$9)*10^12/365</f>
        <v>18764464.28521039</v>
      </c>
      <c r="W166" s="16" cm="1">
        <f t="array" ref="W166">_xlfn.IFS($A166= 'Figure 5b'!$A$4, N166*'Figure 5b'!I$4, $A166= 'Figure 5b'!$A$5, N166*'Figure 5b'!I$5, $A166= 'Figure 5b'!$A$6, N166*'Figure 5b'!I$6, $A166= 'Figure 5b'!$A$7, N166*'Figure 5b'!I$7, $A166= 'Figure 5b'!$A$8, N166*'Figure 5b'!I$8, $A166= 'Figure 5b'!$A$9, N166*'Figure 5b'!I$9)*10^12/365</f>
        <v>43343588.947381355</v>
      </c>
      <c r="X166" s="16"/>
      <c r="Y166" s="17">
        <f t="shared" si="51"/>
        <v>1443288.5468788708</v>
      </c>
      <c r="Z166" s="17">
        <f t="shared" si="52"/>
        <v>11515740.480596885</v>
      </c>
      <c r="AA166" s="17">
        <f t="shared" si="53"/>
        <v>91800376.52612932</v>
      </c>
      <c r="AB166" s="17">
        <f t="shared" si="54"/>
        <v>163465709.09382132</v>
      </c>
      <c r="AC166" s="17">
        <f t="shared" si="55"/>
        <v>1208523869.2058868</v>
      </c>
      <c r="AD166" s="17">
        <f t="shared" si="56"/>
        <v>481216.7162516141</v>
      </c>
      <c r="AE166" s="17">
        <f t="shared" si="57"/>
        <v>29835498.213484522</v>
      </c>
      <c r="AF166" s="17">
        <f t="shared" si="58"/>
        <v>68916306.426336348</v>
      </c>
      <c r="AG166" s="16"/>
      <c r="AH166" s="16">
        <f t="shared" si="59"/>
        <v>21785.487500058425</v>
      </c>
      <c r="AI166" s="16">
        <f t="shared" si="60"/>
        <v>173822.49782033035</v>
      </c>
      <c r="AJ166" s="16">
        <f t="shared" si="61"/>
        <v>1385666.0607717633</v>
      </c>
      <c r="AK166" s="16">
        <f t="shared" si="62"/>
        <v>2467406.9297180576</v>
      </c>
      <c r="AL166" s="16">
        <f t="shared" si="63"/>
        <v>18241869.723862443</v>
      </c>
      <c r="AM166" s="16">
        <f t="shared" si="64"/>
        <v>7263.6485471941751</v>
      </c>
      <c r="AN166" s="16">
        <f t="shared" si="65"/>
        <v>450347.14284504933</v>
      </c>
      <c r="AO166" s="16">
        <f t="shared" si="66"/>
        <v>1040246.1347371525</v>
      </c>
      <c r="AP166" s="16"/>
      <c r="AQ166" s="16">
        <f t="shared" si="67"/>
        <v>1815.4572916715356</v>
      </c>
      <c r="AR166" s="16">
        <f t="shared" si="68"/>
        <v>14485.208151694196</v>
      </c>
      <c r="AS166" s="16">
        <f t="shared" si="69"/>
        <v>115472.17173098028</v>
      </c>
      <c r="AT166" s="16">
        <f t="shared" si="70"/>
        <v>205617.24414317147</v>
      </c>
      <c r="AU166" s="16">
        <f t="shared" si="71"/>
        <v>1520155.8103218705</v>
      </c>
      <c r="AV166" s="16">
        <f t="shared" si="72"/>
        <v>605.30404559951467</v>
      </c>
      <c r="AW166" s="16">
        <f t="shared" si="73"/>
        <v>37528.92857042078</v>
      </c>
      <c r="AX166" s="16">
        <f t="shared" si="74"/>
        <v>86687.177894762717</v>
      </c>
    </row>
    <row r="167" spans="1:50" x14ac:dyDescent="0.2">
      <c r="A167" t="s">
        <v>9</v>
      </c>
      <c r="B167">
        <v>2919</v>
      </c>
      <c r="C167" t="s">
        <v>179</v>
      </c>
      <c r="D167" s="9">
        <v>32</v>
      </c>
      <c r="E167" s="9">
        <v>0.5</v>
      </c>
      <c r="F167" s="9">
        <v>0.1</v>
      </c>
      <c r="G167" s="16">
        <v>2.7167262323427335E-2</v>
      </c>
      <c r="H167" s="16">
        <v>8.3862672563628921E-3</v>
      </c>
      <c r="I167" s="16">
        <v>7.050468407696138E-2</v>
      </c>
      <c r="J167" s="16">
        <v>3.7173302587179186E-2</v>
      </c>
      <c r="K167" s="16">
        <v>4.4656459544429566E-2</v>
      </c>
      <c r="L167" s="16">
        <v>2.7795892184687533E-4</v>
      </c>
      <c r="M167" s="16">
        <v>3.9693689834368233E-3</v>
      </c>
      <c r="N167" s="16">
        <v>5.3879897667975581E-2</v>
      </c>
      <c r="O167" s="16"/>
      <c r="P167" s="16" cm="1">
        <f t="array" ref="P167">_xlfn.IFS($A167= 'Figure 5b'!$A$4, G167*'Figure 5b'!B$4, $A167= 'Figure 5b'!$A$5, G167*'Figure 5b'!B$5, $A167= 'Figure 5b'!$A$6, G167*'Figure 5b'!B$6, $A167= 'Figure 5b'!$A$7, G167*'Figure 5b'!B$7, $A167= 'Figure 5b'!$A$8, G167*'Figure 5b'!B$8, $A167= 'Figure 5b'!$A$9, G167*'Figure 5b'!B$9)*10^12/365</f>
        <v>26446625.293809731</v>
      </c>
      <c r="Q167" s="16" cm="1">
        <f t="array" ref="Q167">_xlfn.IFS($A167= 'Figure 5b'!$A$4, H167*'Figure 5b'!C$4, $A167= 'Figure 5b'!$A$5, H167*'Figure 5b'!C$5, $A167= 'Figure 5b'!$A$6, H167*'Figure 5b'!C$6, $A167= 'Figure 5b'!$A$7, H167*'Figure 5b'!C$7, $A167= 'Figure 5b'!$A$8, H167*'Figure 5b'!C$8, $A167= 'Figure 5b'!$A$9, H167*'Figure 5b'!C$9)*10^12/365</f>
        <v>655828449.95630157</v>
      </c>
      <c r="R167" s="16" cm="1">
        <f t="array" ref="R167">_xlfn.IFS($A167= 'Figure 5b'!$A$4, I167*'Figure 5b'!D$4, $A167= 'Figure 5b'!$A$5, I167*'Figure 5b'!D$5, $A167= 'Figure 5b'!$A$6, I167*'Figure 5b'!D$6, $A167= 'Figure 5b'!$A$7, I167*'Figure 5b'!D$7, $A167= 'Figure 5b'!$A$8, I167*'Figure 5b'!D$8, $A167= 'Figure 5b'!$A$9, I167*'Figure 5b'!D$9)*10^12/365</f>
        <v>13930002566.250219</v>
      </c>
      <c r="S167" s="16" cm="1">
        <f t="array" ref="S167">_xlfn.IFS($A167= 'Figure 5b'!$A$4, J167*'Figure 5b'!E$4, $A167= 'Figure 5b'!$A$5, J167*'Figure 5b'!E$5, $A167= 'Figure 5b'!$A$6, J167*'Figure 5b'!E$6, $A167= 'Figure 5b'!$A$7, J167*'Figure 5b'!E$7, $A167= 'Figure 5b'!$A$8, J167*'Figure 5b'!E$8, $A167= 'Figure 5b'!$A$9, J167*'Figure 5b'!E$9)*10^12/365</f>
        <v>1131330006.9987974</v>
      </c>
      <c r="T167" s="16" cm="1">
        <f t="array" ref="T167">_xlfn.IFS($A167= 'Figure 5b'!$A$4, K167*'Figure 5b'!F$4, $A167= 'Figure 5b'!$A$5, K167*'Figure 5b'!F$5, $A167= 'Figure 5b'!$A$6, K167*'Figure 5b'!F$6, $A167= 'Figure 5b'!$A$7, K167*'Figure 5b'!F$7, $A167= 'Figure 5b'!$A$8, K167*'Figure 5b'!F$8, $A167= 'Figure 5b'!$A$9, K167*'Figure 5b'!F$9)*10^12/365</f>
        <v>1718876916.7684765</v>
      </c>
      <c r="U167" s="16" cm="1">
        <f t="array" ref="U167">_xlfn.IFS($A167= 'Figure 5b'!$A$4, L167*'Figure 5b'!G$4, $A167= 'Figure 5b'!$A$5, L167*'Figure 5b'!G$5, $A167= 'Figure 5b'!$A$6, L167*'Figure 5b'!G$6, $A167= 'Figure 5b'!$A$7, L167*'Figure 5b'!G$7, $A167= 'Figure 5b'!$A$8, L167*'Figure 5b'!G$8, $A167= 'Figure 5b'!$A$9, L167*'Figure 5b'!G$9)*10^12/365</f>
        <v>238676.79846810127</v>
      </c>
      <c r="V167" s="16" cm="1">
        <f t="array" ref="V167">_xlfn.IFS($A167= 'Figure 5b'!$A$4, M167*'Figure 5b'!H$4, $A167= 'Figure 5b'!$A$5, M167*'Figure 5b'!H$5, $A167= 'Figure 5b'!$A$6, M167*'Figure 5b'!H$6, $A167= 'Figure 5b'!$A$7, M167*'Figure 5b'!H$7, $A167= 'Figure 5b'!$A$8, M167*'Figure 5b'!H$8, $A167= 'Figure 5b'!$A$9, M167*'Figure 5b'!H$9)*10^12/365</f>
        <v>191282819.77160978</v>
      </c>
      <c r="W167" s="16" cm="1">
        <f t="array" ref="W167">_xlfn.IFS($A167= 'Figure 5b'!$A$4, N167*'Figure 5b'!I$4, $A167= 'Figure 5b'!$A$5, N167*'Figure 5b'!I$5, $A167= 'Figure 5b'!$A$6, N167*'Figure 5b'!I$6, $A167= 'Figure 5b'!$A$7, N167*'Figure 5b'!I$7, $A167= 'Figure 5b'!$A$8, N167*'Figure 5b'!I$8, $A167= 'Figure 5b'!$A$9, N167*'Figure 5b'!I$9)*10^12/365</f>
        <v>1953218037.2895617</v>
      </c>
      <c r="X167" s="16"/>
      <c r="Y167" s="17">
        <f t="shared" si="51"/>
        <v>8462920.0940191131</v>
      </c>
      <c r="Z167" s="17">
        <f t="shared" si="52"/>
        <v>209865103.98601651</v>
      </c>
      <c r="AA167" s="17">
        <f t="shared" si="53"/>
        <v>4457600821.2000704</v>
      </c>
      <c r="AB167" s="17">
        <f t="shared" si="54"/>
        <v>362025602.2396152</v>
      </c>
      <c r="AC167" s="17">
        <f t="shared" si="55"/>
        <v>550040613.36591244</v>
      </c>
      <c r="AD167" s="17">
        <f t="shared" si="56"/>
        <v>76376.575509792412</v>
      </c>
      <c r="AE167" s="17">
        <f t="shared" si="57"/>
        <v>61210502.32691513</v>
      </c>
      <c r="AF167" s="17">
        <f t="shared" si="58"/>
        <v>625029771.93265975</v>
      </c>
      <c r="AG167" s="16"/>
      <c r="AH167" s="16">
        <f t="shared" si="59"/>
        <v>132233.12646904864</v>
      </c>
      <c r="AI167" s="16">
        <f t="shared" si="60"/>
        <v>3279142.249781508</v>
      </c>
      <c r="AJ167" s="16">
        <f t="shared" si="61"/>
        <v>69650012.8312511</v>
      </c>
      <c r="AK167" s="16">
        <f t="shared" si="62"/>
        <v>5656650.0349939875</v>
      </c>
      <c r="AL167" s="16">
        <f t="shared" si="63"/>
        <v>8594384.5838423818</v>
      </c>
      <c r="AM167" s="16">
        <f t="shared" si="64"/>
        <v>1193.3839923405064</v>
      </c>
      <c r="AN167" s="16">
        <f t="shared" si="65"/>
        <v>956414.09885804891</v>
      </c>
      <c r="AO167" s="16">
        <f t="shared" si="66"/>
        <v>9766090.1864478085</v>
      </c>
      <c r="AP167" s="16"/>
      <c r="AQ167" s="16">
        <f t="shared" si="67"/>
        <v>26446.625293809735</v>
      </c>
      <c r="AR167" s="16">
        <f t="shared" si="68"/>
        <v>655828.4499563016</v>
      </c>
      <c r="AS167" s="16">
        <f t="shared" si="69"/>
        <v>13930002.56625022</v>
      </c>
      <c r="AT167" s="16">
        <f t="shared" si="70"/>
        <v>1131330.0069987974</v>
      </c>
      <c r="AU167" s="16">
        <f t="shared" si="71"/>
        <v>1718876.9167684766</v>
      </c>
      <c r="AV167" s="16">
        <f t="shared" si="72"/>
        <v>238.67679846810131</v>
      </c>
      <c r="AW167" s="16">
        <f t="shared" si="73"/>
        <v>191282.81977160979</v>
      </c>
      <c r="AX167" s="16">
        <f t="shared" si="74"/>
        <v>1953218.0372895619</v>
      </c>
    </row>
    <row r="168" spans="1:50" x14ac:dyDescent="0.2">
      <c r="A168" t="s">
        <v>9</v>
      </c>
      <c r="B168">
        <v>2919</v>
      </c>
      <c r="C168" t="s">
        <v>180</v>
      </c>
      <c r="D168" s="9">
        <v>43</v>
      </c>
      <c r="E168" s="9">
        <v>0.5</v>
      </c>
      <c r="F168" s="9">
        <v>0.2</v>
      </c>
      <c r="G168" s="16">
        <v>0</v>
      </c>
      <c r="H168" s="16">
        <v>0</v>
      </c>
      <c r="I168" s="16">
        <v>0</v>
      </c>
      <c r="J168" s="16">
        <v>7.6023511113157913E-6</v>
      </c>
      <c r="K168" s="16">
        <v>3.783141404026726E-4</v>
      </c>
      <c r="L168" s="16">
        <v>0</v>
      </c>
      <c r="M168" s="16">
        <v>1.2151797222299192E-6</v>
      </c>
      <c r="N168" s="16">
        <v>0</v>
      </c>
      <c r="O168" s="16"/>
      <c r="P168" s="16" cm="1">
        <f t="array" ref="P168">_xlfn.IFS($A168= 'Figure 5b'!$A$4, G168*'Figure 5b'!B$4, $A168= 'Figure 5b'!$A$5, G168*'Figure 5b'!B$5, $A168= 'Figure 5b'!$A$6, G168*'Figure 5b'!B$6, $A168= 'Figure 5b'!$A$7, G168*'Figure 5b'!B$7, $A168= 'Figure 5b'!$A$8, G168*'Figure 5b'!B$8, $A168= 'Figure 5b'!$A$9, G168*'Figure 5b'!B$9)*10^12/365</f>
        <v>0</v>
      </c>
      <c r="Q168" s="16" cm="1">
        <f t="array" ref="Q168">_xlfn.IFS($A168= 'Figure 5b'!$A$4, H168*'Figure 5b'!C$4, $A168= 'Figure 5b'!$A$5, H168*'Figure 5b'!C$5, $A168= 'Figure 5b'!$A$6, H168*'Figure 5b'!C$6, $A168= 'Figure 5b'!$A$7, H168*'Figure 5b'!C$7, $A168= 'Figure 5b'!$A$8, H168*'Figure 5b'!C$8, $A168= 'Figure 5b'!$A$9, H168*'Figure 5b'!C$9)*10^12/365</f>
        <v>0</v>
      </c>
      <c r="R168" s="16" cm="1">
        <f t="array" ref="R168">_xlfn.IFS($A168= 'Figure 5b'!$A$4, I168*'Figure 5b'!D$4, $A168= 'Figure 5b'!$A$5, I168*'Figure 5b'!D$5, $A168= 'Figure 5b'!$A$6, I168*'Figure 5b'!D$6, $A168= 'Figure 5b'!$A$7, I168*'Figure 5b'!D$7, $A168= 'Figure 5b'!$A$8, I168*'Figure 5b'!D$8, $A168= 'Figure 5b'!$A$9, I168*'Figure 5b'!D$9)*10^12/365</f>
        <v>0</v>
      </c>
      <c r="S168" s="16" cm="1">
        <f t="array" ref="S168">_xlfn.IFS($A168= 'Figure 5b'!$A$4, J168*'Figure 5b'!E$4, $A168= 'Figure 5b'!$A$5, J168*'Figure 5b'!E$5, $A168= 'Figure 5b'!$A$6, J168*'Figure 5b'!E$6, $A168= 'Figure 5b'!$A$7, J168*'Figure 5b'!E$7, $A168= 'Figure 5b'!$A$8, J168*'Figure 5b'!E$8, $A168= 'Figure 5b'!$A$9, J168*'Figure 5b'!E$9)*10^12/365</f>
        <v>231369.48663093909</v>
      </c>
      <c r="T168" s="16" cm="1">
        <f t="array" ref="T168">_xlfn.IFS($A168= 'Figure 5b'!$A$4, K168*'Figure 5b'!F$4, $A168= 'Figure 5b'!$A$5, K168*'Figure 5b'!F$5, $A168= 'Figure 5b'!$A$6, K168*'Figure 5b'!F$6, $A168= 'Figure 5b'!$A$7, K168*'Figure 5b'!F$7, $A168= 'Figure 5b'!$A$8, K168*'Figure 5b'!F$8, $A168= 'Figure 5b'!$A$9, K168*'Figure 5b'!F$9)*10^12/365</f>
        <v>14561733.058535257</v>
      </c>
      <c r="U168" s="16" cm="1">
        <f t="array" ref="U168">_xlfn.IFS($A168= 'Figure 5b'!$A$4, L168*'Figure 5b'!G$4, $A168= 'Figure 5b'!$A$5, L168*'Figure 5b'!G$5, $A168= 'Figure 5b'!$A$6, L168*'Figure 5b'!G$6, $A168= 'Figure 5b'!$A$7, L168*'Figure 5b'!G$7, $A168= 'Figure 5b'!$A$8, L168*'Figure 5b'!G$8, $A168= 'Figure 5b'!$A$9, L168*'Figure 5b'!G$9)*10^12/365</f>
        <v>0</v>
      </c>
      <c r="V168" s="16" cm="1">
        <f t="array" ref="V168">_xlfn.IFS($A168= 'Figure 5b'!$A$4, M168*'Figure 5b'!H$4, $A168= 'Figure 5b'!$A$5, M168*'Figure 5b'!H$5, $A168= 'Figure 5b'!$A$6, M168*'Figure 5b'!H$6, $A168= 'Figure 5b'!$A$7, M168*'Figure 5b'!H$7, $A168= 'Figure 5b'!$A$8, M168*'Figure 5b'!H$8, $A168= 'Figure 5b'!$A$9, M168*'Figure 5b'!H$9)*10^12/365</f>
        <v>58559.182773722117</v>
      </c>
      <c r="W168" s="16" cm="1">
        <f t="array" ref="W168">_xlfn.IFS($A168= 'Figure 5b'!$A$4, N168*'Figure 5b'!I$4, $A168= 'Figure 5b'!$A$5, N168*'Figure 5b'!I$5, $A168= 'Figure 5b'!$A$6, N168*'Figure 5b'!I$6, $A168= 'Figure 5b'!$A$7, N168*'Figure 5b'!I$7, $A168= 'Figure 5b'!$A$8, N168*'Figure 5b'!I$8, $A168= 'Figure 5b'!$A$9, N168*'Figure 5b'!I$9)*10^12/365</f>
        <v>0</v>
      </c>
      <c r="X168" s="16"/>
      <c r="Y168" s="17">
        <f t="shared" si="51"/>
        <v>0</v>
      </c>
      <c r="Z168" s="17">
        <f t="shared" si="52"/>
        <v>0</v>
      </c>
      <c r="AA168" s="17">
        <f t="shared" si="53"/>
        <v>0</v>
      </c>
      <c r="AB168" s="17">
        <f t="shared" si="54"/>
        <v>99488.879251303806</v>
      </c>
      <c r="AC168" s="17">
        <f t="shared" si="55"/>
        <v>6261545.2151701609</v>
      </c>
      <c r="AD168" s="17">
        <f t="shared" si="56"/>
        <v>0</v>
      </c>
      <c r="AE168" s="17">
        <f t="shared" si="57"/>
        <v>25180.448592700512</v>
      </c>
      <c r="AF168" s="17">
        <f t="shared" si="58"/>
        <v>0</v>
      </c>
      <c r="AG168" s="16"/>
      <c r="AH168" s="16">
        <f t="shared" si="59"/>
        <v>0</v>
      </c>
      <c r="AI168" s="16">
        <f t="shared" si="60"/>
        <v>0</v>
      </c>
      <c r="AJ168" s="16">
        <f t="shared" si="61"/>
        <v>0</v>
      </c>
      <c r="AK168" s="16">
        <f t="shared" si="62"/>
        <v>1156.8474331546954</v>
      </c>
      <c r="AL168" s="16">
        <f t="shared" si="63"/>
        <v>72808.665292676291</v>
      </c>
      <c r="AM168" s="16">
        <f t="shared" si="64"/>
        <v>0</v>
      </c>
      <c r="AN168" s="16">
        <f t="shared" si="65"/>
        <v>292.79591386861057</v>
      </c>
      <c r="AO168" s="16">
        <f t="shared" si="66"/>
        <v>0</v>
      </c>
      <c r="AP168" s="16"/>
      <c r="AQ168" s="16">
        <f t="shared" si="67"/>
        <v>0</v>
      </c>
      <c r="AR168" s="16">
        <f t="shared" si="68"/>
        <v>0</v>
      </c>
      <c r="AS168" s="16">
        <f t="shared" si="69"/>
        <v>0</v>
      </c>
      <c r="AT168" s="16">
        <f t="shared" si="70"/>
        <v>462.73897326187819</v>
      </c>
      <c r="AU168" s="16">
        <f t="shared" si="71"/>
        <v>29123.466117070519</v>
      </c>
      <c r="AV168" s="16">
        <f t="shared" si="72"/>
        <v>0</v>
      </c>
      <c r="AW168" s="16">
        <f t="shared" si="73"/>
        <v>117.11836554744424</v>
      </c>
      <c r="AX168" s="16">
        <f t="shared" si="74"/>
        <v>0</v>
      </c>
    </row>
    <row r="169" spans="1:50" x14ac:dyDescent="0.2">
      <c r="A169" t="s">
        <v>9</v>
      </c>
      <c r="B169">
        <v>2919</v>
      </c>
      <c r="C169" t="s">
        <v>181</v>
      </c>
      <c r="D169" s="9">
        <v>15</v>
      </c>
      <c r="E169" s="9">
        <v>0.6</v>
      </c>
      <c r="F169" s="9">
        <v>0.2</v>
      </c>
      <c r="G169" s="16">
        <v>9.1411463380519642E-3</v>
      </c>
      <c r="H169" s="16">
        <v>2.6309728217171653E-2</v>
      </c>
      <c r="I169" s="16">
        <v>9.3014521563438302E-3</v>
      </c>
      <c r="J169" s="16">
        <v>5.5355464914703674E-2</v>
      </c>
      <c r="K169" s="16">
        <v>3.5983411483111745E-2</v>
      </c>
      <c r="L169" s="16">
        <v>3.7293163152062362E-4</v>
      </c>
      <c r="M169" s="16">
        <v>3.1688615518042597E-3</v>
      </c>
      <c r="N169" s="16">
        <v>3.3256252694918324E-2</v>
      </c>
      <c r="O169" s="16"/>
      <c r="P169" s="16" cm="1">
        <f t="array" ref="P169">_xlfn.IFS($A169= 'Figure 5b'!$A$4, G169*'Figure 5b'!B$4, $A169= 'Figure 5b'!$A$5, G169*'Figure 5b'!B$5, $A169= 'Figure 5b'!$A$6, G169*'Figure 5b'!B$6, $A169= 'Figure 5b'!$A$7, G169*'Figure 5b'!B$7, $A169= 'Figure 5b'!$A$8, G169*'Figure 5b'!B$8, $A169= 'Figure 5b'!$A$9, G169*'Figure 5b'!B$9)*10^12/365</f>
        <v>8898668.8861125745</v>
      </c>
      <c r="Q169" s="16" cm="1">
        <f t="array" ref="Q169">_xlfn.IFS($A169= 'Figure 5b'!$A$4, H169*'Figure 5b'!C$4, $A169= 'Figure 5b'!$A$5, H169*'Figure 5b'!C$5, $A169= 'Figure 5b'!$A$6, H169*'Figure 5b'!C$6, $A169= 'Figure 5b'!$A$7, H169*'Figure 5b'!C$7, $A169= 'Figure 5b'!$A$8, H169*'Figure 5b'!C$8, $A169= 'Figure 5b'!$A$9, H169*'Figure 5b'!C$9)*10^12/365</f>
        <v>2057490865.4798312</v>
      </c>
      <c r="R169" s="16" cm="1">
        <f t="array" ref="R169">_xlfn.IFS($A169= 'Figure 5b'!$A$4, I169*'Figure 5b'!D$4, $A169= 'Figure 5b'!$A$5, I169*'Figure 5b'!D$5, $A169= 'Figure 5b'!$A$6, I169*'Figure 5b'!D$6, $A169= 'Figure 5b'!$A$7, I169*'Figure 5b'!D$7, $A169= 'Figure 5b'!$A$8, I169*'Figure 5b'!D$8, $A169= 'Figure 5b'!$A$9, I169*'Figure 5b'!D$9)*10^12/365</f>
        <v>1837739635.3735623</v>
      </c>
      <c r="S169" s="16" cm="1">
        <f t="array" ref="S169">_xlfn.IFS($A169= 'Figure 5b'!$A$4, J169*'Figure 5b'!E$4, $A169= 'Figure 5b'!$A$5, J169*'Figure 5b'!E$5, $A169= 'Figure 5b'!$A$6, J169*'Figure 5b'!E$6, $A169= 'Figure 5b'!$A$7, J169*'Figure 5b'!E$7, $A169= 'Figure 5b'!$A$8, J169*'Figure 5b'!E$8, $A169= 'Figure 5b'!$A$9, J169*'Figure 5b'!E$9)*10^12/365</f>
        <v>1684684818.1568999</v>
      </c>
      <c r="T169" s="16" cm="1">
        <f t="array" ref="T169">_xlfn.IFS($A169= 'Figure 5b'!$A$4, K169*'Figure 5b'!F$4, $A169= 'Figure 5b'!$A$5, K169*'Figure 5b'!F$5, $A169= 'Figure 5b'!$A$6, K169*'Figure 5b'!F$6, $A169= 'Figure 5b'!$A$7, K169*'Figure 5b'!F$7, $A169= 'Figure 5b'!$A$8, K169*'Figure 5b'!F$8, $A169= 'Figure 5b'!$A$9, K169*'Figure 5b'!F$9)*10^12/365</f>
        <v>1385041627.031935</v>
      </c>
      <c r="U169" s="16" cm="1">
        <f t="array" ref="U169">_xlfn.IFS($A169= 'Figure 5b'!$A$4, L169*'Figure 5b'!G$4, $A169= 'Figure 5b'!$A$5, L169*'Figure 5b'!G$5, $A169= 'Figure 5b'!$A$6, L169*'Figure 5b'!G$6, $A169= 'Figure 5b'!$A$7, L169*'Figure 5b'!G$7, $A169= 'Figure 5b'!$A$8, L169*'Figure 5b'!G$8, $A169= 'Figure 5b'!$A$9, L169*'Figure 5b'!G$9)*10^12/365</f>
        <v>320227.63387988257</v>
      </c>
      <c r="V169" s="16" cm="1">
        <f t="array" ref="V169">_xlfn.IFS($A169= 'Figure 5b'!$A$4, M169*'Figure 5b'!H$4, $A169= 'Figure 5b'!$A$5, M169*'Figure 5b'!H$5, $A169= 'Figure 5b'!$A$6, M169*'Figure 5b'!H$6, $A169= 'Figure 5b'!$A$7, M169*'Figure 5b'!H$7, $A169= 'Figure 5b'!$A$8, M169*'Figure 5b'!H$8, $A169= 'Figure 5b'!$A$9, M169*'Figure 5b'!H$9)*10^12/365</f>
        <v>152706582.74004358</v>
      </c>
      <c r="W169" s="16" cm="1">
        <f t="array" ref="W169">_xlfn.IFS($A169= 'Figure 5b'!$A$4, N169*'Figure 5b'!I$4, $A169= 'Figure 5b'!$A$5, N169*'Figure 5b'!I$5, $A169= 'Figure 5b'!$A$6, N169*'Figure 5b'!I$6, $A169= 'Figure 5b'!$A$7, N169*'Figure 5b'!I$7, $A169= 'Figure 5b'!$A$8, N169*'Figure 5b'!I$8, $A169= 'Figure 5b'!$A$9, N169*'Figure 5b'!I$9)*10^12/365</f>
        <v>1205583444.4351995</v>
      </c>
      <c r="X169" s="16"/>
      <c r="Y169" s="17">
        <f t="shared" si="51"/>
        <v>1334800.3329168863</v>
      </c>
      <c r="Z169" s="17">
        <f t="shared" si="52"/>
        <v>308623629.82197469</v>
      </c>
      <c r="AA169" s="17">
        <f t="shared" si="53"/>
        <v>275660945.30603433</v>
      </c>
      <c r="AB169" s="17">
        <f t="shared" si="54"/>
        <v>252702722.723535</v>
      </c>
      <c r="AC169" s="17">
        <f t="shared" si="55"/>
        <v>207756244.05479023</v>
      </c>
      <c r="AD169" s="17">
        <f t="shared" si="56"/>
        <v>48034.145081982388</v>
      </c>
      <c r="AE169" s="17">
        <f t="shared" si="57"/>
        <v>22905987.411006536</v>
      </c>
      <c r="AF169" s="17">
        <f t="shared" si="58"/>
        <v>180837516.66527992</v>
      </c>
      <c r="AG169" s="16"/>
      <c r="AH169" s="16">
        <f t="shared" si="59"/>
        <v>53392.013316675446</v>
      </c>
      <c r="AI169" s="16">
        <f t="shared" si="60"/>
        <v>12344945.192878988</v>
      </c>
      <c r="AJ169" s="16">
        <f t="shared" si="61"/>
        <v>11026437.812241374</v>
      </c>
      <c r="AK169" s="16">
        <f t="shared" si="62"/>
        <v>10108108.908941399</v>
      </c>
      <c r="AL169" s="16">
        <f t="shared" si="63"/>
        <v>8310249.7621916095</v>
      </c>
      <c r="AM169" s="16">
        <f t="shared" si="64"/>
        <v>1921.3658032792955</v>
      </c>
      <c r="AN169" s="16">
        <f t="shared" si="65"/>
        <v>916239.49644026149</v>
      </c>
      <c r="AO169" s="16">
        <f t="shared" si="66"/>
        <v>7233500.6666111974</v>
      </c>
      <c r="AP169" s="16"/>
      <c r="AQ169" s="16">
        <f t="shared" si="67"/>
        <v>17797.33777222515</v>
      </c>
      <c r="AR169" s="16">
        <f t="shared" si="68"/>
        <v>4114981.7309596627</v>
      </c>
      <c r="AS169" s="16">
        <f t="shared" si="69"/>
        <v>3675479.2707471251</v>
      </c>
      <c r="AT169" s="16">
        <f t="shared" si="70"/>
        <v>3369369.6363138002</v>
      </c>
      <c r="AU169" s="16">
        <f t="shared" si="71"/>
        <v>2770083.2540638703</v>
      </c>
      <c r="AV169" s="16">
        <f t="shared" si="72"/>
        <v>640.45526775976521</v>
      </c>
      <c r="AW169" s="16">
        <f t="shared" si="73"/>
        <v>305413.16548008716</v>
      </c>
      <c r="AX169" s="16">
        <f t="shared" si="74"/>
        <v>2411166.888870399</v>
      </c>
    </row>
    <row r="170" spans="1:50" x14ac:dyDescent="0.2">
      <c r="A170" t="s">
        <v>9</v>
      </c>
      <c r="B170">
        <v>2919</v>
      </c>
      <c r="C170" t="s">
        <v>182</v>
      </c>
      <c r="D170" s="9">
        <v>22</v>
      </c>
      <c r="E170" s="9">
        <v>0.5</v>
      </c>
      <c r="F170" s="9">
        <v>0.3</v>
      </c>
      <c r="G170" s="16">
        <v>2.3321604017010936E-3</v>
      </c>
      <c r="H170" s="16">
        <v>3.3657626389983651E-7</v>
      </c>
      <c r="I170" s="16">
        <v>6.2703193013446005E-5</v>
      </c>
      <c r="J170" s="16">
        <v>1.6602005862644372E-4</v>
      </c>
      <c r="K170" s="16">
        <v>9.848468028258537E-4</v>
      </c>
      <c r="L170" s="16">
        <v>6.1404769185613112E-6</v>
      </c>
      <c r="M170" s="16">
        <v>2.1457269633682919E-4</v>
      </c>
      <c r="N170" s="16">
        <v>3.1355518505559615E-4</v>
      </c>
      <c r="O170" s="16"/>
      <c r="P170" s="16" cm="1">
        <f t="array" ref="P170">_xlfn.IFS($A170= 'Figure 5b'!$A$4, G170*'Figure 5b'!B$4, $A170= 'Figure 5b'!$A$5, G170*'Figure 5b'!B$5, $A170= 'Figure 5b'!$A$6, G170*'Figure 5b'!B$6, $A170= 'Figure 5b'!$A$7, G170*'Figure 5b'!B$7, $A170= 'Figure 5b'!$A$8, G170*'Figure 5b'!B$8, $A170= 'Figure 5b'!$A$9, G170*'Figure 5b'!B$9)*10^12/365</f>
        <v>2270297.6668967702</v>
      </c>
      <c r="Q170" s="16" cm="1">
        <f t="array" ref="Q170">_xlfn.IFS($A170= 'Figure 5b'!$A$4, H170*'Figure 5b'!C$4, $A170= 'Figure 5b'!$A$5, H170*'Figure 5b'!C$5, $A170= 'Figure 5b'!$A$6, H170*'Figure 5b'!C$6, $A170= 'Figure 5b'!$A$7, H170*'Figure 5b'!C$7, $A170= 'Figure 5b'!$A$8, H170*'Figure 5b'!C$8, $A170= 'Figure 5b'!$A$9, H170*'Figure 5b'!C$9)*10^12/365</f>
        <v>26321.160857118426</v>
      </c>
      <c r="R170" s="16" cm="1">
        <f t="array" ref="R170">_xlfn.IFS($A170= 'Figure 5b'!$A$4, I170*'Figure 5b'!D$4, $A170= 'Figure 5b'!$A$5, I170*'Figure 5b'!D$5, $A170= 'Figure 5b'!$A$6, I170*'Figure 5b'!D$6, $A170= 'Figure 5b'!$A$7, I170*'Figure 5b'!D$7, $A170= 'Figure 5b'!$A$8, I170*'Figure 5b'!D$8, $A170= 'Figure 5b'!$A$9, I170*'Figure 5b'!D$9)*10^12/365</f>
        <v>12388618.586474916</v>
      </c>
      <c r="S170" s="16" cm="1">
        <f t="array" ref="S170">_xlfn.IFS($A170= 'Figure 5b'!$A$4, J170*'Figure 5b'!E$4, $A170= 'Figure 5b'!$A$5, J170*'Figure 5b'!E$5, $A170= 'Figure 5b'!$A$6, J170*'Figure 5b'!E$6, $A170= 'Figure 5b'!$A$7, J170*'Figure 5b'!E$7, $A170= 'Figure 5b'!$A$8, J170*'Figure 5b'!E$8, $A170= 'Figure 5b'!$A$9, J170*'Figure 5b'!E$9)*10^12/365</f>
        <v>5052644.2639125194</v>
      </c>
      <c r="T170" s="16" cm="1">
        <f t="array" ref="T170">_xlfn.IFS($A170= 'Figure 5b'!$A$4, K170*'Figure 5b'!F$4, $A170= 'Figure 5b'!$A$5, K170*'Figure 5b'!F$5, $A170= 'Figure 5b'!$A$6, K170*'Figure 5b'!F$6, $A170= 'Figure 5b'!$A$7, K170*'Figure 5b'!F$7, $A170= 'Figure 5b'!$A$8, K170*'Figure 5b'!F$8, $A170= 'Figure 5b'!$A$9, K170*'Figure 5b'!F$9)*10^12/365</f>
        <v>37907851.47770986</v>
      </c>
      <c r="U170" s="16" cm="1">
        <f t="array" ref="U170">_xlfn.IFS($A170= 'Figure 5b'!$A$4, L170*'Figure 5b'!G$4, $A170= 'Figure 5b'!$A$5, L170*'Figure 5b'!G$5, $A170= 'Figure 5b'!$A$6, L170*'Figure 5b'!G$6, $A170= 'Figure 5b'!$A$7, L170*'Figure 5b'!G$7, $A170= 'Figure 5b'!$A$8, L170*'Figure 5b'!G$8, $A170= 'Figure 5b'!$A$9, L170*'Figure 5b'!G$9)*10^12/365</f>
        <v>5272.6833240375836</v>
      </c>
      <c r="V170" s="16" cm="1">
        <f t="array" ref="V170">_xlfn.IFS($A170= 'Figure 5b'!$A$4, M170*'Figure 5b'!H$4, $A170= 'Figure 5b'!$A$5, M170*'Figure 5b'!H$5, $A170= 'Figure 5b'!$A$6, M170*'Figure 5b'!H$6, $A170= 'Figure 5b'!$A$7, M170*'Figure 5b'!H$7, $A170= 'Figure 5b'!$A$8, M170*'Figure 5b'!H$8, $A170= 'Figure 5b'!$A$9, M170*'Figure 5b'!H$9)*10^12/365</f>
        <v>10340200.312083008</v>
      </c>
      <c r="W170" s="16" cm="1">
        <f t="array" ref="W170">_xlfn.IFS($A170= 'Figure 5b'!$A$4, N170*'Figure 5b'!I$4, $A170= 'Figure 5b'!$A$5, N170*'Figure 5b'!I$5, $A170= 'Figure 5b'!$A$6, N170*'Figure 5b'!I$6, $A170= 'Figure 5b'!$A$7, N170*'Figure 5b'!I$7, $A170= 'Figure 5b'!$A$8, N170*'Figure 5b'!I$8, $A170= 'Figure 5b'!$A$9, N170*'Figure 5b'!I$9)*10^12/365</f>
        <v>11366792.990408218</v>
      </c>
      <c r="X170" s="16"/>
      <c r="Y170" s="17">
        <f t="shared" si="51"/>
        <v>499465.48671728949</v>
      </c>
      <c r="Z170" s="17">
        <f t="shared" si="52"/>
        <v>5790.6553885660542</v>
      </c>
      <c r="AA170" s="17">
        <f t="shared" si="53"/>
        <v>2725496.0890244818</v>
      </c>
      <c r="AB170" s="17">
        <f t="shared" si="54"/>
        <v>1111581.7380607543</v>
      </c>
      <c r="AC170" s="17">
        <f t="shared" si="55"/>
        <v>8339727.3250961686</v>
      </c>
      <c r="AD170" s="17">
        <f t="shared" si="56"/>
        <v>1159.9903312882684</v>
      </c>
      <c r="AE170" s="17">
        <f t="shared" si="57"/>
        <v>2274844.0686582616</v>
      </c>
      <c r="AF170" s="17">
        <f t="shared" si="58"/>
        <v>2500694.4578898079</v>
      </c>
      <c r="AG170" s="16"/>
      <c r="AH170" s="16">
        <f t="shared" si="59"/>
        <v>11351.488334483851</v>
      </c>
      <c r="AI170" s="16">
        <f t="shared" si="60"/>
        <v>131.60580428559214</v>
      </c>
      <c r="AJ170" s="16">
        <f t="shared" si="61"/>
        <v>61943.09293237458</v>
      </c>
      <c r="AK170" s="16">
        <f t="shared" si="62"/>
        <v>25263.221319562595</v>
      </c>
      <c r="AL170" s="16">
        <f t="shared" si="63"/>
        <v>189539.2573885493</v>
      </c>
      <c r="AM170" s="16">
        <f t="shared" si="64"/>
        <v>26.36341662018792</v>
      </c>
      <c r="AN170" s="16">
        <f t="shared" si="65"/>
        <v>51701.001560415039</v>
      </c>
      <c r="AO170" s="16">
        <f t="shared" si="66"/>
        <v>56833.964952041089</v>
      </c>
      <c r="AP170" s="16"/>
      <c r="AQ170" s="16">
        <f t="shared" si="67"/>
        <v>6810.8930006903111</v>
      </c>
      <c r="AR170" s="16">
        <f t="shared" si="68"/>
        <v>78.963482571355271</v>
      </c>
      <c r="AS170" s="16">
        <f t="shared" si="69"/>
        <v>37165.855759424747</v>
      </c>
      <c r="AT170" s="16">
        <f t="shared" si="70"/>
        <v>15157.932791737558</v>
      </c>
      <c r="AU170" s="16">
        <f t="shared" si="71"/>
        <v>113723.55443312958</v>
      </c>
      <c r="AV170" s="16">
        <f t="shared" si="72"/>
        <v>15.818049972112751</v>
      </c>
      <c r="AW170" s="16">
        <f t="shared" si="73"/>
        <v>31020.600936249026</v>
      </c>
      <c r="AX170" s="16">
        <f t="shared" si="74"/>
        <v>34100.378971224651</v>
      </c>
    </row>
    <row r="171" spans="1:50" x14ac:dyDescent="0.2">
      <c r="A171" t="s">
        <v>9</v>
      </c>
      <c r="B171">
        <v>2919</v>
      </c>
      <c r="C171" t="s">
        <v>183</v>
      </c>
      <c r="D171" s="9">
        <v>116</v>
      </c>
      <c r="E171" s="9">
        <v>2.2999999999999998</v>
      </c>
      <c r="F171" s="9">
        <v>0.9</v>
      </c>
      <c r="G171" s="16">
        <v>9.7256904112212416E-5</v>
      </c>
      <c r="H171" s="16">
        <v>0</v>
      </c>
      <c r="I171" s="16">
        <v>4.6787818580605502E-6</v>
      </c>
      <c r="J171" s="16">
        <v>6.0309154067421356E-4</v>
      </c>
      <c r="K171" s="16">
        <v>1.4627733304159731E-3</v>
      </c>
      <c r="L171" s="16">
        <v>6.9592071743694853E-6</v>
      </c>
      <c r="M171" s="16">
        <v>1.1651704028919956E-4</v>
      </c>
      <c r="N171" s="16">
        <v>1.96351305682088E-5</v>
      </c>
      <c r="O171" s="16"/>
      <c r="P171" s="16" cm="1">
        <f t="array" ref="P171">_xlfn.IFS($A171= 'Figure 5b'!$A$4, G171*'Figure 5b'!B$4, $A171= 'Figure 5b'!$A$5, G171*'Figure 5b'!B$5, $A171= 'Figure 5b'!$A$6, G171*'Figure 5b'!B$6, $A171= 'Figure 5b'!$A$7, G171*'Figure 5b'!B$7, $A171= 'Figure 5b'!$A$8, G171*'Figure 5b'!B$8, $A171= 'Figure 5b'!$A$9, G171*'Figure 5b'!B$9)*10^12/365</f>
        <v>94677.073812977949</v>
      </c>
      <c r="Q171" s="16" cm="1">
        <f t="array" ref="Q171">_xlfn.IFS($A171= 'Figure 5b'!$A$4, H171*'Figure 5b'!C$4, $A171= 'Figure 5b'!$A$5, H171*'Figure 5b'!C$5, $A171= 'Figure 5b'!$A$6, H171*'Figure 5b'!C$6, $A171= 'Figure 5b'!$A$7, H171*'Figure 5b'!C$7, $A171= 'Figure 5b'!$A$8, H171*'Figure 5b'!C$8, $A171= 'Figure 5b'!$A$9, H171*'Figure 5b'!C$9)*10^12/365</f>
        <v>0</v>
      </c>
      <c r="R171" s="16" cm="1">
        <f t="array" ref="R171">_xlfn.IFS($A171= 'Figure 5b'!$A$4, I171*'Figure 5b'!D$4, $A171= 'Figure 5b'!$A$5, I171*'Figure 5b'!D$5, $A171= 'Figure 5b'!$A$6, I171*'Figure 5b'!D$6, $A171= 'Figure 5b'!$A$7, I171*'Figure 5b'!D$7, $A171= 'Figure 5b'!$A$8, I171*'Figure 5b'!D$8, $A171= 'Figure 5b'!$A$9, I171*'Figure 5b'!D$9)*10^12/365</f>
        <v>924412.95416009997</v>
      </c>
      <c r="S171" s="16" cm="1">
        <f t="array" ref="S171">_xlfn.IFS($A171= 'Figure 5b'!$A$4, J171*'Figure 5b'!E$4, $A171= 'Figure 5b'!$A$5, J171*'Figure 5b'!E$5, $A171= 'Figure 5b'!$A$6, J171*'Figure 5b'!E$6, $A171= 'Figure 5b'!$A$7, J171*'Figure 5b'!E$7, $A171= 'Figure 5b'!$A$8, J171*'Figure 5b'!E$8, $A171= 'Figure 5b'!$A$9, J171*'Figure 5b'!E$9)*10^12/365</f>
        <v>18354450.894744888</v>
      </c>
      <c r="T171" s="16" cm="1">
        <f t="array" ref="T171">_xlfn.IFS($A171= 'Figure 5b'!$A$4, K171*'Figure 5b'!F$4, $A171= 'Figure 5b'!$A$5, K171*'Figure 5b'!F$5, $A171= 'Figure 5b'!$A$6, K171*'Figure 5b'!F$6, $A171= 'Figure 5b'!$A$7, K171*'Figure 5b'!F$7, $A171= 'Figure 5b'!$A$8, K171*'Figure 5b'!F$8, $A171= 'Figure 5b'!$A$9, K171*'Figure 5b'!F$9)*10^12/365</f>
        <v>56303776.380100429</v>
      </c>
      <c r="U171" s="16" cm="1">
        <f t="array" ref="U171">_xlfn.IFS($A171= 'Figure 5b'!$A$4, L171*'Figure 5b'!G$4, $A171= 'Figure 5b'!$A$5, L171*'Figure 5b'!G$5, $A171= 'Figure 5b'!$A$6, L171*'Figure 5b'!G$6, $A171= 'Figure 5b'!$A$7, L171*'Figure 5b'!G$7, $A171= 'Figure 5b'!$A$8, L171*'Figure 5b'!G$8, $A171= 'Figure 5b'!$A$9, L171*'Figure 5b'!G$9)*10^12/365</f>
        <v>5975.7077672425939</v>
      </c>
      <c r="V171" s="16" cm="1">
        <f t="array" ref="V171">_xlfn.IFS($A171= 'Figure 5b'!$A$4, M171*'Figure 5b'!H$4, $A171= 'Figure 5b'!$A$5, M171*'Figure 5b'!H$5, $A171= 'Figure 5b'!$A$6, M171*'Figure 5b'!H$6, $A171= 'Figure 5b'!$A$7, M171*'Figure 5b'!H$7, $A171= 'Figure 5b'!$A$8, M171*'Figure 5b'!H$8, $A171= 'Figure 5b'!$A$9, M171*'Figure 5b'!H$9)*10^12/365</f>
        <v>5614924.7174957395</v>
      </c>
      <c r="W171" s="16" cm="1">
        <f t="array" ref="W171">_xlfn.IFS($A171= 'Figure 5b'!$A$4, N171*'Figure 5b'!I$4, $A171= 'Figure 5b'!$A$5, N171*'Figure 5b'!I$5, $A171= 'Figure 5b'!$A$6, N171*'Figure 5b'!I$6, $A171= 'Figure 5b'!$A$7, N171*'Figure 5b'!I$7, $A171= 'Figure 5b'!$A$8, N171*'Figure 5b'!I$8, $A171= 'Figure 5b'!$A$9, N171*'Figure 5b'!I$9)*10^12/365</f>
        <v>711799.62936633499</v>
      </c>
      <c r="X171" s="16"/>
      <c r="Y171" s="17">
        <f t="shared" si="51"/>
        <v>109825.40562305442</v>
      </c>
      <c r="Z171" s="17">
        <f t="shared" si="52"/>
        <v>0</v>
      </c>
      <c r="AA171" s="17">
        <f t="shared" si="53"/>
        <v>1072319.0268257158</v>
      </c>
      <c r="AB171" s="17">
        <f t="shared" si="54"/>
        <v>21291163.037904069</v>
      </c>
      <c r="AC171" s="17">
        <f t="shared" si="55"/>
        <v>65312380.600916497</v>
      </c>
      <c r="AD171" s="17">
        <f t="shared" si="56"/>
        <v>6931.8210100014085</v>
      </c>
      <c r="AE171" s="17">
        <f t="shared" si="57"/>
        <v>6513312.6722950581</v>
      </c>
      <c r="AF171" s="17">
        <f t="shared" si="58"/>
        <v>825687.57006494864</v>
      </c>
      <c r="AG171" s="16"/>
      <c r="AH171" s="16">
        <f t="shared" si="59"/>
        <v>2177.5726976984924</v>
      </c>
      <c r="AI171" s="16">
        <f t="shared" si="60"/>
        <v>0</v>
      </c>
      <c r="AJ171" s="16">
        <f t="shared" si="61"/>
        <v>21261.497945682298</v>
      </c>
      <c r="AK171" s="16">
        <f t="shared" si="62"/>
        <v>422152.37057913234</v>
      </c>
      <c r="AL171" s="16">
        <f t="shared" si="63"/>
        <v>1294986.8567423099</v>
      </c>
      <c r="AM171" s="16">
        <f t="shared" si="64"/>
        <v>137.44127864657966</v>
      </c>
      <c r="AN171" s="16">
        <f t="shared" si="65"/>
        <v>129143.26850240199</v>
      </c>
      <c r="AO171" s="16">
        <f t="shared" si="66"/>
        <v>16371.391475425702</v>
      </c>
      <c r="AP171" s="16"/>
      <c r="AQ171" s="16">
        <f t="shared" si="67"/>
        <v>852.09366431680155</v>
      </c>
      <c r="AR171" s="16">
        <f t="shared" si="68"/>
        <v>0</v>
      </c>
      <c r="AS171" s="16">
        <f t="shared" si="69"/>
        <v>8319.7165874409002</v>
      </c>
      <c r="AT171" s="16">
        <f t="shared" si="70"/>
        <v>165190.058052704</v>
      </c>
      <c r="AU171" s="16">
        <f t="shared" si="71"/>
        <v>506733.98742090387</v>
      </c>
      <c r="AV171" s="16">
        <f t="shared" si="72"/>
        <v>53.781369905183347</v>
      </c>
      <c r="AW171" s="16">
        <f t="shared" si="73"/>
        <v>50534.322457461654</v>
      </c>
      <c r="AX171" s="16">
        <f t="shared" si="74"/>
        <v>6406.1966642970146</v>
      </c>
    </row>
    <row r="172" spans="1:50" x14ac:dyDescent="0.2">
      <c r="A172" t="s">
        <v>9</v>
      </c>
      <c r="B172">
        <v>2919</v>
      </c>
      <c r="C172" t="s">
        <v>184</v>
      </c>
      <c r="D172" s="9">
        <v>16</v>
      </c>
      <c r="E172" s="9">
        <v>0.3</v>
      </c>
      <c r="F172" s="9">
        <v>0.1</v>
      </c>
      <c r="G172" s="16">
        <v>1.0953934818823923E-3</v>
      </c>
      <c r="H172" s="16">
        <v>1.1822202132706885E-3</v>
      </c>
      <c r="I172" s="16">
        <v>1.9982821767851832E-2</v>
      </c>
      <c r="J172" s="16">
        <v>9.5830679529995758E-3</v>
      </c>
      <c r="K172" s="16">
        <v>8.2087449773629636E-3</v>
      </c>
      <c r="L172" s="16">
        <v>1.6824906756857992E-4</v>
      </c>
      <c r="M172" s="16">
        <v>2.5894856711631254E-3</v>
      </c>
      <c r="N172" s="16">
        <v>9.1375850044228754E-3</v>
      </c>
      <c r="O172" s="16"/>
      <c r="P172" s="16" cm="1">
        <f t="array" ref="P172">_xlfn.IFS($A172= 'Figure 5b'!$A$4, G172*'Figure 5b'!B$4, $A172= 'Figure 5b'!$A$5, G172*'Figure 5b'!B$5, $A172= 'Figure 5b'!$A$6, G172*'Figure 5b'!B$6, $A172= 'Figure 5b'!$A$7, G172*'Figure 5b'!B$7, $A172= 'Figure 5b'!$A$8, G172*'Figure 5b'!B$8, $A172= 'Figure 5b'!$A$9, G172*'Figure 5b'!B$9)*10^12/365</f>
        <v>1066337.1457801897</v>
      </c>
      <c r="Q172" s="16" cm="1">
        <f t="array" ref="Q172">_xlfn.IFS($A172= 'Figure 5b'!$A$4, H172*'Figure 5b'!C$4, $A172= 'Figure 5b'!$A$5, H172*'Figure 5b'!C$5, $A172= 'Figure 5b'!$A$6, H172*'Figure 5b'!C$6, $A172= 'Figure 5b'!$A$7, H172*'Figure 5b'!C$7, $A172= 'Figure 5b'!$A$8, H172*'Figure 5b'!C$8, $A172= 'Figure 5b'!$A$9, H172*'Figure 5b'!C$9)*10^12/365</f>
        <v>92452771.450618491</v>
      </c>
      <c r="R172" s="16" cm="1">
        <f t="array" ref="R172">_xlfn.IFS($A172= 'Figure 5b'!$A$4, I172*'Figure 5b'!D$4, $A172= 'Figure 5b'!$A$5, I172*'Figure 5b'!D$5, $A172= 'Figure 5b'!$A$6, I172*'Figure 5b'!D$6, $A172= 'Figure 5b'!$A$7, I172*'Figure 5b'!D$7, $A172= 'Figure 5b'!$A$8, I172*'Figure 5b'!D$8, $A172= 'Figure 5b'!$A$9, I172*'Figure 5b'!D$9)*10^12/365</f>
        <v>3948117237.1929822</v>
      </c>
      <c r="S172" s="16" cm="1">
        <f t="array" ref="S172">_xlfn.IFS($A172= 'Figure 5b'!$A$4, J172*'Figure 5b'!E$4, $A172= 'Figure 5b'!$A$5, J172*'Figure 5b'!E$5, $A172= 'Figure 5b'!$A$6, J172*'Figure 5b'!E$6, $A172= 'Figure 5b'!$A$7, J172*'Figure 5b'!E$7, $A172= 'Figure 5b'!$A$8, J172*'Figure 5b'!E$8, $A172= 'Figure 5b'!$A$9, J172*'Figure 5b'!E$9)*10^12/365</f>
        <v>291650501.29487705</v>
      </c>
      <c r="T172" s="16" cm="1">
        <f t="array" ref="T172">_xlfn.IFS($A172= 'Figure 5b'!$A$4, K172*'Figure 5b'!F$4, $A172= 'Figure 5b'!$A$5, K172*'Figure 5b'!F$5, $A172= 'Figure 5b'!$A$6, K172*'Figure 5b'!F$6, $A172= 'Figure 5b'!$A$7, K172*'Figure 5b'!F$7, $A172= 'Figure 5b'!$A$8, K172*'Figure 5b'!F$8, $A172= 'Figure 5b'!$A$9, K172*'Figure 5b'!F$9)*10^12/365</f>
        <v>315963746.36888158</v>
      </c>
      <c r="U172" s="16" cm="1">
        <f t="array" ref="U172">_xlfn.IFS($A172= 'Figure 5b'!$A$4, L172*'Figure 5b'!G$4, $A172= 'Figure 5b'!$A$5, L172*'Figure 5b'!G$5, $A172= 'Figure 5b'!$A$6, L172*'Figure 5b'!G$6, $A172= 'Figure 5b'!$A$7, L172*'Figure 5b'!G$7, $A172= 'Figure 5b'!$A$8, L172*'Figure 5b'!G$8, $A172= 'Figure 5b'!$A$9, L172*'Figure 5b'!G$9)*10^12/365</f>
        <v>144471.52307862978</v>
      </c>
      <c r="V172" s="16" cm="1">
        <f t="array" ref="V172">_xlfn.IFS($A172= 'Figure 5b'!$A$4, M172*'Figure 5b'!H$4, $A172= 'Figure 5b'!$A$5, M172*'Figure 5b'!H$5, $A172= 'Figure 5b'!$A$6, M172*'Figure 5b'!H$6, $A172= 'Figure 5b'!$A$7, M172*'Figure 5b'!H$7, $A172= 'Figure 5b'!$A$8, M172*'Figure 5b'!H$8, $A172= 'Figure 5b'!$A$9, M172*'Figure 5b'!H$9)*10^12/365</f>
        <v>124786615.45578778</v>
      </c>
      <c r="W172" s="16" cm="1">
        <f t="array" ref="W172">_xlfn.IFS($A172= 'Figure 5b'!$A$4, N172*'Figure 5b'!I$4, $A172= 'Figure 5b'!$A$5, N172*'Figure 5b'!I$5, $A172= 'Figure 5b'!$A$6, N172*'Figure 5b'!I$6, $A172= 'Figure 5b'!$A$7, N172*'Figure 5b'!I$7, $A172= 'Figure 5b'!$A$8, N172*'Figure 5b'!I$8, $A172= 'Figure 5b'!$A$9, N172*'Figure 5b'!I$9)*10^12/365</f>
        <v>331249624.07850784</v>
      </c>
      <c r="X172" s="16"/>
      <c r="Y172" s="17">
        <f t="shared" si="51"/>
        <v>170613.94332483035</v>
      </c>
      <c r="Z172" s="17">
        <f t="shared" si="52"/>
        <v>14792443.432098959</v>
      </c>
      <c r="AA172" s="17">
        <f t="shared" si="53"/>
        <v>631698757.95087719</v>
      </c>
      <c r="AB172" s="17">
        <f t="shared" si="54"/>
        <v>46664080.207180329</v>
      </c>
      <c r="AC172" s="17">
        <f t="shared" si="55"/>
        <v>50554199.419021055</v>
      </c>
      <c r="AD172" s="17">
        <f t="shared" si="56"/>
        <v>23115.443692580764</v>
      </c>
      <c r="AE172" s="17">
        <f t="shared" si="57"/>
        <v>19965858.472926043</v>
      </c>
      <c r="AF172" s="17">
        <f t="shared" si="58"/>
        <v>52999939.852561258</v>
      </c>
      <c r="AG172" s="16"/>
      <c r="AH172" s="16">
        <f t="shared" si="59"/>
        <v>3199.011437340569</v>
      </c>
      <c r="AI172" s="16">
        <f t="shared" si="60"/>
        <v>277358.31435185549</v>
      </c>
      <c r="AJ172" s="16">
        <f t="shared" si="61"/>
        <v>11844351.711578947</v>
      </c>
      <c r="AK172" s="16">
        <f t="shared" si="62"/>
        <v>874951.50388463109</v>
      </c>
      <c r="AL172" s="16">
        <f t="shared" si="63"/>
        <v>947891.23910664464</v>
      </c>
      <c r="AM172" s="16">
        <f t="shared" si="64"/>
        <v>433.4145692358893</v>
      </c>
      <c r="AN172" s="16">
        <f t="shared" si="65"/>
        <v>374359.84636736335</v>
      </c>
      <c r="AO172" s="16">
        <f t="shared" si="66"/>
        <v>993748.87223552342</v>
      </c>
      <c r="AP172" s="16"/>
      <c r="AQ172" s="16">
        <f t="shared" si="67"/>
        <v>1066.3371457801898</v>
      </c>
      <c r="AR172" s="16">
        <f t="shared" si="68"/>
        <v>92452.771450618486</v>
      </c>
      <c r="AS172" s="16">
        <f t="shared" si="69"/>
        <v>3948117.2371929823</v>
      </c>
      <c r="AT172" s="16">
        <f t="shared" si="70"/>
        <v>291650.50129487709</v>
      </c>
      <c r="AU172" s="16">
        <f t="shared" si="71"/>
        <v>315963.74636888161</v>
      </c>
      <c r="AV172" s="16">
        <f t="shared" si="72"/>
        <v>144.47152307862979</v>
      </c>
      <c r="AW172" s="16">
        <f t="shared" si="73"/>
        <v>124786.61545578777</v>
      </c>
      <c r="AX172" s="16">
        <f t="shared" si="74"/>
        <v>331249.62407850788</v>
      </c>
    </row>
    <row r="173" spans="1:50" x14ac:dyDescent="0.2">
      <c r="A173" t="s">
        <v>9</v>
      </c>
      <c r="B173">
        <v>2919</v>
      </c>
      <c r="C173" t="s">
        <v>185</v>
      </c>
      <c r="D173" s="9">
        <v>39</v>
      </c>
      <c r="E173" s="9">
        <v>0.5</v>
      </c>
      <c r="F173" s="9">
        <v>0.1</v>
      </c>
      <c r="G173" s="16">
        <v>6.542281436414288E-4</v>
      </c>
      <c r="H173" s="16">
        <v>6.9350365073315152E-6</v>
      </c>
      <c r="I173" s="16">
        <v>1.0305721678200359E-4</v>
      </c>
      <c r="J173" s="16">
        <v>1.2793751767776687E-4</v>
      </c>
      <c r="K173" s="16">
        <v>6.2143782609696944E-4</v>
      </c>
      <c r="L173" s="16">
        <v>1.7193335371971669E-5</v>
      </c>
      <c r="M173" s="16">
        <v>8.7773366090299542E-5</v>
      </c>
      <c r="N173" s="16">
        <v>4.3054486300472389E-5</v>
      </c>
      <c r="O173" s="16"/>
      <c r="P173" s="16" cm="1">
        <f t="array" ref="P173">_xlfn.IFS($A173= 'Figure 5b'!$A$4, G173*'Figure 5b'!B$4, $A173= 'Figure 5b'!$A$5, G173*'Figure 5b'!B$5, $A173= 'Figure 5b'!$A$6, G173*'Figure 5b'!B$6, $A173= 'Figure 5b'!$A$7, G173*'Figure 5b'!B$7, $A173= 'Figure 5b'!$A$8, G173*'Figure 5b'!B$8, $A173= 'Figure 5b'!$A$9, G173*'Figure 5b'!B$9)*10^12/365</f>
        <v>636874.13054606284</v>
      </c>
      <c r="Q173" s="16" cm="1">
        <f t="array" ref="Q173">_xlfn.IFS($A173= 'Figure 5b'!$A$4, H173*'Figure 5b'!C$4, $A173= 'Figure 5b'!$A$5, H173*'Figure 5b'!C$5, $A173= 'Figure 5b'!$A$6, H173*'Figure 5b'!C$6, $A173= 'Figure 5b'!$A$7, H173*'Figure 5b'!C$7, $A173= 'Figure 5b'!$A$8, H173*'Figure 5b'!C$8, $A173= 'Figure 5b'!$A$9, H173*'Figure 5b'!C$9)*10^12/365</f>
        <v>542338.33766062616</v>
      </c>
      <c r="R173" s="16" cm="1">
        <f t="array" ref="R173">_xlfn.IFS($A173= 'Figure 5b'!$A$4, I173*'Figure 5b'!D$4, $A173= 'Figure 5b'!$A$5, I173*'Figure 5b'!D$5, $A173= 'Figure 5b'!$A$6, I173*'Figure 5b'!D$6, $A173= 'Figure 5b'!$A$7, I173*'Figure 5b'!D$7, $A173= 'Figure 5b'!$A$8, I173*'Figure 5b'!D$8, $A173= 'Figure 5b'!$A$9, I173*'Figure 5b'!D$9)*10^12/365</f>
        <v>20361587.503560178</v>
      </c>
      <c r="S173" s="16" cm="1">
        <f t="array" ref="S173">_xlfn.IFS($A173= 'Figure 5b'!$A$4, J173*'Figure 5b'!E$4, $A173= 'Figure 5b'!$A$5, J173*'Figure 5b'!E$5, $A173= 'Figure 5b'!$A$6, J173*'Figure 5b'!E$6, $A173= 'Figure 5b'!$A$7, J173*'Figure 5b'!E$7, $A173= 'Figure 5b'!$A$8, J173*'Figure 5b'!E$8, $A173= 'Figure 5b'!$A$9, J173*'Figure 5b'!E$9)*10^12/365</f>
        <v>3893642.5524837933</v>
      </c>
      <c r="T173" s="16" cm="1">
        <f t="array" ref="T173">_xlfn.IFS($A173= 'Figure 5b'!$A$4, K173*'Figure 5b'!F$4, $A173= 'Figure 5b'!$A$5, K173*'Figure 5b'!F$5, $A173= 'Figure 5b'!$A$6, K173*'Figure 5b'!F$6, $A173= 'Figure 5b'!$A$7, K173*'Figure 5b'!F$7, $A173= 'Figure 5b'!$A$8, K173*'Figure 5b'!F$8, $A173= 'Figure 5b'!$A$9, K173*'Figure 5b'!F$9)*10^12/365</f>
        <v>23919834.787218533</v>
      </c>
      <c r="U173" s="16" cm="1">
        <f t="array" ref="U173">_xlfn.IFS($A173= 'Figure 5b'!$A$4, L173*'Figure 5b'!G$4, $A173= 'Figure 5b'!$A$5, L173*'Figure 5b'!G$5, $A173= 'Figure 5b'!$A$6, L173*'Figure 5b'!G$6, $A173= 'Figure 5b'!$A$7, L173*'Figure 5b'!G$7, $A173= 'Figure 5b'!$A$8, L173*'Figure 5b'!G$8, $A173= 'Figure 5b'!$A$9, L173*'Figure 5b'!G$9)*10^12/365</f>
        <v>14763.513307305231</v>
      </c>
      <c r="V173" s="16" cm="1">
        <f t="array" ref="V173">_xlfn.IFS($A173= 'Figure 5b'!$A$4, M173*'Figure 5b'!H$4, $A173= 'Figure 5b'!$A$5, M173*'Figure 5b'!H$5, $A173= 'Figure 5b'!$A$6, M173*'Figure 5b'!H$6, $A173= 'Figure 5b'!$A$7, M173*'Figure 5b'!H$7, $A173= 'Figure 5b'!$A$8, M173*'Figure 5b'!H$8, $A173= 'Figure 5b'!$A$9, M173*'Figure 5b'!H$9)*10^12/365</f>
        <v>4229774.8172711581</v>
      </c>
      <c r="W173" s="16" cm="1">
        <f t="array" ref="W173">_xlfn.IFS($A173= 'Figure 5b'!$A$4, N173*'Figure 5b'!I$4, $A173= 'Figure 5b'!$A$5, N173*'Figure 5b'!I$5, $A173= 'Figure 5b'!$A$6, N173*'Figure 5b'!I$6, $A173= 'Figure 5b'!$A$7, N173*'Figure 5b'!I$7, $A173= 'Figure 5b'!$A$8, N173*'Figure 5b'!I$8, $A173= 'Figure 5b'!$A$9, N173*'Figure 5b'!I$9)*10^12/365</f>
        <v>1560782.4600287273</v>
      </c>
      <c r="X173" s="16"/>
      <c r="Y173" s="17">
        <f t="shared" si="51"/>
        <v>248380.91091296449</v>
      </c>
      <c r="Z173" s="17">
        <f t="shared" si="52"/>
        <v>211511.95168764421</v>
      </c>
      <c r="AA173" s="17">
        <f t="shared" si="53"/>
        <v>7941019.1263884697</v>
      </c>
      <c r="AB173" s="17">
        <f t="shared" si="54"/>
        <v>1518520.5954686794</v>
      </c>
      <c r="AC173" s="17">
        <f t="shared" si="55"/>
        <v>9328735.5670152288</v>
      </c>
      <c r="AD173" s="17">
        <f t="shared" si="56"/>
        <v>5757.7701898490404</v>
      </c>
      <c r="AE173" s="17">
        <f t="shared" si="57"/>
        <v>1649612.1787357514</v>
      </c>
      <c r="AF173" s="17">
        <f t="shared" si="58"/>
        <v>608705.15941120358</v>
      </c>
      <c r="AG173" s="16"/>
      <c r="AH173" s="16">
        <f t="shared" si="59"/>
        <v>3184.3706527303143</v>
      </c>
      <c r="AI173" s="16">
        <f t="shared" si="60"/>
        <v>2711.6916883031308</v>
      </c>
      <c r="AJ173" s="16">
        <f t="shared" si="61"/>
        <v>101807.93751780089</v>
      </c>
      <c r="AK173" s="16">
        <f t="shared" si="62"/>
        <v>19468.212762418967</v>
      </c>
      <c r="AL173" s="16">
        <f t="shared" si="63"/>
        <v>119599.17393609267</v>
      </c>
      <c r="AM173" s="16">
        <f t="shared" si="64"/>
        <v>73.817566536526158</v>
      </c>
      <c r="AN173" s="16">
        <f t="shared" si="65"/>
        <v>21148.87408635579</v>
      </c>
      <c r="AO173" s="16">
        <f t="shared" si="66"/>
        <v>7803.9123001436365</v>
      </c>
      <c r="AP173" s="16"/>
      <c r="AQ173" s="16">
        <f t="shared" si="67"/>
        <v>636.87413054606293</v>
      </c>
      <c r="AR173" s="16">
        <f t="shared" si="68"/>
        <v>542.33833766062617</v>
      </c>
      <c r="AS173" s="16">
        <f t="shared" si="69"/>
        <v>20361.587503560178</v>
      </c>
      <c r="AT173" s="16">
        <f t="shared" si="70"/>
        <v>3893.6425524837937</v>
      </c>
      <c r="AU173" s="16">
        <f t="shared" si="71"/>
        <v>23919.834787218533</v>
      </c>
      <c r="AV173" s="16">
        <f t="shared" si="72"/>
        <v>14.763513307305232</v>
      </c>
      <c r="AW173" s="16">
        <f t="shared" si="73"/>
        <v>4229.7748172711581</v>
      </c>
      <c r="AX173" s="16">
        <f t="shared" si="74"/>
        <v>1560.7824600287274</v>
      </c>
    </row>
    <row r="174" spans="1:50" x14ac:dyDescent="0.2">
      <c r="A174" t="s">
        <v>9</v>
      </c>
      <c r="B174">
        <v>2919</v>
      </c>
      <c r="C174" t="s">
        <v>186</v>
      </c>
      <c r="D174" s="9">
        <v>146</v>
      </c>
      <c r="E174" s="9">
        <v>2</v>
      </c>
      <c r="F174" s="9">
        <v>0.5</v>
      </c>
      <c r="G174" s="16">
        <v>1.8899924149641276E-4</v>
      </c>
      <c r="H174" s="16">
        <v>2.066421713245508E-6</v>
      </c>
      <c r="I174" s="16">
        <v>1.0900622214851752E-4</v>
      </c>
      <c r="J174" s="16">
        <v>1.4121685723533523E-4</v>
      </c>
      <c r="K174" s="16">
        <v>5.6131068525756107E-4</v>
      </c>
      <c r="L174" s="16">
        <v>7.7779374301776611E-6</v>
      </c>
      <c r="M174" s="16">
        <v>1.833675042390532E-5</v>
      </c>
      <c r="N174" s="16">
        <v>1.3681794680165288E-4</v>
      </c>
      <c r="O174" s="16"/>
      <c r="P174" s="16" cm="1">
        <f t="array" ref="P174">_xlfn.IFS($A174= 'Figure 5b'!$A$4, G174*'Figure 5b'!B$4, $A174= 'Figure 5b'!$A$5, G174*'Figure 5b'!B$5, $A174= 'Figure 5b'!$A$6, G174*'Figure 5b'!B$6, $A174= 'Figure 5b'!$A$7, G174*'Figure 5b'!B$7, $A174= 'Figure 5b'!$A$8, G174*'Figure 5b'!B$8, $A174= 'Figure 5b'!$A$9, G174*'Figure 5b'!B$9)*10^12/365</f>
        <v>183985.85993552927</v>
      </c>
      <c r="Q174" s="16" cm="1">
        <f t="array" ref="Q174">_xlfn.IFS($A174= 'Figure 5b'!$A$4, H174*'Figure 5b'!C$4, $A174= 'Figure 5b'!$A$5, H174*'Figure 5b'!C$5, $A174= 'Figure 5b'!$A$6, H174*'Figure 5b'!C$6, $A174= 'Figure 5b'!$A$7, H174*'Figure 5b'!C$7, $A174= 'Figure 5b'!$A$8, H174*'Figure 5b'!C$8, $A174= 'Figure 5b'!$A$9, H174*'Figure 5b'!C$9)*10^12/365</f>
        <v>161599.68526230849</v>
      </c>
      <c r="R174" s="16" cm="1">
        <f t="array" ref="R174">_xlfn.IFS($A174= 'Figure 5b'!$A$4, I174*'Figure 5b'!D$4, $A174= 'Figure 5b'!$A$5, I174*'Figure 5b'!D$5, $A174= 'Figure 5b'!$A$6, I174*'Figure 5b'!D$6, $A174= 'Figure 5b'!$A$7, I174*'Figure 5b'!D$7, $A174= 'Figure 5b'!$A$8, I174*'Figure 5b'!D$8, $A174= 'Figure 5b'!$A$9, I174*'Figure 5b'!D$9)*10^12/365</f>
        <v>21536965.581018362</v>
      </c>
      <c r="S174" s="16" cm="1">
        <f t="array" ref="S174">_xlfn.IFS($A174= 'Figure 5b'!$A$4, J174*'Figure 5b'!E$4, $A174= 'Figure 5b'!$A$5, J174*'Figure 5b'!E$5, $A174= 'Figure 5b'!$A$6, J174*'Figure 5b'!E$6, $A174= 'Figure 5b'!$A$7, J174*'Figure 5b'!E$7, $A174= 'Figure 5b'!$A$8, J174*'Figure 5b'!E$8, $A174= 'Figure 5b'!$A$9, J174*'Figure 5b'!E$9)*10^12/365</f>
        <v>4297785.1566920253</v>
      </c>
      <c r="T174" s="16" cm="1">
        <f t="array" ref="T174">_xlfn.IFS($A174= 'Figure 5b'!$A$4, K174*'Figure 5b'!F$4, $A174= 'Figure 5b'!$A$5, K174*'Figure 5b'!F$5, $A174= 'Figure 5b'!$A$6, K174*'Figure 5b'!F$6, $A174= 'Figure 5b'!$A$7, K174*'Figure 5b'!F$7, $A174= 'Figure 5b'!$A$8, K174*'Figure 5b'!F$8, $A174= 'Figure 5b'!$A$9, K174*'Figure 5b'!F$9)*10^12/365</f>
        <v>21605474.09865297</v>
      </c>
      <c r="U174" s="16" cm="1">
        <f t="array" ref="U174">_xlfn.IFS($A174= 'Figure 5b'!$A$4, L174*'Figure 5b'!G$4, $A174= 'Figure 5b'!$A$5, L174*'Figure 5b'!G$5, $A174= 'Figure 5b'!$A$6, L174*'Figure 5b'!G$6, $A174= 'Figure 5b'!$A$7, L174*'Figure 5b'!G$7, $A174= 'Figure 5b'!$A$8, L174*'Figure 5b'!G$8, $A174= 'Figure 5b'!$A$9, L174*'Figure 5b'!G$9)*10^12/365</f>
        <v>6678.7322104476061</v>
      </c>
      <c r="V174" s="16" cm="1">
        <f t="array" ref="V174">_xlfn.IFS($A174= 'Figure 5b'!$A$4, M174*'Figure 5b'!H$4, $A174= 'Figure 5b'!$A$5, M174*'Figure 5b'!H$5, $A174= 'Figure 5b'!$A$6, M174*'Figure 5b'!H$6, $A174= 'Figure 5b'!$A$7, M174*'Figure 5b'!H$7, $A174= 'Figure 5b'!$A$8, M174*'Figure 5b'!H$8, $A174= 'Figure 5b'!$A$9, M174*'Figure 5b'!H$9)*10^12/365</f>
        <v>883643.0528803966</v>
      </c>
      <c r="W174" s="16" cm="1">
        <f t="array" ref="W174">_xlfn.IFS($A174= 'Figure 5b'!$A$4, N174*'Figure 5b'!I$4, $A174= 'Figure 5b'!$A$5, N174*'Figure 5b'!I$5, $A174= 'Figure 5b'!$A$6, N174*'Figure 5b'!I$6, $A174= 'Figure 5b'!$A$7, N174*'Figure 5b'!I$7, $A174= 'Figure 5b'!$A$8, N174*'Figure 5b'!I$8, $A174= 'Figure 5b'!$A$9, N174*'Figure 5b'!I$9)*10^12/365</f>
        <v>4959832.7592360647</v>
      </c>
      <c r="X174" s="16"/>
      <c r="Y174" s="17">
        <f t="shared" si="51"/>
        <v>268619.35550587275</v>
      </c>
      <c r="Z174" s="17">
        <f t="shared" si="52"/>
        <v>235935.54048297039</v>
      </c>
      <c r="AA174" s="17">
        <f t="shared" si="53"/>
        <v>31443969.74828681</v>
      </c>
      <c r="AB174" s="17">
        <f t="shared" si="54"/>
        <v>6274766.3287703572</v>
      </c>
      <c r="AC174" s="17">
        <f t="shared" si="55"/>
        <v>31543992.184033338</v>
      </c>
      <c r="AD174" s="17">
        <f t="shared" si="56"/>
        <v>9750.949027253504</v>
      </c>
      <c r="AE174" s="17">
        <f t="shared" si="57"/>
        <v>1290118.8572053791</v>
      </c>
      <c r="AF174" s="17">
        <f t="shared" si="58"/>
        <v>7241355.8284846544</v>
      </c>
      <c r="AG174" s="16"/>
      <c r="AH174" s="16">
        <f t="shared" si="59"/>
        <v>3679.7171987105853</v>
      </c>
      <c r="AI174" s="16">
        <f t="shared" si="60"/>
        <v>3231.9937052461696</v>
      </c>
      <c r="AJ174" s="16">
        <f t="shared" si="61"/>
        <v>430739.31162036723</v>
      </c>
      <c r="AK174" s="16">
        <f t="shared" si="62"/>
        <v>85955.703133840507</v>
      </c>
      <c r="AL174" s="16">
        <f t="shared" si="63"/>
        <v>432109.48197305942</v>
      </c>
      <c r="AM174" s="16">
        <f t="shared" si="64"/>
        <v>133.57464420895212</v>
      </c>
      <c r="AN174" s="16">
        <f t="shared" si="65"/>
        <v>17672.861057607934</v>
      </c>
      <c r="AO174" s="16">
        <f t="shared" si="66"/>
        <v>99196.655184721298</v>
      </c>
      <c r="AP174" s="16"/>
      <c r="AQ174" s="16">
        <f t="shared" si="67"/>
        <v>919.92929967764633</v>
      </c>
      <c r="AR174" s="16">
        <f t="shared" si="68"/>
        <v>807.9984263115424</v>
      </c>
      <c r="AS174" s="16">
        <f t="shared" si="69"/>
        <v>107684.82790509181</v>
      </c>
      <c r="AT174" s="16">
        <f t="shared" si="70"/>
        <v>21488.925783460127</v>
      </c>
      <c r="AU174" s="16">
        <f t="shared" si="71"/>
        <v>108027.37049326485</v>
      </c>
      <c r="AV174" s="16">
        <f t="shared" si="72"/>
        <v>33.393661052238031</v>
      </c>
      <c r="AW174" s="16">
        <f t="shared" si="73"/>
        <v>4418.2152644019834</v>
      </c>
      <c r="AX174" s="16">
        <f t="shared" si="74"/>
        <v>24799.163796180324</v>
      </c>
    </row>
    <row r="175" spans="1:50" x14ac:dyDescent="0.2">
      <c r="A175" t="s">
        <v>9</v>
      </c>
      <c r="B175">
        <v>2919</v>
      </c>
      <c r="C175" t="s">
        <v>187</v>
      </c>
      <c r="D175" s="9">
        <v>26</v>
      </c>
      <c r="E175" s="9">
        <v>0.5</v>
      </c>
      <c r="F175" s="9">
        <v>0.2</v>
      </c>
      <c r="G175" s="16">
        <v>3.9634695046966558E-3</v>
      </c>
      <c r="H175" s="16">
        <v>8.4988872397347721E-3</v>
      </c>
      <c r="I175" s="16">
        <v>2.001859471926298E-2</v>
      </c>
      <c r="J175" s="16">
        <v>8.6456145342116639E-3</v>
      </c>
      <c r="K175" s="16">
        <v>4.100780571638041E-4</v>
      </c>
      <c r="L175" s="16">
        <v>3.9053433202049936E-4</v>
      </c>
      <c r="M175" s="16">
        <v>7.2434635412634729E-2</v>
      </c>
      <c r="N175" s="16">
        <v>5.5173090750853309E-3</v>
      </c>
      <c r="O175" s="16"/>
      <c r="P175" s="16" cm="1">
        <f t="array" ref="P175">_xlfn.IFS($A175= 'Figure 5b'!$A$4, G175*'Figure 5b'!B$4, $A175= 'Figure 5b'!$A$5, G175*'Figure 5b'!B$5, $A175= 'Figure 5b'!$A$6, G175*'Figure 5b'!B$6, $A175= 'Figure 5b'!$A$7, G175*'Figure 5b'!B$7, $A175= 'Figure 5b'!$A$8, G175*'Figure 5b'!B$8, $A175= 'Figure 5b'!$A$9, G175*'Figure 5b'!B$9)*10^12/365</f>
        <v>3858334.7709556879</v>
      </c>
      <c r="Q175" s="16" cm="1">
        <f t="array" ref="Q175">_xlfn.IFS($A175= 'Figure 5b'!$A$4, H175*'Figure 5b'!C$4, $A175= 'Figure 5b'!$A$5, H175*'Figure 5b'!C$5, $A175= 'Figure 5b'!$A$6, H175*'Figure 5b'!C$6, $A175= 'Figure 5b'!$A$7, H175*'Figure 5b'!C$7, $A175= 'Figure 5b'!$A$8, H175*'Figure 5b'!C$8, $A175= 'Figure 5b'!$A$9, H175*'Figure 5b'!C$9)*10^12/365</f>
        <v>664635632.80309737</v>
      </c>
      <c r="R175" s="16" cm="1">
        <f t="array" ref="R175">_xlfn.IFS($A175= 'Figure 5b'!$A$4, I175*'Figure 5b'!D$4, $A175= 'Figure 5b'!$A$5, I175*'Figure 5b'!D$5, $A175= 'Figure 5b'!$A$6, I175*'Figure 5b'!D$6, $A175= 'Figure 5b'!$A$7, I175*'Figure 5b'!D$7, $A175= 'Figure 5b'!$A$8, I175*'Figure 5b'!D$8, $A175= 'Figure 5b'!$A$9, I175*'Figure 5b'!D$9)*10^12/365</f>
        <v>3955185098.165391</v>
      </c>
      <c r="S175" s="16" cm="1">
        <f t="array" ref="S175">_xlfn.IFS($A175= 'Figure 5b'!$A$4, J175*'Figure 5b'!E$4, $A175= 'Figure 5b'!$A$5, J175*'Figure 5b'!E$5, $A175= 'Figure 5b'!$A$6, J175*'Figure 5b'!E$6, $A175= 'Figure 5b'!$A$7, J175*'Figure 5b'!E$7, $A175= 'Figure 5b'!$A$8, J175*'Figure 5b'!E$8, $A175= 'Figure 5b'!$A$9, J175*'Figure 5b'!E$9)*10^12/365</f>
        <v>263120101.54491895</v>
      </c>
      <c r="T175" s="16" cm="1">
        <f t="array" ref="T175">_xlfn.IFS($A175= 'Figure 5b'!$A$4, K175*'Figure 5b'!F$4, $A175= 'Figure 5b'!$A$5, K175*'Figure 5b'!F$5, $A175= 'Figure 5b'!$A$6, K175*'Figure 5b'!F$6, $A175= 'Figure 5b'!$A$7, K175*'Figure 5b'!F$7, $A175= 'Figure 5b'!$A$8, K175*'Figure 5b'!F$8, $A175= 'Figure 5b'!$A$9, K175*'Figure 5b'!F$9)*10^12/365</f>
        <v>15784361.629269652</v>
      </c>
      <c r="U175" s="16" cm="1">
        <f t="array" ref="U175">_xlfn.IFS($A175= 'Figure 5b'!$A$4, L175*'Figure 5b'!G$4, $A175= 'Figure 5b'!$A$5, L175*'Figure 5b'!G$5, $A175= 'Figure 5b'!$A$6, L175*'Figure 5b'!G$6, $A175= 'Figure 5b'!$A$7, L175*'Figure 5b'!G$7, $A175= 'Figure 5b'!$A$8, L175*'Figure 5b'!G$8, $A175= 'Figure 5b'!$A$9, L175*'Figure 5b'!G$9)*10^12/365</f>
        <v>335342.65940879029</v>
      </c>
      <c r="V175" s="16" cm="1">
        <f t="array" ref="V175">_xlfn.IFS($A175= 'Figure 5b'!$A$4, M175*'Figure 5b'!H$4, $A175= 'Figure 5b'!$A$5, M175*'Figure 5b'!H$5, $A175= 'Figure 5b'!$A$6, M175*'Figure 5b'!H$6, $A175= 'Figure 5b'!$A$7, M175*'Figure 5b'!H$7, $A175= 'Figure 5b'!$A$8, M175*'Figure 5b'!H$8, $A175= 'Figure 5b'!$A$9, M175*'Figure 5b'!H$9)*10^12/365</f>
        <v>3490605526.6398239</v>
      </c>
      <c r="W175" s="16" cm="1">
        <f t="array" ref="W175">_xlfn.IFS($A175= 'Figure 5b'!$A$4, N175*'Figure 5b'!I$4, $A175= 'Figure 5b'!$A$5, N175*'Figure 5b'!I$5, $A175= 'Figure 5b'!$A$6, N175*'Figure 5b'!I$6, $A175= 'Figure 5b'!$A$7, N175*'Figure 5b'!I$7, $A175= 'Figure 5b'!$A$8, N175*'Figure 5b'!I$8, $A175= 'Figure 5b'!$A$9, N175*'Figure 5b'!I$9)*10^12/365</f>
        <v>200009800.85682786</v>
      </c>
      <c r="X175" s="16"/>
      <c r="Y175" s="17">
        <f t="shared" si="51"/>
        <v>1003167.0404484789</v>
      </c>
      <c r="Z175" s="17">
        <f t="shared" si="52"/>
        <v>172805264.52880532</v>
      </c>
      <c r="AA175" s="17">
        <f t="shared" si="53"/>
        <v>1028348125.5230017</v>
      </c>
      <c r="AB175" s="17">
        <f t="shared" si="54"/>
        <v>68411226.40167892</v>
      </c>
      <c r="AC175" s="17">
        <f t="shared" si="55"/>
        <v>4103934.0236101095</v>
      </c>
      <c r="AD175" s="17">
        <f t="shared" si="56"/>
        <v>87189.091446285471</v>
      </c>
      <c r="AE175" s="17">
        <f t="shared" si="57"/>
        <v>907557436.92635417</v>
      </c>
      <c r="AF175" s="17">
        <f t="shared" si="58"/>
        <v>52002548.222775243</v>
      </c>
      <c r="AG175" s="16"/>
      <c r="AH175" s="16">
        <f t="shared" si="59"/>
        <v>19291.673854778441</v>
      </c>
      <c r="AI175" s="16">
        <f t="shared" si="60"/>
        <v>3323178.1640154868</v>
      </c>
      <c r="AJ175" s="16">
        <f t="shared" si="61"/>
        <v>19775925.490826953</v>
      </c>
      <c r="AK175" s="16">
        <f t="shared" si="62"/>
        <v>1315600.5077245948</v>
      </c>
      <c r="AL175" s="16">
        <f t="shared" si="63"/>
        <v>78921.808146348267</v>
      </c>
      <c r="AM175" s="16">
        <f t="shared" si="64"/>
        <v>1676.7132970439516</v>
      </c>
      <c r="AN175" s="16">
        <f t="shared" si="65"/>
        <v>17453027.633199118</v>
      </c>
      <c r="AO175" s="16">
        <f t="shared" si="66"/>
        <v>1000049.0042841393</v>
      </c>
      <c r="AP175" s="16"/>
      <c r="AQ175" s="16">
        <f t="shared" si="67"/>
        <v>7716.6695419113757</v>
      </c>
      <c r="AR175" s="16">
        <f t="shared" si="68"/>
        <v>1329271.2656061947</v>
      </c>
      <c r="AS175" s="16">
        <f t="shared" si="69"/>
        <v>7910370.196330782</v>
      </c>
      <c r="AT175" s="16">
        <f t="shared" si="70"/>
        <v>526240.20308983792</v>
      </c>
      <c r="AU175" s="16">
        <f t="shared" si="71"/>
        <v>31568.723258539307</v>
      </c>
      <c r="AV175" s="16">
        <f t="shared" si="72"/>
        <v>670.68531881758054</v>
      </c>
      <c r="AW175" s="16">
        <f t="shared" si="73"/>
        <v>6981211.0532796476</v>
      </c>
      <c r="AX175" s="16">
        <f t="shared" si="74"/>
        <v>400019.60171365575</v>
      </c>
    </row>
    <row r="176" spans="1:50" x14ac:dyDescent="0.2">
      <c r="A176" t="s">
        <v>9</v>
      </c>
      <c r="B176">
        <v>2919</v>
      </c>
      <c r="C176" t="s">
        <v>188</v>
      </c>
      <c r="D176" s="9">
        <v>47</v>
      </c>
      <c r="E176" s="9">
        <v>0.6</v>
      </c>
      <c r="F176" s="9">
        <v>0.2</v>
      </c>
      <c r="G176" s="16">
        <v>3.6832292500640442E-3</v>
      </c>
      <c r="H176" s="16">
        <v>4.350756988978724E-4</v>
      </c>
      <c r="I176" s="16">
        <v>2.7894935018334176E-4</v>
      </c>
      <c r="J176" s="16">
        <v>1.0881130473291093E-4</v>
      </c>
      <c r="K176" s="16">
        <v>1.6025738426822614E-3</v>
      </c>
      <c r="L176" s="16">
        <v>1.2280953837122622E-6</v>
      </c>
      <c r="M176" s="16">
        <v>1.3435525544244645E-4</v>
      </c>
      <c r="N176" s="16">
        <v>4.9815682860566794E-4</v>
      </c>
      <c r="O176" s="16"/>
      <c r="P176" s="16" cm="1">
        <f t="array" ref="P176">_xlfn.IFS($A176= 'Figure 5b'!$A$4, G176*'Figure 5b'!B$4, $A176= 'Figure 5b'!$A$5, G176*'Figure 5b'!B$5, $A176= 'Figure 5b'!$A$6, G176*'Figure 5b'!B$6, $A176= 'Figure 5b'!$A$7, G176*'Figure 5b'!B$7, $A176= 'Figure 5b'!$A$8, G176*'Figure 5b'!B$8, $A176= 'Figure 5b'!$A$9, G176*'Figure 5b'!B$9)*10^12/365</f>
        <v>3585528.1510512824</v>
      </c>
      <c r="Q176" s="16" cm="1">
        <f t="array" ref="Q176">_xlfn.IFS($A176= 'Figure 5b'!$A$4, H176*'Figure 5b'!C$4, $A176= 'Figure 5b'!$A$5, H176*'Figure 5b'!C$5, $A176= 'Figure 5b'!$A$6, H176*'Figure 5b'!C$6, $A176= 'Figure 5b'!$A$7, H176*'Figure 5b'!C$7, $A176= 'Figure 5b'!$A$8, H176*'Figure 5b'!C$8, $A176= 'Figure 5b'!$A$9, H176*'Figure 5b'!C$9)*10^12/365</f>
        <v>34024079.187955134</v>
      </c>
      <c r="R176" s="16" cm="1">
        <f t="array" ref="R176">_xlfn.IFS($A176= 'Figure 5b'!$A$4, I176*'Figure 5b'!D$4, $A176= 'Figure 5b'!$A$5, I176*'Figure 5b'!D$5, $A176= 'Figure 5b'!$A$6, I176*'Figure 5b'!D$6, $A176= 'Figure 5b'!$A$7, I176*'Figure 5b'!D$7, $A176= 'Figure 5b'!$A$8, I176*'Figure 5b'!D$8, $A176= 'Figure 5b'!$A$9, I176*'Figure 5b'!D$9)*10^12/365</f>
        <v>55113574.577061653</v>
      </c>
      <c r="S176" s="16" cm="1">
        <f t="array" ref="S176">_xlfn.IFS($A176= 'Figure 5b'!$A$4, J176*'Figure 5b'!E$4, $A176= 'Figure 5b'!$A$5, J176*'Figure 5b'!E$5, $A176= 'Figure 5b'!$A$6, J176*'Figure 5b'!E$6, $A176= 'Figure 5b'!$A$7, J176*'Figure 5b'!E$7, $A176= 'Figure 5b'!$A$8, J176*'Figure 5b'!E$8, $A176= 'Figure 5b'!$A$9, J176*'Figure 5b'!E$9)*10^12/365</f>
        <v>3311556.5628405926</v>
      </c>
      <c r="T176" s="16" cm="1">
        <f t="array" ref="T176">_xlfn.IFS($A176= 'Figure 5b'!$A$4, K176*'Figure 5b'!F$4, $A176= 'Figure 5b'!$A$5, K176*'Figure 5b'!F$5, $A176= 'Figure 5b'!$A$6, K176*'Figure 5b'!F$6, $A176= 'Figure 5b'!$A$7, K176*'Figure 5b'!F$7, $A176= 'Figure 5b'!$A$8, K176*'Figure 5b'!F$8, $A176= 'Figure 5b'!$A$9, K176*'Figure 5b'!F$9)*10^12/365</f>
        <v>61684853.965255886</v>
      </c>
      <c r="U176" s="16" cm="1">
        <f t="array" ref="U176">_xlfn.IFS($A176= 'Figure 5b'!$A$4, L176*'Figure 5b'!G$4, $A176= 'Figure 5b'!$A$5, L176*'Figure 5b'!G$5, $A176= 'Figure 5b'!$A$6, L176*'Figure 5b'!G$6, $A176= 'Figure 5b'!$A$7, L176*'Figure 5b'!G$7, $A176= 'Figure 5b'!$A$8, L176*'Figure 5b'!G$8, $A176= 'Figure 5b'!$A$9, L176*'Figure 5b'!G$9)*10^12/365</f>
        <v>1054.5366648075167</v>
      </c>
      <c r="V176" s="16" cm="1">
        <f t="array" ref="V176">_xlfn.IFS($A176= 'Figure 5b'!$A$4, M176*'Figure 5b'!H$4, $A176= 'Figure 5b'!$A$5, M176*'Figure 5b'!H$5, $A176= 'Figure 5b'!$A$6, M176*'Figure 5b'!H$6, $A176= 'Figure 5b'!$A$7, M176*'Figure 5b'!H$7, $A176= 'Figure 5b'!$A$8, M176*'Figure 5b'!H$8, $A176= 'Figure 5b'!$A$9, M176*'Figure 5b'!H$9)*10^12/365</f>
        <v>6474543.4902638393</v>
      </c>
      <c r="W176" s="16" cm="1">
        <f t="array" ref="W176">_xlfn.IFS($A176= 'Figure 5b'!$A$4, N176*'Figure 5b'!I$4, $A176= 'Figure 5b'!$A$5, N176*'Figure 5b'!I$5, $A176= 'Figure 5b'!$A$6, N176*'Figure 5b'!I$6, $A176= 'Figure 5b'!$A$7, N176*'Figure 5b'!I$7, $A176= 'Figure 5b'!$A$8, N176*'Figure 5b'!I$8, $A176= 'Figure 5b'!$A$9, N176*'Figure 5b'!I$9)*10^12/365</f>
        <v>18058848.385858752</v>
      </c>
      <c r="X176" s="16"/>
      <c r="Y176" s="17">
        <f t="shared" si="51"/>
        <v>1685198.2309941025</v>
      </c>
      <c r="Z176" s="17">
        <f t="shared" si="52"/>
        <v>15991317.218338914</v>
      </c>
      <c r="AA176" s="17">
        <f t="shared" si="53"/>
        <v>25903380.051218975</v>
      </c>
      <c r="AB176" s="17">
        <f t="shared" si="54"/>
        <v>1556431.5845350784</v>
      </c>
      <c r="AC176" s="17">
        <f t="shared" si="55"/>
        <v>28991881.363670267</v>
      </c>
      <c r="AD176" s="17">
        <f t="shared" si="56"/>
        <v>495.63223245953282</v>
      </c>
      <c r="AE176" s="17">
        <f t="shared" si="57"/>
        <v>3043035.4404240041</v>
      </c>
      <c r="AF176" s="17">
        <f t="shared" si="58"/>
        <v>8487658.7413536124</v>
      </c>
      <c r="AG176" s="16"/>
      <c r="AH176" s="16">
        <f t="shared" si="59"/>
        <v>21513.168906307696</v>
      </c>
      <c r="AI176" s="16">
        <f t="shared" si="60"/>
        <v>204144.47512773078</v>
      </c>
      <c r="AJ176" s="16">
        <f t="shared" si="61"/>
        <v>330681.44746236992</v>
      </c>
      <c r="AK176" s="16">
        <f t="shared" si="62"/>
        <v>19869.339377043554</v>
      </c>
      <c r="AL176" s="16">
        <f t="shared" si="63"/>
        <v>370109.12379153527</v>
      </c>
      <c r="AM176" s="16">
        <f t="shared" si="64"/>
        <v>6.3272199888450995</v>
      </c>
      <c r="AN176" s="16">
        <f t="shared" si="65"/>
        <v>38847.260941583037</v>
      </c>
      <c r="AO176" s="16">
        <f t="shared" si="66"/>
        <v>108353.0903151525</v>
      </c>
      <c r="AP176" s="16"/>
      <c r="AQ176" s="16">
        <f t="shared" si="67"/>
        <v>7171.0563021025655</v>
      </c>
      <c r="AR176" s="16">
        <f t="shared" si="68"/>
        <v>68048.158375910265</v>
      </c>
      <c r="AS176" s="16">
        <f t="shared" si="69"/>
        <v>110227.14915412331</v>
      </c>
      <c r="AT176" s="16">
        <f t="shared" si="70"/>
        <v>6623.1131256811859</v>
      </c>
      <c r="AU176" s="16">
        <f t="shared" si="71"/>
        <v>123369.70793051178</v>
      </c>
      <c r="AV176" s="16">
        <f t="shared" si="72"/>
        <v>2.1090733296150335</v>
      </c>
      <c r="AW176" s="16">
        <f t="shared" si="73"/>
        <v>12949.08698052768</v>
      </c>
      <c r="AX176" s="16">
        <f t="shared" si="74"/>
        <v>36117.696771717507</v>
      </c>
    </row>
    <row r="177" spans="1:50" x14ac:dyDescent="0.2">
      <c r="A177" t="s">
        <v>9</v>
      </c>
      <c r="B177">
        <v>2919</v>
      </c>
      <c r="C177" t="s">
        <v>189</v>
      </c>
      <c r="D177" s="9">
        <v>157</v>
      </c>
      <c r="E177" s="9">
        <v>2.1</v>
      </c>
      <c r="F177" s="9">
        <v>0.5</v>
      </c>
      <c r="G177" s="16">
        <v>2.604880792613689E-3</v>
      </c>
      <c r="H177" s="16">
        <v>1.707302667019357E-4</v>
      </c>
      <c r="I177" s="16">
        <v>1.1889743006049774E-4</v>
      </c>
      <c r="J177" s="16">
        <v>1.3593626698483097E-4</v>
      </c>
      <c r="K177" s="16">
        <v>9.9589646993215029E-4</v>
      </c>
      <c r="L177" s="16">
        <v>9.006032813889922E-5</v>
      </c>
      <c r="M177" s="16">
        <v>1.0631264646790985E-4</v>
      </c>
      <c r="N177" s="16">
        <v>3.1526879645063982E-4</v>
      </c>
      <c r="O177" s="16"/>
      <c r="P177" s="16" cm="1">
        <f t="array" ref="P177">_xlfn.IFS($A177= 'Figure 5b'!$A$4, G177*'Figure 5b'!B$4, $A177= 'Figure 5b'!$A$5, G177*'Figure 5b'!B$5, $A177= 'Figure 5b'!$A$6, G177*'Figure 5b'!B$6, $A177= 'Figure 5b'!$A$7, G177*'Figure 5b'!B$7, $A177= 'Figure 5b'!$A$8, G177*'Figure 5b'!B$8, $A177= 'Figure 5b'!$A$9, G177*'Figure 5b'!B$9)*10^12/365</f>
        <v>2535783.8944960479</v>
      </c>
      <c r="Q177" s="16" cm="1">
        <f t="array" ref="Q177">_xlfn.IFS($A177= 'Figure 5b'!$A$4, H177*'Figure 5b'!C$4, $A177= 'Figure 5b'!$A$5, H177*'Figure 5b'!C$5, $A177= 'Figure 5b'!$A$6, H177*'Figure 5b'!C$6, $A177= 'Figure 5b'!$A$7, H177*'Figure 5b'!C$7, $A177= 'Figure 5b'!$A$8, H177*'Figure 5b'!C$8, $A177= 'Figure 5b'!$A$9, H177*'Figure 5b'!C$9)*10^12/365</f>
        <v>13351561.874778306</v>
      </c>
      <c r="R177" s="16" cm="1">
        <f t="array" ref="R177">_xlfn.IFS($A177= 'Figure 5b'!$A$4, I177*'Figure 5b'!D$4, $A177= 'Figure 5b'!$A$5, I177*'Figure 5b'!D$5, $A177= 'Figure 5b'!$A$6, I177*'Figure 5b'!D$6, $A177= 'Figure 5b'!$A$7, I177*'Figure 5b'!D$7, $A177= 'Figure 5b'!$A$8, I177*'Figure 5b'!D$8, $A177= 'Figure 5b'!$A$9, I177*'Figure 5b'!D$9)*10^12/365</f>
        <v>23491226.541138347</v>
      </c>
      <c r="S177" s="16" cm="1">
        <f t="array" ref="S177">_xlfn.IFS($A177= 'Figure 5b'!$A$4, J177*'Figure 5b'!E$4, $A177= 'Figure 5b'!$A$5, J177*'Figure 5b'!E$5, $A177= 'Figure 5b'!$A$6, J177*'Figure 5b'!E$6, $A177= 'Figure 5b'!$A$7, J177*'Figure 5b'!E$7, $A177= 'Figure 5b'!$A$8, J177*'Figure 5b'!E$8, $A177= 'Figure 5b'!$A$9, J177*'Figure 5b'!E$9)*10^12/365</f>
        <v>4137075.9974493058</v>
      </c>
      <c r="T177" s="16" cm="1">
        <f t="array" ref="T177">_xlfn.IFS($A177= 'Figure 5b'!$A$4, K177*'Figure 5b'!F$4, $A177= 'Figure 5b'!$A$5, K177*'Figure 5b'!F$5, $A177= 'Figure 5b'!$A$6, K177*'Figure 5b'!F$6, $A177= 'Figure 5b'!$A$7, K177*'Figure 5b'!F$7, $A177= 'Figure 5b'!$A$8, K177*'Figure 5b'!F$8, $A177= 'Figure 5b'!$A$9, K177*'Figure 5b'!F$9)*10^12/365</f>
        <v>38333165.484255597</v>
      </c>
      <c r="U177" s="16" cm="1">
        <f t="array" ref="U177">_xlfn.IFS($A177= 'Figure 5b'!$A$4, L177*'Figure 5b'!G$4, $A177= 'Figure 5b'!$A$5, L177*'Figure 5b'!G$5, $A177= 'Figure 5b'!$A$6, L177*'Figure 5b'!G$6, $A177= 'Figure 5b'!$A$7, L177*'Figure 5b'!G$7, $A177= 'Figure 5b'!$A$8, L177*'Figure 5b'!G$8, $A177= 'Figure 5b'!$A$9, L177*'Figure 5b'!G$9)*10^12/365</f>
        <v>77332.688752551214</v>
      </c>
      <c r="V177" s="16" cm="1">
        <f t="array" ref="V177">_xlfn.IFS($A177= 'Figure 5b'!$A$4, M177*'Figure 5b'!H$4, $A177= 'Figure 5b'!$A$5, M177*'Figure 5b'!H$5, $A177= 'Figure 5b'!$A$6, M177*'Figure 5b'!H$6, $A177= 'Figure 5b'!$A$7, M177*'Figure 5b'!H$7, $A177= 'Figure 5b'!$A$8, M177*'Figure 5b'!H$8, $A177= 'Figure 5b'!$A$9, M177*'Figure 5b'!H$9)*10^12/365</f>
        <v>5123177.7339471756</v>
      </c>
      <c r="W177" s="16" cm="1">
        <f t="array" ref="W177">_xlfn.IFS($A177= 'Figure 5b'!$A$4, N177*'Figure 5b'!I$4, $A177= 'Figure 5b'!$A$5, N177*'Figure 5b'!I$5, $A177= 'Figure 5b'!$A$6, N177*'Figure 5b'!I$6, $A177= 'Figure 5b'!$A$7, N177*'Figure 5b'!I$7, $A177= 'Figure 5b'!$A$8, N177*'Figure 5b'!I$8, $A177= 'Figure 5b'!$A$9, N177*'Figure 5b'!I$9)*10^12/365</f>
        <v>11428913.685334735</v>
      </c>
      <c r="X177" s="16"/>
      <c r="Y177" s="17">
        <f t="shared" si="51"/>
        <v>3981180.7143587954</v>
      </c>
      <c r="Z177" s="17">
        <f t="shared" si="52"/>
        <v>20961952.143401939</v>
      </c>
      <c r="AA177" s="17">
        <f t="shared" si="53"/>
        <v>36881225.66958721</v>
      </c>
      <c r="AB177" s="17">
        <f t="shared" si="54"/>
        <v>6495209.315995411</v>
      </c>
      <c r="AC177" s="17">
        <f t="shared" si="55"/>
        <v>60183069.810281284</v>
      </c>
      <c r="AD177" s="17">
        <f t="shared" si="56"/>
        <v>121412.32134150541</v>
      </c>
      <c r="AE177" s="17">
        <f t="shared" si="57"/>
        <v>8043389.0422970653</v>
      </c>
      <c r="AF177" s="17">
        <f t="shared" si="58"/>
        <v>17943394.485975534</v>
      </c>
      <c r="AG177" s="16"/>
      <c r="AH177" s="16">
        <f t="shared" si="59"/>
        <v>53251.461784417006</v>
      </c>
      <c r="AI177" s="16">
        <f t="shared" si="60"/>
        <v>280382.79937034444</v>
      </c>
      <c r="AJ177" s="16">
        <f t="shared" si="61"/>
        <v>493315.75736390532</v>
      </c>
      <c r="AK177" s="16">
        <f t="shared" si="62"/>
        <v>86878.595946435424</v>
      </c>
      <c r="AL177" s="16">
        <f t="shared" si="63"/>
        <v>804996.47516936762</v>
      </c>
      <c r="AM177" s="16">
        <f t="shared" si="64"/>
        <v>1623.9864638035756</v>
      </c>
      <c r="AN177" s="16">
        <f t="shared" si="65"/>
        <v>107586.73241289071</v>
      </c>
      <c r="AO177" s="16">
        <f t="shared" si="66"/>
        <v>240007.18739202942</v>
      </c>
      <c r="AP177" s="16"/>
      <c r="AQ177" s="16">
        <f t="shared" si="67"/>
        <v>12678.91947248024</v>
      </c>
      <c r="AR177" s="16">
        <f t="shared" si="68"/>
        <v>66757.809373891534</v>
      </c>
      <c r="AS177" s="16">
        <f t="shared" si="69"/>
        <v>117456.13270569174</v>
      </c>
      <c r="AT177" s="16">
        <f t="shared" si="70"/>
        <v>20685.379987246528</v>
      </c>
      <c r="AU177" s="16">
        <f t="shared" si="71"/>
        <v>191665.82742127799</v>
      </c>
      <c r="AV177" s="16">
        <f t="shared" si="72"/>
        <v>386.66344376275606</v>
      </c>
      <c r="AW177" s="16">
        <f t="shared" si="73"/>
        <v>25615.888669735879</v>
      </c>
      <c r="AX177" s="16">
        <f t="shared" si="74"/>
        <v>57144.568426673672</v>
      </c>
    </row>
    <row r="178" spans="1:50" x14ac:dyDescent="0.2">
      <c r="A178" t="s">
        <v>9</v>
      </c>
      <c r="B178">
        <v>2919</v>
      </c>
      <c r="C178" t="s">
        <v>190</v>
      </c>
      <c r="D178" s="9">
        <v>48</v>
      </c>
      <c r="E178" s="9">
        <v>0.1</v>
      </c>
      <c r="F178" s="9">
        <v>0.3</v>
      </c>
      <c r="G178" s="16">
        <v>8.6656904212477265E-2</v>
      </c>
      <c r="H178" s="16">
        <v>4.7394023836393628E-2</v>
      </c>
      <c r="I178" s="16">
        <v>0.12211111432717339</v>
      </c>
      <c r="J178" s="16">
        <v>3.8738282663993505E-2</v>
      </c>
      <c r="K178" s="16">
        <v>0.14972590416976192</v>
      </c>
      <c r="L178" s="16">
        <v>2.9609379701302642E-3</v>
      </c>
      <c r="M178" s="16">
        <v>4.1976077778805767E-3</v>
      </c>
      <c r="N178" s="16">
        <v>9.8611505615344874E-2</v>
      </c>
      <c r="O178" s="16"/>
      <c r="P178" s="16" cm="1">
        <f t="array" ref="P178">_xlfn.IFS($A178= 'Figure 5b'!$A$4, G178*'Figure 5b'!B$4, $A178= 'Figure 5b'!$A$5, G178*'Figure 5b'!B$5, $A178= 'Figure 5b'!$A$6, G178*'Figure 5b'!B$6, $A178= 'Figure 5b'!$A$7, G178*'Figure 5b'!B$7, $A178= 'Figure 5b'!$A$8, G178*'Figure 5b'!B$8, $A178= 'Figure 5b'!$A$9, G178*'Figure 5b'!B$9)*10^12/365</f>
        <v>84358248.819670692</v>
      </c>
      <c r="Q178" s="16" cm="1">
        <f t="array" ref="Q178">_xlfn.IFS($A178= 'Figure 5b'!$A$4, H178*'Figure 5b'!C$4, $A178= 'Figure 5b'!$A$5, H178*'Figure 5b'!C$5, $A178= 'Figure 5b'!$A$6, H178*'Figure 5b'!C$6, $A178= 'Figure 5b'!$A$7, H178*'Figure 5b'!C$7, $A178= 'Figure 5b'!$A$8, H178*'Figure 5b'!C$8, $A178= 'Figure 5b'!$A$9, H178*'Figure 5b'!C$9)*10^12/365</f>
        <v>3706338975.3326802</v>
      </c>
      <c r="R178" s="16" cm="1">
        <f t="array" ref="R178">_xlfn.IFS($A178= 'Figure 5b'!$A$4, I178*'Figure 5b'!D$4, $A178= 'Figure 5b'!$A$5, I178*'Figure 5b'!D$5, $A178= 'Figure 5b'!$A$6, I178*'Figure 5b'!D$6, $A178= 'Figure 5b'!$A$7, I178*'Figure 5b'!D$7, $A178= 'Figure 5b'!$A$8, I178*'Figure 5b'!D$8, $A178= 'Figure 5b'!$A$9, I178*'Figure 5b'!D$9)*10^12/365</f>
        <v>24126172015.58432</v>
      </c>
      <c r="S178" s="16" cm="1">
        <f t="array" ref="S178">_xlfn.IFS($A178= 'Figure 5b'!$A$4, J178*'Figure 5b'!E$4, $A178= 'Figure 5b'!$A$5, J178*'Figure 5b'!E$5, $A178= 'Figure 5b'!$A$6, J178*'Figure 5b'!E$6, $A178= 'Figure 5b'!$A$7, J178*'Figure 5b'!E$7, $A178= 'Figure 5b'!$A$8, J178*'Figure 5b'!E$8, $A178= 'Figure 5b'!$A$9, J178*'Figure 5b'!E$9)*10^12/365</f>
        <v>1178958514.5036957</v>
      </c>
      <c r="T178" s="16" cm="1">
        <f t="array" ref="T178">_xlfn.IFS($A178= 'Figure 5b'!$A$4, K178*'Figure 5b'!F$4, $A178= 'Figure 5b'!$A$5, K178*'Figure 5b'!F$5, $A178= 'Figure 5b'!$A$6, K178*'Figure 5b'!F$6, $A178= 'Figure 5b'!$A$7, K178*'Figure 5b'!F$7, $A178= 'Figure 5b'!$A$8, K178*'Figure 5b'!F$8, $A178= 'Figure 5b'!$A$9, K178*'Figure 5b'!F$9)*10^12/365</f>
        <v>5763116985.6544485</v>
      </c>
      <c r="U178" s="16" cm="1">
        <f t="array" ref="U178">_xlfn.IFS($A178= 'Figure 5b'!$A$4, L178*'Figure 5b'!G$4, $A178= 'Figure 5b'!$A$5, L178*'Figure 5b'!G$5, $A178= 'Figure 5b'!$A$6, L178*'Figure 5b'!G$6, $A178= 'Figure 5b'!$A$7, L178*'Figure 5b'!G$7, $A178= 'Figure 5b'!$A$8, L178*'Figure 5b'!G$8, $A178= 'Figure 5b'!$A$9, L178*'Figure 5b'!G$9)*10^12/365</f>
        <v>2542487.8988509229</v>
      </c>
      <c r="V178" s="16" cm="1">
        <f t="array" ref="V178">_xlfn.IFS($A178= 'Figure 5b'!$A$4, M178*'Figure 5b'!H$4, $A178= 'Figure 5b'!$A$5, M178*'Figure 5b'!H$5, $A178= 'Figure 5b'!$A$6, M178*'Figure 5b'!H$6, $A178= 'Figure 5b'!$A$7, M178*'Figure 5b'!H$7, $A178= 'Figure 5b'!$A$8, M178*'Figure 5b'!H$8, $A178= 'Figure 5b'!$A$9, M178*'Figure 5b'!H$9)*10^12/365</f>
        <v>202281585.66227111</v>
      </c>
      <c r="W178" s="16" cm="1">
        <f t="array" ref="W178">_xlfn.IFS($A178= 'Figure 5b'!$A$4, N178*'Figure 5b'!I$4, $A178= 'Figure 5b'!$A$5, N178*'Figure 5b'!I$5, $A178= 'Figure 5b'!$A$6, N178*'Figure 5b'!I$6, $A178= 'Figure 5b'!$A$7, N178*'Figure 5b'!I$7, $A178= 'Figure 5b'!$A$8, N178*'Figure 5b'!I$8, $A178= 'Figure 5b'!$A$9, N178*'Figure 5b'!I$9)*10^12/365</f>
        <v>3574798390.2844968</v>
      </c>
      <c r="X178" s="16"/>
      <c r="Y178" s="17">
        <f t="shared" si="51"/>
        <v>40491959.433441937</v>
      </c>
      <c r="Z178" s="17">
        <f t="shared" si="52"/>
        <v>1779042708.1596866</v>
      </c>
      <c r="AA178" s="17">
        <f t="shared" si="53"/>
        <v>11580562567.480474</v>
      </c>
      <c r="AB178" s="17">
        <f t="shared" si="54"/>
        <v>565900086.96177399</v>
      </c>
      <c r="AC178" s="17">
        <f t="shared" si="55"/>
        <v>2766296153.1141353</v>
      </c>
      <c r="AD178" s="17">
        <f t="shared" si="56"/>
        <v>1220394.1914484429</v>
      </c>
      <c r="AE178" s="17">
        <f t="shared" si="57"/>
        <v>97095161.117890134</v>
      </c>
      <c r="AF178" s="17">
        <f t="shared" si="58"/>
        <v>1715903227.3365586</v>
      </c>
      <c r="AG178" s="16"/>
      <c r="AH178" s="16">
        <f t="shared" si="59"/>
        <v>84358.248819670698</v>
      </c>
      <c r="AI178" s="16">
        <f t="shared" si="60"/>
        <v>3706338.9753326802</v>
      </c>
      <c r="AJ178" s="16">
        <f t="shared" si="61"/>
        <v>24126172.01558432</v>
      </c>
      <c r="AK178" s="16">
        <f t="shared" si="62"/>
        <v>1178958.5145036958</v>
      </c>
      <c r="AL178" s="16">
        <f t="shared" si="63"/>
        <v>5763116.9856544482</v>
      </c>
      <c r="AM178" s="16">
        <f t="shared" si="64"/>
        <v>2542.4878988509231</v>
      </c>
      <c r="AN178" s="16">
        <f t="shared" si="65"/>
        <v>202281.58566227113</v>
      </c>
      <c r="AO178" s="16">
        <f t="shared" si="66"/>
        <v>3574798.3902844973</v>
      </c>
      <c r="AP178" s="16"/>
      <c r="AQ178" s="16">
        <f t="shared" si="67"/>
        <v>253074.74645901207</v>
      </c>
      <c r="AR178" s="16">
        <f t="shared" si="68"/>
        <v>11119016.92599804</v>
      </c>
      <c r="AS178" s="16">
        <f t="shared" si="69"/>
        <v>72378516.046752959</v>
      </c>
      <c r="AT178" s="16">
        <f t="shared" si="70"/>
        <v>3536875.5435110871</v>
      </c>
      <c r="AU178" s="16">
        <f t="shared" si="71"/>
        <v>17289350.956963345</v>
      </c>
      <c r="AV178" s="16">
        <f t="shared" si="72"/>
        <v>7627.4636965527689</v>
      </c>
      <c r="AW178" s="16">
        <f t="shared" si="73"/>
        <v>606844.75698681327</v>
      </c>
      <c r="AX178" s="16">
        <f t="shared" si="74"/>
        <v>10724395.17085349</v>
      </c>
    </row>
    <row r="179" spans="1:50" x14ac:dyDescent="0.2">
      <c r="A179" t="s">
        <v>9</v>
      </c>
      <c r="B179">
        <v>2919</v>
      </c>
      <c r="C179" t="s">
        <v>191</v>
      </c>
      <c r="D179" s="9">
        <v>47</v>
      </c>
      <c r="E179" s="9">
        <v>0.1</v>
      </c>
      <c r="F179" s="9">
        <v>0.1</v>
      </c>
      <c r="G179" s="16">
        <v>3.4303111669474917E-2</v>
      </c>
      <c r="H179" s="16">
        <v>6.2101451631509607E-4</v>
      </c>
      <c r="I179" s="16">
        <v>1.0591334064716505E-3</v>
      </c>
      <c r="J179" s="16">
        <v>7.0451285047210249E-4</v>
      </c>
      <c r="K179" s="16">
        <v>4.5213708004081159E-3</v>
      </c>
      <c r="L179" s="16">
        <v>2.6567796800975273E-4</v>
      </c>
      <c r="M179" s="16">
        <v>1.5085365705579882E-4</v>
      </c>
      <c r="N179" s="16">
        <v>6.5042262513126566E-4</v>
      </c>
      <c r="O179" s="16"/>
      <c r="P179" s="16" cm="1">
        <f t="array" ref="P179">_xlfn.IFS($A179= 'Figure 5b'!$A$4, G179*'Figure 5b'!B$4, $A179= 'Figure 5b'!$A$5, G179*'Figure 5b'!B$5, $A179= 'Figure 5b'!$A$6, G179*'Figure 5b'!B$6, $A179= 'Figure 5b'!$A$7, G179*'Figure 5b'!B$7, $A179= 'Figure 5b'!$A$8, G179*'Figure 5b'!B$8, $A179= 'Figure 5b'!$A$9, G179*'Figure 5b'!B$9)*10^12/365</f>
        <v>33393189.565221731</v>
      </c>
      <c r="Q179" s="16" cm="1">
        <f t="array" ref="Q179">_xlfn.IFS($A179= 'Figure 5b'!$A$4, H179*'Figure 5b'!C$4, $A179= 'Figure 5b'!$A$5, H179*'Figure 5b'!C$5, $A179= 'Figure 5b'!$A$6, H179*'Figure 5b'!C$6, $A179= 'Figure 5b'!$A$7, H179*'Figure 5b'!C$7, $A179= 'Figure 5b'!$A$8, H179*'Figure 5b'!C$8, $A179= 'Figure 5b'!$A$9, H179*'Figure 5b'!C$9)*10^12/365</f>
        <v>48564990.261463225</v>
      </c>
      <c r="R179" s="16" cm="1">
        <f t="array" ref="R179">_xlfn.IFS($A179= 'Figure 5b'!$A$4, I179*'Figure 5b'!D$4, $A179= 'Figure 5b'!$A$5, I179*'Figure 5b'!D$5, $A179= 'Figure 5b'!$A$6, I179*'Figure 5b'!D$6, $A179= 'Figure 5b'!$A$7, I179*'Figure 5b'!D$7, $A179= 'Figure 5b'!$A$8, I179*'Figure 5b'!D$8, $A179= 'Figure 5b'!$A$9, I179*'Figure 5b'!D$9)*10^12/365</f>
        <v>209258877.80798474</v>
      </c>
      <c r="S179" s="16" cm="1">
        <f t="array" ref="S179">_xlfn.IFS($A179= 'Figure 5b'!$A$4, J179*'Figure 5b'!E$4, $A179= 'Figure 5b'!$A$5, J179*'Figure 5b'!E$5, $A179= 'Figure 5b'!$A$6, J179*'Figure 5b'!E$6, $A179= 'Figure 5b'!$A$7, J179*'Figure 5b'!E$7, $A179= 'Figure 5b'!$A$8, J179*'Figure 5b'!E$8, $A179= 'Figure 5b'!$A$9, J179*'Figure 5b'!E$9)*10^12/365</f>
        <v>21441100.805776637</v>
      </c>
      <c r="T179" s="16" cm="1">
        <f t="array" ref="T179">_xlfn.IFS($A179= 'Figure 5b'!$A$4, K179*'Figure 5b'!F$4, $A179= 'Figure 5b'!$A$5, K179*'Figure 5b'!F$5, $A179= 'Figure 5b'!$A$6, K179*'Figure 5b'!F$6, $A179= 'Figure 5b'!$A$7, K179*'Figure 5b'!F$7, $A179= 'Figure 5b'!$A$8, K179*'Figure 5b'!F$8, $A179= 'Figure 5b'!$A$9, K179*'Figure 5b'!F$9)*10^12/365</f>
        <v>174032603.12744513</v>
      </c>
      <c r="U179" s="16" cm="1">
        <f t="array" ref="U179">_xlfn.IFS($A179= 'Figure 5b'!$A$4, L179*'Figure 5b'!G$4, $A179= 'Figure 5b'!$A$5, L179*'Figure 5b'!G$5, $A179= 'Figure 5b'!$A$6, L179*'Figure 5b'!G$6, $A179= 'Figure 5b'!$A$7, L179*'Figure 5b'!G$7, $A179= 'Figure 5b'!$A$8, L179*'Figure 5b'!G$8, $A179= 'Figure 5b'!$A$9, L179*'Figure 5b'!G$9)*10^12/365</f>
        <v>228131.43182002608</v>
      </c>
      <c r="V179" s="16" cm="1">
        <f t="array" ref="V179">_xlfn.IFS($A179= 'Figure 5b'!$A$4, M179*'Figure 5b'!H$4, $A179= 'Figure 5b'!$A$5, M179*'Figure 5b'!H$5, $A179= 'Figure 5b'!$A$6, M179*'Figure 5b'!H$6, $A179= 'Figure 5b'!$A$7, M179*'Figure 5b'!H$7, $A179= 'Figure 5b'!$A$8, M179*'Figure 5b'!H$8, $A179= 'Figure 5b'!$A$9, M179*'Figure 5b'!H$9)*10^12/365</f>
        <v>7269597.0102301445</v>
      </c>
      <c r="W179" s="16" cm="1">
        <f t="array" ref="W179">_xlfn.IFS($A179= 'Figure 5b'!$A$4, N179*'Figure 5b'!I$4, $A179= 'Figure 5b'!$A$5, N179*'Figure 5b'!I$5, $A179= 'Figure 5b'!$A$6, N179*'Figure 5b'!I$6, $A179= 'Figure 5b'!$A$7, N179*'Figure 5b'!I$7, $A179= 'Figure 5b'!$A$8, N179*'Figure 5b'!I$8, $A179= 'Figure 5b'!$A$9, N179*'Figure 5b'!I$9)*10^12/365</f>
        <v>23578686.268045921</v>
      </c>
      <c r="X179" s="16"/>
      <c r="Y179" s="17">
        <f t="shared" si="51"/>
        <v>15694799.095654214</v>
      </c>
      <c r="Z179" s="17">
        <f t="shared" si="52"/>
        <v>22825545.422887716</v>
      </c>
      <c r="AA179" s="17">
        <f t="shared" si="53"/>
        <v>98351672.569752827</v>
      </c>
      <c r="AB179" s="17">
        <f t="shared" si="54"/>
        <v>10077317.37871502</v>
      </c>
      <c r="AC179" s="17">
        <f t="shared" si="55"/>
        <v>81795323.469899222</v>
      </c>
      <c r="AD179" s="17">
        <f t="shared" si="56"/>
        <v>107221.77295541225</v>
      </c>
      <c r="AE179" s="17">
        <f t="shared" si="57"/>
        <v>3416710.5948081678</v>
      </c>
      <c r="AF179" s="17">
        <f t="shared" si="58"/>
        <v>11081982.545981584</v>
      </c>
      <c r="AG179" s="16"/>
      <c r="AH179" s="16">
        <f t="shared" si="59"/>
        <v>33393.189565221735</v>
      </c>
      <c r="AI179" s="16">
        <f t="shared" si="60"/>
        <v>48564.990261463223</v>
      </c>
      <c r="AJ179" s="16">
        <f t="shared" si="61"/>
        <v>209258.87780798477</v>
      </c>
      <c r="AK179" s="16">
        <f t="shared" si="62"/>
        <v>21441.100805776638</v>
      </c>
      <c r="AL179" s="16">
        <f t="shared" si="63"/>
        <v>174032.60312744512</v>
      </c>
      <c r="AM179" s="16">
        <f t="shared" si="64"/>
        <v>228.13143182002608</v>
      </c>
      <c r="AN179" s="16">
        <f t="shared" si="65"/>
        <v>7269.5970102301453</v>
      </c>
      <c r="AO179" s="16">
        <f t="shared" si="66"/>
        <v>23578.68626804592</v>
      </c>
      <c r="AP179" s="16"/>
      <c r="AQ179" s="16">
        <f t="shared" si="67"/>
        <v>33393.189565221735</v>
      </c>
      <c r="AR179" s="16">
        <f t="shared" si="68"/>
        <v>48564.990261463223</v>
      </c>
      <c r="AS179" s="16">
        <f t="shared" si="69"/>
        <v>209258.87780798477</v>
      </c>
      <c r="AT179" s="16">
        <f t="shared" si="70"/>
        <v>21441.100805776638</v>
      </c>
      <c r="AU179" s="16">
        <f t="shared" si="71"/>
        <v>174032.60312744512</v>
      </c>
      <c r="AV179" s="16">
        <f t="shared" si="72"/>
        <v>228.13143182002608</v>
      </c>
      <c r="AW179" s="16">
        <f t="shared" si="73"/>
        <v>7269.5970102301453</v>
      </c>
      <c r="AX179" s="16">
        <f t="shared" si="74"/>
        <v>23578.68626804592</v>
      </c>
    </row>
    <row r="180" spans="1:50" x14ac:dyDescent="0.2">
      <c r="A180" t="s">
        <v>9</v>
      </c>
      <c r="B180">
        <v>2919</v>
      </c>
      <c r="C180" t="s">
        <v>192</v>
      </c>
      <c r="D180" s="9">
        <v>166</v>
      </c>
      <c r="E180" s="9">
        <v>0.5</v>
      </c>
      <c r="F180" s="9">
        <v>0.4</v>
      </c>
      <c r="G180" s="16">
        <v>1.1991174687938189E-2</v>
      </c>
      <c r="H180" s="16">
        <v>2.97486453157609E-4</v>
      </c>
      <c r="I180" s="16">
        <v>1.8234283947311399E-3</v>
      </c>
      <c r="J180" s="16">
        <v>1.2783983383667175E-3</v>
      </c>
      <c r="K180" s="16">
        <v>2.1834121529138314E-2</v>
      </c>
      <c r="L180" s="16">
        <v>2.6322177724232818E-4</v>
      </c>
      <c r="M180" s="16">
        <v>4.6457255534482293E-4</v>
      </c>
      <c r="N180" s="16">
        <v>8.0870391165821455E-4</v>
      </c>
      <c r="O180" s="16"/>
      <c r="P180" s="16" cm="1">
        <f t="array" ref="P180">_xlfn.IFS($A180= 'Figure 5b'!$A$4, G180*'Figure 5b'!B$4, $A180= 'Figure 5b'!$A$5, G180*'Figure 5b'!B$5, $A180= 'Figure 5b'!$A$6, G180*'Figure 5b'!B$6, $A180= 'Figure 5b'!$A$7, G180*'Figure 5b'!B$7, $A180= 'Figure 5b'!$A$8, G180*'Figure 5b'!B$8, $A180= 'Figure 5b'!$A$9, G180*'Figure 5b'!B$9)*10^12/365</f>
        <v>11673097.56975577</v>
      </c>
      <c r="Q180" s="16" cm="1">
        <f t="array" ref="Q180">_xlfn.IFS($A180= 'Figure 5b'!$A$4, H180*'Figure 5b'!C$4, $A180= 'Figure 5b'!$A$5, H180*'Figure 5b'!C$5, $A180= 'Figure 5b'!$A$6, H180*'Figure 5b'!C$6, $A180= 'Figure 5b'!$A$7, H180*'Figure 5b'!C$7, $A180= 'Figure 5b'!$A$8, H180*'Figure 5b'!C$8, $A180= 'Figure 5b'!$A$9, H180*'Figure 5b'!C$9)*10^12/365</f>
        <v>23264233.477573093</v>
      </c>
      <c r="R180" s="16" cm="1">
        <f t="array" ref="R180">_xlfn.IFS($A180= 'Figure 5b'!$A$4, I180*'Figure 5b'!D$4, $A180= 'Figure 5b'!$A$5, I180*'Figure 5b'!D$5, $A180= 'Figure 5b'!$A$6, I180*'Figure 5b'!D$6, $A180= 'Figure 5b'!$A$7, I180*'Figure 5b'!D$7, $A180= 'Figure 5b'!$A$8, I180*'Figure 5b'!D$8, $A180= 'Figure 5b'!$A$9, I180*'Figure 5b'!D$9)*10^12/365</f>
        <v>360264889.4965874</v>
      </c>
      <c r="S180" s="16" cm="1">
        <f t="array" ref="S180">_xlfn.IFS($A180= 'Figure 5b'!$A$4, J180*'Figure 5b'!E$4, $A180= 'Figure 5b'!$A$5, J180*'Figure 5b'!E$5, $A180= 'Figure 5b'!$A$6, J180*'Figure 5b'!E$6, $A180= 'Figure 5b'!$A$7, J180*'Figure 5b'!E$7, $A180= 'Figure 5b'!$A$8, J180*'Figure 5b'!E$8, $A180= 'Figure 5b'!$A$9, J180*'Figure 5b'!E$9)*10^12/365</f>
        <v>38906696.484656304</v>
      </c>
      <c r="T180" s="16" cm="1">
        <f t="array" ref="T180">_xlfn.IFS($A180= 'Figure 5b'!$A$4, K180*'Figure 5b'!F$4, $A180= 'Figure 5b'!$A$5, K180*'Figure 5b'!F$5, $A180= 'Figure 5b'!$A$6, K180*'Figure 5b'!F$6, $A180= 'Figure 5b'!$A$7, K180*'Figure 5b'!F$7, $A180= 'Figure 5b'!$A$8, K180*'Figure 5b'!F$8, $A180= 'Figure 5b'!$A$9, K180*'Figure 5b'!F$9)*10^12/365</f>
        <v>840419681.21127009</v>
      </c>
      <c r="U180" s="16" cm="1">
        <f t="array" ref="U180">_xlfn.IFS($A180= 'Figure 5b'!$A$4, L180*'Figure 5b'!G$4, $A180= 'Figure 5b'!$A$5, L180*'Figure 5b'!G$5, $A180= 'Figure 5b'!$A$6, L180*'Figure 5b'!G$6, $A180= 'Figure 5b'!$A$7, L180*'Figure 5b'!G$7, $A180= 'Figure 5b'!$A$8, L180*'Figure 5b'!G$8, $A180= 'Figure 5b'!$A$9, L180*'Figure 5b'!G$9)*10^12/365</f>
        <v>226022.35849041105</v>
      </c>
      <c r="V180" s="16" cm="1">
        <f t="array" ref="V180">_xlfn.IFS($A180= 'Figure 5b'!$A$4, M180*'Figure 5b'!H$4, $A180= 'Figure 5b'!$A$5, M180*'Figure 5b'!H$5, $A180= 'Figure 5b'!$A$6, M180*'Figure 5b'!H$6, $A180= 'Figure 5b'!$A$7, M180*'Figure 5b'!H$7, $A180= 'Figure 5b'!$A$8, M180*'Figure 5b'!H$8, $A180= 'Figure 5b'!$A$9, M180*'Figure 5b'!H$9)*10^12/365</f>
        <v>22387626.029646073</v>
      </c>
      <c r="W180" s="16" cm="1">
        <f t="array" ref="W180">_xlfn.IFS($A180= 'Figure 5b'!$A$4, N180*'Figure 5b'!I$4, $A180= 'Figure 5b'!$A$5, N180*'Figure 5b'!I$5, $A180= 'Figure 5b'!$A$6, N180*'Figure 5b'!I$6, $A180= 'Figure 5b'!$A$7, N180*'Figure 5b'!I$7, $A180= 'Figure 5b'!$A$8, N180*'Figure 5b'!I$8, $A180= 'Figure 5b'!$A$9, N180*'Figure 5b'!I$9)*10^12/365</f>
        <v>29316593.673048045</v>
      </c>
      <c r="X180" s="16"/>
      <c r="Y180" s="17">
        <f t="shared" si="51"/>
        <v>19377341.965794578</v>
      </c>
      <c r="Z180" s="17">
        <f t="shared" si="52"/>
        <v>38618627.572771333</v>
      </c>
      <c r="AA180" s="17">
        <f t="shared" si="53"/>
        <v>598039716.56433511</v>
      </c>
      <c r="AB180" s="17">
        <f t="shared" si="54"/>
        <v>64585116.164529465</v>
      </c>
      <c r="AC180" s="17">
        <f t="shared" si="55"/>
        <v>1395096670.8107083</v>
      </c>
      <c r="AD180" s="17">
        <f t="shared" si="56"/>
        <v>375197.11509408237</v>
      </c>
      <c r="AE180" s="17">
        <f t="shared" si="57"/>
        <v>37163459.209212482</v>
      </c>
      <c r="AF180" s="17">
        <f t="shared" si="58"/>
        <v>48665545.497259758</v>
      </c>
      <c r="AG180" s="16"/>
      <c r="AH180" s="16">
        <f t="shared" si="59"/>
        <v>58365.487848778852</v>
      </c>
      <c r="AI180" s="16">
        <f t="shared" si="60"/>
        <v>116321.16738786547</v>
      </c>
      <c r="AJ180" s="16">
        <f t="shared" si="61"/>
        <v>1801324.447482937</v>
      </c>
      <c r="AK180" s="16">
        <f t="shared" si="62"/>
        <v>194533.48242328153</v>
      </c>
      <c r="AL180" s="16">
        <f t="shared" si="63"/>
        <v>4202098.4060563501</v>
      </c>
      <c r="AM180" s="16">
        <f t="shared" si="64"/>
        <v>1130.1117924520552</v>
      </c>
      <c r="AN180" s="16">
        <f t="shared" si="65"/>
        <v>111938.13014823037</v>
      </c>
      <c r="AO180" s="16">
        <f t="shared" si="66"/>
        <v>146582.96836524023</v>
      </c>
      <c r="AP180" s="16"/>
      <c r="AQ180" s="16">
        <f t="shared" si="67"/>
        <v>46692.390279023079</v>
      </c>
      <c r="AR180" s="16">
        <f t="shared" si="68"/>
        <v>93056.93391029237</v>
      </c>
      <c r="AS180" s="16">
        <f t="shared" si="69"/>
        <v>1441059.5579863498</v>
      </c>
      <c r="AT180" s="16">
        <f t="shared" si="70"/>
        <v>155626.78593862522</v>
      </c>
      <c r="AU180" s="16">
        <f t="shared" si="71"/>
        <v>3361678.7248450802</v>
      </c>
      <c r="AV180" s="16">
        <f t="shared" si="72"/>
        <v>904.0894339616442</v>
      </c>
      <c r="AW180" s="16">
        <f t="shared" si="73"/>
        <v>89550.5041185843</v>
      </c>
      <c r="AX180" s="16">
        <f t="shared" si="74"/>
        <v>117266.37469219218</v>
      </c>
    </row>
    <row r="181" spans="1:50" x14ac:dyDescent="0.2">
      <c r="A181" t="s">
        <v>9</v>
      </c>
      <c r="B181">
        <v>2919</v>
      </c>
      <c r="C181" t="s">
        <v>193</v>
      </c>
      <c r="D181" s="9">
        <v>54</v>
      </c>
      <c r="E181" s="9">
        <v>0.4</v>
      </c>
      <c r="F181" s="9">
        <v>0.4</v>
      </c>
      <c r="G181" s="16">
        <v>2.3915171926644229E-2</v>
      </c>
      <c r="H181" s="16">
        <v>4.4929252373790201E-3</v>
      </c>
      <c r="I181" s="16">
        <v>5.6415222115003168E-2</v>
      </c>
      <c r="J181" s="16">
        <v>8.1025206918796406E-3</v>
      </c>
      <c r="K181" s="16">
        <v>2.3995018822472222E-2</v>
      </c>
      <c r="L181" s="16">
        <v>8.4206406809870778E-4</v>
      </c>
      <c r="M181" s="16">
        <v>4.5262328807622876E-4</v>
      </c>
      <c r="N181" s="16">
        <v>1.2123693519221825E-2</v>
      </c>
      <c r="O181" s="16"/>
      <c r="P181" s="16" cm="1">
        <f t="array" ref="P181">_xlfn.IFS($A181= 'Figure 5b'!$A$4, G181*'Figure 5b'!B$4, $A181= 'Figure 5b'!$A$5, G181*'Figure 5b'!B$5, $A181= 'Figure 5b'!$A$6, G181*'Figure 5b'!B$6, $A181= 'Figure 5b'!$A$7, G181*'Figure 5b'!B$7, $A181= 'Figure 5b'!$A$8, G181*'Figure 5b'!B$8, $A181= 'Figure 5b'!$A$9, G181*'Figure 5b'!B$9)*10^12/365</f>
        <v>23280799.634919066</v>
      </c>
      <c r="Q181" s="16" cm="1">
        <f t="array" ref="Q181">_xlfn.IFS($A181= 'Figure 5b'!$A$4, H181*'Figure 5b'!C$4, $A181= 'Figure 5b'!$A$5, H181*'Figure 5b'!C$5, $A181= 'Figure 5b'!$A$6, H181*'Figure 5b'!C$6, $A181= 'Figure 5b'!$A$7, H181*'Figure 5b'!C$7, $A181= 'Figure 5b'!$A$8, H181*'Figure 5b'!C$8, $A181= 'Figure 5b'!$A$9, H181*'Figure 5b'!C$9)*10^12/365</f>
        <v>351358727.80159408</v>
      </c>
      <c r="R181" s="16" cm="1">
        <f t="array" ref="R181">_xlfn.IFS($A181= 'Figure 5b'!$A$4, I181*'Figure 5b'!D$4, $A181= 'Figure 5b'!$A$5, I181*'Figure 5b'!D$5, $A181= 'Figure 5b'!$A$6, I181*'Figure 5b'!D$6, $A181= 'Figure 5b'!$A$7, I181*'Figure 5b'!D$7, $A181= 'Figure 5b'!$A$8, I181*'Figure 5b'!D$8, $A181= 'Figure 5b'!$A$9, I181*'Figure 5b'!D$9)*10^12/365</f>
        <v>11146269203.614017</v>
      </c>
      <c r="S181" s="16" cm="1">
        <f t="array" ref="S181">_xlfn.IFS($A181= 'Figure 5b'!$A$4, J181*'Figure 5b'!E$4, $A181= 'Figure 5b'!$A$5, J181*'Figure 5b'!E$5, $A181= 'Figure 5b'!$A$6, J181*'Figure 5b'!E$6, $A181= 'Figure 5b'!$A$7, J181*'Figure 5b'!E$7, $A181= 'Figure 5b'!$A$8, J181*'Figure 5b'!E$8, $A181= 'Figure 5b'!$A$9, J181*'Figure 5b'!E$9)*10^12/365</f>
        <v>246591616.91524279</v>
      </c>
      <c r="T181" s="16" cm="1">
        <f t="array" ref="T181">_xlfn.IFS($A181= 'Figure 5b'!$A$4, K181*'Figure 5b'!F$4, $A181= 'Figure 5b'!$A$5, K181*'Figure 5b'!F$5, $A181= 'Figure 5b'!$A$6, K181*'Figure 5b'!F$6, $A181= 'Figure 5b'!$A$7, K181*'Figure 5b'!F$7, $A181= 'Figure 5b'!$A$8, K181*'Figure 5b'!F$8, $A181= 'Figure 5b'!$A$9, K181*'Figure 5b'!F$9)*10^12/365</f>
        <v>923595027.28463471</v>
      </c>
      <c r="U181" s="16" cm="1">
        <f t="array" ref="U181">_xlfn.IFS($A181= 'Figure 5b'!$A$4, L181*'Figure 5b'!G$4, $A181= 'Figure 5b'!$A$5, L181*'Figure 5b'!G$5, $A181= 'Figure 5b'!$A$6, L181*'Figure 5b'!G$6, $A181= 'Figure 5b'!$A$7, L181*'Figure 5b'!G$7, $A181= 'Figure 5b'!$A$8, L181*'Figure 5b'!G$8, $A181= 'Figure 5b'!$A$9, L181*'Figure 5b'!G$9)*10^12/365</f>
        <v>723060.63983635395</v>
      </c>
      <c r="V181" s="16" cm="1">
        <f t="array" ref="V181">_xlfn.IFS($A181= 'Figure 5b'!$A$4, M181*'Figure 5b'!H$4, $A181= 'Figure 5b'!$A$5, M181*'Figure 5b'!H$5, $A181= 'Figure 5b'!$A$6, M181*'Figure 5b'!H$6, $A181= 'Figure 5b'!$A$7, M181*'Figure 5b'!H$7, $A181= 'Figure 5b'!$A$8, M181*'Figure 5b'!H$8, $A181= 'Figure 5b'!$A$9, M181*'Figure 5b'!H$9)*10^12/365</f>
        <v>21811794.065704465</v>
      </c>
      <c r="W181" s="16" cm="1">
        <f t="array" ref="W181">_xlfn.IFS($A181= 'Figure 5b'!$A$4, N181*'Figure 5b'!I$4, $A181= 'Figure 5b'!$A$5, N181*'Figure 5b'!I$5, $A181= 'Figure 5b'!$A$6, N181*'Figure 5b'!I$6, $A181= 'Figure 5b'!$A$7, N181*'Figure 5b'!I$7, $A181= 'Figure 5b'!$A$8, N181*'Figure 5b'!I$8, $A181= 'Figure 5b'!$A$9, N181*'Figure 5b'!I$9)*10^12/365</f>
        <v>439500034.06167132</v>
      </c>
      <c r="X181" s="16"/>
      <c r="Y181" s="17">
        <f t="shared" si="51"/>
        <v>12571631.802856294</v>
      </c>
      <c r="Z181" s="17">
        <f t="shared" si="52"/>
        <v>189733713.0128608</v>
      </c>
      <c r="AA181" s="17">
        <f t="shared" si="53"/>
        <v>6018985369.9515696</v>
      </c>
      <c r="AB181" s="17">
        <f t="shared" si="54"/>
        <v>133159473.13423111</v>
      </c>
      <c r="AC181" s="17">
        <f t="shared" si="55"/>
        <v>498741314.73370278</v>
      </c>
      <c r="AD181" s="17">
        <f t="shared" si="56"/>
        <v>390452.74551163113</v>
      </c>
      <c r="AE181" s="17">
        <f t="shared" si="57"/>
        <v>11778368.795480411</v>
      </c>
      <c r="AF181" s="17">
        <f t="shared" si="58"/>
        <v>237330018.3933025</v>
      </c>
      <c r="AG181" s="16"/>
      <c r="AH181" s="16">
        <f t="shared" si="59"/>
        <v>93123.198539676276</v>
      </c>
      <c r="AI181" s="16">
        <f t="shared" si="60"/>
        <v>1405434.9112063763</v>
      </c>
      <c r="AJ181" s="16">
        <f t="shared" si="61"/>
        <v>44585076.814456075</v>
      </c>
      <c r="AK181" s="16">
        <f t="shared" si="62"/>
        <v>986366.46766097134</v>
      </c>
      <c r="AL181" s="16">
        <f t="shared" si="63"/>
        <v>3694380.1091385391</v>
      </c>
      <c r="AM181" s="16">
        <f t="shared" si="64"/>
        <v>2892.2425593454159</v>
      </c>
      <c r="AN181" s="16">
        <f t="shared" si="65"/>
        <v>87247.176262817869</v>
      </c>
      <c r="AO181" s="16">
        <f t="shared" si="66"/>
        <v>1758000.1362466854</v>
      </c>
      <c r="AP181" s="16"/>
      <c r="AQ181" s="16">
        <f t="shared" si="67"/>
        <v>93123.198539676276</v>
      </c>
      <c r="AR181" s="16">
        <f t="shared" si="68"/>
        <v>1405434.9112063763</v>
      </c>
      <c r="AS181" s="16">
        <f t="shared" si="69"/>
        <v>44585076.814456075</v>
      </c>
      <c r="AT181" s="16">
        <f t="shared" si="70"/>
        <v>986366.46766097134</v>
      </c>
      <c r="AU181" s="16">
        <f t="shared" si="71"/>
        <v>3694380.1091385391</v>
      </c>
      <c r="AV181" s="16">
        <f t="shared" si="72"/>
        <v>2892.2425593454159</v>
      </c>
      <c r="AW181" s="16">
        <f t="shared" si="73"/>
        <v>87247.176262817869</v>
      </c>
      <c r="AX181" s="16">
        <f t="shared" si="74"/>
        <v>1758000.1362466854</v>
      </c>
    </row>
    <row r="182" spans="1:50" x14ac:dyDescent="0.2">
      <c r="A182" t="s">
        <v>9</v>
      </c>
      <c r="B182">
        <v>2919</v>
      </c>
      <c r="C182" t="s">
        <v>194</v>
      </c>
      <c r="D182" s="9">
        <v>35</v>
      </c>
      <c r="E182" s="9">
        <v>0.2</v>
      </c>
      <c r="F182" s="9">
        <v>0.1</v>
      </c>
      <c r="G182" s="16">
        <v>6.3517782221738728E-4</v>
      </c>
      <c r="H182" s="16">
        <v>1.2253567665346885E-3</v>
      </c>
      <c r="I182" s="16">
        <v>4.2206370417423479E-4</v>
      </c>
      <c r="J182" s="16">
        <v>5.8079414216337117E-4</v>
      </c>
      <c r="K182" s="16">
        <v>5.1563390420730391E-4</v>
      </c>
      <c r="L182" s="16">
        <v>0</v>
      </c>
      <c r="M182" s="16">
        <v>1.230758949437995E-6</v>
      </c>
      <c r="N182" s="16">
        <v>4.49695416400628E-3</v>
      </c>
      <c r="O182" s="16"/>
      <c r="P182" s="16" cm="1">
        <f t="array" ref="P182">_xlfn.IFS($A182= 'Figure 5b'!$A$4, G182*'Figure 5b'!B$4, $A182= 'Figure 5b'!$A$5, G182*'Figure 5b'!B$5, $A182= 'Figure 5b'!$A$6, G182*'Figure 5b'!B$6, $A182= 'Figure 5b'!$A$7, G182*'Figure 5b'!B$7, $A182= 'Figure 5b'!$A$8, G182*'Figure 5b'!B$8, $A182= 'Figure 5b'!$A$9, G182*'Figure 5b'!B$9)*10^12/365</f>
        <v>618329.13670640741</v>
      </c>
      <c r="Q182" s="16" cm="1">
        <f t="array" ref="Q182">_xlfn.IFS($A182= 'Figure 5b'!$A$4, H182*'Figure 5b'!C$4, $A182= 'Figure 5b'!$A$5, H182*'Figure 5b'!C$5, $A182= 'Figure 5b'!$A$6, H182*'Figure 5b'!C$6, $A182= 'Figure 5b'!$A$7, H182*'Figure 5b'!C$7, $A182= 'Figure 5b'!$A$8, H182*'Figure 5b'!C$8, $A182= 'Figure 5b'!$A$9, H182*'Figure 5b'!C$9)*10^12/365</f>
        <v>95826164.880469188</v>
      </c>
      <c r="R182" s="16" cm="1">
        <f t="array" ref="R182">_xlfn.IFS($A182= 'Figure 5b'!$A$4, I182*'Figure 5b'!D$4, $A182= 'Figure 5b'!$A$5, I182*'Figure 5b'!D$5, $A182= 'Figure 5b'!$A$6, I182*'Figure 5b'!D$6, $A182= 'Figure 5b'!$A$7, I182*'Figure 5b'!D$7, $A182= 'Figure 5b'!$A$8, I182*'Figure 5b'!D$8, $A182= 'Figure 5b'!$A$9, I182*'Figure 5b'!D$9)*10^12/365</f>
        <v>83389473.468888894</v>
      </c>
      <c r="S182" s="16" cm="1">
        <f t="array" ref="S182">_xlfn.IFS($A182= 'Figure 5b'!$A$4, J182*'Figure 5b'!E$4, $A182= 'Figure 5b'!$A$5, J182*'Figure 5b'!E$5, $A182= 'Figure 5b'!$A$6, J182*'Figure 5b'!E$6, $A182= 'Figure 5b'!$A$7, J182*'Figure 5b'!E$7, $A182= 'Figure 5b'!$A$8, J182*'Figure 5b'!E$8, $A182= 'Figure 5b'!$A$9, J182*'Figure 5b'!E$9)*10^12/365</f>
        <v>17675853.238425098</v>
      </c>
      <c r="T182" s="16" cm="1">
        <f t="array" ref="T182">_xlfn.IFS($A182= 'Figure 5b'!$A$4, K182*'Figure 5b'!F$4, $A182= 'Figure 5b'!$A$5, K182*'Figure 5b'!F$5, $A182= 'Figure 5b'!$A$6, K182*'Figure 5b'!F$6, $A182= 'Figure 5b'!$A$7, K182*'Figure 5b'!F$7, $A182= 'Figure 5b'!$A$8, K182*'Figure 5b'!F$8, $A182= 'Figure 5b'!$A$9, K182*'Figure 5b'!F$9)*10^12/365</f>
        <v>19847323.869536377</v>
      </c>
      <c r="U182" s="16" cm="1">
        <f t="array" ref="U182">_xlfn.IFS($A182= 'Figure 5b'!$A$4, L182*'Figure 5b'!G$4, $A182= 'Figure 5b'!$A$5, L182*'Figure 5b'!G$5, $A182= 'Figure 5b'!$A$6, L182*'Figure 5b'!G$6, $A182= 'Figure 5b'!$A$7, L182*'Figure 5b'!G$7, $A182= 'Figure 5b'!$A$8, L182*'Figure 5b'!G$8, $A182= 'Figure 5b'!$A$9, L182*'Figure 5b'!G$9)*10^12/365</f>
        <v>0</v>
      </c>
      <c r="V182" s="16" cm="1">
        <f t="array" ref="V182">_xlfn.IFS($A182= 'Figure 5b'!$A$4, M182*'Figure 5b'!H$4, $A182= 'Figure 5b'!$A$5, M182*'Figure 5b'!H$5, $A182= 'Figure 5b'!$A$6, M182*'Figure 5b'!H$6, $A182= 'Figure 5b'!$A$7, M182*'Figure 5b'!H$7, $A182= 'Figure 5b'!$A$8, M182*'Figure 5b'!H$8, $A182= 'Figure 5b'!$A$9, M182*'Figure 5b'!H$9)*10^12/365</f>
        <v>59309.941527231364</v>
      </c>
      <c r="W182" s="16" cm="1">
        <f t="array" ref="W182">_xlfn.IFS($A182= 'Figure 5b'!$A$4, N182*'Figure 5b'!I$4, $A182= 'Figure 5b'!$A$5, N182*'Figure 5b'!I$5, $A182= 'Figure 5b'!$A$6, N182*'Figure 5b'!I$6, $A182= 'Figure 5b'!$A$7, N182*'Figure 5b'!I$7, $A182= 'Figure 5b'!$A$8, N182*'Figure 5b'!I$8, $A182= 'Figure 5b'!$A$9, N182*'Figure 5b'!I$9)*10^12/365</f>
        <v>163020576.61891419</v>
      </c>
      <c r="X182" s="16"/>
      <c r="Y182" s="17">
        <f t="shared" si="51"/>
        <v>216415.19784724258</v>
      </c>
      <c r="Z182" s="17">
        <f t="shared" si="52"/>
        <v>33539157.708164215</v>
      </c>
      <c r="AA182" s="17">
        <f t="shared" si="53"/>
        <v>29186315.714111112</v>
      </c>
      <c r="AB182" s="17">
        <f t="shared" si="54"/>
        <v>6186548.6334487842</v>
      </c>
      <c r="AC182" s="17">
        <f t="shared" si="55"/>
        <v>6946563.3543377314</v>
      </c>
      <c r="AD182" s="17">
        <f t="shared" si="56"/>
        <v>0</v>
      </c>
      <c r="AE182" s="17">
        <f t="shared" si="57"/>
        <v>20758.479534530976</v>
      </c>
      <c r="AF182" s="17">
        <f t="shared" si="58"/>
        <v>57057201.81661997</v>
      </c>
      <c r="AG182" s="16"/>
      <c r="AH182" s="16">
        <f t="shared" si="59"/>
        <v>1236.6582734128149</v>
      </c>
      <c r="AI182" s="16">
        <f t="shared" si="60"/>
        <v>191652.32976093839</v>
      </c>
      <c r="AJ182" s="16">
        <f t="shared" si="61"/>
        <v>166778.9469377778</v>
      </c>
      <c r="AK182" s="16">
        <f t="shared" si="62"/>
        <v>35351.706476850195</v>
      </c>
      <c r="AL182" s="16">
        <f t="shared" si="63"/>
        <v>39694.64773907276</v>
      </c>
      <c r="AM182" s="16">
        <f t="shared" si="64"/>
        <v>0</v>
      </c>
      <c r="AN182" s="16">
        <f t="shared" si="65"/>
        <v>118.61988305446273</v>
      </c>
      <c r="AO182" s="16">
        <f t="shared" si="66"/>
        <v>326041.1532378284</v>
      </c>
      <c r="AP182" s="16"/>
      <c r="AQ182" s="16">
        <f t="shared" si="67"/>
        <v>618.32913670640744</v>
      </c>
      <c r="AR182" s="16">
        <f t="shared" si="68"/>
        <v>95826.164880469194</v>
      </c>
      <c r="AS182" s="16">
        <f t="shared" si="69"/>
        <v>83389.4734688889</v>
      </c>
      <c r="AT182" s="16">
        <f t="shared" si="70"/>
        <v>17675.853238425098</v>
      </c>
      <c r="AU182" s="16">
        <f t="shared" si="71"/>
        <v>19847.32386953638</v>
      </c>
      <c r="AV182" s="16">
        <f t="shared" si="72"/>
        <v>0</v>
      </c>
      <c r="AW182" s="16">
        <f t="shared" si="73"/>
        <v>59.309941527231366</v>
      </c>
      <c r="AX182" s="16">
        <f t="shared" si="74"/>
        <v>163020.5766189142</v>
      </c>
    </row>
    <row r="183" spans="1:50" x14ac:dyDescent="0.2">
      <c r="A183" t="s">
        <v>9</v>
      </c>
      <c r="B183">
        <v>2919</v>
      </c>
      <c r="C183" t="s">
        <v>195</v>
      </c>
      <c r="D183" s="9">
        <v>45</v>
      </c>
      <c r="E183" s="9">
        <v>1.3</v>
      </c>
      <c r="F183" s="9">
        <v>0.4</v>
      </c>
      <c r="G183" s="16">
        <v>2.8610574833422484E-3</v>
      </c>
      <c r="H183" s="16">
        <v>7.4755779871546529E-3</v>
      </c>
      <c r="I183" s="16">
        <v>5.0766474285929763E-4</v>
      </c>
      <c r="J183" s="16">
        <v>4.1307523412657755E-4</v>
      </c>
      <c r="K183" s="16">
        <v>9.0385036555275678E-3</v>
      </c>
      <c r="L183" s="16">
        <v>2.4561907674245244E-6</v>
      </c>
      <c r="M183" s="16">
        <v>1.3926271201299037E-4</v>
      </c>
      <c r="N183" s="16">
        <v>1.7907073429104903E-2</v>
      </c>
      <c r="O183" s="16"/>
      <c r="P183" s="16" cm="1">
        <f t="array" ref="P183">_xlfn.IFS($A183= 'Figure 5b'!$A$4, G183*'Figure 5b'!B$4, $A183= 'Figure 5b'!$A$5, G183*'Figure 5b'!B$5, $A183= 'Figure 5b'!$A$6, G183*'Figure 5b'!B$6, $A183= 'Figure 5b'!$A$7, G183*'Figure 5b'!B$7, $A183= 'Figure 5b'!$A$8, G183*'Figure 5b'!B$8, $A183= 'Figure 5b'!$A$9, G183*'Figure 5b'!B$9)*10^12/365</f>
        <v>2785165.2590240464</v>
      </c>
      <c r="Q183" s="16" cm="1">
        <f t="array" ref="Q183">_xlfn.IFS($A183= 'Figure 5b'!$A$4, H183*'Figure 5b'!C$4, $A183= 'Figure 5b'!$A$5, H183*'Figure 5b'!C$5, $A183= 'Figure 5b'!$A$6, H183*'Figure 5b'!C$6, $A183= 'Figure 5b'!$A$7, H183*'Figure 5b'!C$7, $A183= 'Figure 5b'!$A$8, H183*'Figure 5b'!C$8, $A183= 'Figure 5b'!$A$9, H183*'Figure 5b'!C$9)*10^12/365</f>
        <v>584610121.99715841</v>
      </c>
      <c r="R183" s="16" cm="1">
        <f t="array" ref="R183">_xlfn.IFS($A183= 'Figure 5b'!$A$4, I183*'Figure 5b'!D$4, $A183= 'Figure 5b'!$A$5, I183*'Figure 5b'!D$5, $A183= 'Figure 5b'!$A$6, I183*'Figure 5b'!D$6, $A183= 'Figure 5b'!$A$7, I183*'Figure 5b'!D$7, $A183= 'Figure 5b'!$A$8, I183*'Figure 5b'!D$8, $A183= 'Figure 5b'!$A$9, I183*'Figure 5b'!D$9)*10^12/365</f>
        <v>100302146.77801238</v>
      </c>
      <c r="S183" s="16" cm="1">
        <f t="array" ref="S183">_xlfn.IFS($A183= 'Figure 5b'!$A$4, J183*'Figure 5b'!E$4, $A183= 'Figure 5b'!$A$5, J183*'Figure 5b'!E$5, $A183= 'Figure 5b'!$A$6, J183*'Figure 5b'!E$6, $A183= 'Figure 5b'!$A$7, J183*'Figure 5b'!E$7, $A183= 'Figure 5b'!$A$8, J183*'Figure 5b'!E$8, $A183= 'Figure 5b'!$A$9, J183*'Figure 5b'!E$9)*10^12/365</f>
        <v>12571506.29593583</v>
      </c>
      <c r="T183" s="16" cm="1">
        <f t="array" ref="T183">_xlfn.IFS($A183= 'Figure 5b'!$A$4, K183*'Figure 5b'!F$4, $A183= 'Figure 5b'!$A$5, K183*'Figure 5b'!F$5, $A183= 'Figure 5b'!$A$6, K183*'Figure 5b'!F$6, $A183= 'Figure 5b'!$A$7, K183*'Figure 5b'!F$7, $A183= 'Figure 5b'!$A$8, K183*'Figure 5b'!F$8, $A183= 'Figure 5b'!$A$9, K183*'Figure 5b'!F$9)*10^12/365</f>
        <v>347902083.01571</v>
      </c>
      <c r="U183" s="16" cm="1">
        <f t="array" ref="U183">_xlfn.IFS($A183= 'Figure 5b'!$A$4, L183*'Figure 5b'!G$4, $A183= 'Figure 5b'!$A$5, L183*'Figure 5b'!G$5, $A183= 'Figure 5b'!$A$6, L183*'Figure 5b'!G$6, $A183= 'Figure 5b'!$A$7, L183*'Figure 5b'!G$7, $A183= 'Figure 5b'!$A$8, L183*'Figure 5b'!G$8, $A183= 'Figure 5b'!$A$9, L183*'Figure 5b'!G$9)*10^12/365</f>
        <v>2109.0733296150333</v>
      </c>
      <c r="V183" s="16" cm="1">
        <f t="array" ref="V183">_xlfn.IFS($A183= 'Figure 5b'!$A$4, M183*'Figure 5b'!H$4, $A183= 'Figure 5b'!$A$5, M183*'Figure 5b'!H$5, $A183= 'Figure 5b'!$A$6, M183*'Figure 5b'!H$6, $A183= 'Figure 5b'!$A$7, M183*'Figure 5b'!H$7, $A183= 'Figure 5b'!$A$8, M183*'Figure 5b'!H$8, $A183= 'Figure 5b'!$A$9, M183*'Figure 5b'!H$9)*10^12/365</f>
        <v>6711032.4976192564</v>
      </c>
      <c r="W183" s="16" cm="1">
        <f t="array" ref="W183">_xlfn.IFS($A183= 'Figure 5b'!$A$4, N183*'Figure 5b'!I$4, $A183= 'Figure 5b'!$A$5, N183*'Figure 5b'!I$5, $A183= 'Figure 5b'!$A$6, N183*'Figure 5b'!I$6, $A183= 'Figure 5b'!$A$7, N183*'Figure 5b'!I$7, $A183= 'Figure 5b'!$A$8, N183*'Figure 5b'!I$8, $A183= 'Figure 5b'!$A$9, N183*'Figure 5b'!I$9)*10^12/365</f>
        <v>649155256.98158789</v>
      </c>
      <c r="X183" s="16"/>
      <c r="Y183" s="17">
        <f t="shared" si="51"/>
        <v>1253324.366560821</v>
      </c>
      <c r="Z183" s="17">
        <f t="shared" si="52"/>
        <v>263074554.89872128</v>
      </c>
      <c r="AA183" s="17">
        <f t="shared" si="53"/>
        <v>45135966.050105572</v>
      </c>
      <c r="AB183" s="17">
        <f t="shared" si="54"/>
        <v>5657177.8331711236</v>
      </c>
      <c r="AC183" s="17">
        <f t="shared" si="55"/>
        <v>156555937.35706949</v>
      </c>
      <c r="AD183" s="17">
        <f t="shared" si="56"/>
        <v>949.08299832676494</v>
      </c>
      <c r="AE183" s="17">
        <f t="shared" si="57"/>
        <v>3019964.6239286656</v>
      </c>
      <c r="AF183" s="17">
        <f t="shared" si="58"/>
        <v>292119865.64171457</v>
      </c>
      <c r="AG183" s="16"/>
      <c r="AH183" s="16">
        <f t="shared" si="59"/>
        <v>36207.148367312599</v>
      </c>
      <c r="AI183" s="16">
        <f t="shared" si="60"/>
        <v>7599931.5859630592</v>
      </c>
      <c r="AJ183" s="16">
        <f t="shared" si="61"/>
        <v>1303927.9081141611</v>
      </c>
      <c r="AK183" s="16">
        <f t="shared" si="62"/>
        <v>163429.5818471658</v>
      </c>
      <c r="AL183" s="16">
        <f t="shared" si="63"/>
        <v>4522727.0792042306</v>
      </c>
      <c r="AM183" s="16">
        <f t="shared" si="64"/>
        <v>27.417953284995434</v>
      </c>
      <c r="AN183" s="16">
        <f t="shared" si="65"/>
        <v>87243.422469050347</v>
      </c>
      <c r="AO183" s="16">
        <f t="shared" si="66"/>
        <v>8439018.3407606427</v>
      </c>
      <c r="AP183" s="16"/>
      <c r="AQ183" s="16">
        <f t="shared" si="67"/>
        <v>11140.661036096186</v>
      </c>
      <c r="AR183" s="16">
        <f t="shared" si="68"/>
        <v>2338440.487988634</v>
      </c>
      <c r="AS183" s="16">
        <f t="shared" si="69"/>
        <v>401208.58711204951</v>
      </c>
      <c r="AT183" s="16">
        <f t="shared" si="70"/>
        <v>50286.025183743324</v>
      </c>
      <c r="AU183" s="16">
        <f t="shared" si="71"/>
        <v>1391608.3320628402</v>
      </c>
      <c r="AV183" s="16">
        <f t="shared" si="72"/>
        <v>8.4362933184601339</v>
      </c>
      <c r="AW183" s="16">
        <f t="shared" si="73"/>
        <v>26844.129990477028</v>
      </c>
      <c r="AX183" s="16">
        <f t="shared" si="74"/>
        <v>2596621.0279263519</v>
      </c>
    </row>
    <row r="184" spans="1:50" x14ac:dyDescent="0.2">
      <c r="A184" t="s">
        <v>9</v>
      </c>
      <c r="B184">
        <v>2919</v>
      </c>
      <c r="C184" t="s">
        <v>196</v>
      </c>
      <c r="D184" s="9">
        <v>45</v>
      </c>
      <c r="E184" s="9">
        <v>0.9</v>
      </c>
      <c r="F184" s="9">
        <v>0.3</v>
      </c>
      <c r="G184" s="16">
        <v>2.5066212400054746E-6</v>
      </c>
      <c r="H184" s="16">
        <v>1.3439255396871239E-3</v>
      </c>
      <c r="I184" s="16">
        <v>6.6480041019350304E-6</v>
      </c>
      <c r="J184" s="16">
        <v>1.8772285984366365E-5</v>
      </c>
      <c r="K184" s="16">
        <v>8.4883460018955401E-3</v>
      </c>
      <c r="L184" s="16">
        <v>0</v>
      </c>
      <c r="M184" s="16">
        <v>9.5033285969262912E-7</v>
      </c>
      <c r="N184" s="16">
        <v>3.2473114437264663E-3</v>
      </c>
      <c r="O184" s="16"/>
      <c r="P184" s="16" cm="1">
        <f t="array" ref="P184">_xlfn.IFS($A184= 'Figure 5b'!$A$4, G184*'Figure 5b'!B$4, $A184= 'Figure 5b'!$A$5, G184*'Figure 5b'!B$5, $A184= 'Figure 5b'!$A$6, G184*'Figure 5b'!B$6, $A184= 'Figure 5b'!$A$7, G184*'Figure 5b'!B$7, $A184= 'Figure 5b'!$A$8, G184*'Figure 5b'!B$8, $A184= 'Figure 5b'!$A$9, G184*'Figure 5b'!B$9)*10^12/365</f>
        <v>2440.13076837572</v>
      </c>
      <c r="Q184" s="16" cm="1">
        <f t="array" ref="Q184">_xlfn.IFS($A184= 'Figure 5b'!$A$4, H184*'Figure 5b'!C$4, $A184= 'Figure 5b'!$A$5, H184*'Figure 5b'!C$5, $A184= 'Figure 5b'!$A$6, H184*'Figure 5b'!C$6, $A184= 'Figure 5b'!$A$7, H184*'Figure 5b'!C$7, $A184= 'Figure 5b'!$A$8, H184*'Figure 5b'!C$8, $A184= 'Figure 5b'!$A$9, H184*'Figure 5b'!C$9)*10^12/365</f>
        <v>105098558.94241406</v>
      </c>
      <c r="R184" s="16" cm="1">
        <f t="array" ref="R184">_xlfn.IFS($A184= 'Figure 5b'!$A$4, I184*'Figure 5b'!D$4, $A184= 'Figure 5b'!$A$5, I184*'Figure 5b'!D$5, $A184= 'Figure 5b'!$A$6, I184*'Figure 5b'!D$6, $A184= 'Figure 5b'!$A$7, I184*'Figure 5b'!D$7, $A184= 'Figure 5b'!$A$8, I184*'Figure 5b'!D$8, $A184= 'Figure 5b'!$A$9, I184*'Figure 5b'!D$9)*10^12/365</f>
        <v>1313483.145308608</v>
      </c>
      <c r="S184" s="16" cm="1">
        <f t="array" ref="S184">_xlfn.IFS($A184= 'Figure 5b'!$A$4, J184*'Figure 5b'!E$4, $A184= 'Figure 5b'!$A$5, J184*'Figure 5b'!E$5, $A184= 'Figure 5b'!$A$6, J184*'Figure 5b'!E$6, $A184= 'Figure 5b'!$A$7, J184*'Figure 5b'!E$7, $A184= 'Figure 5b'!$A$8, J184*'Figure 5b'!E$8, $A184= 'Figure 5b'!$A$9, J184*'Figure 5b'!E$9)*10^12/365</f>
        <v>571314.59827304503</v>
      </c>
      <c r="T184" s="16" cm="1">
        <f t="array" ref="T184">_xlfn.IFS($A184= 'Figure 5b'!$A$4, K184*'Figure 5b'!F$4, $A184= 'Figure 5b'!$A$5, K184*'Figure 5b'!F$5, $A184= 'Figure 5b'!$A$6, K184*'Figure 5b'!F$6, $A184= 'Figure 5b'!$A$7, K184*'Figure 5b'!F$7, $A184= 'Figure 5b'!$A$8, K184*'Figure 5b'!F$8, $A184= 'Figure 5b'!$A$9, K184*'Figure 5b'!F$9)*10^12/365</f>
        <v>326725901.53919256</v>
      </c>
      <c r="U184" s="16" cm="1">
        <f t="array" ref="U184">_xlfn.IFS($A184= 'Figure 5b'!$A$4, L184*'Figure 5b'!G$4, $A184= 'Figure 5b'!$A$5, L184*'Figure 5b'!G$5, $A184= 'Figure 5b'!$A$6, L184*'Figure 5b'!G$6, $A184= 'Figure 5b'!$A$7, L184*'Figure 5b'!G$7, $A184= 'Figure 5b'!$A$8, L184*'Figure 5b'!G$8, $A184= 'Figure 5b'!$A$9, L184*'Figure 5b'!G$9)*10^12/365</f>
        <v>0</v>
      </c>
      <c r="V184" s="16" cm="1">
        <f t="array" ref="V184">_xlfn.IFS($A184= 'Figure 5b'!$A$4, M184*'Figure 5b'!H$4, $A184= 'Figure 5b'!$A$5, M184*'Figure 5b'!H$5, $A184= 'Figure 5b'!$A$6, M184*'Figure 5b'!H$6, $A184= 'Figure 5b'!$A$7, M184*'Figure 5b'!H$7, $A184= 'Figure 5b'!$A$8, M184*'Figure 5b'!H$8, $A184= 'Figure 5b'!$A$9, M184*'Figure 5b'!H$9)*10^12/365</f>
        <v>45796.283964064729</v>
      </c>
      <c r="W184" s="16" cm="1">
        <f t="array" ref="W184">_xlfn.IFS($A184= 'Figure 5b'!$A$4, N184*'Figure 5b'!I$4, $A184= 'Figure 5b'!$A$5, N184*'Figure 5b'!I$5, $A184= 'Figure 5b'!$A$6, N184*'Figure 5b'!I$6, $A184= 'Figure 5b'!$A$7, N184*'Figure 5b'!I$7, $A184= 'Figure 5b'!$A$8, N184*'Figure 5b'!I$8, $A184= 'Figure 5b'!$A$9, N184*'Figure 5b'!I$9)*10^12/365</f>
        <v>117719363.97632091</v>
      </c>
      <c r="X184" s="16"/>
      <c r="Y184" s="17">
        <f t="shared" si="51"/>
        <v>1098.058845769074</v>
      </c>
      <c r="Z184" s="17">
        <f t="shared" si="52"/>
        <v>47294351.524086326</v>
      </c>
      <c r="AA184" s="17">
        <f t="shared" si="53"/>
        <v>591067.41538887355</v>
      </c>
      <c r="AB184" s="17">
        <f t="shared" si="54"/>
        <v>257091.56922287028</v>
      </c>
      <c r="AC184" s="17">
        <f t="shared" si="55"/>
        <v>147026655.69263664</v>
      </c>
      <c r="AD184" s="17">
        <f t="shared" si="56"/>
        <v>0</v>
      </c>
      <c r="AE184" s="17">
        <f t="shared" si="57"/>
        <v>20608.327783829129</v>
      </c>
      <c r="AF184" s="17">
        <f t="shared" si="58"/>
        <v>52973713.789344408</v>
      </c>
      <c r="AG184" s="16"/>
      <c r="AH184" s="16">
        <f t="shared" si="59"/>
        <v>21.961176915381479</v>
      </c>
      <c r="AI184" s="16">
        <f t="shared" si="60"/>
        <v>945887.03048172651</v>
      </c>
      <c r="AJ184" s="16">
        <f t="shared" si="61"/>
        <v>11821.348307777471</v>
      </c>
      <c r="AK184" s="16">
        <f t="shared" si="62"/>
        <v>5141.8313844574059</v>
      </c>
      <c r="AL184" s="16">
        <f t="shared" si="63"/>
        <v>2940533.1138527333</v>
      </c>
      <c r="AM184" s="16">
        <f t="shared" si="64"/>
        <v>0</v>
      </c>
      <c r="AN184" s="16">
        <f t="shared" si="65"/>
        <v>412.16655567658256</v>
      </c>
      <c r="AO184" s="16">
        <f t="shared" si="66"/>
        <v>1059474.2757868881</v>
      </c>
      <c r="AP184" s="16"/>
      <c r="AQ184" s="16">
        <f t="shared" si="67"/>
        <v>7.32039230512716</v>
      </c>
      <c r="AR184" s="16">
        <f t="shared" si="68"/>
        <v>315295.67682724213</v>
      </c>
      <c r="AS184" s="16">
        <f t="shared" si="69"/>
        <v>3940.4494359258238</v>
      </c>
      <c r="AT184" s="16">
        <f t="shared" si="70"/>
        <v>1713.9437948191348</v>
      </c>
      <c r="AU184" s="16">
        <f t="shared" si="71"/>
        <v>980177.7046175776</v>
      </c>
      <c r="AV184" s="16">
        <f t="shared" si="72"/>
        <v>0</v>
      </c>
      <c r="AW184" s="16">
        <f t="shared" si="73"/>
        <v>137.38885189219417</v>
      </c>
      <c r="AX184" s="16">
        <f t="shared" si="74"/>
        <v>353158.09192896268</v>
      </c>
    </row>
    <row r="185" spans="1:50" x14ac:dyDescent="0.2">
      <c r="A185" t="s">
        <v>9</v>
      </c>
      <c r="B185">
        <v>2919</v>
      </c>
      <c r="C185" t="s">
        <v>197</v>
      </c>
      <c r="D185" s="9">
        <v>65</v>
      </c>
      <c r="E185" s="9">
        <v>1.1000000000000001</v>
      </c>
      <c r="F185" s="9">
        <v>0.9</v>
      </c>
      <c r="G185" s="16">
        <v>6.1412220380134127E-3</v>
      </c>
      <c r="H185" s="16">
        <v>2.2078776723431321E-3</v>
      </c>
      <c r="I185" s="16">
        <v>1.1536297677736042E-3</v>
      </c>
      <c r="J185" s="16">
        <v>2.8918664087681129E-4</v>
      </c>
      <c r="K185" s="16">
        <v>1.0405954226304377E-2</v>
      </c>
      <c r="L185" s="16">
        <v>1.3918414348738971E-5</v>
      </c>
      <c r="M185" s="16">
        <v>4.5179758903420075E-6</v>
      </c>
      <c r="N185" s="16">
        <v>9.8790585860179161E-3</v>
      </c>
      <c r="O185" s="16"/>
      <c r="P185" s="16" cm="1">
        <f t="array" ref="P185">_xlfn.IFS($A185= 'Figure 5b'!$A$4, G185*'Figure 5b'!B$4, $A185= 'Figure 5b'!$A$5, G185*'Figure 5b'!B$5, $A185= 'Figure 5b'!$A$6, G185*'Figure 5b'!B$6, $A185= 'Figure 5b'!$A$7, G185*'Figure 5b'!B$7, $A185= 'Figure 5b'!$A$8, G185*'Figure 5b'!B$8, $A185= 'Figure 5b'!$A$9, G185*'Figure 5b'!B$9)*10^12/365</f>
        <v>5978320.3825205136</v>
      </c>
      <c r="Q185" s="16" cm="1">
        <f t="array" ref="Q185">_xlfn.IFS($A185= 'Figure 5b'!$A$4, H185*'Figure 5b'!C$4, $A185= 'Figure 5b'!$A$5, H185*'Figure 5b'!C$5, $A185= 'Figure 5b'!$A$6, H185*'Figure 5b'!C$6, $A185= 'Figure 5b'!$A$7, H185*'Figure 5b'!C$7, $A185= 'Figure 5b'!$A$8, H185*'Figure 5b'!C$8, $A185= 'Figure 5b'!$A$9, H185*'Figure 5b'!C$9)*10^12/365</f>
        <v>172661918.26253742</v>
      </c>
      <c r="R185" s="16" cm="1">
        <f t="array" ref="R185">_xlfn.IFS($A185= 'Figure 5b'!$A$4, I185*'Figure 5b'!D$4, $A185= 'Figure 5b'!$A$5, I185*'Figure 5b'!D$5, $A185= 'Figure 5b'!$A$6, I185*'Figure 5b'!D$6, $A185= 'Figure 5b'!$A$7, I185*'Figure 5b'!D$7, $A185= 'Figure 5b'!$A$8, I185*'Figure 5b'!D$8, $A185= 'Figure 5b'!$A$9, I185*'Figure 5b'!D$9)*10^12/365</f>
        <v>227929049.48055956</v>
      </c>
      <c r="S185" s="16" cm="1">
        <f t="array" ref="S185">_xlfn.IFS($A185= 'Figure 5b'!$A$4, J185*'Figure 5b'!E$4, $A185= 'Figure 5b'!$A$5, J185*'Figure 5b'!E$5, $A185= 'Figure 5b'!$A$6, J185*'Figure 5b'!E$6, $A185= 'Figure 5b'!$A$7, J185*'Figure 5b'!E$7, $A185= 'Figure 5b'!$A$8, J185*'Figure 5b'!E$8, $A185= 'Figure 5b'!$A$9, J185*'Figure 5b'!E$9)*10^12/365</f>
        <v>8801088.4607266169</v>
      </c>
      <c r="T185" s="16" cm="1">
        <f t="array" ref="T185">_xlfn.IFS($A185= 'Figure 5b'!$A$4, K185*'Figure 5b'!F$4, $A185= 'Figure 5b'!$A$5, K185*'Figure 5b'!F$5, $A185= 'Figure 5b'!$A$6, K185*'Figure 5b'!F$6, $A185= 'Figure 5b'!$A$7, K185*'Figure 5b'!F$7, $A185= 'Figure 5b'!$A$8, K185*'Figure 5b'!F$8, $A185= 'Figure 5b'!$A$9, K185*'Figure 5b'!F$9)*10^12/365</f>
        <v>400536780.0989303</v>
      </c>
      <c r="U185" s="16" cm="1">
        <f t="array" ref="U185">_xlfn.IFS($A185= 'Figure 5b'!$A$4, L185*'Figure 5b'!G$4, $A185= 'Figure 5b'!$A$5, L185*'Figure 5b'!G$5, $A185= 'Figure 5b'!$A$6, L185*'Figure 5b'!G$6, $A185= 'Figure 5b'!$A$7, L185*'Figure 5b'!G$7, $A185= 'Figure 5b'!$A$8, L185*'Figure 5b'!G$8, $A185= 'Figure 5b'!$A$9, L185*'Figure 5b'!G$9)*10^12/365</f>
        <v>11951.415534485188</v>
      </c>
      <c r="V185" s="16" cm="1">
        <f t="array" ref="V185">_xlfn.IFS($A185= 'Figure 5b'!$A$4, M185*'Figure 5b'!H$4, $A185= 'Figure 5b'!$A$5, M185*'Figure 5b'!H$5, $A185= 'Figure 5b'!$A$6, M185*'Figure 5b'!H$6, $A185= 'Figure 5b'!$A$7, M185*'Figure 5b'!H$7, $A185= 'Figure 5b'!$A$8, M185*'Figure 5b'!H$8, $A185= 'Figure 5b'!$A$9, M185*'Figure 5b'!H$9)*10^12/365</f>
        <v>217720.03851768476</v>
      </c>
      <c r="W185" s="16" cm="1">
        <f t="array" ref="W185">_xlfn.IFS($A185= 'Figure 5b'!$A$4, N185*'Figure 5b'!I$4, $A185= 'Figure 5b'!$A$5, N185*'Figure 5b'!I$5, $A185= 'Figure 5b'!$A$6, N185*'Figure 5b'!I$6, $A185= 'Figure 5b'!$A$7, N185*'Figure 5b'!I$7, $A185= 'Figure 5b'!$A$8, N185*'Figure 5b'!I$8, $A185= 'Figure 5b'!$A$9, N185*'Figure 5b'!I$9)*10^12/365</f>
        <v>358129028.76241696</v>
      </c>
      <c r="X185" s="16"/>
      <c r="Y185" s="17">
        <f t="shared" si="51"/>
        <v>3885908.2486383338</v>
      </c>
      <c r="Z185" s="17">
        <f t="shared" si="52"/>
        <v>112230246.87064932</v>
      </c>
      <c r="AA185" s="17">
        <f t="shared" si="53"/>
        <v>148153882.16236371</v>
      </c>
      <c r="AB185" s="17">
        <f t="shared" si="54"/>
        <v>5720707.4994723015</v>
      </c>
      <c r="AC185" s="17">
        <f t="shared" si="55"/>
        <v>260348907.06430471</v>
      </c>
      <c r="AD185" s="17">
        <f t="shared" si="56"/>
        <v>7768.4200974153719</v>
      </c>
      <c r="AE185" s="17">
        <f t="shared" si="57"/>
        <v>141518.02503649509</v>
      </c>
      <c r="AF185" s="17">
        <f t="shared" si="58"/>
        <v>232783868.69557104</v>
      </c>
      <c r="AG185" s="16"/>
      <c r="AH185" s="16">
        <f t="shared" si="59"/>
        <v>65761.524207725655</v>
      </c>
      <c r="AI185" s="16">
        <f t="shared" si="60"/>
        <v>1899281.1008879119</v>
      </c>
      <c r="AJ185" s="16">
        <f t="shared" si="61"/>
        <v>2507219.5442861556</v>
      </c>
      <c r="AK185" s="16">
        <f t="shared" si="62"/>
        <v>96811.973067992789</v>
      </c>
      <c r="AL185" s="16">
        <f t="shared" si="63"/>
        <v>4405904.5810882337</v>
      </c>
      <c r="AM185" s="16">
        <f t="shared" si="64"/>
        <v>131.46557087933709</v>
      </c>
      <c r="AN185" s="16">
        <f t="shared" si="65"/>
        <v>2394.9204236945325</v>
      </c>
      <c r="AO185" s="16">
        <f t="shared" si="66"/>
        <v>3939419.316386587</v>
      </c>
      <c r="AP185" s="16"/>
      <c r="AQ185" s="16">
        <f t="shared" si="67"/>
        <v>53804.88344268463</v>
      </c>
      <c r="AR185" s="16">
        <f t="shared" si="68"/>
        <v>1553957.2643628367</v>
      </c>
      <c r="AS185" s="16">
        <f t="shared" si="69"/>
        <v>2051361.4453250361</v>
      </c>
      <c r="AT185" s="16">
        <f t="shared" si="70"/>
        <v>79209.796146539549</v>
      </c>
      <c r="AU185" s="16">
        <f t="shared" si="71"/>
        <v>3604831.0208903728</v>
      </c>
      <c r="AV185" s="16">
        <f t="shared" si="72"/>
        <v>107.56273981036669</v>
      </c>
      <c r="AW185" s="16">
        <f t="shared" si="73"/>
        <v>1959.4803466591629</v>
      </c>
      <c r="AX185" s="16">
        <f t="shared" si="74"/>
        <v>3223161.2588617527</v>
      </c>
    </row>
    <row r="186" spans="1:50" x14ac:dyDescent="0.2">
      <c r="A186" t="s">
        <v>9</v>
      </c>
      <c r="B186">
        <v>2919</v>
      </c>
      <c r="C186" t="s">
        <v>198</v>
      </c>
      <c r="D186" s="9">
        <v>33</v>
      </c>
      <c r="E186" s="9">
        <v>0.5</v>
      </c>
      <c r="F186" s="9">
        <v>0.1</v>
      </c>
      <c r="G186" s="16">
        <v>7.8216609173130825E-3</v>
      </c>
      <c r="H186" s="16">
        <v>6.8229018199680493E-3</v>
      </c>
      <c r="I186" s="16">
        <v>5.4633414209491318E-2</v>
      </c>
      <c r="J186" s="16">
        <v>1.1323071990315198E-2</v>
      </c>
      <c r="K186" s="16">
        <v>3.5923594435830049E-2</v>
      </c>
      <c r="L186" s="16">
        <v>9.6200805057460536E-5</v>
      </c>
      <c r="M186" s="16">
        <v>1.2982481617033797E-3</v>
      </c>
      <c r="N186" s="16">
        <v>2.6998486066994263E-2</v>
      </c>
      <c r="O186" s="16"/>
      <c r="P186" s="16" cm="1">
        <f t="array" ref="P186">_xlfn.IFS($A186= 'Figure 5b'!$A$4, G186*'Figure 5b'!B$4, $A186= 'Figure 5b'!$A$5, G186*'Figure 5b'!B$5, $A186= 'Figure 5b'!$A$6, G186*'Figure 5b'!B$6, $A186= 'Figure 5b'!$A$7, G186*'Figure 5b'!B$7, $A186= 'Figure 5b'!$A$8, G186*'Figure 5b'!B$8, $A186= 'Figure 5b'!$A$9, G186*'Figure 5b'!B$9)*10^12/365</f>
        <v>7614184.0496395957</v>
      </c>
      <c r="Q186" s="16" cm="1">
        <f t="array" ref="Q186">_xlfn.IFS($A186= 'Figure 5b'!$A$4, H186*'Figure 5b'!C$4, $A186= 'Figure 5b'!$A$5, H186*'Figure 5b'!C$5, $A186= 'Figure 5b'!$A$6, H186*'Figure 5b'!C$6, $A186= 'Figure 5b'!$A$7, H186*'Figure 5b'!C$7, $A186= 'Figure 5b'!$A$8, H186*'Figure 5b'!C$8, $A186= 'Figure 5b'!$A$9, H186*'Figure 5b'!C$9)*10^12/365</f>
        <v>533569106.25506628</v>
      </c>
      <c r="R186" s="16" cm="1">
        <f t="array" ref="R186">_xlfn.IFS($A186= 'Figure 5b'!$A$4, I186*'Figure 5b'!D$4, $A186= 'Figure 5b'!$A$5, I186*'Figure 5b'!D$5, $A186= 'Figure 5b'!$A$6, I186*'Figure 5b'!D$6, $A186= 'Figure 5b'!$A$7, I186*'Figure 5b'!D$7, $A186= 'Figure 5b'!$A$8, I186*'Figure 5b'!D$8, $A186= 'Figure 5b'!$A$9, I186*'Figure 5b'!D$9)*10^12/365</f>
        <v>10794227505.657448</v>
      </c>
      <c r="S186" s="16" cm="1">
        <f t="array" ref="S186">_xlfn.IFS($A186= 'Figure 5b'!$A$4, J186*'Figure 5b'!E$4, $A186= 'Figure 5b'!$A$5, J186*'Figure 5b'!E$5, $A186= 'Figure 5b'!$A$6, J186*'Figure 5b'!E$6, $A186= 'Figure 5b'!$A$7, J186*'Figure 5b'!E$7, $A186= 'Figure 5b'!$A$8, J186*'Figure 5b'!E$8, $A186= 'Figure 5b'!$A$9, J186*'Figure 5b'!E$9)*10^12/365</f>
        <v>344605677.26014489</v>
      </c>
      <c r="T186" s="16" cm="1">
        <f t="array" ref="T186">_xlfn.IFS($A186= 'Figure 5b'!$A$4, K186*'Figure 5b'!F$4, $A186= 'Figure 5b'!$A$5, K186*'Figure 5b'!F$5, $A186= 'Figure 5b'!$A$6, K186*'Figure 5b'!F$6, $A186= 'Figure 5b'!$A$7, K186*'Figure 5b'!F$7, $A186= 'Figure 5b'!$A$8, K186*'Figure 5b'!F$8, $A186= 'Figure 5b'!$A$9, K186*'Figure 5b'!F$9)*10^12/365</f>
        <v>1382739202.1901388</v>
      </c>
      <c r="U186" s="16" cm="1">
        <f t="array" ref="U186">_xlfn.IFS($A186= 'Figure 5b'!$A$4, L186*'Figure 5b'!G$4, $A186= 'Figure 5b'!$A$5, L186*'Figure 5b'!G$5, $A186= 'Figure 5b'!$A$6, L186*'Figure 5b'!G$6, $A186= 'Figure 5b'!$A$7, L186*'Figure 5b'!G$7, $A186= 'Figure 5b'!$A$8, L186*'Figure 5b'!G$8, $A186= 'Figure 5b'!$A$9, L186*'Figure 5b'!G$9)*10^12/365</f>
        <v>82605.372076588814</v>
      </c>
      <c r="V186" s="16" cm="1">
        <f t="array" ref="V186">_xlfn.IFS($A186= 'Figure 5b'!$A$4, M186*'Figure 5b'!H$4, $A186= 'Figure 5b'!$A$5, M186*'Figure 5b'!H$5, $A186= 'Figure 5b'!$A$6, M186*'Figure 5b'!H$6, $A186= 'Figure 5b'!$A$7, M186*'Figure 5b'!H$7, $A186= 'Figure 5b'!$A$8, M186*'Figure 5b'!H$8, $A186= 'Figure 5b'!$A$9, M186*'Figure 5b'!H$9)*10^12/365</f>
        <v>62562228.447433472</v>
      </c>
      <c r="W186" s="16" cm="1">
        <f t="array" ref="W186">_xlfn.IFS($A186= 'Figure 5b'!$A$4, N186*'Figure 5b'!I$4, $A186= 'Figure 5b'!$A$5, N186*'Figure 5b'!I$5, $A186= 'Figure 5b'!$A$6, N186*'Figure 5b'!I$6, $A186= 'Figure 5b'!$A$7, N186*'Figure 5b'!I$7, $A186= 'Figure 5b'!$A$8, N186*'Figure 5b'!I$8, $A186= 'Figure 5b'!$A$9, N186*'Figure 5b'!I$9)*10^12/365</f>
        <v>978731071.28982937</v>
      </c>
      <c r="X186" s="16"/>
      <c r="Y186" s="17">
        <f t="shared" si="51"/>
        <v>2512680.7363810665</v>
      </c>
      <c r="Z186" s="17">
        <f t="shared" si="52"/>
        <v>176077805.06417188</v>
      </c>
      <c r="AA186" s="17">
        <f t="shared" si="53"/>
        <v>3562095076.8669581</v>
      </c>
      <c r="AB186" s="17">
        <f t="shared" si="54"/>
        <v>113719873.49584782</v>
      </c>
      <c r="AC186" s="17">
        <f t="shared" si="55"/>
        <v>456303936.72274584</v>
      </c>
      <c r="AD186" s="17">
        <f t="shared" si="56"/>
        <v>27259.772785274308</v>
      </c>
      <c r="AE186" s="17">
        <f t="shared" si="57"/>
        <v>20645535.387653045</v>
      </c>
      <c r="AF186" s="17">
        <f t="shared" si="58"/>
        <v>322981253.52564371</v>
      </c>
      <c r="AG186" s="16"/>
      <c r="AH186" s="16">
        <f t="shared" si="59"/>
        <v>38070.920248197981</v>
      </c>
      <c r="AI186" s="16">
        <f t="shared" si="60"/>
        <v>2667845.5312753315</v>
      </c>
      <c r="AJ186" s="16">
        <f t="shared" si="61"/>
        <v>53971137.528287239</v>
      </c>
      <c r="AK186" s="16">
        <f t="shared" si="62"/>
        <v>1723028.3863007245</v>
      </c>
      <c r="AL186" s="16">
        <f t="shared" si="63"/>
        <v>6913696.0109506939</v>
      </c>
      <c r="AM186" s="16">
        <f t="shared" si="64"/>
        <v>413.02686038294405</v>
      </c>
      <c r="AN186" s="16">
        <f t="shared" si="65"/>
        <v>312811.14223716734</v>
      </c>
      <c r="AO186" s="16">
        <f t="shared" si="66"/>
        <v>4893655.3564491468</v>
      </c>
      <c r="AP186" s="16"/>
      <c r="AQ186" s="16">
        <f t="shared" si="67"/>
        <v>7614.1840496395962</v>
      </c>
      <c r="AR186" s="16">
        <f t="shared" si="68"/>
        <v>533569.10625506635</v>
      </c>
      <c r="AS186" s="16">
        <f t="shared" si="69"/>
        <v>10794227.505657449</v>
      </c>
      <c r="AT186" s="16">
        <f t="shared" si="70"/>
        <v>344605.67726014485</v>
      </c>
      <c r="AU186" s="16">
        <f t="shared" si="71"/>
        <v>1382739.2021901391</v>
      </c>
      <c r="AV186" s="16">
        <f t="shared" si="72"/>
        <v>82.605372076588807</v>
      </c>
      <c r="AW186" s="16">
        <f t="shared" si="73"/>
        <v>62562.228447433474</v>
      </c>
      <c r="AX186" s="16">
        <f t="shared" si="74"/>
        <v>978731.07128982944</v>
      </c>
    </row>
    <row r="187" spans="1:50" x14ac:dyDescent="0.2">
      <c r="A187" t="s">
        <v>9</v>
      </c>
      <c r="B187">
        <v>2919</v>
      </c>
      <c r="C187" t="s">
        <v>199</v>
      </c>
      <c r="D187" s="9">
        <v>52</v>
      </c>
      <c r="E187" s="9">
        <v>0.7</v>
      </c>
      <c r="F187" s="9">
        <v>0.6</v>
      </c>
      <c r="G187" s="16">
        <v>1.3430476603949332E-3</v>
      </c>
      <c r="H187" s="16">
        <v>3.5258555302900715E-3</v>
      </c>
      <c r="I187" s="16">
        <v>2.5171914041404671E-2</v>
      </c>
      <c r="J187" s="16">
        <v>2.6237879718148992E-3</v>
      </c>
      <c r="K187" s="16">
        <v>1.930034706911353E-2</v>
      </c>
      <c r="L187" s="16">
        <v>6.5498420464653982E-5</v>
      </c>
      <c r="M187" s="16">
        <v>3.3082488976349147E-4</v>
      </c>
      <c r="N187" s="16">
        <v>1.3520706997976582E-2</v>
      </c>
      <c r="O187" s="16"/>
      <c r="P187" s="16" cm="1">
        <f t="array" ref="P187">_xlfn.IFS($A187= 'Figure 5b'!$A$4, G187*'Figure 5b'!B$4, $A187= 'Figure 5b'!$A$5, G187*'Figure 5b'!B$5, $A187= 'Figure 5b'!$A$6, G187*'Figure 5b'!B$6, $A187= 'Figure 5b'!$A$7, G187*'Figure 5b'!B$7, $A187= 'Figure 5b'!$A$8, G187*'Figure 5b'!B$8, $A187= 'Figure 5b'!$A$9, G187*'Figure 5b'!B$9)*10^12/365</f>
        <v>1307422.0656957105</v>
      </c>
      <c r="Q187" s="16" cm="1">
        <f t="array" ref="Q187">_xlfn.IFS($A187= 'Figure 5b'!$A$4, H187*'Figure 5b'!C$4, $A187= 'Figure 5b'!$A$5, H187*'Figure 5b'!C$5, $A187= 'Figure 5b'!$A$6, H187*'Figure 5b'!C$6, $A187= 'Figure 5b'!$A$7, H187*'Figure 5b'!C$7, $A187= 'Figure 5b'!$A$8, H187*'Figure 5b'!C$8, $A187= 'Figure 5b'!$A$9, H187*'Figure 5b'!C$9)*10^12/365</f>
        <v>275731299.33887368</v>
      </c>
      <c r="R187" s="16" cm="1">
        <f t="array" ref="R187">_xlfn.IFS($A187= 'Figure 5b'!$A$4, I187*'Figure 5b'!D$4, $A187= 'Figure 5b'!$A$5, I187*'Figure 5b'!D$5, $A187= 'Figure 5b'!$A$6, I187*'Figure 5b'!D$6, $A187= 'Figure 5b'!$A$7, I187*'Figure 5b'!D$7, $A187= 'Figure 5b'!$A$8, I187*'Figure 5b'!D$8, $A187= 'Figure 5b'!$A$9, I187*'Figure 5b'!D$9)*10^12/365</f>
        <v>4973355058.3879042</v>
      </c>
      <c r="S187" s="16" cm="1">
        <f t="array" ref="S187">_xlfn.IFS($A187= 'Figure 5b'!$A$4, J187*'Figure 5b'!E$4, $A187= 'Figure 5b'!$A$5, J187*'Figure 5b'!E$5, $A187= 'Figure 5b'!$A$6, J187*'Figure 5b'!E$6, $A187= 'Figure 5b'!$A$7, J187*'Figure 5b'!E$7, $A187= 'Figure 5b'!$A$8, J187*'Figure 5b'!E$8, $A187= 'Figure 5b'!$A$9, J187*'Figure 5b'!E$9)*10^12/365</f>
        <v>79852201.927855626</v>
      </c>
      <c r="T187" s="16" cm="1">
        <f t="array" ref="T187">_xlfn.IFS($A187= 'Figure 5b'!$A$4, K187*'Figure 5b'!F$4, $A187= 'Figure 5b'!$A$5, K187*'Figure 5b'!F$5, $A187= 'Figure 5b'!$A$6, K187*'Figure 5b'!F$6, $A187= 'Figure 5b'!$A$7, K187*'Figure 5b'!F$7, $A187= 'Figure 5b'!$A$8, K187*'Figure 5b'!F$8, $A187= 'Figure 5b'!$A$9, K187*'Figure 5b'!F$9)*10^12/365</f>
        <v>742891877.25939178</v>
      </c>
      <c r="U187" s="16" cm="1">
        <f t="array" ref="U187">_xlfn.IFS($A187= 'Figure 5b'!$A$4, L187*'Figure 5b'!G$4, $A187= 'Figure 5b'!$A$5, L187*'Figure 5b'!G$5, $A187= 'Figure 5b'!$A$6, L187*'Figure 5b'!G$6, $A187= 'Figure 5b'!$A$7, L187*'Figure 5b'!G$7, $A187= 'Figure 5b'!$A$8, L187*'Figure 5b'!G$8, $A187= 'Figure 5b'!$A$9, L187*'Figure 5b'!G$9)*10^12/365</f>
        <v>56241.955456400887</v>
      </c>
      <c r="V187" s="16" cm="1">
        <f t="array" ref="V187">_xlfn.IFS($A187= 'Figure 5b'!$A$4, M187*'Figure 5b'!H$4, $A187= 'Figure 5b'!$A$5, M187*'Figure 5b'!H$5, $A187= 'Figure 5b'!$A$6, M187*'Figure 5b'!H$6, $A187= 'Figure 5b'!$A$7, M187*'Figure 5b'!H$7, $A187= 'Figure 5b'!$A$8, M187*'Figure 5b'!H$8, $A187= 'Figure 5b'!$A$9, M187*'Figure 5b'!H$9)*10^12/365</f>
        <v>15942362.130769093</v>
      </c>
      <c r="W187" s="16" cm="1">
        <f t="array" ref="W187">_xlfn.IFS($A187= 'Figure 5b'!$A$4, N187*'Figure 5b'!I$4, $A187= 'Figure 5b'!$A$5, N187*'Figure 5b'!I$5, $A187= 'Figure 5b'!$A$6, N187*'Figure 5b'!I$6, $A187= 'Figure 5b'!$A$7, N187*'Figure 5b'!I$7, $A187= 'Figure 5b'!$A$8, N187*'Figure 5b'!I$8, $A187= 'Figure 5b'!$A$9, N187*'Figure 5b'!I$9)*10^12/365</f>
        <v>490143632.93885082</v>
      </c>
      <c r="X187" s="16"/>
      <c r="Y187" s="17">
        <f t="shared" si="51"/>
        <v>679859.4741617695</v>
      </c>
      <c r="Z187" s="17">
        <f t="shared" si="52"/>
        <v>143380275.65621433</v>
      </c>
      <c r="AA187" s="17">
        <f t="shared" si="53"/>
        <v>2586144630.3617101</v>
      </c>
      <c r="AB187" s="17">
        <f t="shared" si="54"/>
        <v>41523145.002484925</v>
      </c>
      <c r="AC187" s="17">
        <f t="shared" si="55"/>
        <v>386303776.17488372</v>
      </c>
      <c r="AD187" s="17">
        <f t="shared" si="56"/>
        <v>29245.816837328464</v>
      </c>
      <c r="AE187" s="17">
        <f t="shared" si="57"/>
        <v>8290028.3079999276</v>
      </c>
      <c r="AF187" s="17">
        <f t="shared" si="58"/>
        <v>254874689.12820244</v>
      </c>
      <c r="AG187" s="16"/>
      <c r="AH187" s="16">
        <f t="shared" si="59"/>
        <v>9151.954459869974</v>
      </c>
      <c r="AI187" s="16">
        <f t="shared" si="60"/>
        <v>1930119.0953721157</v>
      </c>
      <c r="AJ187" s="16">
        <f t="shared" si="61"/>
        <v>34813485.40871533</v>
      </c>
      <c r="AK187" s="16">
        <f t="shared" si="62"/>
        <v>558965.41349498939</v>
      </c>
      <c r="AL187" s="16">
        <f t="shared" si="63"/>
        <v>5200243.1408157423</v>
      </c>
      <c r="AM187" s="16">
        <f t="shared" si="64"/>
        <v>393.69368819480616</v>
      </c>
      <c r="AN187" s="16">
        <f t="shared" si="65"/>
        <v>111596.53491538364</v>
      </c>
      <c r="AO187" s="16">
        <f t="shared" si="66"/>
        <v>3431005.4305719556</v>
      </c>
      <c r="AP187" s="16"/>
      <c r="AQ187" s="16">
        <f t="shared" si="67"/>
        <v>7844.5323941742627</v>
      </c>
      <c r="AR187" s="16">
        <f t="shared" si="68"/>
        <v>1654387.796033242</v>
      </c>
      <c r="AS187" s="16">
        <f t="shared" si="69"/>
        <v>29840130.350327425</v>
      </c>
      <c r="AT187" s="16">
        <f t="shared" si="70"/>
        <v>479113.21156713372</v>
      </c>
      <c r="AU187" s="16">
        <f t="shared" si="71"/>
        <v>4457351.26355635</v>
      </c>
      <c r="AV187" s="16">
        <f t="shared" si="72"/>
        <v>337.45173273840533</v>
      </c>
      <c r="AW187" s="16">
        <f t="shared" si="73"/>
        <v>95654.172784614551</v>
      </c>
      <c r="AX187" s="16">
        <f t="shared" si="74"/>
        <v>2940861.797633105</v>
      </c>
    </row>
    <row r="188" spans="1:50" x14ac:dyDescent="0.2">
      <c r="A188" t="s">
        <v>9</v>
      </c>
      <c r="B188">
        <v>2919</v>
      </c>
      <c r="D188" s="9">
        <v>71</v>
      </c>
      <c r="E188" s="9">
        <v>0.6</v>
      </c>
      <c r="F188" s="9">
        <v>0</v>
      </c>
      <c r="G188" s="16">
        <v>0</v>
      </c>
      <c r="H188" s="16">
        <v>0</v>
      </c>
      <c r="I188" s="16">
        <v>0</v>
      </c>
      <c r="J188" s="16">
        <v>0</v>
      </c>
      <c r="K188" s="16">
        <v>0</v>
      </c>
      <c r="L188" s="16">
        <v>0</v>
      </c>
      <c r="M188" s="16">
        <v>0</v>
      </c>
      <c r="N188" s="16">
        <v>0</v>
      </c>
      <c r="O188" s="16"/>
      <c r="P188" s="16" cm="1">
        <f t="array" ref="P188">_xlfn.IFS($A188= 'Figure 5b'!$A$4, G188*'Figure 5b'!B$4, $A188= 'Figure 5b'!$A$5, G188*'Figure 5b'!B$5, $A188= 'Figure 5b'!$A$6, G188*'Figure 5b'!B$6, $A188= 'Figure 5b'!$A$7, G188*'Figure 5b'!B$7, $A188= 'Figure 5b'!$A$8, G188*'Figure 5b'!B$8, $A188= 'Figure 5b'!$A$9, G188*'Figure 5b'!B$9)*10^12/365</f>
        <v>0</v>
      </c>
      <c r="Q188" s="16" cm="1">
        <f t="array" ref="Q188">_xlfn.IFS($A188= 'Figure 5b'!$A$4, H188*'Figure 5b'!C$4, $A188= 'Figure 5b'!$A$5, H188*'Figure 5b'!C$5, $A188= 'Figure 5b'!$A$6, H188*'Figure 5b'!C$6, $A188= 'Figure 5b'!$A$7, H188*'Figure 5b'!C$7, $A188= 'Figure 5b'!$A$8, H188*'Figure 5b'!C$8, $A188= 'Figure 5b'!$A$9, H188*'Figure 5b'!C$9)*10^12/365</f>
        <v>0</v>
      </c>
      <c r="R188" s="16" cm="1">
        <f t="array" ref="R188">_xlfn.IFS($A188= 'Figure 5b'!$A$4, I188*'Figure 5b'!D$4, $A188= 'Figure 5b'!$A$5, I188*'Figure 5b'!D$5, $A188= 'Figure 5b'!$A$6, I188*'Figure 5b'!D$6, $A188= 'Figure 5b'!$A$7, I188*'Figure 5b'!D$7, $A188= 'Figure 5b'!$A$8, I188*'Figure 5b'!D$8, $A188= 'Figure 5b'!$A$9, I188*'Figure 5b'!D$9)*10^12/365</f>
        <v>0</v>
      </c>
      <c r="S188" s="16" cm="1">
        <f t="array" ref="S188">_xlfn.IFS($A188= 'Figure 5b'!$A$4, J188*'Figure 5b'!E$4, $A188= 'Figure 5b'!$A$5, J188*'Figure 5b'!E$5, $A188= 'Figure 5b'!$A$6, J188*'Figure 5b'!E$6, $A188= 'Figure 5b'!$A$7, J188*'Figure 5b'!E$7, $A188= 'Figure 5b'!$A$8, J188*'Figure 5b'!E$8, $A188= 'Figure 5b'!$A$9, J188*'Figure 5b'!E$9)*10^12/365</f>
        <v>0</v>
      </c>
      <c r="T188" s="16" cm="1">
        <f t="array" ref="T188">_xlfn.IFS($A188= 'Figure 5b'!$A$4, K188*'Figure 5b'!F$4, $A188= 'Figure 5b'!$A$5, K188*'Figure 5b'!F$5, $A188= 'Figure 5b'!$A$6, K188*'Figure 5b'!F$6, $A188= 'Figure 5b'!$A$7, K188*'Figure 5b'!F$7, $A188= 'Figure 5b'!$A$8, K188*'Figure 5b'!F$8, $A188= 'Figure 5b'!$A$9, K188*'Figure 5b'!F$9)*10^12/365</f>
        <v>0</v>
      </c>
      <c r="U188" s="16" cm="1">
        <f t="array" ref="U188">_xlfn.IFS($A188= 'Figure 5b'!$A$4, L188*'Figure 5b'!G$4, $A188= 'Figure 5b'!$A$5, L188*'Figure 5b'!G$5, $A188= 'Figure 5b'!$A$6, L188*'Figure 5b'!G$6, $A188= 'Figure 5b'!$A$7, L188*'Figure 5b'!G$7, $A188= 'Figure 5b'!$A$8, L188*'Figure 5b'!G$8, $A188= 'Figure 5b'!$A$9, L188*'Figure 5b'!G$9)*10^12/365</f>
        <v>0</v>
      </c>
      <c r="V188" s="16" cm="1">
        <f t="array" ref="V188">_xlfn.IFS($A188= 'Figure 5b'!$A$4, M188*'Figure 5b'!H$4, $A188= 'Figure 5b'!$A$5, M188*'Figure 5b'!H$5, $A188= 'Figure 5b'!$A$6, M188*'Figure 5b'!H$6, $A188= 'Figure 5b'!$A$7, M188*'Figure 5b'!H$7, $A188= 'Figure 5b'!$A$8, M188*'Figure 5b'!H$8, $A188= 'Figure 5b'!$A$9, M188*'Figure 5b'!H$9)*10^12/365</f>
        <v>0</v>
      </c>
      <c r="W188" s="16" cm="1">
        <f t="array" ref="W188">_xlfn.IFS($A188= 'Figure 5b'!$A$4, N188*'Figure 5b'!I$4, $A188= 'Figure 5b'!$A$5, N188*'Figure 5b'!I$5, $A188= 'Figure 5b'!$A$6, N188*'Figure 5b'!I$6, $A188= 'Figure 5b'!$A$7, N188*'Figure 5b'!I$7, $A188= 'Figure 5b'!$A$8, N188*'Figure 5b'!I$8, $A188= 'Figure 5b'!$A$9, N188*'Figure 5b'!I$9)*10^12/365</f>
        <v>0</v>
      </c>
      <c r="X188" s="16"/>
      <c r="Y188" s="17">
        <f t="shared" si="51"/>
        <v>0</v>
      </c>
      <c r="Z188" s="17">
        <f t="shared" si="52"/>
        <v>0</v>
      </c>
      <c r="AA188" s="17">
        <f t="shared" si="53"/>
        <v>0</v>
      </c>
      <c r="AB188" s="17">
        <f t="shared" si="54"/>
        <v>0</v>
      </c>
      <c r="AC188" s="17">
        <f t="shared" si="55"/>
        <v>0</v>
      </c>
      <c r="AD188" s="17">
        <f t="shared" si="56"/>
        <v>0</v>
      </c>
      <c r="AE188" s="17">
        <f t="shared" si="57"/>
        <v>0</v>
      </c>
      <c r="AF188" s="17">
        <f t="shared" si="58"/>
        <v>0</v>
      </c>
      <c r="AG188" s="16"/>
      <c r="AH188" s="16">
        <f t="shared" si="59"/>
        <v>0</v>
      </c>
      <c r="AI188" s="16">
        <f t="shared" si="60"/>
        <v>0</v>
      </c>
      <c r="AJ188" s="16">
        <f t="shared" si="61"/>
        <v>0</v>
      </c>
      <c r="AK188" s="16">
        <f t="shared" si="62"/>
        <v>0</v>
      </c>
      <c r="AL188" s="16">
        <f t="shared" si="63"/>
        <v>0</v>
      </c>
      <c r="AM188" s="16">
        <f t="shared" si="64"/>
        <v>0</v>
      </c>
      <c r="AN188" s="16">
        <f t="shared" si="65"/>
        <v>0</v>
      </c>
      <c r="AO188" s="16">
        <f t="shared" si="66"/>
        <v>0</v>
      </c>
      <c r="AP188" s="16"/>
      <c r="AQ188" s="16">
        <f t="shared" si="67"/>
        <v>0</v>
      </c>
      <c r="AR188" s="16">
        <f t="shared" si="68"/>
        <v>0</v>
      </c>
      <c r="AS188" s="16">
        <f t="shared" si="69"/>
        <v>0</v>
      </c>
      <c r="AT188" s="16">
        <f t="shared" si="70"/>
        <v>0</v>
      </c>
      <c r="AU188" s="16">
        <f t="shared" si="71"/>
        <v>0</v>
      </c>
      <c r="AV188" s="16">
        <f t="shared" si="72"/>
        <v>0</v>
      </c>
      <c r="AW188" s="16">
        <f t="shared" si="73"/>
        <v>0</v>
      </c>
      <c r="AX188" s="16">
        <f t="shared" si="74"/>
        <v>0</v>
      </c>
    </row>
    <row r="189" spans="1:50" x14ac:dyDescent="0.2">
      <c r="A189" t="s">
        <v>9</v>
      </c>
      <c r="B189">
        <v>2919</v>
      </c>
      <c r="D189" s="9">
        <v>215</v>
      </c>
      <c r="E189" s="9">
        <v>2</v>
      </c>
      <c r="F189" s="9">
        <v>0.1</v>
      </c>
      <c r="G189" s="16">
        <v>0</v>
      </c>
      <c r="H189" s="16">
        <v>0</v>
      </c>
      <c r="I189" s="16">
        <v>0</v>
      </c>
      <c r="J189" s="16">
        <v>0</v>
      </c>
      <c r="K189" s="16">
        <v>0</v>
      </c>
      <c r="L189" s="16">
        <v>0</v>
      </c>
      <c r="M189" s="16">
        <v>0</v>
      </c>
      <c r="N189" s="16">
        <v>0</v>
      </c>
      <c r="O189" s="16"/>
      <c r="P189" s="16" cm="1">
        <f t="array" ref="P189">_xlfn.IFS($A189= 'Figure 5b'!$A$4, G189*'Figure 5b'!B$4, $A189= 'Figure 5b'!$A$5, G189*'Figure 5b'!B$5, $A189= 'Figure 5b'!$A$6, G189*'Figure 5b'!B$6, $A189= 'Figure 5b'!$A$7, G189*'Figure 5b'!B$7, $A189= 'Figure 5b'!$A$8, G189*'Figure 5b'!B$8, $A189= 'Figure 5b'!$A$9, G189*'Figure 5b'!B$9)*10^12/365</f>
        <v>0</v>
      </c>
      <c r="Q189" s="16" cm="1">
        <f t="array" ref="Q189">_xlfn.IFS($A189= 'Figure 5b'!$A$4, H189*'Figure 5b'!C$4, $A189= 'Figure 5b'!$A$5, H189*'Figure 5b'!C$5, $A189= 'Figure 5b'!$A$6, H189*'Figure 5b'!C$6, $A189= 'Figure 5b'!$A$7, H189*'Figure 5b'!C$7, $A189= 'Figure 5b'!$A$8, H189*'Figure 5b'!C$8, $A189= 'Figure 5b'!$A$9, H189*'Figure 5b'!C$9)*10^12/365</f>
        <v>0</v>
      </c>
      <c r="R189" s="16" cm="1">
        <f t="array" ref="R189">_xlfn.IFS($A189= 'Figure 5b'!$A$4, I189*'Figure 5b'!D$4, $A189= 'Figure 5b'!$A$5, I189*'Figure 5b'!D$5, $A189= 'Figure 5b'!$A$6, I189*'Figure 5b'!D$6, $A189= 'Figure 5b'!$A$7, I189*'Figure 5b'!D$7, $A189= 'Figure 5b'!$A$8, I189*'Figure 5b'!D$8, $A189= 'Figure 5b'!$A$9, I189*'Figure 5b'!D$9)*10^12/365</f>
        <v>0</v>
      </c>
      <c r="S189" s="16" cm="1">
        <f t="array" ref="S189">_xlfn.IFS($A189= 'Figure 5b'!$A$4, J189*'Figure 5b'!E$4, $A189= 'Figure 5b'!$A$5, J189*'Figure 5b'!E$5, $A189= 'Figure 5b'!$A$6, J189*'Figure 5b'!E$6, $A189= 'Figure 5b'!$A$7, J189*'Figure 5b'!E$7, $A189= 'Figure 5b'!$A$8, J189*'Figure 5b'!E$8, $A189= 'Figure 5b'!$A$9, J189*'Figure 5b'!E$9)*10^12/365</f>
        <v>0</v>
      </c>
      <c r="T189" s="16" cm="1">
        <f t="array" ref="T189">_xlfn.IFS($A189= 'Figure 5b'!$A$4, K189*'Figure 5b'!F$4, $A189= 'Figure 5b'!$A$5, K189*'Figure 5b'!F$5, $A189= 'Figure 5b'!$A$6, K189*'Figure 5b'!F$6, $A189= 'Figure 5b'!$A$7, K189*'Figure 5b'!F$7, $A189= 'Figure 5b'!$A$8, K189*'Figure 5b'!F$8, $A189= 'Figure 5b'!$A$9, K189*'Figure 5b'!F$9)*10^12/365</f>
        <v>0</v>
      </c>
      <c r="U189" s="16" cm="1">
        <f t="array" ref="U189">_xlfn.IFS($A189= 'Figure 5b'!$A$4, L189*'Figure 5b'!G$4, $A189= 'Figure 5b'!$A$5, L189*'Figure 5b'!G$5, $A189= 'Figure 5b'!$A$6, L189*'Figure 5b'!G$6, $A189= 'Figure 5b'!$A$7, L189*'Figure 5b'!G$7, $A189= 'Figure 5b'!$A$8, L189*'Figure 5b'!G$8, $A189= 'Figure 5b'!$A$9, L189*'Figure 5b'!G$9)*10^12/365</f>
        <v>0</v>
      </c>
      <c r="V189" s="16" cm="1">
        <f t="array" ref="V189">_xlfn.IFS($A189= 'Figure 5b'!$A$4, M189*'Figure 5b'!H$4, $A189= 'Figure 5b'!$A$5, M189*'Figure 5b'!H$5, $A189= 'Figure 5b'!$A$6, M189*'Figure 5b'!H$6, $A189= 'Figure 5b'!$A$7, M189*'Figure 5b'!H$7, $A189= 'Figure 5b'!$A$8, M189*'Figure 5b'!H$8, $A189= 'Figure 5b'!$A$9, M189*'Figure 5b'!H$9)*10^12/365</f>
        <v>0</v>
      </c>
      <c r="W189" s="16" cm="1">
        <f t="array" ref="W189">_xlfn.IFS($A189= 'Figure 5b'!$A$4, N189*'Figure 5b'!I$4, $A189= 'Figure 5b'!$A$5, N189*'Figure 5b'!I$5, $A189= 'Figure 5b'!$A$6, N189*'Figure 5b'!I$6, $A189= 'Figure 5b'!$A$7, N189*'Figure 5b'!I$7, $A189= 'Figure 5b'!$A$8, N189*'Figure 5b'!I$8, $A189= 'Figure 5b'!$A$9, N189*'Figure 5b'!I$9)*10^12/365</f>
        <v>0</v>
      </c>
      <c r="X189" s="16"/>
      <c r="Y189" s="17">
        <f t="shared" si="51"/>
        <v>0</v>
      </c>
      <c r="Z189" s="17">
        <f t="shared" si="52"/>
        <v>0</v>
      </c>
      <c r="AA189" s="17">
        <f t="shared" si="53"/>
        <v>0</v>
      </c>
      <c r="AB189" s="17">
        <f t="shared" si="54"/>
        <v>0</v>
      </c>
      <c r="AC189" s="17">
        <f t="shared" si="55"/>
        <v>0</v>
      </c>
      <c r="AD189" s="17">
        <f t="shared" si="56"/>
        <v>0</v>
      </c>
      <c r="AE189" s="17">
        <f t="shared" si="57"/>
        <v>0</v>
      </c>
      <c r="AF189" s="17">
        <f t="shared" si="58"/>
        <v>0</v>
      </c>
      <c r="AG189" s="16"/>
      <c r="AH189" s="16">
        <f t="shared" si="59"/>
        <v>0</v>
      </c>
      <c r="AI189" s="16">
        <f t="shared" si="60"/>
        <v>0</v>
      </c>
      <c r="AJ189" s="16">
        <f t="shared" si="61"/>
        <v>0</v>
      </c>
      <c r="AK189" s="16">
        <f t="shared" si="62"/>
        <v>0</v>
      </c>
      <c r="AL189" s="16">
        <f t="shared" si="63"/>
        <v>0</v>
      </c>
      <c r="AM189" s="16">
        <f t="shared" si="64"/>
        <v>0</v>
      </c>
      <c r="AN189" s="16">
        <f t="shared" si="65"/>
        <v>0</v>
      </c>
      <c r="AO189" s="16">
        <f t="shared" si="66"/>
        <v>0</v>
      </c>
      <c r="AP189" s="16"/>
      <c r="AQ189" s="16">
        <f t="shared" si="67"/>
        <v>0</v>
      </c>
      <c r="AR189" s="16">
        <f t="shared" si="68"/>
        <v>0</v>
      </c>
      <c r="AS189" s="16">
        <f t="shared" si="69"/>
        <v>0</v>
      </c>
      <c r="AT189" s="16">
        <f t="shared" si="70"/>
        <v>0</v>
      </c>
      <c r="AU189" s="16">
        <f t="shared" si="71"/>
        <v>0</v>
      </c>
      <c r="AV189" s="16">
        <f t="shared" si="72"/>
        <v>0</v>
      </c>
      <c r="AW189" s="16">
        <f t="shared" si="73"/>
        <v>0</v>
      </c>
      <c r="AX189" s="16">
        <f t="shared" si="74"/>
        <v>0</v>
      </c>
    </row>
    <row r="190" spans="1:50" x14ac:dyDescent="0.2">
      <c r="A190" t="s">
        <v>9</v>
      </c>
      <c r="B190">
        <v>2919</v>
      </c>
      <c r="C190" t="s">
        <v>200</v>
      </c>
      <c r="D190" s="9">
        <v>52</v>
      </c>
      <c r="E190" s="9">
        <v>0.9</v>
      </c>
      <c r="F190" s="9">
        <v>0.3</v>
      </c>
      <c r="G190" s="16">
        <v>0</v>
      </c>
      <c r="H190" s="16">
        <v>1.6841884877799099E-3</v>
      </c>
      <c r="I190" s="16">
        <v>6.9808928545350333E-4</v>
      </c>
      <c r="J190" s="16">
        <v>1.005152567790356E-6</v>
      </c>
      <c r="K190" s="16">
        <v>3.4068945540087676E-4</v>
      </c>
      <c r="L190" s="16">
        <v>0</v>
      </c>
      <c r="M190" s="16">
        <v>7.6758852454189891E-5</v>
      </c>
      <c r="N190" s="16">
        <v>9.1690704717925584E-4</v>
      </c>
      <c r="O190" s="16"/>
      <c r="P190" s="16" cm="1">
        <f t="array" ref="P190">_xlfn.IFS($A190= 'Figure 5b'!$A$4, G190*'Figure 5b'!B$4, $A190= 'Figure 5b'!$A$5, G190*'Figure 5b'!B$5, $A190= 'Figure 5b'!$A$6, G190*'Figure 5b'!B$6, $A190= 'Figure 5b'!$A$7, G190*'Figure 5b'!B$7, $A190= 'Figure 5b'!$A$8, G190*'Figure 5b'!B$8, $A190= 'Figure 5b'!$A$9, G190*'Figure 5b'!B$9)*10^12/365</f>
        <v>0</v>
      </c>
      <c r="Q190" s="16" cm="1">
        <f t="array" ref="Q190">_xlfn.IFS($A190= 'Figure 5b'!$A$4, H190*'Figure 5b'!C$4, $A190= 'Figure 5b'!$A$5, H190*'Figure 5b'!C$5, $A190= 'Figure 5b'!$A$6, H190*'Figure 5b'!C$6, $A190= 'Figure 5b'!$A$7, H190*'Figure 5b'!C$7, $A190= 'Figure 5b'!$A$8, H190*'Figure 5b'!C$8, $A190= 'Figure 5b'!$A$9, H190*'Figure 5b'!C$9)*10^12/365</f>
        <v>131708028.32892095</v>
      </c>
      <c r="R190" s="16" cm="1">
        <f t="array" ref="R190">_xlfn.IFS($A190= 'Figure 5b'!$A$4, I190*'Figure 5b'!D$4, $A190= 'Figure 5b'!$A$5, I190*'Figure 5b'!D$5, $A190= 'Figure 5b'!$A$6, I190*'Figure 5b'!D$6, $A190= 'Figure 5b'!$A$7, I190*'Figure 5b'!D$7, $A190= 'Figure 5b'!$A$8, I190*'Figure 5b'!D$8, $A190= 'Figure 5b'!$A$9, I190*'Figure 5b'!D$9)*10^12/365</f>
        <v>137925382.76214609</v>
      </c>
      <c r="S190" s="16" cm="1">
        <f t="array" ref="S190">_xlfn.IFS($A190= 'Figure 5b'!$A$4, J190*'Figure 5b'!E$4, $A190= 'Figure 5b'!$A$5, J190*'Figure 5b'!E$5, $A190= 'Figure 5b'!$A$6, J190*'Figure 5b'!E$6, $A190= 'Figure 5b'!$A$7, J190*'Figure 5b'!E$7, $A190= 'Figure 5b'!$A$8, J190*'Figure 5b'!E$8, $A190= 'Figure 5b'!$A$9, J190*'Figure 5b'!E$9)*10^12/365</f>
        <v>30590.751491241484</v>
      </c>
      <c r="T190" s="16" cm="1">
        <f t="array" ref="T190">_xlfn.IFS($A190= 'Figure 5b'!$A$4, K190*'Figure 5b'!F$4, $A190= 'Figure 5b'!$A$5, K190*'Figure 5b'!F$5, $A190= 'Figure 5b'!$A$6, K190*'Figure 5b'!F$6, $A190= 'Figure 5b'!$A$7, K190*'Figure 5b'!F$7, $A190= 'Figure 5b'!$A$8, K190*'Figure 5b'!F$8, $A190= 'Figure 5b'!$A$9, K190*'Figure 5b'!F$9)*10^12/365</f>
        <v>13113516.98386126</v>
      </c>
      <c r="U190" s="16" cm="1">
        <f t="array" ref="U190">_xlfn.IFS($A190= 'Figure 5b'!$A$4, L190*'Figure 5b'!G$4, $A190= 'Figure 5b'!$A$5, L190*'Figure 5b'!G$5, $A190= 'Figure 5b'!$A$6, L190*'Figure 5b'!G$6, $A190= 'Figure 5b'!$A$7, L190*'Figure 5b'!G$7, $A190= 'Figure 5b'!$A$8, L190*'Figure 5b'!G$8, $A190= 'Figure 5b'!$A$9, L190*'Figure 5b'!G$9)*10^12/365</f>
        <v>0</v>
      </c>
      <c r="V190" s="16" cm="1">
        <f t="array" ref="V190">_xlfn.IFS($A190= 'Figure 5b'!$A$4, M190*'Figure 5b'!H$4, $A190= 'Figure 5b'!$A$5, M190*'Figure 5b'!H$5, $A190= 'Figure 5b'!$A$6, M190*'Figure 5b'!H$6, $A190= 'Figure 5b'!$A$7, M190*'Figure 5b'!H$7, $A190= 'Figure 5b'!$A$8, M190*'Figure 5b'!H$8, $A190= 'Figure 5b'!$A$9, M190*'Figure 5b'!H$9)*10^12/365</f>
        <v>3698988.3785401136</v>
      </c>
      <c r="W190" s="16" cm="1">
        <f t="array" ref="W190">_xlfn.IFS($A190= 'Figure 5b'!$A$4, N190*'Figure 5b'!I$4, $A190= 'Figure 5b'!$A$5, N190*'Figure 5b'!I$5, $A190= 'Figure 5b'!$A$6, N190*'Figure 5b'!I$6, $A190= 'Figure 5b'!$A$7, N190*'Figure 5b'!I$7, $A190= 'Figure 5b'!$A$8, N190*'Figure 5b'!I$8, $A190= 'Figure 5b'!$A$9, N190*'Figure 5b'!I$9)*10^12/365</f>
        <v>33239101.419691388</v>
      </c>
      <c r="X190" s="16"/>
      <c r="Y190" s="17">
        <f t="shared" si="51"/>
        <v>0</v>
      </c>
      <c r="Z190" s="17">
        <f t="shared" si="52"/>
        <v>68488174.731038898</v>
      </c>
      <c r="AA190" s="17">
        <f t="shared" si="53"/>
        <v>71721199.036315963</v>
      </c>
      <c r="AB190" s="17">
        <f t="shared" si="54"/>
        <v>15907.190775445571</v>
      </c>
      <c r="AC190" s="17">
        <f t="shared" si="55"/>
        <v>6819028.8316078559</v>
      </c>
      <c r="AD190" s="17">
        <f t="shared" si="56"/>
        <v>0</v>
      </c>
      <c r="AE190" s="17">
        <f t="shared" si="57"/>
        <v>1923473.956840859</v>
      </c>
      <c r="AF190" s="17">
        <f t="shared" si="58"/>
        <v>17284332.738239523</v>
      </c>
      <c r="AG190" s="16"/>
      <c r="AH190" s="16">
        <f t="shared" si="59"/>
        <v>0</v>
      </c>
      <c r="AI190" s="16">
        <f t="shared" si="60"/>
        <v>1185372.2549602885</v>
      </c>
      <c r="AJ190" s="16">
        <f t="shared" si="61"/>
        <v>1241328.4448593149</v>
      </c>
      <c r="AK190" s="16">
        <f t="shared" si="62"/>
        <v>275.31676342117339</v>
      </c>
      <c r="AL190" s="16">
        <f t="shared" si="63"/>
        <v>118021.65285475134</v>
      </c>
      <c r="AM190" s="16">
        <f t="shared" si="64"/>
        <v>0</v>
      </c>
      <c r="AN190" s="16">
        <f t="shared" si="65"/>
        <v>33290.895406861018</v>
      </c>
      <c r="AO190" s="16">
        <f t="shared" si="66"/>
        <v>299151.91277722252</v>
      </c>
      <c r="AP190" s="16"/>
      <c r="AQ190" s="16">
        <f t="shared" si="67"/>
        <v>0</v>
      </c>
      <c r="AR190" s="16">
        <f t="shared" si="68"/>
        <v>395124.08498676284</v>
      </c>
      <c r="AS190" s="16">
        <f t="shared" si="69"/>
        <v>413776.1482864382</v>
      </c>
      <c r="AT190" s="16">
        <f t="shared" si="70"/>
        <v>91.772254473724445</v>
      </c>
      <c r="AU190" s="16">
        <f t="shared" si="71"/>
        <v>39340.550951583777</v>
      </c>
      <c r="AV190" s="16">
        <f t="shared" si="72"/>
        <v>0</v>
      </c>
      <c r="AW190" s="16">
        <f t="shared" si="73"/>
        <v>11096.965135620341</v>
      </c>
      <c r="AX190" s="16">
        <f t="shared" si="74"/>
        <v>99717.304259074168</v>
      </c>
    </row>
    <row r="191" spans="1:50" x14ac:dyDescent="0.2">
      <c r="A191" t="s">
        <v>9</v>
      </c>
      <c r="B191">
        <v>2919</v>
      </c>
      <c r="C191" t="s">
        <v>201</v>
      </c>
      <c r="D191" s="9">
        <v>48</v>
      </c>
      <c r="E191" s="9">
        <v>0.4</v>
      </c>
      <c r="F191" s="9">
        <v>0.3</v>
      </c>
      <c r="G191" s="16">
        <v>0</v>
      </c>
      <c r="H191" s="16">
        <v>2.7030987668644083E-4</v>
      </c>
      <c r="I191" s="16">
        <v>0</v>
      </c>
      <c r="J191" s="16">
        <v>0</v>
      </c>
      <c r="K191" s="16">
        <v>7.5012665254541955E-4</v>
      </c>
      <c r="L191" s="16">
        <v>0</v>
      </c>
      <c r="M191" s="16">
        <v>0</v>
      </c>
      <c r="N191" s="16">
        <v>8.0325534142672365E-7</v>
      </c>
      <c r="O191" s="16"/>
      <c r="P191" s="16" cm="1">
        <f t="array" ref="P191">_xlfn.IFS($A191= 'Figure 5b'!$A$4, G191*'Figure 5b'!B$4, $A191= 'Figure 5b'!$A$5, G191*'Figure 5b'!B$5, $A191= 'Figure 5b'!$A$6, G191*'Figure 5b'!B$6, $A191= 'Figure 5b'!$A$7, G191*'Figure 5b'!B$7, $A191= 'Figure 5b'!$A$8, G191*'Figure 5b'!B$8, $A191= 'Figure 5b'!$A$9, G191*'Figure 5b'!B$9)*10^12/365</f>
        <v>0</v>
      </c>
      <c r="Q191" s="16" cm="1">
        <f t="array" ref="Q191">_xlfn.IFS($A191= 'Figure 5b'!$A$4, H191*'Figure 5b'!C$4, $A191= 'Figure 5b'!$A$5, H191*'Figure 5b'!C$5, $A191= 'Figure 5b'!$A$6, H191*'Figure 5b'!C$6, $A191= 'Figure 5b'!$A$7, H191*'Figure 5b'!C$7, $A191= 'Figure 5b'!$A$8, H191*'Figure 5b'!C$8, $A191= 'Figure 5b'!$A$9, H191*'Figure 5b'!C$9)*10^12/365</f>
        <v>21138952.768365763</v>
      </c>
      <c r="R191" s="16" cm="1">
        <f t="array" ref="R191">_xlfn.IFS($A191= 'Figure 5b'!$A$4, I191*'Figure 5b'!D$4, $A191= 'Figure 5b'!$A$5, I191*'Figure 5b'!D$5, $A191= 'Figure 5b'!$A$6, I191*'Figure 5b'!D$6, $A191= 'Figure 5b'!$A$7, I191*'Figure 5b'!D$7, $A191= 'Figure 5b'!$A$8, I191*'Figure 5b'!D$8, $A191= 'Figure 5b'!$A$9, I191*'Figure 5b'!D$9)*10^12/365</f>
        <v>0</v>
      </c>
      <c r="S191" s="16" cm="1">
        <f t="array" ref="S191">_xlfn.IFS($A191= 'Figure 5b'!$A$4, J191*'Figure 5b'!E$4, $A191= 'Figure 5b'!$A$5, J191*'Figure 5b'!E$5, $A191= 'Figure 5b'!$A$6, J191*'Figure 5b'!E$6, $A191= 'Figure 5b'!$A$7, J191*'Figure 5b'!E$7, $A191= 'Figure 5b'!$A$8, J191*'Figure 5b'!E$8, $A191= 'Figure 5b'!$A$9, J191*'Figure 5b'!E$9)*10^12/365</f>
        <v>0</v>
      </c>
      <c r="T191" s="16" cm="1">
        <f t="array" ref="T191">_xlfn.IFS($A191= 'Figure 5b'!$A$4, K191*'Figure 5b'!F$4, $A191= 'Figure 5b'!$A$5, K191*'Figure 5b'!F$5, $A191= 'Figure 5b'!$A$6, K191*'Figure 5b'!F$6, $A191= 'Figure 5b'!$A$7, K191*'Figure 5b'!F$7, $A191= 'Figure 5b'!$A$8, K191*'Figure 5b'!F$8, $A191= 'Figure 5b'!$A$9, K191*'Figure 5b'!F$9)*10^12/365</f>
        <v>28873211.196474377</v>
      </c>
      <c r="U191" s="16" cm="1">
        <f t="array" ref="U191">_xlfn.IFS($A191= 'Figure 5b'!$A$4, L191*'Figure 5b'!G$4, $A191= 'Figure 5b'!$A$5, L191*'Figure 5b'!G$5, $A191= 'Figure 5b'!$A$6, L191*'Figure 5b'!G$6, $A191= 'Figure 5b'!$A$7, L191*'Figure 5b'!G$7, $A191= 'Figure 5b'!$A$8, L191*'Figure 5b'!G$8, $A191= 'Figure 5b'!$A$9, L191*'Figure 5b'!G$9)*10^12/365</f>
        <v>0</v>
      </c>
      <c r="V191" s="16" cm="1">
        <f t="array" ref="V191">_xlfn.IFS($A191= 'Figure 5b'!$A$4, M191*'Figure 5b'!H$4, $A191= 'Figure 5b'!$A$5, M191*'Figure 5b'!H$5, $A191= 'Figure 5b'!$A$6, M191*'Figure 5b'!H$6, $A191= 'Figure 5b'!$A$7, M191*'Figure 5b'!H$7, $A191= 'Figure 5b'!$A$8, M191*'Figure 5b'!H$8, $A191= 'Figure 5b'!$A$9, M191*'Figure 5b'!H$9)*10^12/365</f>
        <v>0</v>
      </c>
      <c r="W191" s="16" cm="1">
        <f t="array" ref="W191">_xlfn.IFS($A191= 'Figure 5b'!$A$4, N191*'Figure 5b'!I$4, $A191= 'Figure 5b'!$A$5, N191*'Figure 5b'!I$5, $A191= 'Figure 5b'!$A$6, N191*'Figure 5b'!I$6, $A191= 'Figure 5b'!$A$7, N191*'Figure 5b'!I$7, $A191= 'Figure 5b'!$A$8, N191*'Figure 5b'!I$8, $A191= 'Figure 5b'!$A$9, N191*'Figure 5b'!I$9)*10^12/365</f>
        <v>29119.075746804614</v>
      </c>
      <c r="X191" s="16"/>
      <c r="Y191" s="17">
        <f t="shared" si="51"/>
        <v>0</v>
      </c>
      <c r="Z191" s="17">
        <f t="shared" si="52"/>
        <v>10146697.328815566</v>
      </c>
      <c r="AA191" s="17">
        <f t="shared" si="53"/>
        <v>0</v>
      </c>
      <c r="AB191" s="17">
        <f t="shared" si="54"/>
        <v>0</v>
      </c>
      <c r="AC191" s="17">
        <f t="shared" si="55"/>
        <v>13859141.374307701</v>
      </c>
      <c r="AD191" s="17">
        <f t="shared" si="56"/>
        <v>0</v>
      </c>
      <c r="AE191" s="17">
        <f t="shared" si="57"/>
        <v>0</v>
      </c>
      <c r="AF191" s="17">
        <f t="shared" si="58"/>
        <v>13977.156358466214</v>
      </c>
      <c r="AG191" s="16"/>
      <c r="AH191" s="16">
        <f t="shared" si="59"/>
        <v>0</v>
      </c>
      <c r="AI191" s="16">
        <f t="shared" si="60"/>
        <v>84555.811073463061</v>
      </c>
      <c r="AJ191" s="16">
        <f t="shared" si="61"/>
        <v>0</v>
      </c>
      <c r="AK191" s="16">
        <f t="shared" si="62"/>
        <v>0</v>
      </c>
      <c r="AL191" s="16">
        <f t="shared" si="63"/>
        <v>115492.84478589751</v>
      </c>
      <c r="AM191" s="16">
        <f t="shared" si="64"/>
        <v>0</v>
      </c>
      <c r="AN191" s="16">
        <f t="shared" si="65"/>
        <v>0</v>
      </c>
      <c r="AO191" s="16">
        <f t="shared" si="66"/>
        <v>116.47630298721846</v>
      </c>
      <c r="AP191" s="16"/>
      <c r="AQ191" s="16">
        <f t="shared" si="67"/>
        <v>0</v>
      </c>
      <c r="AR191" s="16">
        <f t="shared" si="68"/>
        <v>63416.858305097288</v>
      </c>
      <c r="AS191" s="16">
        <f t="shared" si="69"/>
        <v>0</v>
      </c>
      <c r="AT191" s="16">
        <f t="shared" si="70"/>
        <v>0</v>
      </c>
      <c r="AU191" s="16">
        <f t="shared" si="71"/>
        <v>86619.633589423131</v>
      </c>
      <c r="AV191" s="16">
        <f t="shared" si="72"/>
        <v>0</v>
      </c>
      <c r="AW191" s="16">
        <f t="shared" si="73"/>
        <v>0</v>
      </c>
      <c r="AX191" s="16">
        <f t="shared" si="74"/>
        <v>87.357227240413835</v>
      </c>
    </row>
    <row r="192" spans="1:50" x14ac:dyDescent="0.2">
      <c r="A192" t="s">
        <v>9</v>
      </c>
      <c r="B192">
        <v>2919</v>
      </c>
      <c r="C192" t="s">
        <v>202</v>
      </c>
      <c r="D192" s="9">
        <v>111</v>
      </c>
      <c r="E192" s="9">
        <v>1.6</v>
      </c>
      <c r="F192" s="9">
        <v>0.5</v>
      </c>
      <c r="G192" s="16">
        <v>0</v>
      </c>
      <c r="H192" s="16">
        <v>0</v>
      </c>
      <c r="I192" s="16">
        <v>1.4111506728528005E-5</v>
      </c>
      <c r="J192" s="16">
        <v>7.9279639149661879E-7</v>
      </c>
      <c r="K192" s="16">
        <v>1.5184247875724756E-5</v>
      </c>
      <c r="L192" s="16">
        <v>0</v>
      </c>
      <c r="M192" s="16">
        <v>1.5579227208075886E-8</v>
      </c>
      <c r="N192" s="16">
        <v>4.9391278438394318E-5</v>
      </c>
      <c r="O192" s="16"/>
      <c r="P192" s="16" cm="1">
        <f t="array" ref="P192">_xlfn.IFS($A192= 'Figure 5b'!$A$4, G192*'Figure 5b'!B$4, $A192= 'Figure 5b'!$A$5, G192*'Figure 5b'!B$5, $A192= 'Figure 5b'!$A$6, G192*'Figure 5b'!B$6, $A192= 'Figure 5b'!$A$7, G192*'Figure 5b'!B$7, $A192= 'Figure 5b'!$A$8, G192*'Figure 5b'!B$8, $A192= 'Figure 5b'!$A$9, G192*'Figure 5b'!B$9)*10^12/365</f>
        <v>0</v>
      </c>
      <c r="Q192" s="16" cm="1">
        <f t="array" ref="Q192">_xlfn.IFS($A192= 'Figure 5b'!$A$4, H192*'Figure 5b'!C$4, $A192= 'Figure 5b'!$A$5, H192*'Figure 5b'!C$5, $A192= 'Figure 5b'!$A$6, H192*'Figure 5b'!C$6, $A192= 'Figure 5b'!$A$7, H192*'Figure 5b'!C$7, $A192= 'Figure 5b'!$A$8, H192*'Figure 5b'!C$8, $A192= 'Figure 5b'!$A$9, H192*'Figure 5b'!C$9)*10^12/365</f>
        <v>0</v>
      </c>
      <c r="R192" s="16" cm="1">
        <f t="array" ref="R192">_xlfn.IFS($A192= 'Figure 5b'!$A$4, I192*'Figure 5b'!D$4, $A192= 'Figure 5b'!$A$5, I192*'Figure 5b'!D$5, $A192= 'Figure 5b'!$A$6, I192*'Figure 5b'!D$6, $A192= 'Figure 5b'!$A$7, I192*'Figure 5b'!D$7, $A192= 'Figure 5b'!$A$8, I192*'Figure 5b'!D$8, $A192= 'Figure 5b'!$A$9, I192*'Figure 5b'!D$9)*10^12/365</f>
        <v>2788088.8697760445</v>
      </c>
      <c r="S192" s="16" cm="1">
        <f t="array" ref="S192">_xlfn.IFS($A192= 'Figure 5b'!$A$4, J192*'Figure 5b'!E$4, $A192= 'Figure 5b'!$A$5, J192*'Figure 5b'!E$5, $A192= 'Figure 5b'!$A$6, J192*'Figure 5b'!E$6, $A192= 'Figure 5b'!$A$7, J192*'Figure 5b'!E$7, $A192= 'Figure 5b'!$A$8, J192*'Figure 5b'!E$8, $A192= 'Figure 5b'!$A$9, J192*'Figure 5b'!E$9)*10^12/365</f>
        <v>24127.916669148213</v>
      </c>
      <c r="T192" s="16" cm="1">
        <f t="array" ref="T192">_xlfn.IFS($A192= 'Figure 5b'!$A$4, K192*'Figure 5b'!F$4, $A192= 'Figure 5b'!$A$5, K192*'Figure 5b'!F$5, $A192= 'Figure 5b'!$A$6, K192*'Figure 5b'!F$6, $A192= 'Figure 5b'!$A$7, K192*'Figure 5b'!F$7, $A192= 'Figure 5b'!$A$8, K192*'Figure 5b'!F$8, $A192= 'Figure 5b'!$A$9, K192*'Figure 5b'!F$9)*10^12/365</f>
        <v>584458.63013629219</v>
      </c>
      <c r="U192" s="16" cm="1">
        <f t="array" ref="U192">_xlfn.IFS($A192= 'Figure 5b'!$A$4, L192*'Figure 5b'!G$4, $A192= 'Figure 5b'!$A$5, L192*'Figure 5b'!G$5, $A192= 'Figure 5b'!$A$6, L192*'Figure 5b'!G$6, $A192= 'Figure 5b'!$A$7, L192*'Figure 5b'!G$7, $A192= 'Figure 5b'!$A$8, L192*'Figure 5b'!G$8, $A192= 'Figure 5b'!$A$9, L192*'Figure 5b'!G$9)*10^12/365</f>
        <v>0</v>
      </c>
      <c r="V192" s="16" cm="1">
        <f t="array" ref="V192">_xlfn.IFS($A192= 'Figure 5b'!$A$4, M192*'Figure 5b'!H$4, $A192= 'Figure 5b'!$A$5, M192*'Figure 5b'!H$5, $A192= 'Figure 5b'!$A$6, M192*'Figure 5b'!H$6, $A192= 'Figure 5b'!$A$7, M192*'Figure 5b'!H$7, $A192= 'Figure 5b'!$A$8, M192*'Figure 5b'!H$8, $A192= 'Figure 5b'!$A$9, M192*'Figure 5b'!H$9)*10^12/365</f>
        <v>750.75875350925787</v>
      </c>
      <c r="W192" s="16" cm="1">
        <f t="array" ref="W192">_xlfn.IFS($A192= 'Figure 5b'!$A$4, N192*'Figure 5b'!I$4, $A192= 'Figure 5b'!$A$5, N192*'Figure 5b'!I$5, $A192= 'Figure 5b'!$A$6, N192*'Figure 5b'!I$6, $A192= 'Figure 5b'!$A$7, N192*'Figure 5b'!I$7, $A192= 'Figure 5b'!$A$8, N192*'Figure 5b'!I$8, $A192= 'Figure 5b'!$A$9, N192*'Figure 5b'!I$9)*10^12/365</f>
        <v>1790499.6131424082</v>
      </c>
      <c r="X192" s="16"/>
      <c r="Y192" s="17">
        <f t="shared" si="51"/>
        <v>0</v>
      </c>
      <c r="Z192" s="17">
        <f t="shared" si="52"/>
        <v>0</v>
      </c>
      <c r="AA192" s="17">
        <f t="shared" si="53"/>
        <v>3094778.6454514093</v>
      </c>
      <c r="AB192" s="17">
        <f t="shared" si="54"/>
        <v>26781.987502754517</v>
      </c>
      <c r="AC192" s="17">
        <f t="shared" si="55"/>
        <v>648749.07945128437</v>
      </c>
      <c r="AD192" s="17">
        <f t="shared" si="56"/>
        <v>0</v>
      </c>
      <c r="AE192" s="17">
        <f t="shared" si="57"/>
        <v>833.34221639527618</v>
      </c>
      <c r="AF192" s="17">
        <f t="shared" si="58"/>
        <v>1987454.5705880732</v>
      </c>
      <c r="AG192" s="16"/>
      <c r="AH192" s="16">
        <f t="shared" si="59"/>
        <v>0</v>
      </c>
      <c r="AI192" s="16">
        <f t="shared" si="60"/>
        <v>0</v>
      </c>
      <c r="AJ192" s="16">
        <f t="shared" si="61"/>
        <v>44609.421916416715</v>
      </c>
      <c r="AK192" s="16">
        <f t="shared" si="62"/>
        <v>386.04666670637141</v>
      </c>
      <c r="AL192" s="16">
        <f t="shared" si="63"/>
        <v>9351.338082180675</v>
      </c>
      <c r="AM192" s="16">
        <f t="shared" si="64"/>
        <v>0</v>
      </c>
      <c r="AN192" s="16">
        <f t="shared" si="65"/>
        <v>12.012140056148125</v>
      </c>
      <c r="AO192" s="16">
        <f t="shared" si="66"/>
        <v>28647.993810278531</v>
      </c>
      <c r="AP192" s="16"/>
      <c r="AQ192" s="16">
        <f t="shared" si="67"/>
        <v>0</v>
      </c>
      <c r="AR192" s="16">
        <f t="shared" si="68"/>
        <v>0</v>
      </c>
      <c r="AS192" s="16">
        <f t="shared" si="69"/>
        <v>13940.444348880223</v>
      </c>
      <c r="AT192" s="16">
        <f t="shared" si="70"/>
        <v>120.63958334574107</v>
      </c>
      <c r="AU192" s="16">
        <f t="shared" si="71"/>
        <v>2922.2931506814612</v>
      </c>
      <c r="AV192" s="16">
        <f t="shared" si="72"/>
        <v>0</v>
      </c>
      <c r="AW192" s="16">
        <f t="shared" si="73"/>
        <v>3.7537937675462896</v>
      </c>
      <c r="AX192" s="16">
        <f t="shared" si="74"/>
        <v>8952.4980657120414</v>
      </c>
    </row>
    <row r="193" spans="1:50" x14ac:dyDescent="0.2">
      <c r="A193" t="s">
        <v>9</v>
      </c>
      <c r="B193">
        <v>2919</v>
      </c>
      <c r="C193" t="s">
        <v>203</v>
      </c>
      <c r="D193" s="9">
        <v>28</v>
      </c>
      <c r="E193" s="9">
        <v>0.6</v>
      </c>
      <c r="F193" s="9">
        <v>0.4</v>
      </c>
      <c r="G193" s="16">
        <v>3.0044863506953619E-2</v>
      </c>
      <c r="H193" s="16">
        <v>5.4615369333979287E-4</v>
      </c>
      <c r="I193" s="16">
        <v>1.1994803267595108E-2</v>
      </c>
      <c r="J193" s="16">
        <v>1.3365598636378881E-2</v>
      </c>
      <c r="K193" s="16">
        <v>2.7775079963825725E-2</v>
      </c>
      <c r="L193" s="16">
        <v>1.9649526139396195E-5</v>
      </c>
      <c r="M193" s="16">
        <v>1.3645845111553669E-4</v>
      </c>
      <c r="N193" s="16">
        <v>1.5162223013105845E-2</v>
      </c>
      <c r="O193" s="16"/>
      <c r="P193" s="16" cm="1">
        <f t="array" ref="P193">_xlfn.IFS($A193= 'Figure 5b'!$A$4, G193*'Figure 5b'!B$4, $A193= 'Figure 5b'!$A$5, G193*'Figure 5b'!B$5, $A193= 'Figure 5b'!$A$6, G193*'Figure 5b'!B$6, $A193= 'Figure 5b'!$A$7, G193*'Figure 5b'!B$7, $A193= 'Figure 5b'!$A$8, G193*'Figure 5b'!B$8, $A193= 'Figure 5b'!$A$9, G193*'Figure 5b'!B$9)*10^12/365</f>
        <v>29247895.415905055</v>
      </c>
      <c r="Q193" s="16" cm="1">
        <f t="array" ref="Q193">_xlfn.IFS($A193= 'Figure 5b'!$A$4, H193*'Figure 5b'!C$4, $A193= 'Figure 5b'!$A$5, H193*'Figure 5b'!C$5, $A193= 'Figure 5b'!$A$6, H193*'Figure 5b'!C$6, $A193= 'Figure 5b'!$A$7, H193*'Figure 5b'!C$7, $A193= 'Figure 5b'!$A$8, H193*'Figure 5b'!C$8, $A193= 'Figure 5b'!$A$9, H193*'Figure 5b'!C$9)*10^12/365</f>
        <v>42710674.390824147</v>
      </c>
      <c r="R193" s="16" cm="1">
        <f t="array" ref="R193">_xlfn.IFS($A193= 'Figure 5b'!$A$4, I193*'Figure 5b'!D$4, $A193= 'Figure 5b'!$A$5, I193*'Figure 5b'!D$5, $A193= 'Figure 5b'!$A$6, I193*'Figure 5b'!D$6, $A193= 'Figure 5b'!$A$7, I193*'Figure 5b'!D$7, $A193= 'Figure 5b'!$A$8, I193*'Figure 5b'!D$8, $A193= 'Figure 5b'!$A$9, I193*'Figure 5b'!D$9)*10^12/365</f>
        <v>2369879994.3118267</v>
      </c>
      <c r="S193" s="16" cm="1">
        <f t="array" ref="S193">_xlfn.IFS($A193= 'Figure 5b'!$A$4, J193*'Figure 5b'!E$4, $A193= 'Figure 5b'!$A$5, J193*'Figure 5b'!E$5, $A193= 'Figure 5b'!$A$6, J193*'Figure 5b'!E$6, $A193= 'Figure 5b'!$A$7, J193*'Figure 5b'!E$7, $A193= 'Figure 5b'!$A$8, J193*'Figure 5b'!E$8, $A193= 'Figure 5b'!$A$9, J193*'Figure 5b'!E$9)*10^12/365</f>
        <v>406767807.71296686</v>
      </c>
      <c r="T193" s="16" cm="1">
        <f t="array" ref="T193">_xlfn.IFS($A193= 'Figure 5b'!$A$4, K193*'Figure 5b'!F$4, $A193= 'Figure 5b'!$A$5, K193*'Figure 5b'!F$5, $A193= 'Figure 5b'!$A$6, K193*'Figure 5b'!F$6, $A193= 'Figure 5b'!$A$7, K193*'Figure 5b'!F$7, $A193= 'Figure 5b'!$A$8, K193*'Figure 5b'!F$8, $A193= 'Figure 5b'!$A$9, K193*'Figure 5b'!F$9)*10^12/365</f>
        <v>1069093795.1254123</v>
      </c>
      <c r="U193" s="16" cm="1">
        <f t="array" ref="U193">_xlfn.IFS($A193= 'Figure 5b'!$A$4, L193*'Figure 5b'!G$4, $A193= 'Figure 5b'!$A$5, L193*'Figure 5b'!G$5, $A193= 'Figure 5b'!$A$6, L193*'Figure 5b'!G$6, $A193= 'Figure 5b'!$A$7, L193*'Figure 5b'!G$7, $A193= 'Figure 5b'!$A$8, L193*'Figure 5b'!G$8, $A193= 'Figure 5b'!$A$9, L193*'Figure 5b'!G$9)*10^12/365</f>
        <v>16872.586636920267</v>
      </c>
      <c r="V193" s="16" cm="1">
        <f t="array" ref="V193">_xlfn.IFS($A193= 'Figure 5b'!$A$4, M193*'Figure 5b'!H$4, $A193= 'Figure 5b'!$A$5, M193*'Figure 5b'!H$5, $A193= 'Figure 5b'!$A$6, M193*'Figure 5b'!H$6, $A193= 'Figure 5b'!$A$7, M193*'Figure 5b'!H$7, $A193= 'Figure 5b'!$A$8, M193*'Figure 5b'!H$8, $A193= 'Figure 5b'!$A$9, M193*'Figure 5b'!H$9)*10^12/365</f>
        <v>6575895.9219875885</v>
      </c>
      <c r="W193" s="16" cm="1">
        <f t="array" ref="W193">_xlfn.IFS($A193= 'Figure 5b'!$A$4, N193*'Figure 5b'!I$4, $A193= 'Figure 5b'!$A$5, N193*'Figure 5b'!I$5, $A193= 'Figure 5b'!$A$6, N193*'Figure 5b'!I$6, $A193= 'Figure 5b'!$A$7, N193*'Figure 5b'!I$7, $A193= 'Figure 5b'!$A$8, N193*'Figure 5b'!I$8, $A193= 'Figure 5b'!$A$9, N193*'Figure 5b'!I$9)*10^12/365</f>
        <v>549650774.3407886</v>
      </c>
      <c r="X193" s="16"/>
      <c r="Y193" s="17">
        <f t="shared" si="51"/>
        <v>8189410.7164534153</v>
      </c>
      <c r="Z193" s="17">
        <f t="shared" si="52"/>
        <v>11958988.829430761</v>
      </c>
      <c r="AA193" s="17">
        <f t="shared" si="53"/>
        <v>663566398.40731144</v>
      </c>
      <c r="AB193" s="17">
        <f t="shared" si="54"/>
        <v>113894986.15963072</v>
      </c>
      <c r="AC193" s="17">
        <f t="shared" si="55"/>
        <v>299346262.63511544</v>
      </c>
      <c r="AD193" s="17">
        <f t="shared" si="56"/>
        <v>4724.3242583376741</v>
      </c>
      <c r="AE193" s="17">
        <f t="shared" si="57"/>
        <v>1841250.8581565248</v>
      </c>
      <c r="AF193" s="17">
        <f t="shared" si="58"/>
        <v>153902216.81542081</v>
      </c>
      <c r="AG193" s="16"/>
      <c r="AH193" s="16">
        <f t="shared" si="59"/>
        <v>175487.37249543035</v>
      </c>
      <c r="AI193" s="16">
        <f t="shared" si="60"/>
        <v>256264.04634494486</v>
      </c>
      <c r="AJ193" s="16">
        <f t="shared" si="61"/>
        <v>14219279.96587096</v>
      </c>
      <c r="AK193" s="16">
        <f t="shared" si="62"/>
        <v>2440606.8462778013</v>
      </c>
      <c r="AL193" s="16">
        <f t="shared" si="63"/>
        <v>6414562.7707524737</v>
      </c>
      <c r="AM193" s="16">
        <f t="shared" si="64"/>
        <v>101.23551982152159</v>
      </c>
      <c r="AN193" s="16">
        <f t="shared" si="65"/>
        <v>39455.375531925529</v>
      </c>
      <c r="AO193" s="16">
        <f t="shared" si="66"/>
        <v>3297904.6460447316</v>
      </c>
      <c r="AP193" s="16"/>
      <c r="AQ193" s="16">
        <f t="shared" si="67"/>
        <v>116991.58166362024</v>
      </c>
      <c r="AR193" s="16">
        <f t="shared" si="68"/>
        <v>170842.69756329659</v>
      </c>
      <c r="AS193" s="16">
        <f t="shared" si="69"/>
        <v>9479519.9772473071</v>
      </c>
      <c r="AT193" s="16">
        <f t="shared" si="70"/>
        <v>1627071.2308518675</v>
      </c>
      <c r="AU193" s="16">
        <f t="shared" si="71"/>
        <v>4276375.1805016492</v>
      </c>
      <c r="AV193" s="16">
        <f t="shared" si="72"/>
        <v>67.490346547681071</v>
      </c>
      <c r="AW193" s="16">
        <f t="shared" si="73"/>
        <v>26303.583687950355</v>
      </c>
      <c r="AX193" s="16">
        <f t="shared" si="74"/>
        <v>2198603.0973631544</v>
      </c>
    </row>
    <row r="194" spans="1:50" x14ac:dyDescent="0.2">
      <c r="A194" t="s">
        <v>9</v>
      </c>
      <c r="B194">
        <v>2919</v>
      </c>
      <c r="C194" t="s">
        <v>204</v>
      </c>
      <c r="D194" s="9">
        <v>47</v>
      </c>
      <c r="E194" s="9">
        <v>0.9</v>
      </c>
      <c r="F194" s="9">
        <v>0.5</v>
      </c>
      <c r="G194" s="16">
        <v>3.8952894069685075E-4</v>
      </c>
      <c r="H194" s="16">
        <v>2.0679871842403911E-5</v>
      </c>
      <c r="I194" s="16">
        <v>4.0587023347031279E-7</v>
      </c>
      <c r="J194" s="16">
        <v>1.8813766224135744E-3</v>
      </c>
      <c r="K194" s="16">
        <v>8.2749086061257374E-3</v>
      </c>
      <c r="L194" s="16">
        <v>4.0936512790408736E-7</v>
      </c>
      <c r="M194" s="16">
        <v>6.6834884722645557E-6</v>
      </c>
      <c r="N194" s="16">
        <v>2.3126613785610293E-4</v>
      </c>
      <c r="O194" s="16"/>
      <c r="P194" s="16" cm="1">
        <f t="array" ref="P194">_xlfn.IFS($A194= 'Figure 5b'!$A$4, G194*'Figure 5b'!B$4, $A194= 'Figure 5b'!$A$5, G194*'Figure 5b'!B$5, $A194= 'Figure 5b'!$A$6, G194*'Figure 5b'!B$6, $A194= 'Figure 5b'!$A$7, G194*'Figure 5b'!B$7, $A194= 'Figure 5b'!$A$8, G194*'Figure 5b'!B$8, $A194= 'Figure 5b'!$A$9, G194*'Figure 5b'!B$9)*10^12/365</f>
        <v>379196.3214055869</v>
      </c>
      <c r="Q194" s="16" cm="1">
        <f t="array" ref="Q194">_xlfn.IFS($A194= 'Figure 5b'!$A$4, H194*'Figure 5b'!C$4, $A194= 'Figure 5b'!$A$5, H194*'Figure 5b'!C$5, $A194= 'Figure 5b'!$A$6, H194*'Figure 5b'!C$6, $A194= 'Figure 5b'!$A$7, H194*'Figure 5b'!C$7, $A194= 'Figure 5b'!$A$8, H194*'Figure 5b'!C$8, $A194= 'Figure 5b'!$A$9, H194*'Figure 5b'!C$9)*10^12/365</f>
        <v>1617221.092662951</v>
      </c>
      <c r="R194" s="16" cm="1">
        <f t="array" ref="R194">_xlfn.IFS($A194= 'Figure 5b'!$A$4, I194*'Figure 5b'!D$4, $A194= 'Figure 5b'!$A$5, I194*'Figure 5b'!D$5, $A194= 'Figure 5b'!$A$6, I194*'Figure 5b'!D$6, $A194= 'Figure 5b'!$A$7, I194*'Figure 5b'!D$7, $A194= 'Figure 5b'!$A$8, I194*'Figure 5b'!D$8, $A194= 'Figure 5b'!$A$9, I194*'Figure 5b'!D$9)*10^12/365</f>
        <v>80190.039397020737</v>
      </c>
      <c r="S194" s="16" cm="1">
        <f t="array" ref="S194">_xlfn.IFS($A194= 'Figure 5b'!$A$4, J194*'Figure 5b'!E$4, $A194= 'Figure 5b'!$A$5, J194*'Figure 5b'!E$5, $A194= 'Figure 5b'!$A$6, J194*'Figure 5b'!E$6, $A194= 'Figure 5b'!$A$7, J194*'Figure 5b'!E$7, $A194= 'Figure 5b'!$A$8, J194*'Figure 5b'!E$8, $A194= 'Figure 5b'!$A$9, J194*'Figure 5b'!E$9)*10^12/365</f>
        <v>57257700.534162737</v>
      </c>
      <c r="T194" s="16" cm="1">
        <f t="array" ref="T194">_xlfn.IFS($A194= 'Figure 5b'!$A$4, K194*'Figure 5b'!F$4, $A194= 'Figure 5b'!$A$5, K194*'Figure 5b'!F$5, $A194= 'Figure 5b'!$A$6, K194*'Figure 5b'!F$6, $A194= 'Figure 5b'!$A$7, K194*'Figure 5b'!F$7, $A194= 'Figure 5b'!$A$8, K194*'Figure 5b'!F$8, $A194= 'Figure 5b'!$A$9, K194*'Figure 5b'!F$9)*10^12/365</f>
        <v>318510458.20788944</v>
      </c>
      <c r="U194" s="16" cm="1">
        <f t="array" ref="U194">_xlfn.IFS($A194= 'Figure 5b'!$A$4, L194*'Figure 5b'!G$4, $A194= 'Figure 5b'!$A$5, L194*'Figure 5b'!G$5, $A194= 'Figure 5b'!$A$6, L194*'Figure 5b'!G$6, $A194= 'Figure 5b'!$A$7, L194*'Figure 5b'!G$7, $A194= 'Figure 5b'!$A$8, L194*'Figure 5b'!G$8, $A194= 'Figure 5b'!$A$9, L194*'Figure 5b'!G$9)*10^12/365</f>
        <v>351.51222160250546</v>
      </c>
      <c r="V194" s="16" cm="1">
        <f t="array" ref="V194">_xlfn.IFS($A194= 'Figure 5b'!$A$4, M194*'Figure 5b'!H$4, $A194= 'Figure 5b'!$A$5, M194*'Figure 5b'!H$5, $A194= 'Figure 5b'!$A$6, M194*'Figure 5b'!H$6, $A194= 'Figure 5b'!$A$7, M194*'Figure 5b'!H$7, $A194= 'Figure 5b'!$A$8, M194*'Figure 5b'!H$8, $A194= 'Figure 5b'!$A$9, M194*'Figure 5b'!H$9)*10^12/365</f>
        <v>322075.50525547162</v>
      </c>
      <c r="W194" s="16" cm="1">
        <f t="array" ref="W194">_xlfn.IFS($A194= 'Figure 5b'!$A$4, N194*'Figure 5b'!I$4, $A194= 'Figure 5b'!$A$5, N194*'Figure 5b'!I$5, $A194= 'Figure 5b'!$A$6, N194*'Figure 5b'!I$6, $A194= 'Figure 5b'!$A$7, N194*'Figure 5b'!I$7, $A194= 'Figure 5b'!$A$8, N194*'Figure 5b'!I$8, $A194= 'Figure 5b'!$A$9, N194*'Figure 5b'!I$9)*10^12/365</f>
        <v>8383705.4527911237</v>
      </c>
      <c r="X194" s="16"/>
      <c r="Y194" s="17">
        <f t="shared" si="51"/>
        <v>178222.27106062585</v>
      </c>
      <c r="Z194" s="17">
        <f t="shared" si="52"/>
        <v>760093.91355158703</v>
      </c>
      <c r="AA194" s="17">
        <f t="shared" si="53"/>
        <v>37689.318516599742</v>
      </c>
      <c r="AB194" s="17">
        <f t="shared" si="54"/>
        <v>26911119.251056485</v>
      </c>
      <c r="AC194" s="17">
        <f t="shared" si="55"/>
        <v>149699915.35770804</v>
      </c>
      <c r="AD194" s="17">
        <f t="shared" si="56"/>
        <v>165.21074415317759</v>
      </c>
      <c r="AE194" s="17">
        <f t="shared" si="57"/>
        <v>151375.48747007168</v>
      </c>
      <c r="AF194" s="17">
        <f t="shared" si="58"/>
        <v>3940341.5628118282</v>
      </c>
      <c r="AG194" s="16"/>
      <c r="AH194" s="16">
        <f t="shared" si="59"/>
        <v>3412.7668926502824</v>
      </c>
      <c r="AI194" s="16">
        <f t="shared" si="60"/>
        <v>14554.98983396656</v>
      </c>
      <c r="AJ194" s="16">
        <f t="shared" si="61"/>
        <v>721.71035457318658</v>
      </c>
      <c r="AK194" s="16">
        <f t="shared" si="62"/>
        <v>515319.30480746465</v>
      </c>
      <c r="AL194" s="16">
        <f t="shared" si="63"/>
        <v>2866594.1238710051</v>
      </c>
      <c r="AM194" s="16">
        <f t="shared" si="64"/>
        <v>3.1636099944225493</v>
      </c>
      <c r="AN194" s="16">
        <f t="shared" si="65"/>
        <v>2898.6795472992444</v>
      </c>
      <c r="AO194" s="16">
        <f t="shared" si="66"/>
        <v>75453.349075120117</v>
      </c>
      <c r="AP194" s="16"/>
      <c r="AQ194" s="16">
        <f t="shared" si="67"/>
        <v>1895.9816070279346</v>
      </c>
      <c r="AR194" s="16">
        <f t="shared" si="68"/>
        <v>8086.1054633147551</v>
      </c>
      <c r="AS194" s="16">
        <f t="shared" si="69"/>
        <v>400.95019698510367</v>
      </c>
      <c r="AT194" s="16">
        <f t="shared" si="70"/>
        <v>286288.5026708137</v>
      </c>
      <c r="AU194" s="16">
        <f t="shared" si="71"/>
        <v>1592552.2910394473</v>
      </c>
      <c r="AV194" s="16">
        <f t="shared" si="72"/>
        <v>1.7575611080125273</v>
      </c>
      <c r="AW194" s="16">
        <f t="shared" si="73"/>
        <v>1610.3775262773581</v>
      </c>
      <c r="AX194" s="16">
        <f t="shared" si="74"/>
        <v>41918.527263955621</v>
      </c>
    </row>
    <row r="195" spans="1:50" x14ac:dyDescent="0.2">
      <c r="A195" t="s">
        <v>9</v>
      </c>
      <c r="B195">
        <v>2919</v>
      </c>
      <c r="C195" t="s">
        <v>205</v>
      </c>
      <c r="D195" s="9">
        <v>44</v>
      </c>
      <c r="E195" s="9">
        <v>0.9</v>
      </c>
      <c r="F195" s="9">
        <v>0.6</v>
      </c>
      <c r="G195" s="16">
        <v>1.5039727440032847E-6</v>
      </c>
      <c r="H195" s="16">
        <v>9.3145524195536153E-7</v>
      </c>
      <c r="I195" s="16">
        <v>1.1274173151953133E-8</v>
      </c>
      <c r="J195" s="16">
        <v>1.4157078419582478E-8</v>
      </c>
      <c r="K195" s="16">
        <v>8.0529229646151418E-4</v>
      </c>
      <c r="L195" s="16">
        <v>0</v>
      </c>
      <c r="M195" s="16">
        <v>0</v>
      </c>
      <c r="N195" s="16">
        <v>5.3550356095114912E-8</v>
      </c>
      <c r="O195" s="16"/>
      <c r="P195" s="16" cm="1">
        <f t="array" ref="P195">_xlfn.IFS($A195= 'Figure 5b'!$A$4, G195*'Figure 5b'!B$4, $A195= 'Figure 5b'!$A$5, G195*'Figure 5b'!B$5, $A195= 'Figure 5b'!$A$6, G195*'Figure 5b'!B$6, $A195= 'Figure 5b'!$A$7, G195*'Figure 5b'!B$7, $A195= 'Figure 5b'!$A$8, G195*'Figure 5b'!B$8, $A195= 'Figure 5b'!$A$9, G195*'Figure 5b'!B$9)*10^12/365</f>
        <v>1464.078461025432</v>
      </c>
      <c r="Q195" s="16" cm="1">
        <f t="array" ref="Q195">_xlfn.IFS($A195= 'Figure 5b'!$A$4, H195*'Figure 5b'!C$4, $A195= 'Figure 5b'!$A$5, H195*'Figure 5b'!C$5, $A195= 'Figure 5b'!$A$6, H195*'Figure 5b'!C$6, $A195= 'Figure 5b'!$A$7, H195*'Figure 5b'!C$7, $A195= 'Figure 5b'!$A$8, H195*'Figure 5b'!C$8, $A195= 'Figure 5b'!$A$9, H195*'Figure 5b'!C$9)*10^12/365</f>
        <v>72842.282372025409</v>
      </c>
      <c r="R195" s="16" cm="1">
        <f t="array" ref="R195">_xlfn.IFS($A195= 'Figure 5b'!$A$4, I195*'Figure 5b'!D$4, $A195= 'Figure 5b'!$A$5, I195*'Figure 5b'!D$5, $A195= 'Figure 5b'!$A$6, I195*'Figure 5b'!D$6, $A195= 'Figure 5b'!$A$7, I195*'Figure 5b'!D$7, $A195= 'Figure 5b'!$A$8, I195*'Figure 5b'!D$8, $A195= 'Figure 5b'!$A$9, I195*'Figure 5b'!D$9)*10^12/365</f>
        <v>2227.5010943616867</v>
      </c>
      <c r="S195" s="16" cm="1">
        <f t="array" ref="S195">_xlfn.IFS($A195= 'Figure 5b'!$A$4, J195*'Figure 5b'!E$4, $A195= 'Figure 5b'!$A$5, J195*'Figure 5b'!E$5, $A195= 'Figure 5b'!$A$6, J195*'Figure 5b'!E$6, $A195= 'Figure 5b'!$A$7, J195*'Figure 5b'!E$7, $A195= 'Figure 5b'!$A$8, J195*'Figure 5b'!E$8, $A195= 'Figure 5b'!$A$9, J195*'Figure 5b'!E$9)*10^12/365</f>
        <v>430.85565480621807</v>
      </c>
      <c r="T195" s="16" cm="1">
        <f t="array" ref="T195">_xlfn.IFS($A195= 'Figure 5b'!$A$4, K195*'Figure 5b'!F$4, $A195= 'Figure 5b'!$A$5, K195*'Figure 5b'!F$5, $A195= 'Figure 5b'!$A$6, K195*'Figure 5b'!F$6, $A195= 'Figure 5b'!$A$7, K195*'Figure 5b'!F$7, $A195= 'Figure 5b'!$A$8, K195*'Figure 5b'!F$8, $A195= 'Figure 5b'!$A$9, K195*'Figure 5b'!F$9)*10^12/365</f>
        <v>30996598.336731281</v>
      </c>
      <c r="U195" s="16" cm="1">
        <f t="array" ref="U195">_xlfn.IFS($A195= 'Figure 5b'!$A$4, L195*'Figure 5b'!G$4, $A195= 'Figure 5b'!$A$5, L195*'Figure 5b'!G$5, $A195= 'Figure 5b'!$A$6, L195*'Figure 5b'!G$6, $A195= 'Figure 5b'!$A$7, L195*'Figure 5b'!G$7, $A195= 'Figure 5b'!$A$8, L195*'Figure 5b'!G$8, $A195= 'Figure 5b'!$A$9, L195*'Figure 5b'!G$9)*10^12/365</f>
        <v>0</v>
      </c>
      <c r="V195" s="16" cm="1">
        <f t="array" ref="V195">_xlfn.IFS($A195= 'Figure 5b'!$A$4, M195*'Figure 5b'!H$4, $A195= 'Figure 5b'!$A$5, M195*'Figure 5b'!H$5, $A195= 'Figure 5b'!$A$6, M195*'Figure 5b'!H$6, $A195= 'Figure 5b'!$A$7, M195*'Figure 5b'!H$7, $A195= 'Figure 5b'!$A$8, M195*'Figure 5b'!H$8, $A195= 'Figure 5b'!$A$9, M195*'Figure 5b'!H$9)*10^12/365</f>
        <v>0</v>
      </c>
      <c r="W195" s="16" cm="1">
        <f t="array" ref="W195">_xlfn.IFS($A195= 'Figure 5b'!$A$4, N195*'Figure 5b'!I$4, $A195= 'Figure 5b'!$A$5, N195*'Figure 5b'!I$5, $A195= 'Figure 5b'!$A$6, N195*'Figure 5b'!I$6, $A195= 'Figure 5b'!$A$7, N195*'Figure 5b'!I$7, $A195= 'Figure 5b'!$A$8, N195*'Figure 5b'!I$8, $A195= 'Figure 5b'!$A$9, N195*'Figure 5b'!I$9)*10^12/365</f>
        <v>1941.2717164536411</v>
      </c>
      <c r="X195" s="16"/>
      <c r="Y195" s="17">
        <f t="shared" si="51"/>
        <v>644.19452285119007</v>
      </c>
      <c r="Z195" s="17">
        <f t="shared" si="52"/>
        <v>32050.604243691181</v>
      </c>
      <c r="AA195" s="17">
        <f t="shared" si="53"/>
        <v>980.10048151914225</v>
      </c>
      <c r="AB195" s="17">
        <f t="shared" si="54"/>
        <v>189.57648811473595</v>
      </c>
      <c r="AC195" s="17">
        <f t="shared" si="55"/>
        <v>13638503.268161764</v>
      </c>
      <c r="AD195" s="17">
        <f t="shared" si="56"/>
        <v>0</v>
      </c>
      <c r="AE195" s="17">
        <f t="shared" si="57"/>
        <v>0</v>
      </c>
      <c r="AF195" s="17">
        <f t="shared" si="58"/>
        <v>854.15955523960201</v>
      </c>
      <c r="AG195" s="16"/>
      <c r="AH195" s="16">
        <f t="shared" si="59"/>
        <v>13.17670614922889</v>
      </c>
      <c r="AI195" s="16">
        <f t="shared" si="60"/>
        <v>655.58054134822873</v>
      </c>
      <c r="AJ195" s="16">
        <f t="shared" si="61"/>
        <v>20.047509849255178</v>
      </c>
      <c r="AK195" s="16">
        <f t="shared" si="62"/>
        <v>3.8777008932559625</v>
      </c>
      <c r="AL195" s="16">
        <f t="shared" si="63"/>
        <v>278969.38503058156</v>
      </c>
      <c r="AM195" s="16">
        <f t="shared" si="64"/>
        <v>0</v>
      </c>
      <c r="AN195" s="16">
        <f t="shared" si="65"/>
        <v>0</v>
      </c>
      <c r="AO195" s="16">
        <f t="shared" si="66"/>
        <v>17.471445448082772</v>
      </c>
      <c r="AP195" s="16"/>
      <c r="AQ195" s="16">
        <f t="shared" si="67"/>
        <v>8.7844707661525927</v>
      </c>
      <c r="AR195" s="16">
        <f t="shared" si="68"/>
        <v>437.0536942321524</v>
      </c>
      <c r="AS195" s="16">
        <f t="shared" si="69"/>
        <v>13.36500656617012</v>
      </c>
      <c r="AT195" s="16">
        <f t="shared" si="70"/>
        <v>2.5851339288373083</v>
      </c>
      <c r="AU195" s="16">
        <f t="shared" si="71"/>
        <v>185979.5900203877</v>
      </c>
      <c r="AV195" s="16">
        <f t="shared" si="72"/>
        <v>0</v>
      </c>
      <c r="AW195" s="16">
        <f t="shared" si="73"/>
        <v>0</v>
      </c>
      <c r="AX195" s="16">
        <f t="shared" si="74"/>
        <v>11.647630298721847</v>
      </c>
    </row>
    <row r="196" spans="1:50" x14ac:dyDescent="0.2">
      <c r="A196" t="s">
        <v>9</v>
      </c>
      <c r="B196">
        <v>2919</v>
      </c>
      <c r="C196" t="s">
        <v>206</v>
      </c>
      <c r="D196" s="9">
        <v>59</v>
      </c>
      <c r="E196" s="9">
        <v>1.4</v>
      </c>
      <c r="F196" s="9">
        <v>0.3</v>
      </c>
      <c r="G196" s="16">
        <v>4.3354520967134689E-3</v>
      </c>
      <c r="H196" s="16">
        <v>1.5545126979187799E-5</v>
      </c>
      <c r="I196" s="16">
        <v>2.7433821336419292E-7</v>
      </c>
      <c r="J196" s="16">
        <v>4.8134066626580431E-7</v>
      </c>
      <c r="K196" s="16">
        <v>6.3246785394461122E-3</v>
      </c>
      <c r="L196" s="16">
        <v>0</v>
      </c>
      <c r="M196" s="16">
        <v>6.6834884722645557E-6</v>
      </c>
      <c r="N196" s="16">
        <v>4.3732790811010508E-5</v>
      </c>
      <c r="O196" s="16"/>
      <c r="P196" s="16" cm="1">
        <f t="array" ref="P196">_xlfn.IFS($A196= 'Figure 5b'!$A$4, G196*'Figure 5b'!B$4, $A196= 'Figure 5b'!$A$5, G196*'Figure 5b'!B$5, $A196= 'Figure 5b'!$A$6, G196*'Figure 5b'!B$6, $A196= 'Figure 5b'!$A$7, G196*'Figure 5b'!B$7, $A196= 'Figure 5b'!$A$8, G196*'Figure 5b'!B$8, $A196= 'Figure 5b'!$A$9, G196*'Figure 5b'!B$9)*10^12/365</f>
        <v>4220450.1769826449</v>
      </c>
      <c r="Q196" s="16" cm="1">
        <f t="array" ref="Q196">_xlfn.IFS($A196= 'Figure 5b'!$A$4, H196*'Figure 5b'!C$4, $A196= 'Figure 5b'!$A$5, H196*'Figure 5b'!C$5, $A196= 'Figure 5b'!$A$6, H196*'Figure 5b'!C$6, $A196= 'Figure 5b'!$A$7, H196*'Figure 5b'!C$7, $A196= 'Figure 5b'!$A$8, H196*'Figure 5b'!C$8, $A196= 'Figure 5b'!$A$9, H196*'Figure 5b'!C$9)*10^12/365</f>
        <v>1215670.3595869117</v>
      </c>
      <c r="R196" s="16" cm="1">
        <f t="array" ref="R196">_xlfn.IFS($A196= 'Figure 5b'!$A$4, I196*'Figure 5b'!D$4, $A196= 'Figure 5b'!$A$5, I196*'Figure 5b'!D$5, $A196= 'Figure 5b'!$A$6, I196*'Figure 5b'!D$6, $A196= 'Figure 5b'!$A$7, I196*'Figure 5b'!D$7, $A196= 'Figure 5b'!$A$8, I196*'Figure 5b'!D$8, $A196= 'Figure 5b'!$A$9, I196*'Figure 5b'!D$9)*10^12/365</f>
        <v>54202.526629467706</v>
      </c>
      <c r="S196" s="16" cm="1">
        <f t="array" ref="S196">_xlfn.IFS($A196= 'Figure 5b'!$A$4, J196*'Figure 5b'!E$4, $A196= 'Figure 5b'!$A$5, J196*'Figure 5b'!E$5, $A196= 'Figure 5b'!$A$6, J196*'Figure 5b'!E$6, $A196= 'Figure 5b'!$A$7, J196*'Figure 5b'!E$7, $A196= 'Figure 5b'!$A$8, J196*'Figure 5b'!E$8, $A196= 'Figure 5b'!$A$9, J196*'Figure 5b'!E$9)*10^12/365</f>
        <v>14649.092263411416</v>
      </c>
      <c r="T196" s="16" cm="1">
        <f t="array" ref="T196">_xlfn.IFS($A196= 'Figure 5b'!$A$4, K196*'Figure 5b'!F$4, $A196= 'Figure 5b'!$A$5, K196*'Figure 5b'!F$5, $A196= 'Figure 5b'!$A$6, K196*'Figure 5b'!F$6, $A196= 'Figure 5b'!$A$7, K196*'Figure 5b'!F$7, $A196= 'Figure 5b'!$A$8, K196*'Figure 5b'!F$8, $A196= 'Figure 5b'!$A$9, K196*'Figure 5b'!F$9)*10^12/365</f>
        <v>243443928.56802219</v>
      </c>
      <c r="U196" s="16" cm="1">
        <f t="array" ref="U196">_xlfn.IFS($A196= 'Figure 5b'!$A$4, L196*'Figure 5b'!G$4, $A196= 'Figure 5b'!$A$5, L196*'Figure 5b'!G$5, $A196= 'Figure 5b'!$A$6, L196*'Figure 5b'!G$6, $A196= 'Figure 5b'!$A$7, L196*'Figure 5b'!G$7, $A196= 'Figure 5b'!$A$8, L196*'Figure 5b'!G$8, $A196= 'Figure 5b'!$A$9, L196*'Figure 5b'!G$9)*10^12/365</f>
        <v>0</v>
      </c>
      <c r="V196" s="16" cm="1">
        <f t="array" ref="V196">_xlfn.IFS($A196= 'Figure 5b'!$A$4, M196*'Figure 5b'!H$4, $A196= 'Figure 5b'!$A$5, M196*'Figure 5b'!H$5, $A196= 'Figure 5b'!$A$6, M196*'Figure 5b'!H$6, $A196= 'Figure 5b'!$A$7, M196*'Figure 5b'!H$7, $A196= 'Figure 5b'!$A$8, M196*'Figure 5b'!H$8, $A196= 'Figure 5b'!$A$9, M196*'Figure 5b'!H$9)*10^12/365</f>
        <v>322075.50525547162</v>
      </c>
      <c r="W196" s="16" cm="1">
        <f t="array" ref="W196">_xlfn.IFS($A196= 'Figure 5b'!$A$4, N196*'Figure 5b'!I$4, $A196= 'Figure 5b'!$A$5, N196*'Figure 5b'!I$5, $A196= 'Figure 5b'!$A$6, N196*'Figure 5b'!I$6, $A196= 'Figure 5b'!$A$7, N196*'Figure 5b'!I$7, $A196= 'Figure 5b'!$A$8, N196*'Figure 5b'!I$8, $A196= 'Figure 5b'!$A$9, N196*'Figure 5b'!I$9)*10^12/365</f>
        <v>1585371.9017704735</v>
      </c>
      <c r="X196" s="16"/>
      <c r="Y196" s="17">
        <f t="shared" si="51"/>
        <v>2490065.6044197604</v>
      </c>
      <c r="Z196" s="17">
        <f t="shared" si="52"/>
        <v>717245.51215627789</v>
      </c>
      <c r="AA196" s="17">
        <f t="shared" si="53"/>
        <v>31979.490711385948</v>
      </c>
      <c r="AB196" s="17">
        <f t="shared" si="54"/>
        <v>8642.9644354127358</v>
      </c>
      <c r="AC196" s="17">
        <f t="shared" si="55"/>
        <v>143631917.85513309</v>
      </c>
      <c r="AD196" s="17">
        <f t="shared" si="56"/>
        <v>0</v>
      </c>
      <c r="AE196" s="17">
        <f t="shared" si="57"/>
        <v>190024.54810072825</v>
      </c>
      <c r="AF196" s="17">
        <f t="shared" si="58"/>
        <v>935369.42204457941</v>
      </c>
      <c r="AG196" s="16"/>
      <c r="AH196" s="16">
        <f t="shared" si="59"/>
        <v>59086.302477757024</v>
      </c>
      <c r="AI196" s="16">
        <f t="shared" si="60"/>
        <v>17019.385034216764</v>
      </c>
      <c r="AJ196" s="16">
        <f t="shared" si="61"/>
        <v>758.83537281254792</v>
      </c>
      <c r="AK196" s="16">
        <f t="shared" si="62"/>
        <v>205.08729168775983</v>
      </c>
      <c r="AL196" s="16">
        <f t="shared" si="63"/>
        <v>3408214.9999523102</v>
      </c>
      <c r="AM196" s="16">
        <f t="shared" si="64"/>
        <v>0</v>
      </c>
      <c r="AN196" s="16">
        <f t="shared" si="65"/>
        <v>4509.0570735766023</v>
      </c>
      <c r="AO196" s="16">
        <f t="shared" si="66"/>
        <v>22195.206624786624</v>
      </c>
      <c r="AP196" s="16"/>
      <c r="AQ196" s="16">
        <f t="shared" si="67"/>
        <v>12661.350530947933</v>
      </c>
      <c r="AR196" s="16">
        <f t="shared" si="68"/>
        <v>3647.011078760735</v>
      </c>
      <c r="AS196" s="16">
        <f t="shared" si="69"/>
        <v>162.60757988840311</v>
      </c>
      <c r="AT196" s="16">
        <f t="shared" si="70"/>
        <v>43.947276790234248</v>
      </c>
      <c r="AU196" s="16">
        <f t="shared" si="71"/>
        <v>730331.78570406663</v>
      </c>
      <c r="AV196" s="16">
        <f t="shared" si="72"/>
        <v>0</v>
      </c>
      <c r="AW196" s="16">
        <f t="shared" si="73"/>
        <v>966.22651576641476</v>
      </c>
      <c r="AX196" s="16">
        <f t="shared" si="74"/>
        <v>4756.1157053114202</v>
      </c>
    </row>
    <row r="197" spans="1:50" x14ac:dyDescent="0.2">
      <c r="A197" t="s">
        <v>9</v>
      </c>
      <c r="B197">
        <v>2919</v>
      </c>
      <c r="C197" t="s">
        <v>207</v>
      </c>
      <c r="D197" s="9">
        <v>55</v>
      </c>
      <c r="E197" s="9">
        <v>0.7</v>
      </c>
      <c r="F197" s="9">
        <v>0.4</v>
      </c>
      <c r="G197" s="16">
        <v>3.6817252773200409E-3</v>
      </c>
      <c r="H197" s="16">
        <v>2.5673724316080555E-6</v>
      </c>
      <c r="I197" s="16">
        <v>4.8892330902303422E-6</v>
      </c>
      <c r="J197" s="16">
        <v>6.822154519612601E-4</v>
      </c>
      <c r="K197" s="16">
        <v>8.1131121241660911E-3</v>
      </c>
      <c r="L197" s="16">
        <v>8.1873025580817473E-7</v>
      </c>
      <c r="M197" s="16">
        <v>6.8548599715533903E-7</v>
      </c>
      <c r="N197" s="16">
        <v>6.6045439183975053E-6</v>
      </c>
      <c r="O197" s="16"/>
      <c r="P197" s="16" cm="1">
        <f t="array" ref="P197">_xlfn.IFS($A197= 'Figure 5b'!$A$4, G197*'Figure 5b'!B$4, $A197= 'Figure 5b'!$A$5, G197*'Figure 5b'!B$5, $A197= 'Figure 5b'!$A$6, G197*'Figure 5b'!B$6, $A197= 'Figure 5b'!$A$7, G197*'Figure 5b'!B$7, $A197= 'Figure 5b'!$A$8, G197*'Figure 5b'!B$8, $A197= 'Figure 5b'!$A$9, G197*'Figure 5b'!B$9)*10^12/365</f>
        <v>3584064.072590257</v>
      </c>
      <c r="Q197" s="16" cm="1">
        <f t="array" ref="Q197">_xlfn.IFS($A197= 'Figure 5b'!$A$4, H197*'Figure 5b'!C$4, $A197= 'Figure 5b'!$A$5, H197*'Figure 5b'!C$5, $A197= 'Figure 5b'!$A$6, H197*'Figure 5b'!C$6, $A197= 'Figure 5b'!$A$7, H197*'Figure 5b'!C$7, $A197= 'Figure 5b'!$A$8, H197*'Figure 5b'!C$8, $A197= 'Figure 5b'!$A$9, H197*'Figure 5b'!C$9)*10^12/365</f>
        <v>200775.36653801962</v>
      </c>
      <c r="R197" s="16" cm="1">
        <f t="array" ref="R197">_xlfn.IFS($A197= 'Figure 5b'!$A$4, I197*'Figure 5b'!D$4, $A197= 'Figure 5b'!$A$5, I197*'Figure 5b'!D$5, $A197= 'Figure 5b'!$A$6, I197*'Figure 5b'!D$6, $A197= 'Figure 5b'!$A$7, I197*'Figure 5b'!D$7, $A197= 'Figure 5b'!$A$8, I197*'Figure 5b'!D$8, $A197= 'Figure 5b'!$A$9, I197*'Figure 5b'!D$9)*10^12/365</f>
        <v>965992.97458818485</v>
      </c>
      <c r="S197" s="16" cm="1">
        <f t="array" ref="S197">_xlfn.IFS($A197= 'Figure 5b'!$A$4, J197*'Figure 5b'!E$4, $A197= 'Figure 5b'!$A$5, J197*'Figure 5b'!E$5, $A197= 'Figure 5b'!$A$6, J197*'Figure 5b'!E$6, $A197= 'Figure 5b'!$A$7, J197*'Figure 5b'!E$7, $A197= 'Figure 5b'!$A$8, J197*'Figure 5b'!E$8, $A197= 'Figure 5b'!$A$9, J197*'Figure 5b'!E$9)*10^12/365</f>
        <v>20762503.149456844</v>
      </c>
      <c r="T197" s="16" cm="1">
        <f t="array" ref="T197">_xlfn.IFS($A197= 'Figure 5b'!$A$4, K197*'Figure 5b'!F$4, $A197= 'Figure 5b'!$A$5, K197*'Figure 5b'!F$5, $A197= 'Figure 5b'!$A$6, K197*'Figure 5b'!F$6, $A197= 'Figure 5b'!$A$7, K197*'Figure 5b'!F$7, $A197= 'Figure 5b'!$A$8, K197*'Figure 5b'!F$8, $A197= 'Figure 5b'!$A$9, K197*'Figure 5b'!F$9)*10^12/365</f>
        <v>312282731.22523224</v>
      </c>
      <c r="U197" s="16" cm="1">
        <f t="array" ref="U197">_xlfn.IFS($A197= 'Figure 5b'!$A$4, L197*'Figure 5b'!G$4, $A197= 'Figure 5b'!$A$5, L197*'Figure 5b'!G$5, $A197= 'Figure 5b'!$A$6, L197*'Figure 5b'!G$6, $A197= 'Figure 5b'!$A$7, L197*'Figure 5b'!G$7, $A197= 'Figure 5b'!$A$8, L197*'Figure 5b'!G$8, $A197= 'Figure 5b'!$A$9, L197*'Figure 5b'!G$9)*10^12/365</f>
        <v>703.02444320501093</v>
      </c>
      <c r="V197" s="16" cm="1">
        <f t="array" ref="V197">_xlfn.IFS($A197= 'Figure 5b'!$A$4, M197*'Figure 5b'!H$4, $A197= 'Figure 5b'!$A$5, M197*'Figure 5b'!H$5, $A197= 'Figure 5b'!$A$6, M197*'Figure 5b'!H$6, $A197= 'Figure 5b'!$A$7, M197*'Figure 5b'!H$7, $A197= 'Figure 5b'!$A$8, M197*'Figure 5b'!H$8, $A197= 'Figure 5b'!$A$9, M197*'Figure 5b'!H$9)*10^12/365</f>
        <v>33033.38515440734</v>
      </c>
      <c r="W197" s="16" cm="1">
        <f t="array" ref="W197">_xlfn.IFS($A197= 'Figure 5b'!$A$4, N197*'Figure 5b'!I$4, $A197= 'Figure 5b'!$A$5, N197*'Figure 5b'!I$5, $A197= 'Figure 5b'!$A$6, N197*'Figure 5b'!I$6, $A197= 'Figure 5b'!$A$7, N197*'Figure 5b'!I$7, $A197= 'Figure 5b'!$A$8, N197*'Figure 5b'!I$8, $A197= 'Figure 5b'!$A$9, N197*'Figure 5b'!I$9)*10^12/365</f>
        <v>239423.51169594901</v>
      </c>
      <c r="X197" s="16"/>
      <c r="Y197" s="17">
        <f t="shared" ref="Y197:Y260" si="75">P197*$D197/100</f>
        <v>1971235.2399246413</v>
      </c>
      <c r="Z197" s="17">
        <f t="shared" ref="Z197:Z260" si="76">Q197*$D197/100</f>
        <v>110426.45159591078</v>
      </c>
      <c r="AA197" s="17">
        <f t="shared" ref="AA197:AA260" si="77">R197*$D197/100</f>
        <v>531296.13602350163</v>
      </c>
      <c r="AB197" s="17">
        <f t="shared" ref="AB197:AB260" si="78">S197*$D197/100</f>
        <v>11419376.732201263</v>
      </c>
      <c r="AC197" s="17">
        <f t="shared" ref="AC197:AC260" si="79">T197*$D197/100</f>
        <v>171755502.17387775</v>
      </c>
      <c r="AD197" s="17">
        <f t="shared" ref="AD197:AD260" si="80">U197*$D197/100</f>
        <v>386.663443762756</v>
      </c>
      <c r="AE197" s="17">
        <f t="shared" ref="AE197:AE260" si="81">V197*$D197/100</f>
        <v>18168.361834924039</v>
      </c>
      <c r="AF197" s="17">
        <f t="shared" ref="AF197:AF260" si="82">W197*$D197/100</f>
        <v>131682.93143277196</v>
      </c>
      <c r="AG197" s="16"/>
      <c r="AH197" s="16">
        <f t="shared" ref="AH197:AH260" si="83">$E197*P197/100</f>
        <v>25088.448508131798</v>
      </c>
      <c r="AI197" s="16">
        <f t="shared" ref="AI197:AI260" si="84">$E197*Q197/100</f>
        <v>1405.4275657661374</v>
      </c>
      <c r="AJ197" s="16">
        <f t="shared" ref="AJ197:AJ260" si="85">$E197*R197/100</f>
        <v>6761.9508221172937</v>
      </c>
      <c r="AK197" s="16">
        <f t="shared" ref="AK197:AK260" si="86">$E197*S197/100</f>
        <v>145337.5220461979</v>
      </c>
      <c r="AL197" s="16">
        <f t="shared" ref="AL197:AL260" si="87">$E197*T197/100</f>
        <v>2185979.1185766254</v>
      </c>
      <c r="AM197" s="16">
        <f t="shared" ref="AM197:AM260" si="88">$E197*U197/100</f>
        <v>4.9211711024350766</v>
      </c>
      <c r="AN197" s="16">
        <f t="shared" ref="AN197:AN260" si="89">$E197*V197/100</f>
        <v>231.23369608085136</v>
      </c>
      <c r="AO197" s="16">
        <f t="shared" ref="AO197:AO260" si="90">$E197*W197/100</f>
        <v>1675.9645818716431</v>
      </c>
      <c r="AP197" s="16"/>
      <c r="AQ197" s="16">
        <f t="shared" ref="AQ197:AQ260" si="91">$F197*P197/100</f>
        <v>14336.256290361029</v>
      </c>
      <c r="AR197" s="16">
        <f t="shared" ref="AR197:AR260" si="92">$F197*Q197/100</f>
        <v>803.1014661520785</v>
      </c>
      <c r="AS197" s="16">
        <f t="shared" ref="AS197:AS260" si="93">$F197*R197/100</f>
        <v>3863.9718983527396</v>
      </c>
      <c r="AT197" s="16">
        <f t="shared" ref="AT197:AT260" si="94">$F197*S197/100</f>
        <v>83050.012597827386</v>
      </c>
      <c r="AU197" s="16">
        <f t="shared" ref="AU197:AU260" si="95">$F197*T197/100</f>
        <v>1249130.924900929</v>
      </c>
      <c r="AV197" s="16">
        <f t="shared" ref="AV197:AV260" si="96">$F197*U197/100</f>
        <v>2.812097772820044</v>
      </c>
      <c r="AW197" s="16">
        <f t="shared" ref="AW197:AW260" si="97">$F197*V197/100</f>
        <v>132.13354061762936</v>
      </c>
      <c r="AX197" s="16">
        <f t="shared" ref="AX197:AX260" si="98">$F197*W197/100</f>
        <v>957.69404678379613</v>
      </c>
    </row>
    <row r="198" spans="1:50" x14ac:dyDescent="0.2">
      <c r="A198" t="s">
        <v>9</v>
      </c>
      <c r="B198">
        <v>2919</v>
      </c>
      <c r="C198" t="s">
        <v>208</v>
      </c>
      <c r="D198" s="9">
        <v>47</v>
      </c>
      <c r="E198" s="9">
        <v>0.4</v>
      </c>
      <c r="F198" s="9">
        <v>0.2</v>
      </c>
      <c r="G198" s="16">
        <v>0</v>
      </c>
      <c r="H198" s="16">
        <v>7.0446194769733228E-7</v>
      </c>
      <c r="I198" s="16">
        <v>1.6309970493158865E-6</v>
      </c>
      <c r="J198" s="16">
        <v>2.2853771692731996E-4</v>
      </c>
      <c r="K198" s="16">
        <v>5.9602875997844893E-3</v>
      </c>
      <c r="L198" s="16">
        <v>0</v>
      </c>
      <c r="M198" s="16">
        <v>3.1158454416151773E-8</v>
      </c>
      <c r="N198" s="16">
        <v>2.3929869127037017E-4</v>
      </c>
      <c r="O198" s="16"/>
      <c r="P198" s="16" cm="1">
        <f t="array" ref="P198">_xlfn.IFS($A198= 'Figure 5b'!$A$4, G198*'Figure 5b'!B$4, $A198= 'Figure 5b'!$A$5, G198*'Figure 5b'!B$5, $A198= 'Figure 5b'!$A$6, G198*'Figure 5b'!B$6, $A198= 'Figure 5b'!$A$7, G198*'Figure 5b'!B$7, $A198= 'Figure 5b'!$A$8, G198*'Figure 5b'!B$8, $A198= 'Figure 5b'!$A$9, G198*'Figure 5b'!B$9)*10^12/365</f>
        <v>0</v>
      </c>
      <c r="Q198" s="16" cm="1">
        <f t="array" ref="Q198">_xlfn.IFS($A198= 'Figure 5b'!$A$4, H198*'Figure 5b'!C$4, $A198= 'Figure 5b'!$A$5, H198*'Figure 5b'!C$5, $A198= 'Figure 5b'!$A$6, H198*'Figure 5b'!C$6, $A198= 'Figure 5b'!$A$7, H198*'Figure 5b'!C$7, $A198= 'Figure 5b'!$A$8, H198*'Figure 5b'!C$8, $A198= 'Figure 5b'!$A$9, H198*'Figure 5b'!C$9)*10^12/365</f>
        <v>55090.8017939688</v>
      </c>
      <c r="R198" s="16" cm="1">
        <f t="array" ref="R198">_xlfn.IFS($A198= 'Figure 5b'!$A$4, I198*'Figure 5b'!D$4, $A198= 'Figure 5b'!$A$5, I198*'Figure 5b'!D$5, $A198= 'Figure 5b'!$A$6, I198*'Figure 5b'!D$6, $A198= 'Figure 5b'!$A$7, I198*'Figure 5b'!D$7, $A198= 'Figure 5b'!$A$8, I198*'Figure 5b'!D$8, $A198= 'Figure 5b'!$A$9, I198*'Figure 5b'!D$9)*10^12/365</f>
        <v>322245.1583176573</v>
      </c>
      <c r="S198" s="16" cm="1">
        <f t="array" ref="S198">_xlfn.IFS($A198= 'Figure 5b'!$A$4, J198*'Figure 5b'!E$4, $A198= 'Figure 5b'!$A$5, J198*'Figure 5b'!E$5, $A198= 'Figure 5b'!$A$6, J198*'Figure 5b'!E$6, $A198= 'Figure 5b'!$A$7, J198*'Figure 5b'!E$7, $A198= 'Figure 5b'!$A$8, J198*'Figure 5b'!E$8, $A198= 'Figure 5b'!$A$9, J198*'Figure 5b'!E$9)*10^12/365</f>
        <v>6955302.835536778</v>
      </c>
      <c r="T198" s="16" cm="1">
        <f t="array" ref="T198">_xlfn.IFS($A198= 'Figure 5b'!$A$4, K198*'Figure 5b'!F$4, $A198= 'Figure 5b'!$A$5, K198*'Figure 5b'!F$5, $A198= 'Figure 5b'!$A$6, K198*'Figure 5b'!F$6, $A198= 'Figure 5b'!$A$7, K198*'Figure 5b'!F$7, $A198= 'Figure 5b'!$A$8, K198*'Figure 5b'!F$8, $A198= 'Figure 5b'!$A$9, K198*'Figure 5b'!F$9)*10^12/365</f>
        <v>229418115.02942809</v>
      </c>
      <c r="U198" s="16" cm="1">
        <f t="array" ref="U198">_xlfn.IFS($A198= 'Figure 5b'!$A$4, L198*'Figure 5b'!G$4, $A198= 'Figure 5b'!$A$5, L198*'Figure 5b'!G$5, $A198= 'Figure 5b'!$A$6, L198*'Figure 5b'!G$6, $A198= 'Figure 5b'!$A$7, L198*'Figure 5b'!G$7, $A198= 'Figure 5b'!$A$8, L198*'Figure 5b'!G$8, $A198= 'Figure 5b'!$A$9, L198*'Figure 5b'!G$9)*10^12/365</f>
        <v>0</v>
      </c>
      <c r="V198" s="16" cm="1">
        <f t="array" ref="V198">_xlfn.IFS($A198= 'Figure 5b'!$A$4, M198*'Figure 5b'!H$4, $A198= 'Figure 5b'!$A$5, M198*'Figure 5b'!H$5, $A198= 'Figure 5b'!$A$6, M198*'Figure 5b'!H$6, $A198= 'Figure 5b'!$A$7, M198*'Figure 5b'!H$7, $A198= 'Figure 5b'!$A$8, M198*'Figure 5b'!H$8, $A198= 'Figure 5b'!$A$9, M198*'Figure 5b'!H$9)*10^12/365</f>
        <v>1501.5175070185157</v>
      </c>
      <c r="W198" s="16" cm="1">
        <f t="array" ref="W198">_xlfn.IFS($A198= 'Figure 5b'!$A$4, N198*'Figure 5b'!I$4, $A198= 'Figure 5b'!$A$5, N198*'Figure 5b'!I$5, $A198= 'Figure 5b'!$A$6, N198*'Figure 5b'!I$6, $A198= 'Figure 5b'!$A$7, N198*'Figure 5b'!I$7, $A198= 'Figure 5b'!$A$8, N198*'Figure 5b'!I$8, $A198= 'Figure 5b'!$A$9, N198*'Figure 5b'!I$9)*10^12/365</f>
        <v>8674896.2102591693</v>
      </c>
      <c r="X198" s="16"/>
      <c r="Y198" s="17">
        <f t="shared" si="75"/>
        <v>0</v>
      </c>
      <c r="Z198" s="17">
        <f t="shared" si="76"/>
        <v>25892.676843165336</v>
      </c>
      <c r="AA198" s="17">
        <f t="shared" si="77"/>
        <v>151455.22440929894</v>
      </c>
      <c r="AB198" s="17">
        <f t="shared" si="78"/>
        <v>3268992.3327022856</v>
      </c>
      <c r="AC198" s="17">
        <f t="shared" si="79"/>
        <v>107826514.0638312</v>
      </c>
      <c r="AD198" s="17">
        <f t="shared" si="80"/>
        <v>0</v>
      </c>
      <c r="AE198" s="17">
        <f t="shared" si="81"/>
        <v>705.71322829870246</v>
      </c>
      <c r="AF198" s="17">
        <f t="shared" si="82"/>
        <v>4077201.2188218092</v>
      </c>
      <c r="AG198" s="16"/>
      <c r="AH198" s="16">
        <f t="shared" si="83"/>
        <v>0</v>
      </c>
      <c r="AI198" s="16">
        <f t="shared" si="84"/>
        <v>220.3632071758752</v>
      </c>
      <c r="AJ198" s="16">
        <f t="shared" si="85"/>
        <v>1288.9806332706294</v>
      </c>
      <c r="AK198" s="16">
        <f t="shared" si="86"/>
        <v>27821.211342147115</v>
      </c>
      <c r="AL198" s="16">
        <f t="shared" si="87"/>
        <v>917672.4601177125</v>
      </c>
      <c r="AM198" s="16">
        <f t="shared" si="88"/>
        <v>0</v>
      </c>
      <c r="AN198" s="16">
        <f t="shared" si="89"/>
        <v>6.0060700280740624</v>
      </c>
      <c r="AO198" s="16">
        <f t="shared" si="90"/>
        <v>34699.584841036682</v>
      </c>
      <c r="AP198" s="16"/>
      <c r="AQ198" s="16">
        <f t="shared" si="91"/>
        <v>0</v>
      </c>
      <c r="AR198" s="16">
        <f t="shared" si="92"/>
        <v>110.1816035879376</v>
      </c>
      <c r="AS198" s="16">
        <f t="shared" si="93"/>
        <v>644.49031663531468</v>
      </c>
      <c r="AT198" s="16">
        <f t="shared" si="94"/>
        <v>13910.605671073557</v>
      </c>
      <c r="AU198" s="16">
        <f t="shared" si="95"/>
        <v>458836.23005885625</v>
      </c>
      <c r="AV198" s="16">
        <f t="shared" si="96"/>
        <v>0</v>
      </c>
      <c r="AW198" s="16">
        <f t="shared" si="97"/>
        <v>3.0030350140370312</v>
      </c>
      <c r="AX198" s="16">
        <f t="shared" si="98"/>
        <v>17349.792420518341</v>
      </c>
    </row>
    <row r="199" spans="1:50" x14ac:dyDescent="0.2">
      <c r="A199" t="s">
        <v>9</v>
      </c>
      <c r="B199">
        <v>2919</v>
      </c>
      <c r="C199" t="s">
        <v>209</v>
      </c>
      <c r="D199" s="9">
        <v>49</v>
      </c>
      <c r="E199" s="9">
        <v>1</v>
      </c>
      <c r="F199" s="9">
        <v>0.7</v>
      </c>
      <c r="G199" s="16">
        <v>4.2597521352653036E-3</v>
      </c>
      <c r="H199" s="16">
        <v>7.0774160943161207E-4</v>
      </c>
      <c r="I199" s="16">
        <v>5.9110114029918548E-4</v>
      </c>
      <c r="J199" s="16">
        <v>2.1408050844524233E-3</v>
      </c>
      <c r="K199" s="16">
        <v>1.7476769547853409E-3</v>
      </c>
      <c r="L199" s="16">
        <v>4.0381413676970797E-2</v>
      </c>
      <c r="M199" s="16">
        <v>1.1809054223721523E-5</v>
      </c>
      <c r="N199" s="16">
        <v>8.0355522342085632E-4</v>
      </c>
      <c r="O199" s="16"/>
      <c r="P199" s="16" cm="1">
        <f t="array" ref="P199">_xlfn.IFS($A199= 'Figure 5b'!$A$4, G199*'Figure 5b'!B$4, $A199= 'Figure 5b'!$A$5, G199*'Figure 5b'!B$5, $A199= 'Figure 5b'!$A$6, G199*'Figure 5b'!B$6, $A199= 'Figure 5b'!$A$7, G199*'Figure 5b'!B$7, $A199= 'Figure 5b'!$A$8, G199*'Figure 5b'!B$8, $A199= 'Figure 5b'!$A$9, G199*'Figure 5b'!B$9)*10^12/365</f>
        <v>4146758.2277776985</v>
      </c>
      <c r="Q199" s="16" cm="1">
        <f t="array" ref="Q199">_xlfn.IFS($A199= 'Figure 5b'!$A$4, H199*'Figure 5b'!C$4, $A199= 'Figure 5b'!$A$5, H199*'Figure 5b'!C$5, $A199= 'Figure 5b'!$A$6, H199*'Figure 5b'!C$6, $A199= 'Figure 5b'!$A$7, H199*'Figure 5b'!C$7, $A199= 'Figure 5b'!$A$8, H199*'Figure 5b'!C$8, $A199= 'Figure 5b'!$A$9, H199*'Figure 5b'!C$9)*10^12/365</f>
        <v>55347280.08232072</v>
      </c>
      <c r="R199" s="16" cm="1">
        <f t="array" ref="R199">_xlfn.IFS($A199= 'Figure 5b'!$A$4, I199*'Figure 5b'!D$4, $A199= 'Figure 5b'!$A$5, I199*'Figure 5b'!D$5, $A199= 'Figure 5b'!$A$6, I199*'Figure 5b'!D$6, $A199= 'Figure 5b'!$A$7, I199*'Figure 5b'!D$7, $A199= 'Figure 5b'!$A$8, I199*'Figure 5b'!D$8, $A199= 'Figure 5b'!$A$9, I199*'Figure 5b'!D$9)*10^12/365</f>
        <v>116787139.87701847</v>
      </c>
      <c r="S199" s="16" cm="1">
        <f t="array" ref="S199">_xlfn.IFS($A199= 'Figure 5b'!$A$4, J199*'Figure 5b'!E$4, $A199= 'Figure 5b'!$A$5, J199*'Figure 5b'!E$5, $A199= 'Figure 5b'!$A$6, J199*'Figure 5b'!E$6, $A199= 'Figure 5b'!$A$7, J199*'Figure 5b'!E$7, $A199= 'Figure 5b'!$A$8, J199*'Figure 5b'!E$8, $A199= 'Figure 5b'!$A$9, J199*'Figure 5b'!E$9)*10^12/365</f>
        <v>65153130.408486687</v>
      </c>
      <c r="T199" s="16" cm="1">
        <f t="array" ref="T199">_xlfn.IFS($A199= 'Figure 5b'!$A$4, K199*'Figure 5b'!F$4, $A199= 'Figure 5b'!$A$5, K199*'Figure 5b'!F$5, $A199= 'Figure 5b'!$A$6, K199*'Figure 5b'!F$6, $A199= 'Figure 5b'!$A$7, K199*'Figure 5b'!F$7, $A199= 'Figure 5b'!$A$8, K199*'Figure 5b'!F$8, $A199= 'Figure 5b'!$A$9, K199*'Figure 5b'!F$9)*10^12/365</f>
        <v>67270034.530166194</v>
      </c>
      <c r="U199" s="16" cm="1">
        <f t="array" ref="U199">_xlfn.IFS($A199= 'Figure 5b'!$A$4, L199*'Figure 5b'!G$4, $A199= 'Figure 5b'!$A$5, L199*'Figure 5b'!G$5, $A199= 'Figure 5b'!$A$6, L199*'Figure 5b'!G$6, $A199= 'Figure 5b'!$A$7, L199*'Figure 5b'!G$7, $A199= 'Figure 5b'!$A$8, L199*'Figure 5b'!G$8, $A199= 'Figure 5b'!$A$9, L199*'Figure 5b'!G$9)*10^12/365</f>
        <v>34674571.587757558</v>
      </c>
      <c r="V199" s="16" cm="1">
        <f t="array" ref="V199">_xlfn.IFS($A199= 'Figure 5b'!$A$4, M199*'Figure 5b'!H$4, $A199= 'Figure 5b'!$A$5, M199*'Figure 5b'!H$5, $A199= 'Figure 5b'!$A$6, M199*'Figure 5b'!H$6, $A199= 'Figure 5b'!$A$7, M199*'Figure 5b'!H$7, $A199= 'Figure 5b'!$A$8, M199*'Figure 5b'!H$8, $A199= 'Figure 5b'!$A$9, M199*'Figure 5b'!H$9)*10^12/365</f>
        <v>569075.13516001753</v>
      </c>
      <c r="W199" s="16" cm="1">
        <f t="array" ref="W199">_xlfn.IFS($A199= 'Figure 5b'!$A$4, N199*'Figure 5b'!I$4, $A199= 'Figure 5b'!$A$5, N199*'Figure 5b'!I$5, $A199= 'Figure 5b'!$A$6, N199*'Figure 5b'!I$6, $A199= 'Figure 5b'!$A$7, N199*'Figure 5b'!I$7, $A199= 'Figure 5b'!$A$8, N199*'Figure 5b'!I$8, $A199= 'Figure 5b'!$A$9, N199*'Figure 5b'!I$9)*10^12/365</f>
        <v>29129946.868416753</v>
      </c>
      <c r="X199" s="16"/>
      <c r="Y199" s="17">
        <f t="shared" si="75"/>
        <v>2031911.5316110724</v>
      </c>
      <c r="Z199" s="17">
        <f t="shared" si="76"/>
        <v>27120167.240337152</v>
      </c>
      <c r="AA199" s="17">
        <f t="shared" si="77"/>
        <v>57225698.539739043</v>
      </c>
      <c r="AB199" s="17">
        <f t="shared" si="78"/>
        <v>31925033.900158476</v>
      </c>
      <c r="AC199" s="17">
        <f t="shared" si="79"/>
        <v>32962316.919781435</v>
      </c>
      <c r="AD199" s="17">
        <f t="shared" si="80"/>
        <v>16990540.078001205</v>
      </c>
      <c r="AE199" s="17">
        <f t="shared" si="81"/>
        <v>278846.8162284086</v>
      </c>
      <c r="AF199" s="17">
        <f t="shared" si="82"/>
        <v>14273673.965524208</v>
      </c>
      <c r="AG199" s="16"/>
      <c r="AH199" s="16">
        <f t="shared" si="83"/>
        <v>41467.582277776986</v>
      </c>
      <c r="AI199" s="16">
        <f t="shared" si="84"/>
        <v>553472.80082320725</v>
      </c>
      <c r="AJ199" s="16">
        <f t="shared" si="85"/>
        <v>1167871.3987701847</v>
      </c>
      <c r="AK199" s="16">
        <f t="shared" si="86"/>
        <v>651531.30408486689</v>
      </c>
      <c r="AL199" s="16">
        <f t="shared" si="87"/>
        <v>672700.34530166199</v>
      </c>
      <c r="AM199" s="16">
        <f t="shared" si="88"/>
        <v>346745.71587757557</v>
      </c>
      <c r="AN199" s="16">
        <f t="shared" si="89"/>
        <v>5690.7513516001754</v>
      </c>
      <c r="AO199" s="16">
        <f t="shared" si="90"/>
        <v>291299.46868416754</v>
      </c>
      <c r="AP199" s="16"/>
      <c r="AQ199" s="16">
        <f t="shared" si="91"/>
        <v>29027.30759444389</v>
      </c>
      <c r="AR199" s="16">
        <f t="shared" si="92"/>
        <v>387430.96057624504</v>
      </c>
      <c r="AS199" s="16">
        <f t="shared" si="93"/>
        <v>817509.97913912917</v>
      </c>
      <c r="AT199" s="16">
        <f t="shared" si="94"/>
        <v>456071.91285940679</v>
      </c>
      <c r="AU199" s="16">
        <f t="shared" si="95"/>
        <v>470890.24171116331</v>
      </c>
      <c r="AV199" s="16">
        <f t="shared" si="96"/>
        <v>242722.00111430287</v>
      </c>
      <c r="AW199" s="16">
        <f t="shared" si="97"/>
        <v>3983.5259461201226</v>
      </c>
      <c r="AX199" s="16">
        <f t="shared" si="98"/>
        <v>203909.62807891727</v>
      </c>
    </row>
    <row r="200" spans="1:50" x14ac:dyDescent="0.2">
      <c r="A200" t="s">
        <v>9</v>
      </c>
      <c r="B200">
        <v>2919</v>
      </c>
      <c r="C200" t="s">
        <v>210</v>
      </c>
      <c r="D200" s="9">
        <v>53</v>
      </c>
      <c r="E200" s="9">
        <v>0.5</v>
      </c>
      <c r="F200" s="9">
        <v>0.4</v>
      </c>
      <c r="G200" s="16">
        <v>9.6966136048371766E-3</v>
      </c>
      <c r="H200" s="16">
        <v>4.9837207453977621E-2</v>
      </c>
      <c r="I200" s="16">
        <v>4.3155978989781622E-2</v>
      </c>
      <c r="J200" s="16">
        <v>2.0472862558283452E-2</v>
      </c>
      <c r="K200" s="16">
        <v>6.1169675380419675E-2</v>
      </c>
      <c r="L200" s="16">
        <v>6.570310302860602E-4</v>
      </c>
      <c r="M200" s="16">
        <v>5.4513273923778333E-4</v>
      </c>
      <c r="N200" s="16">
        <v>0.10000582158416194</v>
      </c>
      <c r="O200" s="16"/>
      <c r="P200" s="16" cm="1">
        <f t="array" ref="P200">_xlfn.IFS($A200= 'Figure 5b'!$A$4, G200*'Figure 5b'!B$4, $A200= 'Figure 5b'!$A$5, G200*'Figure 5b'!B$5, $A200= 'Figure 5b'!$A$6, G200*'Figure 5b'!B$6, $A200= 'Figure 5b'!$A$7, G200*'Figure 5b'!B$7, $A200= 'Figure 5b'!$A$8, G200*'Figure 5b'!B$8, $A200= 'Figure 5b'!$A$9, G200*'Figure 5b'!B$9)*10^12/365</f>
        <v>9439401.8643846326</v>
      </c>
      <c r="Q200" s="16" cm="1">
        <f t="array" ref="Q200">_xlfn.IFS($A200= 'Figure 5b'!$A$4, H200*'Figure 5b'!C$4, $A200= 'Figure 5b'!$A$5, H200*'Figure 5b'!C$5, $A200= 'Figure 5b'!$A$6, H200*'Figure 5b'!C$6, $A200= 'Figure 5b'!$A$7, H200*'Figure 5b'!C$7, $A200= 'Figure 5b'!$A$8, H200*'Figure 5b'!C$8, $A200= 'Figure 5b'!$A$9, H200*'Figure 5b'!C$9)*10^12/365</f>
        <v>3897402445.6344433</v>
      </c>
      <c r="R200" s="16" cm="1">
        <f t="array" ref="R200">_xlfn.IFS($A200= 'Figure 5b'!$A$4, I200*'Figure 5b'!D$4, $A200= 'Figure 5b'!$A$5, I200*'Figure 5b'!D$5, $A200= 'Figure 5b'!$A$6, I200*'Figure 5b'!D$6, $A200= 'Figure 5b'!$A$7, I200*'Figure 5b'!D$7, $A200= 'Figure 5b'!$A$8, I200*'Figure 5b'!D$8, $A200= 'Figure 5b'!$A$9, I200*'Figure 5b'!D$9)*10^12/365</f>
        <v>8526566794.0655136</v>
      </c>
      <c r="S200" s="16" cm="1">
        <f t="array" ref="S200">_xlfn.IFS($A200= 'Figure 5b'!$A$4, J200*'Figure 5b'!E$4, $A200= 'Figure 5b'!$A$5, J200*'Figure 5b'!E$5, $A200= 'Figure 5b'!$A$6, J200*'Figure 5b'!E$6, $A200= 'Figure 5b'!$A$7, J200*'Figure 5b'!E$7, $A200= 'Figure 5b'!$A$8, J200*'Figure 5b'!E$8, $A200= 'Figure 5b'!$A$9, J200*'Figure 5b'!E$9)*10^12/365</f>
        <v>623069841.23967767</v>
      </c>
      <c r="T200" s="16" cm="1">
        <f t="array" ref="T200">_xlfn.IFS($A200= 'Figure 5b'!$A$4, K200*'Figure 5b'!F$4, $A200= 'Figure 5b'!$A$5, K200*'Figure 5b'!F$5, $A200= 'Figure 5b'!$A$6, K200*'Figure 5b'!F$6, $A200= 'Figure 5b'!$A$7, K200*'Figure 5b'!F$7, $A200= 'Figure 5b'!$A$8, K200*'Figure 5b'!F$8, $A200= 'Figure 5b'!$A$9, K200*'Figure 5b'!F$9)*10^12/365</f>
        <v>2354489005.4039197</v>
      </c>
      <c r="U200" s="16" cm="1">
        <f t="array" ref="U200">_xlfn.IFS($A200= 'Figure 5b'!$A$4, L200*'Figure 5b'!G$4, $A200= 'Figure 5b'!$A$5, L200*'Figure 5b'!G$5, $A200= 'Figure 5b'!$A$6, L200*'Figure 5b'!G$6, $A200= 'Figure 5b'!$A$7, L200*'Figure 5b'!G$7, $A200= 'Figure 5b'!$A$8, L200*'Figure 5b'!G$8, $A200= 'Figure 5b'!$A$9, L200*'Figure 5b'!G$9)*10^12/365</f>
        <v>564177.11567202141</v>
      </c>
      <c r="V200" s="16" cm="1">
        <f t="array" ref="V200">_xlfn.IFS($A200= 'Figure 5b'!$A$4, M200*'Figure 5b'!H$4, $A200= 'Figure 5b'!$A$5, M200*'Figure 5b'!H$5, $A200= 'Figure 5b'!$A$6, M200*'Figure 5b'!H$6, $A200= 'Figure 5b'!$A$7, M200*'Figure 5b'!H$7, $A200= 'Figure 5b'!$A$8, M200*'Figure 5b'!H$8, $A200= 'Figure 5b'!$A$9, M200*'Figure 5b'!H$9)*10^12/365</f>
        <v>26269799.544042442</v>
      </c>
      <c r="W200" s="16" cm="1">
        <f t="array" ref="W200">_xlfn.IFS($A200= 'Figure 5b'!$A$4, N200*'Figure 5b'!I$4, $A200= 'Figure 5b'!$A$5, N200*'Figure 5b'!I$5, $A200= 'Figure 5b'!$A$6, N200*'Figure 5b'!I$6, $A200= 'Figure 5b'!$A$7, N200*'Figure 5b'!I$7, $A200= 'Figure 5b'!$A$8, N200*'Figure 5b'!I$8, $A200= 'Figure 5b'!$A$9, N200*'Figure 5b'!I$9)*10^12/365</f>
        <v>3625344200.8344131</v>
      </c>
      <c r="X200" s="16"/>
      <c r="Y200" s="17">
        <f t="shared" si="75"/>
        <v>5002882.9881238546</v>
      </c>
      <c r="Z200" s="17">
        <f t="shared" si="76"/>
        <v>2065623296.186255</v>
      </c>
      <c r="AA200" s="17">
        <f t="shared" si="77"/>
        <v>4519080400.854722</v>
      </c>
      <c r="AB200" s="17">
        <f t="shared" si="78"/>
        <v>330227015.85702914</v>
      </c>
      <c r="AC200" s="17">
        <f t="shared" si="79"/>
        <v>1247879172.8640776</v>
      </c>
      <c r="AD200" s="17">
        <f t="shared" si="80"/>
        <v>299013.87130617135</v>
      </c>
      <c r="AE200" s="17">
        <f t="shared" si="81"/>
        <v>13922993.758342495</v>
      </c>
      <c r="AF200" s="17">
        <f t="shared" si="82"/>
        <v>1921432426.4422388</v>
      </c>
      <c r="AG200" s="16"/>
      <c r="AH200" s="16">
        <f t="shared" si="83"/>
        <v>47197.009321923164</v>
      </c>
      <c r="AI200" s="16">
        <f t="shared" si="84"/>
        <v>19487012.228172217</v>
      </c>
      <c r="AJ200" s="16">
        <f t="shared" si="85"/>
        <v>42632833.970327571</v>
      </c>
      <c r="AK200" s="16">
        <f t="shared" si="86"/>
        <v>3115349.2061983882</v>
      </c>
      <c r="AL200" s="16">
        <f t="shared" si="87"/>
        <v>11772445.027019598</v>
      </c>
      <c r="AM200" s="16">
        <f t="shared" si="88"/>
        <v>2820.885578360107</v>
      </c>
      <c r="AN200" s="16">
        <f t="shared" si="89"/>
        <v>131348.99772021221</v>
      </c>
      <c r="AO200" s="16">
        <f t="shared" si="90"/>
        <v>18126721.004172064</v>
      </c>
      <c r="AP200" s="16"/>
      <c r="AQ200" s="16">
        <f t="shared" si="91"/>
        <v>37757.607457538528</v>
      </c>
      <c r="AR200" s="16">
        <f t="shared" si="92"/>
        <v>15589609.782537775</v>
      </c>
      <c r="AS200" s="16">
        <f t="shared" si="93"/>
        <v>34106267.176262051</v>
      </c>
      <c r="AT200" s="16">
        <f t="shared" si="94"/>
        <v>2492279.3649587105</v>
      </c>
      <c r="AU200" s="16">
        <f t="shared" si="95"/>
        <v>9417956.0216156784</v>
      </c>
      <c r="AV200" s="16">
        <f t="shared" si="96"/>
        <v>2256.708462688086</v>
      </c>
      <c r="AW200" s="16">
        <f t="shared" si="97"/>
        <v>105079.19817616977</v>
      </c>
      <c r="AX200" s="16">
        <f t="shared" si="98"/>
        <v>14501376.803337652</v>
      </c>
    </row>
    <row r="201" spans="1:50" x14ac:dyDescent="0.2">
      <c r="A201" t="s">
        <v>9</v>
      </c>
      <c r="B201">
        <v>2919</v>
      </c>
      <c r="C201" t="s">
        <v>211</v>
      </c>
      <c r="D201" s="9">
        <v>61</v>
      </c>
      <c r="E201" s="9">
        <v>0.6</v>
      </c>
      <c r="F201" s="9">
        <v>0.1</v>
      </c>
      <c r="G201" s="16">
        <v>4.5620506568099634E-4</v>
      </c>
      <c r="H201" s="16">
        <v>2.0848942709851269E-4</v>
      </c>
      <c r="I201" s="16">
        <v>3.5745893395582604E-4</v>
      </c>
      <c r="J201" s="16">
        <v>1.2492913851360559E-3</v>
      </c>
      <c r="K201" s="16">
        <v>9.0122904134493937E-3</v>
      </c>
      <c r="L201" s="16">
        <v>3.88896871508883E-5</v>
      </c>
      <c r="M201" s="16">
        <v>9.997034307150216E-4</v>
      </c>
      <c r="N201" s="16">
        <v>3.505143913241356E-4</v>
      </c>
      <c r="O201" s="16"/>
      <c r="P201" s="16" cm="1">
        <f t="array" ref="P201">_xlfn.IFS($A201= 'Figure 5b'!$A$4, G201*'Figure 5b'!B$4, $A201= 'Figure 5b'!$A$5, G201*'Figure 5b'!B$5, $A201= 'Figure 5b'!$A$6, G201*'Figure 5b'!B$6, $A201= 'Figure 5b'!$A$7, G201*'Figure 5b'!B$7, $A201= 'Figure 5b'!$A$8, G201*'Figure 5b'!B$8, $A201= 'Figure 5b'!$A$9, G201*'Figure 5b'!B$9)*10^12/365</f>
        <v>444103.79984438093</v>
      </c>
      <c r="Q201" s="16" cm="1">
        <f t="array" ref="Q201">_xlfn.IFS($A201= 'Figure 5b'!$A$4, H201*'Figure 5b'!C$4, $A201= 'Figure 5b'!$A$5, H201*'Figure 5b'!C$5, $A201= 'Figure 5b'!$A$6, H201*'Figure 5b'!C$6, $A201= 'Figure 5b'!$A$7, H201*'Figure 5b'!C$7, $A201= 'Figure 5b'!$A$8, H201*'Figure 5b'!C$8, $A201= 'Figure 5b'!$A$9, H201*'Figure 5b'!C$9)*10^12/365</f>
        <v>16304428.850935034</v>
      </c>
      <c r="R201" s="16" cm="1">
        <f t="array" ref="R201">_xlfn.IFS($A201= 'Figure 5b'!$A$4, I201*'Figure 5b'!D$4, $A201= 'Figure 5b'!$A$5, I201*'Figure 5b'!D$5, $A201= 'Figure 5b'!$A$6, I201*'Figure 5b'!D$6, $A201= 'Figure 5b'!$A$7, I201*'Figure 5b'!D$7, $A201= 'Figure 5b'!$A$8, I201*'Figure 5b'!D$8, $A201= 'Figure 5b'!$A$9, I201*'Figure 5b'!D$9)*10^12/365</f>
        <v>70625149.697831646</v>
      </c>
      <c r="S201" s="16" cm="1">
        <f t="array" ref="S201">_xlfn.IFS($A201= 'Figure 5b'!$A$4, J201*'Figure 5b'!E$4, $A201= 'Figure 5b'!$A$5, J201*'Figure 5b'!E$5, $A201= 'Figure 5b'!$A$6, J201*'Figure 5b'!E$6, $A201= 'Figure 5b'!$A$7, J201*'Figure 5b'!E$7, $A201= 'Figure 5b'!$A$8, J201*'Figure 5b'!E$8, $A201= 'Figure 5b'!$A$9, J201*'Figure 5b'!E$9)*10^12/365</f>
        <v>38020857.258374713</v>
      </c>
      <c r="T201" s="16" cm="1">
        <f t="array" ref="T201">_xlfn.IFS($A201= 'Figure 5b'!$A$4, K201*'Figure 5b'!F$4, $A201= 'Figure 5b'!$A$5, K201*'Figure 5b'!F$5, $A201= 'Figure 5b'!$A$6, K201*'Figure 5b'!F$6, $A201= 'Figure 5b'!$A$7, K201*'Figure 5b'!F$7, $A201= 'Figure 5b'!$A$8, K201*'Figure 5b'!F$8, $A201= 'Figure 5b'!$A$9, K201*'Figure 5b'!F$9)*10^12/365</f>
        <v>346893106.10214591</v>
      </c>
      <c r="U201" s="16" cm="1">
        <f t="array" ref="U201">_xlfn.IFS($A201= 'Figure 5b'!$A$4, L201*'Figure 5b'!G$4, $A201= 'Figure 5b'!$A$5, L201*'Figure 5b'!G$5, $A201= 'Figure 5b'!$A$6, L201*'Figure 5b'!G$6, $A201= 'Figure 5b'!$A$7, L201*'Figure 5b'!G$7, $A201= 'Figure 5b'!$A$8, L201*'Figure 5b'!G$8, $A201= 'Figure 5b'!$A$9, L201*'Figure 5b'!G$9)*10^12/365</f>
        <v>33393.661052238022</v>
      </c>
      <c r="V201" s="16" cm="1">
        <f t="array" ref="V201">_xlfn.IFS($A201= 'Figure 5b'!$A$4, M201*'Figure 5b'!H$4, $A201= 'Figure 5b'!$A$5, M201*'Figure 5b'!H$5, $A201= 'Figure 5b'!$A$6, M201*'Figure 5b'!H$6, $A201= 'Figure 5b'!$A$7, M201*'Figure 5b'!H$7, $A201= 'Figure 5b'!$A$8, M201*'Figure 5b'!H$8, $A201= 'Figure 5b'!$A$9, M201*'Figure 5b'!H$9)*10^12/365</f>
        <v>48175438.453935564</v>
      </c>
      <c r="W201" s="16" cm="1">
        <f t="array" ref="W201">_xlfn.IFS($A201= 'Figure 5b'!$A$4, N201*'Figure 5b'!I$4, $A201= 'Figure 5b'!$A$5, N201*'Figure 5b'!I$5, $A201= 'Figure 5b'!$A$6, N201*'Figure 5b'!I$6, $A201= 'Figure 5b'!$A$7, N201*'Figure 5b'!I$7, $A201= 'Figure 5b'!$A$8, N201*'Figure 5b'!I$8, $A201= 'Figure 5b'!$A$9, N201*'Figure 5b'!I$9)*10^12/365</f>
        <v>12706613.432764471</v>
      </c>
      <c r="X201" s="16"/>
      <c r="Y201" s="17">
        <f t="shared" si="75"/>
        <v>270903.31790507236</v>
      </c>
      <c r="Z201" s="17">
        <f t="shared" si="76"/>
        <v>9945701.5990703721</v>
      </c>
      <c r="AA201" s="17">
        <f t="shared" si="77"/>
        <v>43081341.3156773</v>
      </c>
      <c r="AB201" s="17">
        <f t="shared" si="78"/>
        <v>23192722.927608576</v>
      </c>
      <c r="AC201" s="17">
        <f t="shared" si="79"/>
        <v>211604794.72230899</v>
      </c>
      <c r="AD201" s="17">
        <f t="shared" si="80"/>
        <v>20370.133241865191</v>
      </c>
      <c r="AE201" s="17">
        <f t="shared" si="81"/>
        <v>29387017.456900693</v>
      </c>
      <c r="AF201" s="17">
        <f t="shared" si="82"/>
        <v>7751034.1939863274</v>
      </c>
      <c r="AG201" s="16"/>
      <c r="AH201" s="16">
        <f t="shared" si="83"/>
        <v>2664.6227990662856</v>
      </c>
      <c r="AI201" s="16">
        <f t="shared" si="84"/>
        <v>97826.573105610194</v>
      </c>
      <c r="AJ201" s="16">
        <f t="shared" si="85"/>
        <v>423750.89818698989</v>
      </c>
      <c r="AK201" s="16">
        <f t="shared" si="86"/>
        <v>228125.14355024826</v>
      </c>
      <c r="AL201" s="16">
        <f t="shared" si="87"/>
        <v>2081358.6366128754</v>
      </c>
      <c r="AM201" s="16">
        <f t="shared" si="88"/>
        <v>200.36196631342813</v>
      </c>
      <c r="AN201" s="16">
        <f t="shared" si="89"/>
        <v>289052.63072361337</v>
      </c>
      <c r="AO201" s="16">
        <f t="shared" si="90"/>
        <v>76239.680596586826</v>
      </c>
      <c r="AP201" s="16"/>
      <c r="AQ201" s="16">
        <f t="shared" si="91"/>
        <v>444.103799844381</v>
      </c>
      <c r="AR201" s="16">
        <f t="shared" si="92"/>
        <v>16304.428850935037</v>
      </c>
      <c r="AS201" s="16">
        <f t="shared" si="93"/>
        <v>70625.149697831643</v>
      </c>
      <c r="AT201" s="16">
        <f t="shared" si="94"/>
        <v>38020.857258374715</v>
      </c>
      <c r="AU201" s="16">
        <f t="shared" si="95"/>
        <v>346893.10610214592</v>
      </c>
      <c r="AV201" s="16">
        <f t="shared" si="96"/>
        <v>33.393661052238024</v>
      </c>
      <c r="AW201" s="16">
        <f t="shared" si="97"/>
        <v>48175.43845393556</v>
      </c>
      <c r="AX201" s="16">
        <f t="shared" si="98"/>
        <v>12706.613432764472</v>
      </c>
    </row>
    <row r="202" spans="1:50" x14ac:dyDescent="0.2">
      <c r="A202" t="s">
        <v>9</v>
      </c>
      <c r="B202">
        <v>2919</v>
      </c>
      <c r="C202" t="s">
        <v>212</v>
      </c>
      <c r="D202" s="9">
        <v>17</v>
      </c>
      <c r="E202" s="9">
        <v>0.3</v>
      </c>
      <c r="F202" s="9">
        <v>0.2</v>
      </c>
      <c r="G202" s="16">
        <v>8.7349232998966769E-2</v>
      </c>
      <c r="H202" s="16">
        <v>5.3098858444461293E-2</v>
      </c>
      <c r="I202" s="16">
        <v>0.20325972648660515</v>
      </c>
      <c r="J202" s="16">
        <v>5.3540357576372162E-2</v>
      </c>
      <c r="K202" s="16">
        <v>6.1649555497423347E-2</v>
      </c>
      <c r="L202" s="16">
        <v>3.138602435640638E-3</v>
      </c>
      <c r="M202" s="16">
        <v>3.1872684087506015E-2</v>
      </c>
      <c r="N202" s="16">
        <v>0.15516817816613598</v>
      </c>
      <c r="O202" s="16"/>
      <c r="P202" s="16" cm="1">
        <f t="array" ref="P202">_xlfn.IFS($A202= 'Figure 5b'!$A$4, G202*'Figure 5b'!B$4, $A202= 'Figure 5b'!$A$5, G202*'Figure 5b'!B$5, $A202= 'Figure 5b'!$A$6, G202*'Figure 5b'!B$6, $A202= 'Figure 5b'!$A$7, G202*'Figure 5b'!B$7, $A202= 'Figure 5b'!$A$8, G202*'Figure 5b'!B$8, $A202= 'Figure 5b'!$A$9, G202*'Figure 5b'!B$9)*10^12/365</f>
        <v>85032212.937896058</v>
      </c>
      <c r="Q202" s="16" cm="1">
        <f t="array" ref="Q202">_xlfn.IFS($A202= 'Figure 5b'!$A$4, H202*'Figure 5b'!C$4, $A202= 'Figure 5b'!$A$5, H202*'Figure 5b'!C$5, $A202= 'Figure 5b'!$A$6, H202*'Figure 5b'!C$6, $A202= 'Figure 5b'!$A$7, H202*'Figure 5b'!C$7, $A202= 'Figure 5b'!$A$8, H202*'Figure 5b'!C$8, $A202= 'Figure 5b'!$A$9, H202*'Figure 5b'!C$9)*10^12/365</f>
        <v>4152472245.8204985</v>
      </c>
      <c r="R202" s="16" cm="1">
        <f t="array" ref="R202">_xlfn.IFS($A202= 'Figure 5b'!$A$4, I202*'Figure 5b'!D$4, $A202= 'Figure 5b'!$A$5, I202*'Figure 5b'!D$5, $A202= 'Figure 5b'!$A$6, I202*'Figure 5b'!D$6, $A202= 'Figure 5b'!$A$7, I202*'Figure 5b'!D$7, $A202= 'Figure 5b'!$A$8, I202*'Figure 5b'!D$8, $A202= 'Figure 5b'!$A$9, I202*'Figure 5b'!D$9)*10^12/365</f>
        <v>40159154652.519592</v>
      </c>
      <c r="S202" s="16" cm="1">
        <f t="array" ref="S202">_xlfn.IFS($A202= 'Figure 5b'!$A$4, J202*'Figure 5b'!E$4, $A202= 'Figure 5b'!$A$5, J202*'Figure 5b'!E$5, $A202= 'Figure 5b'!$A$6, J202*'Figure 5b'!E$6, $A202= 'Figure 5b'!$A$7, J202*'Figure 5b'!E$7, $A202= 'Figure 5b'!$A$8, J202*'Figure 5b'!E$8, $A202= 'Figure 5b'!$A$9, J202*'Figure 5b'!E$9)*10^12/365</f>
        <v>1629443952.9428852</v>
      </c>
      <c r="T202" s="16" cm="1">
        <f t="array" ref="T202">_xlfn.IFS($A202= 'Figure 5b'!$A$4, K202*'Figure 5b'!F$4, $A202= 'Figure 5b'!$A$5, K202*'Figure 5b'!F$5, $A202= 'Figure 5b'!$A$6, K202*'Figure 5b'!F$6, $A202= 'Figure 5b'!$A$7, K202*'Figure 5b'!F$7, $A202= 'Figure 5b'!$A$8, K202*'Figure 5b'!F$8, $A202= 'Figure 5b'!$A$9, K202*'Figure 5b'!F$9)*10^12/365</f>
        <v>2372960126.1409569</v>
      </c>
      <c r="U202" s="16" cm="1">
        <f t="array" ref="U202">_xlfn.IFS($A202= 'Figure 5b'!$A$4, L202*'Figure 5b'!G$4, $A202= 'Figure 5b'!$A$5, L202*'Figure 5b'!G$5, $A202= 'Figure 5b'!$A$6, L202*'Figure 5b'!G$6, $A202= 'Figure 5b'!$A$7, L202*'Figure 5b'!G$7, $A202= 'Figure 5b'!$A$8, L202*'Figure 5b'!G$8, $A202= 'Figure 5b'!$A$9, L202*'Figure 5b'!G$9)*10^12/365</f>
        <v>2695044.2030264097</v>
      </c>
      <c r="V202" s="16" cm="1">
        <f t="array" ref="V202">_xlfn.IFS($A202= 'Figure 5b'!$A$4, M202*'Figure 5b'!H$4, $A202= 'Figure 5b'!$A$5, M202*'Figure 5b'!H$5, $A202= 'Figure 5b'!$A$6, M202*'Figure 5b'!H$6, $A202= 'Figure 5b'!$A$7, M202*'Figure 5b'!H$7, $A202= 'Figure 5b'!$A$8, M202*'Figure 5b'!H$8, $A202= 'Figure 5b'!$A$9, M202*'Figure 5b'!H$9)*10^12/365</f>
        <v>1535936042.0731475</v>
      </c>
      <c r="W202" s="16" cm="1">
        <f t="array" ref="W202">_xlfn.IFS($A202= 'Figure 5b'!$A$4, N202*'Figure 5b'!I$4, $A202= 'Figure 5b'!$A$5, N202*'Figure 5b'!I$5, $A202= 'Figure 5b'!$A$6, N202*'Figure 5b'!I$6, $A202= 'Figure 5b'!$A$7, N202*'Figure 5b'!I$7, $A202= 'Figure 5b'!$A$8, N202*'Figure 5b'!I$8, $A202= 'Figure 5b'!$A$9, N202*'Figure 5b'!I$9)*10^12/365</f>
        <v>5625053081.4871283</v>
      </c>
      <c r="X202" s="16"/>
      <c r="Y202" s="17">
        <f t="shared" si="75"/>
        <v>14455476.199442329</v>
      </c>
      <c r="Z202" s="17">
        <f t="shared" si="76"/>
        <v>705920281.78948474</v>
      </c>
      <c r="AA202" s="17">
        <f t="shared" si="77"/>
        <v>6827056290.9283304</v>
      </c>
      <c r="AB202" s="17">
        <f t="shared" si="78"/>
        <v>277005472.00029051</v>
      </c>
      <c r="AC202" s="17">
        <f t="shared" si="79"/>
        <v>403403221.44396269</v>
      </c>
      <c r="AD202" s="17">
        <f t="shared" si="80"/>
        <v>458157.51451448962</v>
      </c>
      <c r="AE202" s="17">
        <f t="shared" si="81"/>
        <v>261109127.15243506</v>
      </c>
      <c r="AF202" s="17">
        <f t="shared" si="82"/>
        <v>956259023.85281169</v>
      </c>
      <c r="AG202" s="16"/>
      <c r="AH202" s="16">
        <f t="shared" si="83"/>
        <v>255096.63881368816</v>
      </c>
      <c r="AI202" s="16">
        <f t="shared" si="84"/>
        <v>12457416.737461496</v>
      </c>
      <c r="AJ202" s="16">
        <f t="shared" si="85"/>
        <v>120477463.95755877</v>
      </c>
      <c r="AK202" s="16">
        <f t="shared" si="86"/>
        <v>4888331.8588286554</v>
      </c>
      <c r="AL202" s="16">
        <f t="shared" si="87"/>
        <v>7118880.3784228703</v>
      </c>
      <c r="AM202" s="16">
        <f t="shared" si="88"/>
        <v>8085.132609079229</v>
      </c>
      <c r="AN202" s="16">
        <f t="shared" si="89"/>
        <v>4607808.1262194421</v>
      </c>
      <c r="AO202" s="16">
        <f t="shared" si="90"/>
        <v>16875159.244461384</v>
      </c>
      <c r="AP202" s="16"/>
      <c r="AQ202" s="16">
        <f t="shared" si="91"/>
        <v>170064.42587579213</v>
      </c>
      <c r="AR202" s="16">
        <f t="shared" si="92"/>
        <v>8304944.4916409971</v>
      </c>
      <c r="AS202" s="16">
        <f t="shared" si="93"/>
        <v>80318309.305039182</v>
      </c>
      <c r="AT202" s="16">
        <f t="shared" si="94"/>
        <v>3258887.9058857705</v>
      </c>
      <c r="AU202" s="16">
        <f t="shared" si="95"/>
        <v>4745920.2522819135</v>
      </c>
      <c r="AV202" s="16">
        <f t="shared" si="96"/>
        <v>5390.0884060528197</v>
      </c>
      <c r="AW202" s="16">
        <f t="shared" si="97"/>
        <v>3071872.0841462952</v>
      </c>
      <c r="AX202" s="16">
        <f t="shared" si="98"/>
        <v>11250106.162974257</v>
      </c>
    </row>
    <row r="203" spans="1:50" x14ac:dyDescent="0.2">
      <c r="A203" t="s">
        <v>9</v>
      </c>
      <c r="B203">
        <v>2919</v>
      </c>
      <c r="C203" t="s">
        <v>213</v>
      </c>
      <c r="D203" s="9">
        <v>17</v>
      </c>
      <c r="E203" s="9">
        <v>0.4</v>
      </c>
      <c r="F203" s="9">
        <v>0.1</v>
      </c>
      <c r="G203" s="16">
        <v>8.7832008249791829E-2</v>
      </c>
      <c r="H203" s="16">
        <v>2.6673614122577224E-2</v>
      </c>
      <c r="I203" s="16">
        <v>4.4303197511089486E-2</v>
      </c>
      <c r="J203" s="16">
        <v>2.3108514161813962E-2</v>
      </c>
      <c r="K203" s="16">
        <v>2.9408611480019081E-2</v>
      </c>
      <c r="L203" s="16">
        <v>5.1334387039172558E-4</v>
      </c>
      <c r="M203" s="16">
        <v>1.95522417306794E-3</v>
      </c>
      <c r="N203" s="16">
        <v>4.5732364320623463E-2</v>
      </c>
      <c r="O203" s="16"/>
      <c r="P203" s="16" cm="1">
        <f t="array" ref="P203">_xlfn.IFS($A203= 'Figure 5b'!$A$4, G203*'Figure 5b'!B$4, $A203= 'Figure 5b'!$A$5, G203*'Figure 5b'!B$5, $A203= 'Figure 5b'!$A$6, G203*'Figure 5b'!B$6, $A203= 'Figure 5b'!$A$7, G203*'Figure 5b'!B$7, $A203= 'Figure 5b'!$A$8, G203*'Figure 5b'!B$8, $A203= 'Figure 5b'!$A$9, G203*'Figure 5b'!B$9)*10^12/365</f>
        <v>85502182.123885229</v>
      </c>
      <c r="Q203" s="16" cm="1">
        <f t="array" ref="Q203">_xlfn.IFS($A203= 'Figure 5b'!$A$4, H203*'Figure 5b'!C$4, $A203= 'Figure 5b'!$A$5, H203*'Figure 5b'!C$5, $A203= 'Figure 5b'!$A$6, H203*'Figure 5b'!C$6, $A203= 'Figure 5b'!$A$7, H203*'Figure 5b'!C$7, $A203= 'Figure 5b'!$A$8, H203*'Figure 5b'!C$8, $A203= 'Figure 5b'!$A$9, H203*'Figure 5b'!C$9)*10^12/365</f>
        <v>2085947713.0864956</v>
      </c>
      <c r="R203" s="16" cm="1">
        <f t="array" ref="R203">_xlfn.IFS($A203= 'Figure 5b'!$A$4, I203*'Figure 5b'!D$4, $A203= 'Figure 5b'!$A$5, I203*'Figure 5b'!D$5, $A203= 'Figure 5b'!$A$6, I203*'Figure 5b'!D$6, $A203= 'Figure 5b'!$A$7, I203*'Figure 5b'!D$7, $A203= 'Figure 5b'!$A$8, I203*'Figure 5b'!D$8, $A203= 'Figure 5b'!$A$9, I203*'Figure 5b'!D$9)*10^12/365</f>
        <v>8753229137.923748</v>
      </c>
      <c r="S203" s="16" cm="1">
        <f t="array" ref="S203">_xlfn.IFS($A203= 'Figure 5b'!$A$4, J203*'Figure 5b'!E$4, $A203= 'Figure 5b'!$A$5, J203*'Figure 5b'!E$5, $A203= 'Figure 5b'!$A$6, J203*'Figure 5b'!E$6, $A203= 'Figure 5b'!$A$7, J203*'Figure 5b'!E$7, $A203= 'Figure 5b'!$A$8, J203*'Figure 5b'!E$8, $A203= 'Figure 5b'!$A$9, J203*'Figure 5b'!E$9)*10^12/365</f>
        <v>703283100.20626092</v>
      </c>
      <c r="T203" s="16" cm="1">
        <f t="array" ref="T203">_xlfn.IFS($A203= 'Figure 5b'!$A$4, K203*'Figure 5b'!F$4, $A203= 'Figure 5b'!$A$5, K203*'Figure 5b'!F$5, $A203= 'Figure 5b'!$A$6, K203*'Figure 5b'!F$6, $A203= 'Figure 5b'!$A$7, K203*'Figure 5b'!F$7, $A203= 'Figure 5b'!$A$8, K203*'Figure 5b'!F$8, $A203= 'Figure 5b'!$A$9, K203*'Figure 5b'!F$9)*10^12/365</f>
        <v>1131970244.4598024</v>
      </c>
      <c r="U203" s="16" cm="1">
        <f t="array" ref="U203">_xlfn.IFS($A203= 'Figure 5b'!$A$4, L203*'Figure 5b'!G$4, $A203= 'Figure 5b'!$A$5, L203*'Figure 5b'!G$5, $A203= 'Figure 5b'!$A$6, L203*'Figure 5b'!G$6, $A203= 'Figure 5b'!$A$7, L203*'Figure 5b'!G$7, $A203= 'Figure 5b'!$A$8, L203*'Figure 5b'!G$8, $A203= 'Figure 5b'!$A$9, L203*'Figure 5b'!G$9)*10^12/365</f>
        <v>440796.32588954194</v>
      </c>
      <c r="V203" s="16" cm="1">
        <f t="array" ref="V203">_xlfn.IFS($A203= 'Figure 5b'!$A$4, M203*'Figure 5b'!H$4, $A203= 'Figure 5b'!$A$5, M203*'Figure 5b'!H$5, $A203= 'Figure 5b'!$A$6, M203*'Figure 5b'!H$6, $A203= 'Figure 5b'!$A$7, M203*'Figure 5b'!H$7, $A203= 'Figure 5b'!$A$8, M203*'Figure 5b'!H$8, $A203= 'Figure 5b'!$A$9, M203*'Figure 5b'!H$9)*10^12/365</f>
        <v>94221725.082918867</v>
      </c>
      <c r="W203" s="16" cm="1">
        <f t="array" ref="W203">_xlfn.IFS($A203= 'Figure 5b'!$A$4, N203*'Figure 5b'!I$4, $A203= 'Figure 5b'!$A$5, N203*'Figure 5b'!I$5, $A203= 'Figure 5b'!$A$6, N203*'Figure 5b'!I$6, $A203= 'Figure 5b'!$A$7, N203*'Figure 5b'!I$7, $A203= 'Figure 5b'!$A$8, N203*'Figure 5b'!I$8, $A203= 'Figure 5b'!$A$9, N203*'Figure 5b'!I$9)*10^12/365</f>
        <v>1657859104.1391551</v>
      </c>
      <c r="X203" s="16"/>
      <c r="Y203" s="17">
        <f t="shared" si="75"/>
        <v>14535370.961060489</v>
      </c>
      <c r="Z203" s="17">
        <f t="shared" si="76"/>
        <v>354611111.22470427</v>
      </c>
      <c r="AA203" s="17">
        <f t="shared" si="77"/>
        <v>1488048953.447037</v>
      </c>
      <c r="AB203" s="17">
        <f t="shared" si="78"/>
        <v>119558127.03506435</v>
      </c>
      <c r="AC203" s="17">
        <f t="shared" si="79"/>
        <v>192434941.55816638</v>
      </c>
      <c r="AD203" s="17">
        <f t="shared" si="80"/>
        <v>74935.375401222132</v>
      </c>
      <c r="AE203" s="17">
        <f t="shared" si="81"/>
        <v>16017693.264096208</v>
      </c>
      <c r="AF203" s="17">
        <f t="shared" si="82"/>
        <v>281836047.70365638</v>
      </c>
      <c r="AG203" s="16"/>
      <c r="AH203" s="16">
        <f t="shared" si="83"/>
        <v>342008.72849554091</v>
      </c>
      <c r="AI203" s="16">
        <f t="shared" si="84"/>
        <v>8343790.8523459826</v>
      </c>
      <c r="AJ203" s="16">
        <f t="shared" si="85"/>
        <v>35012916.551694997</v>
      </c>
      <c r="AK203" s="16">
        <f t="shared" si="86"/>
        <v>2813132.4008250441</v>
      </c>
      <c r="AL203" s="16">
        <f t="shared" si="87"/>
        <v>4527880.9778392101</v>
      </c>
      <c r="AM203" s="16">
        <f t="shared" si="88"/>
        <v>1763.185303558168</v>
      </c>
      <c r="AN203" s="16">
        <f t="shared" si="89"/>
        <v>376886.90033167548</v>
      </c>
      <c r="AO203" s="16">
        <f t="shared" si="90"/>
        <v>6631436.416556621</v>
      </c>
      <c r="AP203" s="16"/>
      <c r="AQ203" s="16">
        <f t="shared" si="91"/>
        <v>85502.182123885228</v>
      </c>
      <c r="AR203" s="16">
        <f t="shared" si="92"/>
        <v>2085947.7130864956</v>
      </c>
      <c r="AS203" s="16">
        <f t="shared" si="93"/>
        <v>8753229.1379237492</v>
      </c>
      <c r="AT203" s="16">
        <f t="shared" si="94"/>
        <v>703283.10020626104</v>
      </c>
      <c r="AU203" s="16">
        <f t="shared" si="95"/>
        <v>1131970.2444598025</v>
      </c>
      <c r="AV203" s="16">
        <f t="shared" si="96"/>
        <v>440.796325889542</v>
      </c>
      <c r="AW203" s="16">
        <f t="shared" si="97"/>
        <v>94221.725082918871</v>
      </c>
      <c r="AX203" s="16">
        <f t="shared" si="98"/>
        <v>1657859.1041391552</v>
      </c>
    </row>
    <row r="204" spans="1:50" x14ac:dyDescent="0.2">
      <c r="A204" t="s">
        <v>9</v>
      </c>
      <c r="B204">
        <v>2919</v>
      </c>
      <c r="C204" t="s">
        <v>214</v>
      </c>
      <c r="D204" s="9">
        <v>73</v>
      </c>
      <c r="E204" s="9">
        <v>0.8</v>
      </c>
      <c r="F204" s="9">
        <v>0.3</v>
      </c>
      <c r="G204" s="16">
        <v>1.9050321424041607E-5</v>
      </c>
      <c r="H204" s="16">
        <v>4.7991861554629484E-4</v>
      </c>
      <c r="I204" s="16">
        <v>1.1839385032637717E-4</v>
      </c>
      <c r="J204" s="16">
        <v>4.3330569918816091E-4</v>
      </c>
      <c r="K204" s="16">
        <v>7.3474601208314686E-4</v>
      </c>
      <c r="L204" s="16">
        <v>0</v>
      </c>
      <c r="M204" s="16">
        <v>5.4059918412023324E-5</v>
      </c>
      <c r="N204" s="16">
        <v>7.7228368972377245E-3</v>
      </c>
      <c r="O204" s="16"/>
      <c r="P204" s="16" cm="1">
        <f t="array" ref="P204">_xlfn.IFS($A204= 'Figure 5b'!$A$4, G204*'Figure 5b'!B$4, $A204= 'Figure 5b'!$A$5, G204*'Figure 5b'!B$5, $A204= 'Figure 5b'!$A$6, G204*'Figure 5b'!B$6, $A204= 'Figure 5b'!$A$7, G204*'Figure 5b'!B$7, $A204= 'Figure 5b'!$A$8, G204*'Figure 5b'!B$8, $A204= 'Figure 5b'!$A$9, G204*'Figure 5b'!B$9)*10^12/365</f>
        <v>18544.993839655472</v>
      </c>
      <c r="Q204" s="16" cm="1">
        <f t="array" ref="Q204">_xlfn.IFS($A204= 'Figure 5b'!$A$4, H204*'Figure 5b'!C$4, $A204= 'Figure 5b'!$A$5, H204*'Figure 5b'!C$5, $A204= 'Figure 5b'!$A$6, H204*'Figure 5b'!C$6, $A204= 'Figure 5b'!$A$7, H204*'Figure 5b'!C$7, $A204= 'Figure 5b'!$A$8, H204*'Figure 5b'!C$8, $A204= 'Figure 5b'!$A$9, H204*'Figure 5b'!C$9)*10^12/365</f>
        <v>37530914.782151215</v>
      </c>
      <c r="R204" s="16" cm="1">
        <f t="array" ref="R204">_xlfn.IFS($A204= 'Figure 5b'!$A$4, I204*'Figure 5b'!D$4, $A204= 'Figure 5b'!$A$5, I204*'Figure 5b'!D$5, $A204= 'Figure 5b'!$A$6, I204*'Figure 5b'!D$6, $A204= 'Figure 5b'!$A$7, I204*'Figure 5b'!D$7, $A204= 'Figure 5b'!$A$8, I204*'Figure 5b'!D$8, $A204= 'Figure 5b'!$A$9, I204*'Figure 5b'!D$9)*10^12/365</f>
        <v>23391731.492256861</v>
      </c>
      <c r="S204" s="16" cm="1">
        <f t="array" ref="S204">_xlfn.IFS($A204= 'Figure 5b'!$A$4, J204*'Figure 5b'!E$4, $A204= 'Figure 5b'!$A$5, J204*'Figure 5b'!E$5, $A204= 'Figure 5b'!$A$6, J204*'Figure 5b'!E$6, $A204= 'Figure 5b'!$A$7, J204*'Figure 5b'!E$7, $A204= 'Figure 5b'!$A$8, J204*'Figure 5b'!E$8, $A204= 'Figure 5b'!$A$9, J204*'Figure 5b'!E$9)*10^12/365</f>
        <v>13187199.026653918</v>
      </c>
      <c r="T204" s="16" cm="1">
        <f t="array" ref="T204">_xlfn.IFS($A204= 'Figure 5b'!$A$4, K204*'Figure 5b'!F$4, $A204= 'Figure 5b'!$A$5, K204*'Figure 5b'!F$5, $A204= 'Figure 5b'!$A$6, K204*'Figure 5b'!F$6, $A204= 'Figure 5b'!$A$7, K204*'Figure 5b'!F$7, $A204= 'Figure 5b'!$A$8, K204*'Figure 5b'!F$8, $A204= 'Figure 5b'!$A$9, K204*'Figure 5b'!F$9)*10^12/365</f>
        <v>28281193.19671753</v>
      </c>
      <c r="U204" s="16" cm="1">
        <f t="array" ref="U204">_xlfn.IFS($A204= 'Figure 5b'!$A$4, L204*'Figure 5b'!G$4, $A204= 'Figure 5b'!$A$5, L204*'Figure 5b'!G$5, $A204= 'Figure 5b'!$A$6, L204*'Figure 5b'!G$6, $A204= 'Figure 5b'!$A$7, L204*'Figure 5b'!G$7, $A204= 'Figure 5b'!$A$8, L204*'Figure 5b'!G$8, $A204= 'Figure 5b'!$A$9, L204*'Figure 5b'!G$9)*10^12/365</f>
        <v>0</v>
      </c>
      <c r="V204" s="16" cm="1">
        <f t="array" ref="V204">_xlfn.IFS($A204= 'Figure 5b'!$A$4, M204*'Figure 5b'!H$4, $A204= 'Figure 5b'!$A$5, M204*'Figure 5b'!H$5, $A204= 'Figure 5b'!$A$6, M204*'Figure 5b'!H$6, $A204= 'Figure 5b'!$A$7, M204*'Figure 5b'!H$7, $A204= 'Figure 5b'!$A$8, M204*'Figure 5b'!H$8, $A204= 'Figure 5b'!$A$9, M204*'Figure 5b'!H$9)*10^12/365</f>
        <v>2605132.8746771244</v>
      </c>
      <c r="W204" s="16" cm="1">
        <f t="array" ref="W204">_xlfn.IFS($A204= 'Figure 5b'!$A$4, N204*'Figure 5b'!I$4, $A204= 'Figure 5b'!$A$5, N204*'Figure 5b'!I$5, $A204= 'Figure 5b'!$A$6, N204*'Figure 5b'!I$6, $A204= 'Figure 5b'!$A$7, N204*'Figure 5b'!I$7, $A204= 'Figure 5b'!$A$8, N204*'Figure 5b'!I$8, $A204= 'Figure 5b'!$A$9, N204*'Figure 5b'!I$9)*10^12/365</f>
        <v>279963121.305179</v>
      </c>
      <c r="X204" s="16"/>
      <c r="Y204" s="17">
        <f t="shared" si="75"/>
        <v>13537.845502948494</v>
      </c>
      <c r="Z204" s="17">
        <f t="shared" si="76"/>
        <v>27397567.790970389</v>
      </c>
      <c r="AA204" s="17">
        <f t="shared" si="77"/>
        <v>17075963.989347506</v>
      </c>
      <c r="AB204" s="17">
        <f t="shared" si="78"/>
        <v>9626655.2894573584</v>
      </c>
      <c r="AC204" s="17">
        <f t="shared" si="79"/>
        <v>20645271.033603799</v>
      </c>
      <c r="AD204" s="17">
        <f t="shared" si="80"/>
        <v>0</v>
      </c>
      <c r="AE204" s="17">
        <f t="shared" si="81"/>
        <v>1901746.9985143009</v>
      </c>
      <c r="AF204" s="17">
        <f t="shared" si="82"/>
        <v>204373078.55278069</v>
      </c>
      <c r="AG204" s="16"/>
      <c r="AH204" s="16">
        <f t="shared" si="83"/>
        <v>148.35995071724378</v>
      </c>
      <c r="AI204" s="16">
        <f t="shared" si="84"/>
        <v>300247.31825720973</v>
      </c>
      <c r="AJ204" s="16">
        <f t="shared" si="85"/>
        <v>187133.8519380549</v>
      </c>
      <c r="AK204" s="16">
        <f t="shared" si="86"/>
        <v>105497.59221323134</v>
      </c>
      <c r="AL204" s="16">
        <f t="shared" si="87"/>
        <v>226249.54557374027</v>
      </c>
      <c r="AM204" s="16">
        <f t="shared" si="88"/>
        <v>0</v>
      </c>
      <c r="AN204" s="16">
        <f t="shared" si="89"/>
        <v>20841.062997416997</v>
      </c>
      <c r="AO204" s="16">
        <f t="shared" si="90"/>
        <v>2239704.9704414322</v>
      </c>
      <c r="AP204" s="16"/>
      <c r="AQ204" s="16">
        <f t="shared" si="91"/>
        <v>55.634981518966413</v>
      </c>
      <c r="AR204" s="16">
        <f t="shared" si="92"/>
        <v>112592.74434645363</v>
      </c>
      <c r="AS204" s="16">
        <f t="shared" si="93"/>
        <v>70175.194476770586</v>
      </c>
      <c r="AT204" s="16">
        <f t="shared" si="94"/>
        <v>39561.59707996175</v>
      </c>
      <c r="AU204" s="16">
        <f t="shared" si="95"/>
        <v>84843.5795901526</v>
      </c>
      <c r="AV204" s="16">
        <f t="shared" si="96"/>
        <v>0</v>
      </c>
      <c r="AW204" s="16">
        <f t="shared" si="97"/>
        <v>7815.3986240313725</v>
      </c>
      <c r="AX204" s="16">
        <f t="shared" si="98"/>
        <v>839889.36391553702</v>
      </c>
    </row>
    <row r="205" spans="1:50" x14ac:dyDescent="0.2">
      <c r="A205" t="s">
        <v>9</v>
      </c>
      <c r="B205">
        <v>2919</v>
      </c>
      <c r="C205" t="s">
        <v>215</v>
      </c>
      <c r="D205" s="9">
        <v>45</v>
      </c>
      <c r="E205" s="9">
        <v>0.4</v>
      </c>
      <c r="F205" s="9">
        <v>0.2</v>
      </c>
      <c r="G205" s="16">
        <v>2.4116704274340671E-2</v>
      </c>
      <c r="H205" s="16">
        <v>0.19071807512692174</v>
      </c>
      <c r="I205" s="16">
        <v>2.7120966789510308E-2</v>
      </c>
      <c r="J205" s="16">
        <v>6.839501187800115E-2</v>
      </c>
      <c r="K205" s="16">
        <v>8.6903099360301789E-3</v>
      </c>
      <c r="L205" s="16">
        <v>1.6485133700697599E-3</v>
      </c>
      <c r="M205" s="16">
        <v>9.2929638498583628E-2</v>
      </c>
      <c r="N205" s="16">
        <v>3.1172256513417859E-2</v>
      </c>
      <c r="O205" s="16"/>
      <c r="P205" s="16" cm="1">
        <f t="array" ref="P205">_xlfn.IFS($A205= 'Figure 5b'!$A$4, G205*'Figure 5b'!B$4, $A205= 'Figure 5b'!$A$5, G205*'Figure 5b'!B$5, $A205= 'Figure 5b'!$A$6, G205*'Figure 5b'!B$6, $A205= 'Figure 5b'!$A$7, G205*'Figure 5b'!B$7, $A205= 'Figure 5b'!$A$8, G205*'Figure 5b'!B$8, $A205= 'Figure 5b'!$A$9, G205*'Figure 5b'!B$9)*10^12/365</f>
        <v>23476986.148696475</v>
      </c>
      <c r="Q205" s="16" cm="1">
        <f t="array" ref="Q205">_xlfn.IFS($A205= 'Figure 5b'!$A$4, H205*'Figure 5b'!C$4, $A205= 'Figure 5b'!$A$5, H205*'Figure 5b'!C$5, $A205= 'Figure 5b'!$A$6, H205*'Figure 5b'!C$6, $A205= 'Figure 5b'!$A$7, H205*'Figure 5b'!C$7, $A205= 'Figure 5b'!$A$8, H205*'Figure 5b'!C$8, $A205= 'Figure 5b'!$A$9, H205*'Figure 5b'!C$9)*10^12/365</f>
        <v>14914661763.758862</v>
      </c>
      <c r="R205" s="16" cm="1">
        <f t="array" ref="R205">_xlfn.IFS($A205= 'Figure 5b'!$A$4, I205*'Figure 5b'!D$4, $A205= 'Figure 5b'!$A$5, I205*'Figure 5b'!D$5, $A205= 'Figure 5b'!$A$6, I205*'Figure 5b'!D$6, $A205= 'Figure 5b'!$A$7, I205*'Figure 5b'!D$7, $A205= 'Figure 5b'!$A$8, I205*'Figure 5b'!D$8, $A205= 'Figure 5b'!$A$9, I205*'Figure 5b'!D$9)*10^12/365</f>
        <v>5358440250.078599</v>
      </c>
      <c r="S205" s="16" cm="1">
        <f t="array" ref="S205">_xlfn.IFS($A205= 'Figure 5b'!$A$4, J205*'Figure 5b'!E$4, $A205= 'Figure 5b'!$A$5, J205*'Figure 5b'!E$5, $A205= 'Figure 5b'!$A$6, J205*'Figure 5b'!E$6, $A205= 'Figure 5b'!$A$7, J205*'Figure 5b'!E$7, $A205= 'Figure 5b'!$A$8, J205*'Figure 5b'!E$8, $A205= 'Figure 5b'!$A$9, J205*'Figure 5b'!E$9)*10^12/365</f>
        <v>2081529589.284025</v>
      </c>
      <c r="T205" s="16" cm="1">
        <f t="array" ref="T205">_xlfn.IFS($A205= 'Figure 5b'!$A$4, K205*'Figure 5b'!F$4, $A205= 'Figure 5b'!$A$5, K205*'Figure 5b'!F$5, $A205= 'Figure 5b'!$A$6, K205*'Figure 5b'!F$6, $A205= 'Figure 5b'!$A$7, K205*'Figure 5b'!F$7, $A205= 'Figure 5b'!$A$8, K205*'Figure 5b'!F$8, $A205= 'Figure 5b'!$A$9, K205*'Figure 5b'!F$9)*10^12/365</f>
        <v>334499718.54003185</v>
      </c>
      <c r="U205" s="16" cm="1">
        <f t="array" ref="U205">_xlfn.IFS($A205= 'Figure 5b'!$A$4, L205*'Figure 5b'!G$4, $A205= 'Figure 5b'!$A$5, L205*'Figure 5b'!G$5, $A205= 'Figure 5b'!$A$6, L205*'Figure 5b'!G$6, $A205= 'Figure 5b'!$A$7, L205*'Figure 5b'!G$7, $A205= 'Figure 5b'!$A$8, L205*'Figure 5b'!G$8, $A205= 'Figure 5b'!$A$9, L205*'Figure 5b'!G$9)*10^12/365</f>
        <v>1415539.7163932896</v>
      </c>
      <c r="V205" s="16" cm="1">
        <f t="array" ref="V205">_xlfn.IFS($A205= 'Figure 5b'!$A$4, M205*'Figure 5b'!H$4, $A205= 'Figure 5b'!$A$5, M205*'Figure 5b'!H$5, $A205= 'Figure 5b'!$A$6, M205*'Figure 5b'!H$6, $A205= 'Figure 5b'!$A$7, M205*'Figure 5b'!H$7, $A205= 'Figure 5b'!$A$8, M205*'Figure 5b'!H$8, $A205= 'Figure 5b'!$A$9, M205*'Figure 5b'!H$9)*10^12/365</f>
        <v>4478254192.6788712</v>
      </c>
      <c r="W205" s="16" cm="1">
        <f t="array" ref="W205">_xlfn.IFS($A205= 'Figure 5b'!$A$4, N205*'Figure 5b'!I$4, $A205= 'Figure 5b'!$A$5, N205*'Figure 5b'!I$5, $A205= 'Figure 5b'!$A$6, N205*'Figure 5b'!I$6, $A205= 'Figure 5b'!$A$7, N205*'Figure 5b'!I$7, $A205= 'Figure 5b'!$A$8, N205*'Figure 5b'!I$8, $A205= 'Figure 5b'!$A$9, N205*'Figure 5b'!I$9)*10^12/365</f>
        <v>1130035807.7928114</v>
      </c>
      <c r="X205" s="16"/>
      <c r="Y205" s="17">
        <f t="shared" si="75"/>
        <v>10564643.766913414</v>
      </c>
      <c r="Z205" s="17">
        <f t="shared" si="76"/>
        <v>6711597793.6914883</v>
      </c>
      <c r="AA205" s="17">
        <f t="shared" si="77"/>
        <v>2411298112.5353694</v>
      </c>
      <c r="AB205" s="17">
        <f t="shared" si="78"/>
        <v>936688315.17781126</v>
      </c>
      <c r="AC205" s="17">
        <f t="shared" si="79"/>
        <v>150524873.34301433</v>
      </c>
      <c r="AD205" s="17">
        <f t="shared" si="80"/>
        <v>636992.87237698038</v>
      </c>
      <c r="AE205" s="17">
        <f t="shared" si="81"/>
        <v>2015214386.705492</v>
      </c>
      <c r="AF205" s="17">
        <f t="shared" si="82"/>
        <v>508516113.50676513</v>
      </c>
      <c r="AG205" s="16"/>
      <c r="AH205" s="16">
        <f t="shared" si="83"/>
        <v>93907.944594785906</v>
      </c>
      <c r="AI205" s="16">
        <f t="shared" si="84"/>
        <v>59658647.05503545</v>
      </c>
      <c r="AJ205" s="16">
        <f t="shared" si="85"/>
        <v>21433761.0003144</v>
      </c>
      <c r="AK205" s="16">
        <f t="shared" si="86"/>
        <v>8326118.3571361005</v>
      </c>
      <c r="AL205" s="16">
        <f t="shared" si="87"/>
        <v>1337998.8741601275</v>
      </c>
      <c r="AM205" s="16">
        <f t="shared" si="88"/>
        <v>5662.1588655731584</v>
      </c>
      <c r="AN205" s="16">
        <f t="shared" si="89"/>
        <v>17913016.770715486</v>
      </c>
      <c r="AO205" s="16">
        <f t="shared" si="90"/>
        <v>4520143.2311712457</v>
      </c>
      <c r="AP205" s="16"/>
      <c r="AQ205" s="16">
        <f t="shared" si="91"/>
        <v>46953.972297392953</v>
      </c>
      <c r="AR205" s="16">
        <f t="shared" si="92"/>
        <v>29829323.527517725</v>
      </c>
      <c r="AS205" s="16">
        <f t="shared" si="93"/>
        <v>10716880.5001572</v>
      </c>
      <c r="AT205" s="16">
        <f t="shared" si="94"/>
        <v>4163059.1785680503</v>
      </c>
      <c r="AU205" s="16">
        <f t="shared" si="95"/>
        <v>668999.43708006374</v>
      </c>
      <c r="AV205" s="16">
        <f t="shared" si="96"/>
        <v>2831.0794327865792</v>
      </c>
      <c r="AW205" s="16">
        <f t="shared" si="97"/>
        <v>8956508.3853577431</v>
      </c>
      <c r="AX205" s="16">
        <f t="shared" si="98"/>
        <v>2260071.6155856228</v>
      </c>
    </row>
    <row r="206" spans="1:50" x14ac:dyDescent="0.2">
      <c r="A206" t="s">
        <v>9</v>
      </c>
      <c r="B206">
        <v>2919</v>
      </c>
      <c r="C206" t="s">
        <v>216</v>
      </c>
      <c r="D206" s="9">
        <v>62</v>
      </c>
      <c r="E206" s="9">
        <v>0.3</v>
      </c>
      <c r="F206" s="9">
        <v>0.4</v>
      </c>
      <c r="G206" s="16">
        <v>0</v>
      </c>
      <c r="H206" s="16">
        <v>1.4601382789922606E-3</v>
      </c>
      <c r="I206" s="16">
        <v>1.8816594990609778E-4</v>
      </c>
      <c r="J206" s="16">
        <v>1.8135217455485155E-4</v>
      </c>
      <c r="K206" s="16">
        <v>0</v>
      </c>
      <c r="L206" s="16">
        <v>0</v>
      </c>
      <c r="M206" s="16">
        <v>3.5910118714614921E-5</v>
      </c>
      <c r="N206" s="16">
        <v>1.142514697407975E-3</v>
      </c>
      <c r="O206" s="16"/>
      <c r="P206" s="16" cm="1">
        <f t="array" ref="P206">_xlfn.IFS($A206= 'Figure 5b'!$A$4, G206*'Figure 5b'!B$4, $A206= 'Figure 5b'!$A$5, G206*'Figure 5b'!B$5, $A206= 'Figure 5b'!$A$6, G206*'Figure 5b'!B$6, $A206= 'Figure 5b'!$A$7, G206*'Figure 5b'!B$7, $A206= 'Figure 5b'!$A$8, G206*'Figure 5b'!B$8, $A206= 'Figure 5b'!$A$9, G206*'Figure 5b'!B$9)*10^12/365</f>
        <v>0</v>
      </c>
      <c r="Q206" s="16" cm="1">
        <f t="array" ref="Q206">_xlfn.IFS($A206= 'Figure 5b'!$A$4, H206*'Figure 5b'!C$4, $A206= 'Figure 5b'!$A$5, H206*'Figure 5b'!C$5, $A206= 'Figure 5b'!$A$6, H206*'Figure 5b'!C$6, $A206= 'Figure 5b'!$A$7, H206*'Figure 5b'!C$7, $A206= 'Figure 5b'!$A$8, H206*'Figure 5b'!C$8, $A206= 'Figure 5b'!$A$9, H206*'Figure 5b'!C$9)*10^12/365</f>
        <v>114186704.87835912</v>
      </c>
      <c r="R206" s="16" cm="1">
        <f t="array" ref="R206">_xlfn.IFS($A206= 'Figure 5b'!$A$4, I206*'Figure 5b'!D$4, $A206= 'Figure 5b'!$A$5, I206*'Figure 5b'!D$5, $A206= 'Figure 5b'!$A$6, I206*'Figure 5b'!D$6, $A206= 'Figure 5b'!$A$7, I206*'Figure 5b'!D$7, $A206= 'Figure 5b'!$A$8, I206*'Figure 5b'!D$8, $A206= 'Figure 5b'!$A$9, I206*'Figure 5b'!D$9)*10^12/365</f>
        <v>37176993.264896549</v>
      </c>
      <c r="S206" s="16" cm="1">
        <f t="array" ref="S206">_xlfn.IFS($A206= 'Figure 5b'!$A$4, J206*'Figure 5b'!E$4, $A206= 'Figure 5b'!$A$5, J206*'Figure 5b'!E$5, $A206= 'Figure 5b'!$A$6, J206*'Figure 5b'!E$6, $A206= 'Figure 5b'!$A$7, J206*'Figure 5b'!E$7, $A206= 'Figure 5b'!$A$8, J206*'Figure 5b'!E$8, $A206= 'Figure 5b'!$A$9, J206*'Figure 5b'!E$9)*10^12/365</f>
        <v>5519260.9380676532</v>
      </c>
      <c r="T206" s="16" cm="1">
        <f t="array" ref="T206">_xlfn.IFS($A206= 'Figure 5b'!$A$4, K206*'Figure 5b'!F$4, $A206= 'Figure 5b'!$A$5, K206*'Figure 5b'!F$5, $A206= 'Figure 5b'!$A$6, K206*'Figure 5b'!F$6, $A206= 'Figure 5b'!$A$7, K206*'Figure 5b'!F$7, $A206= 'Figure 5b'!$A$8, K206*'Figure 5b'!F$8, $A206= 'Figure 5b'!$A$9, K206*'Figure 5b'!F$9)*10^12/365</f>
        <v>0</v>
      </c>
      <c r="U206" s="16" cm="1">
        <f t="array" ref="U206">_xlfn.IFS($A206= 'Figure 5b'!$A$4, L206*'Figure 5b'!G$4, $A206= 'Figure 5b'!$A$5, L206*'Figure 5b'!G$5, $A206= 'Figure 5b'!$A$6, L206*'Figure 5b'!G$6, $A206= 'Figure 5b'!$A$7, L206*'Figure 5b'!G$7, $A206= 'Figure 5b'!$A$8, L206*'Figure 5b'!G$8, $A206= 'Figure 5b'!$A$9, L206*'Figure 5b'!G$9)*10^12/365</f>
        <v>0</v>
      </c>
      <c r="V206" s="16" cm="1">
        <f t="array" ref="V206">_xlfn.IFS($A206= 'Figure 5b'!$A$4, M206*'Figure 5b'!H$4, $A206= 'Figure 5b'!$A$5, M206*'Figure 5b'!H$5, $A206= 'Figure 5b'!$A$6, M206*'Figure 5b'!H$6, $A206= 'Figure 5b'!$A$7, M206*'Figure 5b'!H$7, $A206= 'Figure 5b'!$A$8, M206*'Figure 5b'!H$8, $A206= 'Figure 5b'!$A$9, M206*'Figure 5b'!H$9)*10^12/365</f>
        <v>1730498.9268388397</v>
      </c>
      <c r="W206" s="16" cm="1">
        <f t="array" ref="W206">_xlfn.IFS($A206= 'Figure 5b'!$A$4, N206*'Figure 5b'!I$4, $A206= 'Figure 5b'!$A$5, N206*'Figure 5b'!I$5, $A206= 'Figure 5b'!$A$6, N206*'Figure 5b'!I$6, $A206= 'Figure 5b'!$A$7, N206*'Figure 5b'!I$7, $A206= 'Figure 5b'!$A$8, N206*'Figure 5b'!I$8, $A206= 'Figure 5b'!$A$9, N206*'Figure 5b'!I$9)*10^12/365</f>
        <v>41417679.16111058</v>
      </c>
      <c r="X206" s="16"/>
      <c r="Y206" s="17">
        <f t="shared" si="75"/>
        <v>0</v>
      </c>
      <c r="Z206" s="17">
        <f t="shared" si="76"/>
        <v>70795757.024582654</v>
      </c>
      <c r="AA206" s="17">
        <f t="shared" si="77"/>
        <v>23049735.82423586</v>
      </c>
      <c r="AB206" s="17">
        <f t="shared" si="78"/>
        <v>3421941.7816019449</v>
      </c>
      <c r="AC206" s="17">
        <f t="shared" si="79"/>
        <v>0</v>
      </c>
      <c r="AD206" s="17">
        <f t="shared" si="80"/>
        <v>0</v>
      </c>
      <c r="AE206" s="17">
        <f t="shared" si="81"/>
        <v>1072909.3346400806</v>
      </c>
      <c r="AF206" s="17">
        <f t="shared" si="82"/>
        <v>25678961.07988856</v>
      </c>
      <c r="AG206" s="16"/>
      <c r="AH206" s="16">
        <f t="shared" si="83"/>
        <v>0</v>
      </c>
      <c r="AI206" s="16">
        <f t="shared" si="84"/>
        <v>342560.11463507736</v>
      </c>
      <c r="AJ206" s="16">
        <f t="shared" si="85"/>
        <v>111530.97979468964</v>
      </c>
      <c r="AK206" s="16">
        <f t="shared" si="86"/>
        <v>16557.782814202958</v>
      </c>
      <c r="AL206" s="16">
        <f t="shared" si="87"/>
        <v>0</v>
      </c>
      <c r="AM206" s="16">
        <f t="shared" si="88"/>
        <v>0</v>
      </c>
      <c r="AN206" s="16">
        <f t="shared" si="89"/>
        <v>5191.4967805165188</v>
      </c>
      <c r="AO206" s="16">
        <f t="shared" si="90"/>
        <v>124253.03748333173</v>
      </c>
      <c r="AP206" s="16"/>
      <c r="AQ206" s="16">
        <f t="shared" si="91"/>
        <v>0</v>
      </c>
      <c r="AR206" s="16">
        <f t="shared" si="92"/>
        <v>456746.81951343658</v>
      </c>
      <c r="AS206" s="16">
        <f t="shared" si="93"/>
        <v>148707.97305958622</v>
      </c>
      <c r="AT206" s="16">
        <f t="shared" si="94"/>
        <v>22077.043752270616</v>
      </c>
      <c r="AU206" s="16">
        <f t="shared" si="95"/>
        <v>0</v>
      </c>
      <c r="AV206" s="16">
        <f t="shared" si="96"/>
        <v>0</v>
      </c>
      <c r="AW206" s="16">
        <f t="shared" si="97"/>
        <v>6921.9957073553596</v>
      </c>
      <c r="AX206" s="16">
        <f t="shared" si="98"/>
        <v>165670.71664444232</v>
      </c>
    </row>
    <row r="207" spans="1:50" x14ac:dyDescent="0.2">
      <c r="A207" t="s">
        <v>9</v>
      </c>
      <c r="B207">
        <v>2919</v>
      </c>
      <c r="C207" t="s">
        <v>217</v>
      </c>
      <c r="D207" s="9">
        <v>65</v>
      </c>
      <c r="E207" s="9">
        <v>0.5</v>
      </c>
      <c r="F207" s="9">
        <v>0.3</v>
      </c>
      <c r="G207" s="16">
        <v>0</v>
      </c>
      <c r="H207" s="16">
        <v>3.7860133275746958E-4</v>
      </c>
      <c r="I207" s="16">
        <v>2.4211662649591085E-4</v>
      </c>
      <c r="J207" s="16">
        <v>5.945972936224641E-7</v>
      </c>
      <c r="K207" s="16">
        <v>0</v>
      </c>
      <c r="L207" s="16">
        <v>0</v>
      </c>
      <c r="M207" s="16">
        <v>2.4630758215967975E-4</v>
      </c>
      <c r="N207" s="16">
        <v>6.0023701641079381E-3</v>
      </c>
      <c r="O207" s="16"/>
      <c r="P207" s="16" cm="1">
        <f t="array" ref="P207">_xlfn.IFS($A207= 'Figure 5b'!$A$4, G207*'Figure 5b'!B$4, $A207= 'Figure 5b'!$A$5, G207*'Figure 5b'!B$5, $A207= 'Figure 5b'!$A$6, G207*'Figure 5b'!B$6, $A207= 'Figure 5b'!$A$7, G207*'Figure 5b'!B$7, $A207= 'Figure 5b'!$A$8, G207*'Figure 5b'!B$8, $A207= 'Figure 5b'!$A$9, G207*'Figure 5b'!B$9)*10^12/365</f>
        <v>0</v>
      </c>
      <c r="Q207" s="16" cm="1">
        <f t="array" ref="Q207">_xlfn.IFS($A207= 'Figure 5b'!$A$4, H207*'Figure 5b'!C$4, $A207= 'Figure 5b'!$A$5, H207*'Figure 5b'!C$5, $A207= 'Figure 5b'!$A$6, H207*'Figure 5b'!C$6, $A207= 'Figure 5b'!$A$7, H207*'Figure 5b'!C$7, $A207= 'Figure 5b'!$A$8, H207*'Figure 5b'!C$8, $A207= 'Figure 5b'!$A$9, H207*'Figure 5b'!C$9)*10^12/365</f>
        <v>29607633.244138628</v>
      </c>
      <c r="R207" s="16" cm="1">
        <f t="array" ref="R207">_xlfn.IFS($A207= 'Figure 5b'!$A$4, I207*'Figure 5b'!D$4, $A207= 'Figure 5b'!$A$5, I207*'Figure 5b'!D$5, $A207= 'Figure 5b'!$A$6, I207*'Figure 5b'!D$6, $A207= 'Figure 5b'!$A$7, I207*'Figure 5b'!D$7, $A207= 'Figure 5b'!$A$8, I207*'Figure 5b'!D$8, $A207= 'Figure 5b'!$A$9, I207*'Figure 5b'!D$9)*10^12/365</f>
        <v>47836328.501782015</v>
      </c>
      <c r="S207" s="16" cm="1">
        <f t="array" ref="S207">_xlfn.IFS($A207= 'Figure 5b'!$A$4, J207*'Figure 5b'!E$4, $A207= 'Figure 5b'!$A$5, J207*'Figure 5b'!E$5, $A207= 'Figure 5b'!$A$6, J207*'Figure 5b'!E$6, $A207= 'Figure 5b'!$A$7, J207*'Figure 5b'!E$7, $A207= 'Figure 5b'!$A$8, J207*'Figure 5b'!E$8, $A207= 'Figure 5b'!$A$9, J207*'Figure 5b'!E$9)*10^12/365</f>
        <v>18095.937501861161</v>
      </c>
      <c r="T207" s="16" cm="1">
        <f t="array" ref="T207">_xlfn.IFS($A207= 'Figure 5b'!$A$4, K207*'Figure 5b'!F$4, $A207= 'Figure 5b'!$A$5, K207*'Figure 5b'!F$5, $A207= 'Figure 5b'!$A$6, K207*'Figure 5b'!F$6, $A207= 'Figure 5b'!$A$7, K207*'Figure 5b'!F$7, $A207= 'Figure 5b'!$A$8, K207*'Figure 5b'!F$8, $A207= 'Figure 5b'!$A$9, K207*'Figure 5b'!F$9)*10^12/365</f>
        <v>0</v>
      </c>
      <c r="U207" s="16" cm="1">
        <f t="array" ref="U207">_xlfn.IFS($A207= 'Figure 5b'!$A$4, L207*'Figure 5b'!G$4, $A207= 'Figure 5b'!$A$5, L207*'Figure 5b'!G$5, $A207= 'Figure 5b'!$A$6, L207*'Figure 5b'!G$6, $A207= 'Figure 5b'!$A$7, L207*'Figure 5b'!G$7, $A207= 'Figure 5b'!$A$8, L207*'Figure 5b'!G$8, $A207= 'Figure 5b'!$A$9, L207*'Figure 5b'!G$9)*10^12/365</f>
        <v>0</v>
      </c>
      <c r="V207" s="16" cm="1">
        <f t="array" ref="V207">_xlfn.IFS($A207= 'Figure 5b'!$A$4, M207*'Figure 5b'!H$4, $A207= 'Figure 5b'!$A$5, M207*'Figure 5b'!H$5, $A207= 'Figure 5b'!$A$6, M207*'Figure 5b'!H$6, $A207= 'Figure 5b'!$A$7, M207*'Figure 5b'!H$7, $A207= 'Figure 5b'!$A$8, M207*'Figure 5b'!H$8, $A207= 'Figure 5b'!$A$9, M207*'Figure 5b'!H$9)*10^12/365</f>
        <v>11869495.892981367</v>
      </c>
      <c r="W207" s="16" cm="1">
        <f t="array" ref="W207">_xlfn.IFS($A207= 'Figure 5b'!$A$4, N207*'Figure 5b'!I$4, $A207= 'Figure 5b'!$A$5, N207*'Figure 5b'!I$5, $A207= 'Figure 5b'!$A$6, N207*'Figure 5b'!I$6, $A207= 'Figure 5b'!$A$7, N207*'Figure 5b'!I$7, $A207= 'Figure 5b'!$A$8, N207*'Figure 5b'!I$8, $A207= 'Figure 5b'!$A$9, N207*'Figure 5b'!I$9)*10^12/365</f>
        <v>217593911.24442783</v>
      </c>
      <c r="X207" s="16"/>
      <c r="Y207" s="17">
        <f t="shared" si="75"/>
        <v>0</v>
      </c>
      <c r="Z207" s="17">
        <f t="shared" si="76"/>
        <v>19244961.608690109</v>
      </c>
      <c r="AA207" s="17">
        <f t="shared" si="77"/>
        <v>31093613.52615831</v>
      </c>
      <c r="AB207" s="17">
        <f t="shared" si="78"/>
        <v>11762.359376209755</v>
      </c>
      <c r="AC207" s="17">
        <f t="shared" si="79"/>
        <v>0</v>
      </c>
      <c r="AD207" s="17">
        <f t="shared" si="80"/>
        <v>0</v>
      </c>
      <c r="AE207" s="17">
        <f t="shared" si="81"/>
        <v>7715172.3304378893</v>
      </c>
      <c r="AF207" s="17">
        <f t="shared" si="82"/>
        <v>141436042.30887809</v>
      </c>
      <c r="AG207" s="16"/>
      <c r="AH207" s="16">
        <f t="shared" si="83"/>
        <v>0</v>
      </c>
      <c r="AI207" s="16">
        <f t="shared" si="84"/>
        <v>148038.16622069315</v>
      </c>
      <c r="AJ207" s="16">
        <f t="shared" si="85"/>
        <v>239181.64250891007</v>
      </c>
      <c r="AK207" s="16">
        <f t="shared" si="86"/>
        <v>90.479687509305805</v>
      </c>
      <c r="AL207" s="16">
        <f t="shared" si="87"/>
        <v>0</v>
      </c>
      <c r="AM207" s="16">
        <f t="shared" si="88"/>
        <v>0</v>
      </c>
      <c r="AN207" s="16">
        <f t="shared" si="89"/>
        <v>59347.479464906835</v>
      </c>
      <c r="AO207" s="16">
        <f t="shared" si="90"/>
        <v>1087969.5562221392</v>
      </c>
      <c r="AP207" s="16"/>
      <c r="AQ207" s="16">
        <f t="shared" si="91"/>
        <v>0</v>
      </c>
      <c r="AR207" s="16">
        <f t="shared" si="92"/>
        <v>88822.899732415885</v>
      </c>
      <c r="AS207" s="16">
        <f t="shared" si="93"/>
        <v>143508.98550534603</v>
      </c>
      <c r="AT207" s="16">
        <f t="shared" si="94"/>
        <v>54.287812505583481</v>
      </c>
      <c r="AU207" s="16">
        <f t="shared" si="95"/>
        <v>0</v>
      </c>
      <c r="AV207" s="16">
        <f t="shared" si="96"/>
        <v>0</v>
      </c>
      <c r="AW207" s="16">
        <f t="shared" si="97"/>
        <v>35608.487678944104</v>
      </c>
      <c r="AX207" s="16">
        <f t="shared" si="98"/>
        <v>652781.73373328347</v>
      </c>
    </row>
    <row r="208" spans="1:50" x14ac:dyDescent="0.2">
      <c r="A208" t="s">
        <v>9</v>
      </c>
      <c r="B208">
        <v>2919</v>
      </c>
      <c r="C208" t="s">
        <v>218</v>
      </c>
      <c r="D208" s="9">
        <v>119</v>
      </c>
      <c r="E208" s="9">
        <v>1.5</v>
      </c>
      <c r="F208" s="9">
        <v>11.3</v>
      </c>
      <c r="G208" s="16">
        <v>4.7848892850464501E-2</v>
      </c>
      <c r="H208" s="16">
        <v>1.6505543434548495E-4</v>
      </c>
      <c r="I208" s="16">
        <v>2.5636642974843616E-3</v>
      </c>
      <c r="J208" s="16">
        <v>4.0049879351254147E-2</v>
      </c>
      <c r="K208" s="16">
        <v>1.8773911572646095E-2</v>
      </c>
      <c r="L208" s="16">
        <v>5.3504022217064221E-4</v>
      </c>
      <c r="M208" s="16">
        <v>1.0999744528716396E-2</v>
      </c>
      <c r="N208" s="16">
        <v>3.3032394356322047E-3</v>
      </c>
      <c r="O208" s="16"/>
      <c r="P208" s="16" cm="1">
        <f t="array" ref="P208">_xlfn.IFS($A208= 'Figure 5b'!$A$4, G208*'Figure 5b'!B$4, $A208= 'Figure 5b'!$A$5, G208*'Figure 5b'!B$5, $A208= 'Figure 5b'!$A$6, G208*'Figure 5b'!B$6, $A208= 'Figure 5b'!$A$7, G208*'Figure 5b'!B$7, $A208= 'Figure 5b'!$A$8, G208*'Figure 5b'!B$8, $A208= 'Figure 5b'!$A$9, G208*'Figure 5b'!B$9)*10^12/365</f>
        <v>46579656.237524115</v>
      </c>
      <c r="Q208" s="16" cm="1">
        <f t="array" ref="Q208">_xlfn.IFS($A208= 'Figure 5b'!$A$4, H208*'Figure 5b'!C$4, $A208= 'Figure 5b'!$A$5, H208*'Figure 5b'!C$5, $A208= 'Figure 5b'!$A$6, H208*'Figure 5b'!C$6, $A208= 'Figure 5b'!$A$7, H208*'Figure 5b'!C$7, $A208= 'Figure 5b'!$A$8, H208*'Figure 5b'!C$8, $A208= 'Figure 5b'!$A$9, H208*'Figure 5b'!C$9)*10^12/365</f>
        <v>12907774.86032689</v>
      </c>
      <c r="R208" s="16" cm="1">
        <f t="array" ref="R208">_xlfn.IFS($A208= 'Figure 5b'!$A$4, I208*'Figure 5b'!D$4, $A208= 'Figure 5b'!$A$5, I208*'Figure 5b'!D$5, $A208= 'Figure 5b'!$A$6, I208*'Figure 5b'!D$6, $A208= 'Figure 5b'!$A$7, I208*'Figure 5b'!D$7, $A208= 'Figure 5b'!$A$8, I208*'Figure 5b'!D$8, $A208= 'Figure 5b'!$A$9, I208*'Figure 5b'!D$9)*10^12/365</f>
        <v>506517413.84982234</v>
      </c>
      <c r="S208" s="16" cm="1">
        <f t="array" ref="S208">_xlfn.IFS($A208= 'Figure 5b'!$A$4, J208*'Figure 5b'!E$4, $A208= 'Figure 5b'!$A$5, J208*'Figure 5b'!E$5, $A208= 'Figure 5b'!$A$6, J208*'Figure 5b'!E$6, $A208= 'Figure 5b'!$A$7, J208*'Figure 5b'!E$7, $A208= 'Figure 5b'!$A$8, J208*'Figure 5b'!E$8, $A208= 'Figure 5b'!$A$9, J208*'Figure 5b'!E$9)*10^12/365</f>
        <v>1218875567.4988728</v>
      </c>
      <c r="T208" s="16" cm="1">
        <f t="array" ref="T208">_xlfn.IFS($A208= 'Figure 5b'!$A$4, K208*'Figure 5b'!F$4, $A208= 'Figure 5b'!$A$5, K208*'Figure 5b'!F$5, $A208= 'Figure 5b'!$A$6, K208*'Figure 5b'!F$6, $A208= 'Figure 5b'!$A$7, K208*'Figure 5b'!F$7, $A208= 'Figure 5b'!$A$8, K208*'Figure 5b'!F$8, $A208= 'Figure 5b'!$A$9, K208*'Figure 5b'!F$9)*10^12/365</f>
        <v>722628788.06072509</v>
      </c>
      <c r="U208" s="16" cm="1">
        <f t="array" ref="U208">_xlfn.IFS($A208= 'Figure 5b'!$A$4, L208*'Figure 5b'!G$4, $A208= 'Figure 5b'!$A$5, L208*'Figure 5b'!G$5, $A208= 'Figure 5b'!$A$6, L208*'Figure 5b'!G$6, $A208= 'Figure 5b'!$A$7, L208*'Figure 5b'!G$7, $A208= 'Figure 5b'!$A$8, L208*'Figure 5b'!G$8, $A208= 'Figure 5b'!$A$9, L208*'Figure 5b'!G$9)*10^12/365</f>
        <v>459426.47363447474</v>
      </c>
      <c r="V208" s="16" cm="1">
        <f t="array" ref="V208">_xlfn.IFS($A208= 'Figure 5b'!$A$4, M208*'Figure 5b'!H$4, $A208= 'Figure 5b'!$A$5, M208*'Figure 5b'!H$5, $A208= 'Figure 5b'!$A$6, M208*'Figure 5b'!H$6, $A208= 'Figure 5b'!$A$7, M208*'Figure 5b'!H$7, $A208= 'Figure 5b'!$A$8, M208*'Figure 5b'!H$8, $A208= 'Figure 5b'!$A$9, M208*'Figure 5b'!H$9)*10^12/365</f>
        <v>530074719.43271852</v>
      </c>
      <c r="W208" s="16" cm="1">
        <f t="array" ref="W208">_xlfn.IFS($A208= 'Figure 5b'!$A$4, N208*'Figure 5b'!I$4, $A208= 'Figure 5b'!$A$5, N208*'Figure 5b'!I$5, $A208= 'Figure 5b'!$A$6, N208*'Figure 5b'!I$6, $A208= 'Figure 5b'!$A$7, N208*'Figure 5b'!I$7, $A208= 'Figure 5b'!$A$8, N208*'Figure 5b'!I$8, $A208= 'Figure 5b'!$A$9, N208*'Figure 5b'!I$9)*10^12/365</f>
        <v>119746828.15698512</v>
      </c>
      <c r="X208" s="16"/>
      <c r="Y208" s="17">
        <f t="shared" si="75"/>
        <v>55429790.922653697</v>
      </c>
      <c r="Z208" s="17">
        <f t="shared" si="76"/>
        <v>15360252.083788998</v>
      </c>
      <c r="AA208" s="17">
        <f t="shared" si="77"/>
        <v>602755722.48128855</v>
      </c>
      <c r="AB208" s="17">
        <f t="shared" si="78"/>
        <v>1450461925.3236585</v>
      </c>
      <c r="AC208" s="17">
        <f t="shared" si="79"/>
        <v>859928257.79226291</v>
      </c>
      <c r="AD208" s="17">
        <f t="shared" si="80"/>
        <v>546717.50362502492</v>
      </c>
      <c r="AE208" s="17">
        <f t="shared" si="81"/>
        <v>630788916.12493503</v>
      </c>
      <c r="AF208" s="17">
        <f t="shared" si="82"/>
        <v>142498725.50681227</v>
      </c>
      <c r="AG208" s="16"/>
      <c r="AH208" s="16">
        <f t="shared" si="83"/>
        <v>698694.84356286167</v>
      </c>
      <c r="AI208" s="16">
        <f t="shared" si="84"/>
        <v>193616.62290490337</v>
      </c>
      <c r="AJ208" s="16">
        <f t="shared" si="85"/>
        <v>7597761.2077473355</v>
      </c>
      <c r="AK208" s="16">
        <f t="shared" si="86"/>
        <v>18283133.51248309</v>
      </c>
      <c r="AL208" s="16">
        <f t="shared" si="87"/>
        <v>10839431.820910877</v>
      </c>
      <c r="AM208" s="16">
        <f t="shared" si="88"/>
        <v>6891.3971045171211</v>
      </c>
      <c r="AN208" s="16">
        <f t="shared" si="89"/>
        <v>7951120.7914907774</v>
      </c>
      <c r="AO208" s="16">
        <f t="shared" si="90"/>
        <v>1796202.4223547769</v>
      </c>
      <c r="AP208" s="16"/>
      <c r="AQ208" s="16">
        <f t="shared" si="91"/>
        <v>5263501.1548402254</v>
      </c>
      <c r="AR208" s="16">
        <f t="shared" si="92"/>
        <v>1458578.5592169387</v>
      </c>
      <c r="AS208" s="16">
        <f t="shared" si="93"/>
        <v>57236467.76502993</v>
      </c>
      <c r="AT208" s="16">
        <f t="shared" si="94"/>
        <v>137732939.12737262</v>
      </c>
      <c r="AU208" s="16">
        <f t="shared" si="95"/>
        <v>81657053.05086194</v>
      </c>
      <c r="AV208" s="16">
        <f t="shared" si="96"/>
        <v>51915.191520695647</v>
      </c>
      <c r="AW208" s="16">
        <f t="shared" si="97"/>
        <v>59898443.295897201</v>
      </c>
      <c r="AX208" s="16">
        <f t="shared" si="98"/>
        <v>13531391.581739318</v>
      </c>
    </row>
    <row r="209" spans="1:50" x14ac:dyDescent="0.2">
      <c r="A209" t="s">
        <v>9</v>
      </c>
      <c r="B209">
        <v>2919</v>
      </c>
      <c r="C209" t="s">
        <v>219</v>
      </c>
      <c r="D209" s="9">
        <v>26</v>
      </c>
      <c r="E209" s="9">
        <v>0.2</v>
      </c>
      <c r="F209" s="9">
        <v>0.2</v>
      </c>
      <c r="G209" s="16">
        <v>1.5053764518976878E-2</v>
      </c>
      <c r="H209" s="16">
        <v>1.3757265174771764E-2</v>
      </c>
      <c r="I209" s="16">
        <v>1.2483779189426185E-2</v>
      </c>
      <c r="J209" s="16">
        <v>6.9817316918502917E-2</v>
      </c>
      <c r="K209" s="16">
        <v>2.0862825814784259E-2</v>
      </c>
      <c r="L209" s="16">
        <v>1.3029682656059197E-2</v>
      </c>
      <c r="M209" s="16">
        <v>6.8982855094731815E-2</v>
      </c>
      <c r="N209" s="16">
        <v>1.3915940042167438E-3</v>
      </c>
      <c r="O209" s="16"/>
      <c r="P209" s="16" cm="1">
        <f t="array" ref="P209">_xlfn.IFS($A209= 'Figure 5b'!$A$4, G209*'Figure 5b'!B$4, $A209= 'Figure 5b'!$A$5, G209*'Figure 5b'!B$5, $A209= 'Figure 5b'!$A$6, G209*'Figure 5b'!B$6, $A209= 'Figure 5b'!$A$7, G209*'Figure 5b'!B$7, $A209= 'Figure 5b'!$A$8, G209*'Figure 5b'!B$8, $A209= 'Figure 5b'!$A$9, G209*'Figure 5b'!B$9)*10^12/365</f>
        <v>14654449.342557222</v>
      </c>
      <c r="Q209" s="16" cm="1">
        <f t="array" ref="Q209">_xlfn.IFS($A209= 'Figure 5b'!$A$4, H209*'Figure 5b'!C$4, $A209= 'Figure 5b'!$A$5, H209*'Figure 5b'!C$5, $A209= 'Figure 5b'!$A$6, H209*'Figure 5b'!C$6, $A209= 'Figure 5b'!$A$7, H209*'Figure 5b'!C$7, $A209= 'Figure 5b'!$A$8, H209*'Figure 5b'!C$8, $A209= 'Figure 5b'!$A$9, H209*'Figure 5b'!C$9)*10^12/365</f>
        <v>1075854801.5939782</v>
      </c>
      <c r="R209" s="16" cm="1">
        <f t="array" ref="R209">_xlfn.IFS($A209= 'Figure 5b'!$A$4, I209*'Figure 5b'!D$4, $A209= 'Figure 5b'!$A$5, I209*'Figure 5b'!D$5, $A209= 'Figure 5b'!$A$6, I209*'Figure 5b'!D$6, $A209= 'Figure 5b'!$A$7, I209*'Figure 5b'!D$7, $A209= 'Figure 5b'!$A$8, I209*'Figure 5b'!D$8, $A209= 'Figure 5b'!$A$9, I209*'Figure 5b'!D$9)*10^12/365</f>
        <v>2466489686.7757521</v>
      </c>
      <c r="S209" s="16" cm="1">
        <f t="array" ref="S209">_xlfn.IFS($A209= 'Figure 5b'!$A$4, J209*'Figure 5b'!E$4, $A209= 'Figure 5b'!$A$5, J209*'Figure 5b'!E$5, $A209= 'Figure 5b'!$A$6, J209*'Figure 5b'!E$6, $A209= 'Figure 5b'!$A$7, J209*'Figure 5b'!E$7, $A209= 'Figure 5b'!$A$8, J209*'Figure 5b'!E$8, $A209= 'Figure 5b'!$A$9, J209*'Figure 5b'!E$9)*10^12/365</f>
        <v>2124815933.4997864</v>
      </c>
      <c r="T209" s="16" cm="1">
        <f t="array" ref="T209">_xlfn.IFS($A209= 'Figure 5b'!$A$4, K209*'Figure 5b'!F$4, $A209= 'Figure 5b'!$A$5, K209*'Figure 5b'!F$5, $A209= 'Figure 5b'!$A$6, K209*'Figure 5b'!F$6, $A209= 'Figure 5b'!$A$7, K209*'Figure 5b'!F$7, $A209= 'Figure 5b'!$A$8, K209*'Figure 5b'!F$8, $A209= 'Figure 5b'!$A$9, K209*'Figure 5b'!F$9)*10^12/365</f>
        <v>803033426.23737812</v>
      </c>
      <c r="U209" s="16" cm="1">
        <f t="array" ref="U209">_xlfn.IFS($A209= 'Figure 5b'!$A$4, L209*'Figure 5b'!G$4, $A209= 'Figure 5b'!$A$5, L209*'Figure 5b'!G$5, $A209= 'Figure 5b'!$A$6, L209*'Figure 5b'!G$6, $A209= 'Figure 5b'!$A$7, L209*'Figure 5b'!G$7, $A209= 'Figure 5b'!$A$8, L209*'Figure 5b'!G$8, $A209= 'Figure 5b'!$A$9, L209*'Figure 5b'!G$9)*10^12/365</f>
        <v>11188282.501386149</v>
      </c>
      <c r="V209" s="16" cm="1">
        <f t="array" ref="V209">_xlfn.IFS($A209= 'Figure 5b'!$A$4, M209*'Figure 5b'!H$4, $A209= 'Figure 5b'!$A$5, M209*'Figure 5b'!H$5, $A209= 'Figure 5b'!$A$6, M209*'Figure 5b'!H$6, $A209= 'Figure 5b'!$A$7, M209*'Figure 5b'!H$7, $A209= 'Figure 5b'!$A$8, M209*'Figure 5b'!H$8, $A209= 'Figure 5b'!$A$9, M209*'Figure 5b'!H$9)*10^12/365</f>
        <v>3324265164.9360518</v>
      </c>
      <c r="W209" s="16" cm="1">
        <f t="array" ref="W209">_xlfn.IFS($A209= 'Figure 5b'!$A$4, N209*'Figure 5b'!I$4, $A209= 'Figure 5b'!$A$5, N209*'Figure 5b'!I$5, $A209= 'Figure 5b'!$A$6, N209*'Figure 5b'!I$6, $A209= 'Figure 5b'!$A$7, N209*'Figure 5b'!I$7, $A209= 'Figure 5b'!$A$8, N209*'Figure 5b'!I$8, $A209= 'Figure 5b'!$A$9, N209*'Figure 5b'!I$9)*10^12/365</f>
        <v>50447135.708568551</v>
      </c>
      <c r="X209" s="16"/>
      <c r="Y209" s="17">
        <f t="shared" si="75"/>
        <v>3810156.8290648777</v>
      </c>
      <c r="Z209" s="17">
        <f t="shared" si="76"/>
        <v>279722248.41443431</v>
      </c>
      <c r="AA209" s="17">
        <f t="shared" si="77"/>
        <v>641287318.56169558</v>
      </c>
      <c r="AB209" s="17">
        <f t="shared" si="78"/>
        <v>552452142.70994449</v>
      </c>
      <c r="AC209" s="17">
        <f t="shared" si="79"/>
        <v>208788690.82171831</v>
      </c>
      <c r="AD209" s="17">
        <f t="shared" si="80"/>
        <v>2908953.4503603987</v>
      </c>
      <c r="AE209" s="17">
        <f t="shared" si="81"/>
        <v>864308942.88337338</v>
      </c>
      <c r="AF209" s="17">
        <f t="shared" si="82"/>
        <v>13116255.284227824</v>
      </c>
      <c r="AG209" s="16"/>
      <c r="AH209" s="16">
        <f t="shared" si="83"/>
        <v>29308.898685114444</v>
      </c>
      <c r="AI209" s="16">
        <f t="shared" si="84"/>
        <v>2151709.6031879564</v>
      </c>
      <c r="AJ209" s="16">
        <f t="shared" si="85"/>
        <v>4932979.3735515047</v>
      </c>
      <c r="AK209" s="16">
        <f t="shared" si="86"/>
        <v>4249631.8669995731</v>
      </c>
      <c r="AL209" s="16">
        <f t="shared" si="87"/>
        <v>1606066.8524747563</v>
      </c>
      <c r="AM209" s="16">
        <f t="shared" si="88"/>
        <v>22376.565002772302</v>
      </c>
      <c r="AN209" s="16">
        <f t="shared" si="89"/>
        <v>6648530.3298721043</v>
      </c>
      <c r="AO209" s="16">
        <f t="shared" si="90"/>
        <v>100894.2714171371</v>
      </c>
      <c r="AP209" s="16"/>
      <c r="AQ209" s="16">
        <f t="shared" si="91"/>
        <v>29308.898685114444</v>
      </c>
      <c r="AR209" s="16">
        <f t="shared" si="92"/>
        <v>2151709.6031879564</v>
      </c>
      <c r="AS209" s="16">
        <f t="shared" si="93"/>
        <v>4932979.3735515047</v>
      </c>
      <c r="AT209" s="16">
        <f t="shared" si="94"/>
        <v>4249631.8669995731</v>
      </c>
      <c r="AU209" s="16">
        <f t="shared" si="95"/>
        <v>1606066.8524747563</v>
      </c>
      <c r="AV209" s="16">
        <f t="shared" si="96"/>
        <v>22376.565002772302</v>
      </c>
      <c r="AW209" s="16">
        <f t="shared" si="97"/>
        <v>6648530.3298721043</v>
      </c>
      <c r="AX209" s="16">
        <f t="shared" si="98"/>
        <v>100894.2714171371</v>
      </c>
    </row>
    <row r="210" spans="1:50" x14ac:dyDescent="0.2">
      <c r="A210" t="s">
        <v>9</v>
      </c>
      <c r="B210">
        <v>2919</v>
      </c>
      <c r="C210" t="s">
        <v>220</v>
      </c>
      <c r="D210" s="9">
        <v>78</v>
      </c>
      <c r="E210" s="9">
        <v>0.4</v>
      </c>
      <c r="F210" s="9">
        <v>0.1</v>
      </c>
      <c r="G210" s="16">
        <v>1.9211747831897958E-2</v>
      </c>
      <c r="H210" s="16">
        <v>3.093840327187195E-4</v>
      </c>
      <c r="I210" s="16">
        <v>1.6467959239594902E-3</v>
      </c>
      <c r="J210" s="16">
        <v>2.6698551049922203E-3</v>
      </c>
      <c r="K210" s="16">
        <v>6.6257277017200975E-3</v>
      </c>
      <c r="L210" s="16">
        <v>1.0766302863877499E-4</v>
      </c>
      <c r="M210" s="16">
        <v>2.0268730389978811E-3</v>
      </c>
      <c r="N210" s="16">
        <v>7.9286407332765363E-4</v>
      </c>
      <c r="O210" s="16"/>
      <c r="P210" s="16" cm="1">
        <f t="array" ref="P210">_xlfn.IFS($A210= 'Figure 5b'!$A$4, G210*'Figure 5b'!B$4, $A210= 'Figure 5b'!$A$5, G210*'Figure 5b'!B$5, $A210= 'Figure 5b'!$A$6, G210*'Figure 5b'!B$6, $A210= 'Figure 5b'!$A$7, G210*'Figure 5b'!B$7, $A210= 'Figure 5b'!$A$8, G210*'Figure 5b'!B$8, $A210= 'Figure 5b'!$A$9, G210*'Figure 5b'!B$9)*10^12/365</f>
        <v>18702138.261138868</v>
      </c>
      <c r="Q210" s="16" cm="1">
        <f t="array" ref="Q210">_xlfn.IFS($A210= 'Figure 5b'!$A$4, H210*'Figure 5b'!C$4, $A210= 'Figure 5b'!$A$5, H210*'Figure 5b'!C$5, $A210= 'Figure 5b'!$A$6, H210*'Figure 5b'!C$6, $A210= 'Figure 5b'!$A$7, H210*'Figure 5b'!C$7, $A210= 'Figure 5b'!$A$8, H210*'Figure 5b'!C$8, $A210= 'Figure 5b'!$A$9, H210*'Figure 5b'!C$9)*10^12/365</f>
        <v>24194655.907871231</v>
      </c>
      <c r="R210" s="16" cm="1">
        <f t="array" ref="R210">_xlfn.IFS($A210= 'Figure 5b'!$A$4, I210*'Figure 5b'!D$4, $A210= 'Figure 5b'!$A$5, I210*'Figure 5b'!D$5, $A210= 'Figure 5b'!$A$6, I210*'Figure 5b'!D$6, $A210= 'Figure 5b'!$A$7, I210*'Figure 5b'!D$7, $A210= 'Figure 5b'!$A$8, I210*'Figure 5b'!D$8, $A210= 'Figure 5b'!$A$9, I210*'Figure 5b'!D$9)*10^12/365</f>
        <v>325366629.85122287</v>
      </c>
      <c r="S210" s="16" cm="1">
        <f t="array" ref="S210">_xlfn.IFS($A210= 'Figure 5b'!$A$4, J210*'Figure 5b'!E$4, $A210= 'Figure 5b'!$A$5, J210*'Figure 5b'!E$5, $A210= 'Figure 5b'!$A$6, J210*'Figure 5b'!E$6, $A210= 'Figure 5b'!$A$7, J210*'Figure 5b'!E$7, $A210= 'Figure 5b'!$A$8, J210*'Figure 5b'!E$8, $A210= 'Figure 5b'!$A$9, J210*'Figure 5b'!E$9)*10^12/365</f>
        <v>81254206.228595048</v>
      </c>
      <c r="T210" s="16" cm="1">
        <f t="array" ref="T210">_xlfn.IFS($A210= 'Figure 5b'!$A$4, K210*'Figure 5b'!F$4, $A210= 'Figure 5b'!$A$5, K210*'Figure 5b'!F$5, $A210= 'Figure 5b'!$A$6, K210*'Figure 5b'!F$6, $A210= 'Figure 5b'!$A$7, K210*'Figure 5b'!F$7, $A210= 'Figure 5b'!$A$8, K210*'Figure 5b'!F$8, $A210= 'Figure 5b'!$A$9, K210*'Figure 5b'!F$9)*10^12/365</f>
        <v>255031646.47320908</v>
      </c>
      <c r="U210" s="16" cm="1">
        <f t="array" ref="U210">_xlfn.IFS($A210= 'Figure 5b'!$A$4, L210*'Figure 5b'!G$4, $A210= 'Figure 5b'!$A$5, L210*'Figure 5b'!G$5, $A210= 'Figure 5b'!$A$6, L210*'Figure 5b'!G$6, $A210= 'Figure 5b'!$A$7, L210*'Figure 5b'!G$7, $A210= 'Figure 5b'!$A$8, L210*'Figure 5b'!G$8, $A210= 'Figure 5b'!$A$9, L210*'Figure 5b'!G$9)*10^12/365</f>
        <v>92447.714281458946</v>
      </c>
      <c r="V210" s="16" cm="1">
        <f t="array" ref="V210">_xlfn.IFS($A210= 'Figure 5b'!$A$4, M210*'Figure 5b'!H$4, $A210= 'Figure 5b'!$A$5, M210*'Figure 5b'!H$5, $A210= 'Figure 5b'!$A$6, M210*'Figure 5b'!H$6, $A210= 'Figure 5b'!$A$7, M210*'Figure 5b'!H$7, $A210= 'Figure 5b'!$A$8, M210*'Figure 5b'!H$8, $A210= 'Figure 5b'!$A$9, M210*'Figure 5b'!H$9)*10^12/365</f>
        <v>97674464.590307951</v>
      </c>
      <c r="W210" s="16" cm="1">
        <f t="array" ref="W210">_xlfn.IFS($A210= 'Figure 5b'!$A$4, N210*'Figure 5b'!I$4, $A210= 'Figure 5b'!$A$5, N210*'Figure 5b'!I$5, $A210= 'Figure 5b'!$A$6, N210*'Figure 5b'!I$6, $A210= 'Figure 5b'!$A$7, N210*'Figure 5b'!I$7, $A210= 'Figure 5b'!$A$8, N210*'Figure 5b'!I$8, $A210= 'Figure 5b'!$A$9, N210*'Figure 5b'!I$9)*10^12/365</f>
        <v>28742378.441132504</v>
      </c>
      <c r="X210" s="16"/>
      <c r="Y210" s="17">
        <f t="shared" si="75"/>
        <v>14587667.843688317</v>
      </c>
      <c r="Z210" s="17">
        <f t="shared" si="76"/>
        <v>18871831.60813956</v>
      </c>
      <c r="AA210" s="17">
        <f t="shared" si="77"/>
        <v>253785971.28395385</v>
      </c>
      <c r="AB210" s="17">
        <f t="shared" si="78"/>
        <v>63378280.858304136</v>
      </c>
      <c r="AC210" s="17">
        <f t="shared" si="79"/>
        <v>198924684.2491031</v>
      </c>
      <c r="AD210" s="17">
        <f t="shared" si="80"/>
        <v>72109.21713953797</v>
      </c>
      <c r="AE210" s="17">
        <f t="shared" si="81"/>
        <v>76186082.38044019</v>
      </c>
      <c r="AF210" s="17">
        <f t="shared" si="82"/>
        <v>22419055.184083354</v>
      </c>
      <c r="AG210" s="16"/>
      <c r="AH210" s="16">
        <f t="shared" si="83"/>
        <v>74808.553044555476</v>
      </c>
      <c r="AI210" s="16">
        <f t="shared" si="84"/>
        <v>96778.623631484938</v>
      </c>
      <c r="AJ210" s="16">
        <f t="shared" si="85"/>
        <v>1301466.5194048916</v>
      </c>
      <c r="AK210" s="16">
        <f t="shared" si="86"/>
        <v>325016.82491438021</v>
      </c>
      <c r="AL210" s="16">
        <f t="shared" si="87"/>
        <v>1020126.5858928364</v>
      </c>
      <c r="AM210" s="16">
        <f t="shared" si="88"/>
        <v>369.79085712583583</v>
      </c>
      <c r="AN210" s="16">
        <f t="shared" si="89"/>
        <v>390697.85836123186</v>
      </c>
      <c r="AO210" s="16">
        <f t="shared" si="90"/>
        <v>114969.51376453003</v>
      </c>
      <c r="AP210" s="16"/>
      <c r="AQ210" s="16">
        <f t="shared" si="91"/>
        <v>18702.138261138869</v>
      </c>
      <c r="AR210" s="16">
        <f t="shared" si="92"/>
        <v>24194.655907871234</v>
      </c>
      <c r="AS210" s="16">
        <f t="shared" si="93"/>
        <v>325366.62985122291</v>
      </c>
      <c r="AT210" s="16">
        <f t="shared" si="94"/>
        <v>81254.206228595052</v>
      </c>
      <c r="AU210" s="16">
        <f t="shared" si="95"/>
        <v>255031.64647320911</v>
      </c>
      <c r="AV210" s="16">
        <f t="shared" si="96"/>
        <v>92.447714281458957</v>
      </c>
      <c r="AW210" s="16">
        <f t="shared" si="97"/>
        <v>97674.464590307965</v>
      </c>
      <c r="AX210" s="16">
        <f t="shared" si="98"/>
        <v>28742.378441132507</v>
      </c>
    </row>
    <row r="211" spans="1:50" x14ac:dyDescent="0.2">
      <c r="A211" t="s">
        <v>9</v>
      </c>
      <c r="B211">
        <v>2919</v>
      </c>
      <c r="C211" t="s">
        <v>221</v>
      </c>
      <c r="D211" s="9">
        <v>56</v>
      </c>
      <c r="E211" s="9">
        <v>0.3</v>
      </c>
      <c r="F211" s="9">
        <v>0.1</v>
      </c>
      <c r="G211" s="16">
        <v>4.8357736962185609E-3</v>
      </c>
      <c r="H211" s="16">
        <v>4.4161936765648321E-5</v>
      </c>
      <c r="I211" s="16">
        <v>1.2242098497625483E-3</v>
      </c>
      <c r="J211" s="16">
        <v>9.8588478406130419E-4</v>
      </c>
      <c r="K211" s="16">
        <v>1.776401954680943E-3</v>
      </c>
      <c r="L211" s="16">
        <v>5.8539213290284499E-5</v>
      </c>
      <c r="M211" s="16">
        <v>1.3304192658880566E-3</v>
      </c>
      <c r="N211" s="16">
        <v>1.0143954704504127E-4</v>
      </c>
      <c r="O211" s="16"/>
      <c r="P211" s="16" cm="1">
        <f t="array" ref="P211">_xlfn.IFS($A211= 'Figure 5b'!$A$4, G211*'Figure 5b'!B$4, $A211= 'Figure 5b'!$A$5, G211*'Figure 5b'!B$5, $A211= 'Figure 5b'!$A$6, G211*'Figure 5b'!B$6, $A211= 'Figure 5b'!$A$7, G211*'Figure 5b'!B$7, $A211= 'Figure 5b'!$A$8, G211*'Figure 5b'!B$8, $A211= 'Figure 5b'!$A$9, G211*'Figure 5b'!B$9)*10^12/365</f>
        <v>4707500.278350438</v>
      </c>
      <c r="Q211" s="16" cm="1">
        <f t="array" ref="Q211">_xlfn.IFS($A211= 'Figure 5b'!$A$4, H211*'Figure 5b'!C$4, $A211= 'Figure 5b'!$A$5, H211*'Figure 5b'!C$5, $A211= 'Figure 5b'!$A$6, H211*'Figure 5b'!C$6, $A211= 'Figure 5b'!$A$7, H211*'Figure 5b'!C$7, $A211= 'Figure 5b'!$A$8, H211*'Figure 5b'!C$8, $A211= 'Figure 5b'!$A$9, H211*'Figure 5b'!C$9)*10^12/365</f>
        <v>3453581.1524619111</v>
      </c>
      <c r="R211" s="16" cm="1">
        <f t="array" ref="R211">_xlfn.IFS($A211= 'Figure 5b'!$A$4, I211*'Figure 5b'!D$4, $A211= 'Figure 5b'!$A$5, I211*'Figure 5b'!D$5, $A211= 'Figure 5b'!$A$6, I211*'Figure 5b'!D$6, $A211= 'Figure 5b'!$A$7, I211*'Figure 5b'!D$7, $A211= 'Figure 5b'!$A$8, I211*'Figure 5b'!D$8, $A211= 'Figure 5b'!$A$9, I211*'Figure 5b'!D$9)*10^12/365</f>
        <v>241873948.83162853</v>
      </c>
      <c r="S211" s="16" cm="1">
        <f t="array" ref="S211">_xlfn.IFS($A211= 'Figure 5b'!$A$4, J211*'Figure 5b'!E$4, $A211= 'Figure 5b'!$A$5, J211*'Figure 5b'!E$5, $A211= 'Figure 5b'!$A$6, J211*'Figure 5b'!E$6, $A211= 'Figure 5b'!$A$7, J211*'Figure 5b'!E$7, $A211= 'Figure 5b'!$A$8, J211*'Figure 5b'!E$8, $A211= 'Figure 5b'!$A$9, J211*'Figure 5b'!E$9)*10^12/365</f>
        <v>30004356.945050221</v>
      </c>
      <c r="T211" s="16" cm="1">
        <f t="array" ref="T211">_xlfn.IFS($A211= 'Figure 5b'!$A$4, K211*'Figure 5b'!F$4, $A211= 'Figure 5b'!$A$5, K211*'Figure 5b'!F$5, $A211= 'Figure 5b'!$A$6, K211*'Figure 5b'!F$6, $A211= 'Figure 5b'!$A$7, K211*'Figure 5b'!F$7, $A211= 'Figure 5b'!$A$8, K211*'Figure 5b'!F$8, $A211= 'Figure 5b'!$A$9, K211*'Figure 5b'!F$9)*10^12/365</f>
        <v>68375691.802561536</v>
      </c>
      <c r="U211" s="16" cm="1">
        <f t="array" ref="U211">_xlfn.IFS($A211= 'Figure 5b'!$A$4, L211*'Figure 5b'!G$4, $A211= 'Figure 5b'!$A$5, L211*'Figure 5b'!G$5, $A211= 'Figure 5b'!$A$6, L211*'Figure 5b'!G$6, $A211= 'Figure 5b'!$A$7, L211*'Figure 5b'!G$7, $A211= 'Figure 5b'!$A$8, L211*'Figure 5b'!G$8, $A211= 'Figure 5b'!$A$9, L211*'Figure 5b'!G$9)*10^12/365</f>
        <v>50266.247689158299</v>
      </c>
      <c r="V211" s="16" cm="1">
        <f t="array" ref="V211">_xlfn.IFS($A211= 'Figure 5b'!$A$4, M211*'Figure 5b'!H$4, $A211= 'Figure 5b'!$A$5, M211*'Figure 5b'!H$5, $A211= 'Figure 5b'!$A$6, M211*'Figure 5b'!H$6, $A211= 'Figure 5b'!$A$7, M211*'Figure 5b'!H$7, $A211= 'Figure 5b'!$A$8, M211*'Figure 5b'!H$8, $A211= 'Figure 5b'!$A$9, M211*'Figure 5b'!H$9)*10^12/365</f>
        <v>64112545.273430102</v>
      </c>
      <c r="W211" s="16" cm="1">
        <f t="array" ref="W211">_xlfn.IFS($A211= 'Figure 5b'!$A$4, N211*'Figure 5b'!I$4, $A211= 'Figure 5b'!$A$5, N211*'Figure 5b'!I$5, $A211= 'Figure 5b'!$A$6, N211*'Figure 5b'!I$6, $A211= 'Figure 5b'!$A$7, N211*'Figure 5b'!I$7, $A211= 'Figure 5b'!$A$8, N211*'Figure 5b'!I$8, $A211= 'Figure 5b'!$A$9, N211*'Figure 5b'!I$9)*10^12/365</f>
        <v>3677318.6579495249</v>
      </c>
      <c r="X211" s="16"/>
      <c r="Y211" s="17">
        <f t="shared" si="75"/>
        <v>2636200.1558762453</v>
      </c>
      <c r="Z211" s="17">
        <f t="shared" si="76"/>
        <v>1934005.44537867</v>
      </c>
      <c r="AA211" s="17">
        <f t="shared" si="77"/>
        <v>135449411.34571198</v>
      </c>
      <c r="AB211" s="17">
        <f t="shared" si="78"/>
        <v>16802439.889228124</v>
      </c>
      <c r="AC211" s="17">
        <f t="shared" si="79"/>
        <v>38290387.40943446</v>
      </c>
      <c r="AD211" s="17">
        <f t="shared" si="80"/>
        <v>28149.098705928645</v>
      </c>
      <c r="AE211" s="17">
        <f t="shared" si="81"/>
        <v>35903025.353120856</v>
      </c>
      <c r="AF211" s="17">
        <f t="shared" si="82"/>
        <v>2059298.4484517339</v>
      </c>
      <c r="AG211" s="16"/>
      <c r="AH211" s="16">
        <f t="shared" si="83"/>
        <v>14122.500835051313</v>
      </c>
      <c r="AI211" s="16">
        <f t="shared" si="84"/>
        <v>10360.743457385732</v>
      </c>
      <c r="AJ211" s="16">
        <f t="shared" si="85"/>
        <v>725621.84649488551</v>
      </c>
      <c r="AK211" s="16">
        <f t="shared" si="86"/>
        <v>90013.070835150662</v>
      </c>
      <c r="AL211" s="16">
        <f t="shared" si="87"/>
        <v>205127.07540768461</v>
      </c>
      <c r="AM211" s="16">
        <f t="shared" si="88"/>
        <v>150.7987430674749</v>
      </c>
      <c r="AN211" s="16">
        <f t="shared" si="89"/>
        <v>192337.63582029031</v>
      </c>
      <c r="AO211" s="16">
        <f t="shared" si="90"/>
        <v>11031.955973848575</v>
      </c>
      <c r="AP211" s="16"/>
      <c r="AQ211" s="16">
        <f t="shared" si="91"/>
        <v>4707.5002783504387</v>
      </c>
      <c r="AR211" s="16">
        <f t="shared" si="92"/>
        <v>3453.5811524619116</v>
      </c>
      <c r="AS211" s="16">
        <f t="shared" si="93"/>
        <v>241873.94883162857</v>
      </c>
      <c r="AT211" s="16">
        <f t="shared" si="94"/>
        <v>30004.356945050225</v>
      </c>
      <c r="AU211" s="16">
        <f t="shared" si="95"/>
        <v>68375.691802561545</v>
      </c>
      <c r="AV211" s="16">
        <f t="shared" si="96"/>
        <v>50.266247689158298</v>
      </c>
      <c r="AW211" s="16">
        <f t="shared" si="97"/>
        <v>64112.545273430107</v>
      </c>
      <c r="AX211" s="16">
        <f t="shared" si="98"/>
        <v>3677.318657949525</v>
      </c>
    </row>
    <row r="212" spans="1:50" x14ac:dyDescent="0.2">
      <c r="A212" t="s">
        <v>9</v>
      </c>
      <c r="B212">
        <v>2919</v>
      </c>
      <c r="C212" t="s">
        <v>222</v>
      </c>
      <c r="D212" s="9">
        <v>179</v>
      </c>
      <c r="E212" s="9">
        <v>1.3</v>
      </c>
      <c r="F212" s="9">
        <v>0.1</v>
      </c>
      <c r="G212" s="16">
        <v>2.6976257784938917E-3</v>
      </c>
      <c r="H212" s="16">
        <v>6.4066900465585159E-5</v>
      </c>
      <c r="I212" s="16">
        <v>3.1305372396799996E-4</v>
      </c>
      <c r="J212" s="16">
        <v>3.6017023207259784E-4</v>
      </c>
      <c r="K212" s="16">
        <v>2.0900099060420655E-3</v>
      </c>
      <c r="L212" s="16">
        <v>1.6169922552211453E-4</v>
      </c>
      <c r="M212" s="16">
        <v>7.6992540862311031E-5</v>
      </c>
      <c r="N212" s="16">
        <v>2.5391240494754004E-4</v>
      </c>
      <c r="O212" s="16"/>
      <c r="P212" s="16" cm="1">
        <f t="array" ref="P212">_xlfn.IFS($A212= 'Figure 5b'!$A$4, G212*'Figure 5b'!B$4, $A212= 'Figure 5b'!$A$5, G212*'Figure 5b'!B$5, $A212= 'Figure 5b'!$A$6, G212*'Figure 5b'!B$6, $A212= 'Figure 5b'!$A$7, G212*'Figure 5b'!B$7, $A212= 'Figure 5b'!$A$8, G212*'Figure 5b'!B$8, $A212= 'Figure 5b'!$A$9, G212*'Figure 5b'!B$9)*10^12/365</f>
        <v>2626068.7329259496</v>
      </c>
      <c r="Q212" s="16" cm="1">
        <f t="array" ref="Q212">_xlfn.IFS($A212= 'Figure 5b'!$A$4, H212*'Figure 5b'!C$4, $A212= 'Figure 5b'!$A$5, H212*'Figure 5b'!C$5, $A212= 'Figure 5b'!$A$6, H212*'Figure 5b'!C$6, $A212= 'Figure 5b'!$A$7, H212*'Figure 5b'!C$7, $A212= 'Figure 5b'!$A$8, H212*'Figure 5b'!C$8, $A212= 'Figure 5b'!$A$9, H212*'Figure 5b'!C$9)*10^12/365</f>
        <v>5010202.3631514953</v>
      </c>
      <c r="R212" s="16" cm="1">
        <f t="array" ref="R212">_xlfn.IFS($A212= 'Figure 5b'!$A$4, I212*'Figure 5b'!D$4, $A212= 'Figure 5b'!$A$5, I212*'Figure 5b'!D$5, $A212= 'Figure 5b'!$A$6, I212*'Figure 5b'!D$6, $A212= 'Figure 5b'!$A$7, I212*'Figure 5b'!D$7, $A212= 'Figure 5b'!$A$8, I212*'Figure 5b'!D$8, $A212= 'Figure 5b'!$A$9, I212*'Figure 5b'!D$9)*10^12/365</f>
        <v>61851765.387505747</v>
      </c>
      <c r="S212" s="16" cm="1">
        <f t="array" ref="S212">_xlfn.IFS($A212= 'Figure 5b'!$A$4, J212*'Figure 5b'!E$4, $A212= 'Figure 5b'!$A$5, J212*'Figure 5b'!E$5, $A212= 'Figure 5b'!$A$6, J212*'Figure 5b'!E$6, $A212= 'Figure 5b'!$A$7, J212*'Figure 5b'!E$7, $A212= 'Figure 5b'!$A$8, J212*'Figure 5b'!E$8, $A212= 'Figure 5b'!$A$9, J212*'Figure 5b'!E$9)*10^12/365</f>
        <v>10961398.713924995</v>
      </c>
      <c r="T212" s="16" cm="1">
        <f t="array" ref="T212">_xlfn.IFS($A212= 'Figure 5b'!$A$4, K212*'Figure 5b'!F$4, $A212= 'Figure 5b'!$A$5, K212*'Figure 5b'!F$5, $A212= 'Figure 5b'!$A$6, K212*'Figure 5b'!F$6, $A212= 'Figure 5b'!$A$7, K212*'Figure 5b'!F$7, $A212= 'Figure 5b'!$A$8, K212*'Figure 5b'!F$8, $A212= 'Figure 5b'!$A$9, K212*'Figure 5b'!F$9)*10^12/365</f>
        <v>80446811.501904711</v>
      </c>
      <c r="U212" s="16" cm="1">
        <f t="array" ref="U212">_xlfn.IFS($A212= 'Figure 5b'!$A$4, L212*'Figure 5b'!G$4, $A212= 'Figure 5b'!$A$5, L212*'Figure 5b'!G$5, $A212= 'Figure 5b'!$A$6, L212*'Figure 5b'!G$6, $A212= 'Figure 5b'!$A$7, L212*'Figure 5b'!G$7, $A212= 'Figure 5b'!$A$8, L212*'Figure 5b'!G$8, $A212= 'Figure 5b'!$A$9, L212*'Figure 5b'!G$9)*10^12/365</f>
        <v>138847.32753298967</v>
      </c>
      <c r="V212" s="16" cm="1">
        <f t="array" ref="V212">_xlfn.IFS($A212= 'Figure 5b'!$A$4, M212*'Figure 5b'!H$4, $A212= 'Figure 5b'!$A$5, M212*'Figure 5b'!H$5, $A212= 'Figure 5b'!$A$6, M212*'Figure 5b'!H$6, $A212= 'Figure 5b'!$A$7, M212*'Figure 5b'!H$7, $A212= 'Figure 5b'!$A$8, M212*'Figure 5b'!H$8, $A212= 'Figure 5b'!$A$9, M212*'Figure 5b'!H$9)*10^12/365</f>
        <v>3710249.7598427525</v>
      </c>
      <c r="W212" s="16" cm="1">
        <f t="array" ref="W212">_xlfn.IFS($A212= 'Figure 5b'!$A$4, N212*'Figure 5b'!I$4, $A212= 'Figure 5b'!$A$5, N212*'Figure 5b'!I$5, $A212= 'Figure 5b'!$A$6, N212*'Figure 5b'!I$6, $A212= 'Figure 5b'!$A$7, N212*'Figure 5b'!I$7, $A212= 'Figure 5b'!$A$8, N212*'Figure 5b'!I$8, $A212= 'Figure 5b'!$A$9, N212*'Figure 5b'!I$9)*10^12/365</f>
        <v>9204662.7907736469</v>
      </c>
      <c r="X212" s="16"/>
      <c r="Y212" s="17">
        <f t="shared" si="75"/>
        <v>4700663.0319374492</v>
      </c>
      <c r="Z212" s="17">
        <f t="shared" si="76"/>
        <v>8968262.2300411761</v>
      </c>
      <c r="AA212" s="17">
        <f t="shared" si="77"/>
        <v>110714660.04363529</v>
      </c>
      <c r="AB212" s="17">
        <f t="shared" si="78"/>
        <v>19620903.697925743</v>
      </c>
      <c r="AC212" s="17">
        <f t="shared" si="79"/>
        <v>143999792.58840942</v>
      </c>
      <c r="AD212" s="17">
        <f t="shared" si="80"/>
        <v>248536.71628405151</v>
      </c>
      <c r="AE212" s="17">
        <f t="shared" si="81"/>
        <v>6641347.0701185279</v>
      </c>
      <c r="AF212" s="17">
        <f t="shared" si="82"/>
        <v>16476346.395484829</v>
      </c>
      <c r="AG212" s="16"/>
      <c r="AH212" s="16">
        <f t="shared" si="83"/>
        <v>34138.893528037348</v>
      </c>
      <c r="AI212" s="16">
        <f t="shared" si="84"/>
        <v>65132.630720969435</v>
      </c>
      <c r="AJ212" s="16">
        <f t="shared" si="85"/>
        <v>804072.95003757474</v>
      </c>
      <c r="AK212" s="16">
        <f t="shared" si="86"/>
        <v>142498.18328102495</v>
      </c>
      <c r="AL212" s="16">
        <f t="shared" si="87"/>
        <v>1045808.5495247613</v>
      </c>
      <c r="AM212" s="16">
        <f t="shared" si="88"/>
        <v>1805.0152579288658</v>
      </c>
      <c r="AN212" s="16">
        <f t="shared" si="89"/>
        <v>48233.246877955782</v>
      </c>
      <c r="AO212" s="16">
        <f t="shared" si="90"/>
        <v>119660.61628005741</v>
      </c>
      <c r="AP212" s="16"/>
      <c r="AQ212" s="16">
        <f t="shared" si="91"/>
        <v>2626.0687329259499</v>
      </c>
      <c r="AR212" s="16">
        <f t="shared" si="92"/>
        <v>5010.2023631514958</v>
      </c>
      <c r="AS212" s="16">
        <f t="shared" si="93"/>
        <v>61851.765387505751</v>
      </c>
      <c r="AT212" s="16">
        <f t="shared" si="94"/>
        <v>10961.398713924995</v>
      </c>
      <c r="AU212" s="16">
        <f t="shared" si="95"/>
        <v>80446.811501904711</v>
      </c>
      <c r="AV212" s="16">
        <f t="shared" si="96"/>
        <v>138.84732753298968</v>
      </c>
      <c r="AW212" s="16">
        <f t="shared" si="97"/>
        <v>3710.2497598427526</v>
      </c>
      <c r="AX212" s="16">
        <f t="shared" si="98"/>
        <v>9204.6627907736474</v>
      </c>
    </row>
    <row r="213" spans="1:50" x14ac:dyDescent="0.2">
      <c r="A213" t="s">
        <v>9</v>
      </c>
      <c r="B213">
        <v>2919</v>
      </c>
      <c r="C213" t="s">
        <v>223</v>
      </c>
      <c r="D213" s="9">
        <v>82</v>
      </c>
      <c r="E213" s="9">
        <v>0.6</v>
      </c>
      <c r="F213" s="9">
        <v>0.3</v>
      </c>
      <c r="G213" s="16">
        <v>4.8277525082505437E-4</v>
      </c>
      <c r="H213" s="16">
        <v>4.5649134210787133E-4</v>
      </c>
      <c r="I213" s="16">
        <v>1.3100961250283556E-2</v>
      </c>
      <c r="J213" s="16">
        <v>1.9342957815459737E-3</v>
      </c>
      <c r="K213" s="16">
        <v>3.8020364381430127E-3</v>
      </c>
      <c r="L213" s="16">
        <v>1.0234128197602184E-5</v>
      </c>
      <c r="M213" s="16">
        <v>5.6085217949073195E-6</v>
      </c>
      <c r="N213" s="16">
        <v>9.8481675276008897E-4</v>
      </c>
      <c r="O213" s="16"/>
      <c r="P213" s="16" cm="1">
        <f t="array" ref="P213">_xlfn.IFS($A213= 'Figure 5b'!$A$4, G213*'Figure 5b'!B$4, $A213= 'Figure 5b'!$A$5, G213*'Figure 5b'!B$5, $A213= 'Figure 5b'!$A$6, G213*'Figure 5b'!B$6, $A213= 'Figure 5b'!$A$7, G213*'Figure 5b'!B$7, $A213= 'Figure 5b'!$A$8, G213*'Figure 5b'!B$8, $A213= 'Figure 5b'!$A$9, G213*'Figure 5b'!B$9)*10^12/365</f>
        <v>469969.18598916358</v>
      </c>
      <c r="Q213" s="16" cm="1">
        <f t="array" ref="Q213">_xlfn.IFS($A213= 'Figure 5b'!$A$4, H213*'Figure 5b'!C$4, $A213= 'Figure 5b'!$A$5, H213*'Figure 5b'!C$5, $A213= 'Figure 5b'!$A$6, H213*'Figure 5b'!C$6, $A213= 'Figure 5b'!$A$7, H213*'Figure 5b'!C$7, $A213= 'Figure 5b'!$A$8, H213*'Figure 5b'!C$8, $A213= 'Figure 5b'!$A$9, H213*'Figure 5b'!C$9)*10^12/365</f>
        <v>35698839.562491782</v>
      </c>
      <c r="R213" s="16" cm="1">
        <f t="array" ref="R213">_xlfn.IFS($A213= 'Figure 5b'!$A$4, I213*'Figure 5b'!D$4, $A213= 'Figure 5b'!$A$5, I213*'Figure 5b'!D$5, $A213= 'Figure 5b'!$A$6, I213*'Figure 5b'!D$6, $A213= 'Figure 5b'!$A$7, I213*'Figure 5b'!D$7, $A213= 'Figure 5b'!$A$8, I213*'Figure 5b'!D$8, $A213= 'Figure 5b'!$A$9, I213*'Figure 5b'!D$9)*10^12/365</f>
        <v>2588429779.1843939</v>
      </c>
      <c r="S213" s="16" cm="1">
        <f t="array" ref="S213">_xlfn.IFS($A213= 'Figure 5b'!$A$4, J213*'Figure 5b'!E$4, $A213= 'Figure 5b'!$A$5, J213*'Figure 5b'!E$5, $A213= 'Figure 5b'!$A$6, J213*'Figure 5b'!E$6, $A213= 'Figure 5b'!$A$7, J213*'Figure 5b'!E$7, $A213= 'Figure 5b'!$A$8, J213*'Figure 5b'!E$8, $A213= 'Figure 5b'!$A$9, J213*'Figure 5b'!E$9)*10^12/365</f>
        <v>58868238.971828379</v>
      </c>
      <c r="T213" s="16" cm="1">
        <f t="array" ref="T213">_xlfn.IFS($A213= 'Figure 5b'!$A$4, K213*'Figure 5b'!F$4, $A213= 'Figure 5b'!$A$5, K213*'Figure 5b'!F$5, $A213= 'Figure 5b'!$A$6, K213*'Figure 5b'!F$6, $A213= 'Figure 5b'!$A$7, K213*'Figure 5b'!F$7, $A213= 'Figure 5b'!$A$8, K213*'Figure 5b'!F$8, $A213= 'Figure 5b'!$A$9, K213*'Figure 5b'!F$9)*10^12/365</f>
        <v>146344621.5151614</v>
      </c>
      <c r="U213" s="16" cm="1">
        <f t="array" ref="U213">_xlfn.IFS($A213= 'Figure 5b'!$A$4, L213*'Figure 5b'!G$4, $A213= 'Figure 5b'!$A$5, L213*'Figure 5b'!G$5, $A213= 'Figure 5b'!$A$6, L213*'Figure 5b'!G$6, $A213= 'Figure 5b'!$A$7, L213*'Figure 5b'!G$7, $A213= 'Figure 5b'!$A$8, L213*'Figure 5b'!G$8, $A213= 'Figure 5b'!$A$9, L213*'Figure 5b'!G$9)*10^12/365</f>
        <v>8787.8055400626381</v>
      </c>
      <c r="V213" s="16" cm="1">
        <f t="array" ref="V213">_xlfn.IFS($A213= 'Figure 5b'!$A$4, M213*'Figure 5b'!H$4, $A213= 'Figure 5b'!$A$5, M213*'Figure 5b'!H$5, $A213= 'Figure 5b'!$A$6, M213*'Figure 5b'!H$6, $A213= 'Figure 5b'!$A$7, M213*'Figure 5b'!H$7, $A213= 'Figure 5b'!$A$8, M213*'Figure 5b'!H$8, $A213= 'Figure 5b'!$A$9, M213*'Figure 5b'!H$9)*10^12/365</f>
        <v>270273.15126333287</v>
      </c>
      <c r="W213" s="16" cm="1">
        <f t="array" ref="W213">_xlfn.IFS($A213= 'Figure 5b'!$A$4, N213*'Figure 5b'!I$4, $A213= 'Figure 5b'!$A$5, N213*'Figure 5b'!I$5, $A213= 'Figure 5b'!$A$6, N213*'Figure 5b'!I$6, $A213= 'Figure 5b'!$A$7, N213*'Figure 5b'!I$7, $A213= 'Figure 5b'!$A$8, N213*'Figure 5b'!I$8, $A213= 'Figure 5b'!$A$9, N213*'Figure 5b'!I$9)*10^12/365</f>
        <v>35700918.676006362</v>
      </c>
      <c r="X213" s="16"/>
      <c r="Y213" s="17">
        <f t="shared" si="75"/>
        <v>385374.7325111141</v>
      </c>
      <c r="Z213" s="17">
        <f t="shared" si="76"/>
        <v>29273048.441243261</v>
      </c>
      <c r="AA213" s="17">
        <f t="shared" si="77"/>
        <v>2122512418.9312029</v>
      </c>
      <c r="AB213" s="17">
        <f t="shared" si="78"/>
        <v>48271955.95689927</v>
      </c>
      <c r="AC213" s="17">
        <f t="shared" si="79"/>
        <v>120002589.64243235</v>
      </c>
      <c r="AD213" s="17">
        <f t="shared" si="80"/>
        <v>7206.0005428513632</v>
      </c>
      <c r="AE213" s="17">
        <f t="shared" si="81"/>
        <v>221623.98403593295</v>
      </c>
      <c r="AF213" s="17">
        <f t="shared" si="82"/>
        <v>29274753.314325217</v>
      </c>
      <c r="AG213" s="16"/>
      <c r="AH213" s="16">
        <f t="shared" si="83"/>
        <v>2819.8151159349813</v>
      </c>
      <c r="AI213" s="16">
        <f t="shared" si="84"/>
        <v>214193.03737495068</v>
      </c>
      <c r="AJ213" s="16">
        <f t="shared" si="85"/>
        <v>15530578.675106363</v>
      </c>
      <c r="AK213" s="16">
        <f t="shared" si="86"/>
        <v>353209.4338309702</v>
      </c>
      <c r="AL213" s="16">
        <f t="shared" si="87"/>
        <v>878067.72909096838</v>
      </c>
      <c r="AM213" s="16">
        <f t="shared" si="88"/>
        <v>52.726833240375825</v>
      </c>
      <c r="AN213" s="16">
        <f t="shared" si="89"/>
        <v>1621.6389075799971</v>
      </c>
      <c r="AO213" s="16">
        <f t="shared" si="90"/>
        <v>214205.51205603816</v>
      </c>
      <c r="AP213" s="16"/>
      <c r="AQ213" s="16">
        <f t="shared" si="91"/>
        <v>1409.9075579674907</v>
      </c>
      <c r="AR213" s="16">
        <f t="shared" si="92"/>
        <v>107096.51868747534</v>
      </c>
      <c r="AS213" s="16">
        <f t="shared" si="93"/>
        <v>7765289.3375531817</v>
      </c>
      <c r="AT213" s="16">
        <f t="shared" si="94"/>
        <v>176604.7169154851</v>
      </c>
      <c r="AU213" s="16">
        <f t="shared" si="95"/>
        <v>439033.86454548419</v>
      </c>
      <c r="AV213" s="16">
        <f t="shared" si="96"/>
        <v>26.363416620187913</v>
      </c>
      <c r="AW213" s="16">
        <f t="shared" si="97"/>
        <v>810.81945378999853</v>
      </c>
      <c r="AX213" s="16">
        <f t="shared" si="98"/>
        <v>107102.75602801908</v>
      </c>
    </row>
    <row r="214" spans="1:50" x14ac:dyDescent="0.2">
      <c r="A214" t="s">
        <v>9</v>
      </c>
      <c r="B214">
        <v>2919</v>
      </c>
      <c r="C214" t="s">
        <v>224</v>
      </c>
      <c r="D214" s="9">
        <v>43</v>
      </c>
      <c r="E214" s="9">
        <v>0.8</v>
      </c>
      <c r="F214" s="9">
        <v>0.6</v>
      </c>
      <c r="G214" s="16">
        <v>0</v>
      </c>
      <c r="H214" s="16">
        <v>0</v>
      </c>
      <c r="I214" s="16">
        <v>0</v>
      </c>
      <c r="J214" s="16">
        <v>1.0688537578471094E-2</v>
      </c>
      <c r="K214" s="16">
        <v>0</v>
      </c>
      <c r="L214" s="16">
        <v>0</v>
      </c>
      <c r="M214" s="16">
        <v>2.8017526418731595E-3</v>
      </c>
      <c r="N214" s="16">
        <v>0</v>
      </c>
      <c r="O214" s="16"/>
      <c r="P214" s="16" cm="1">
        <f t="array" ref="P214">_xlfn.IFS($A214= 'Figure 5b'!$A$4, G214*'Figure 5b'!B$4, $A214= 'Figure 5b'!$A$5, G214*'Figure 5b'!B$5, $A214= 'Figure 5b'!$A$6, G214*'Figure 5b'!B$6, $A214= 'Figure 5b'!$A$7, G214*'Figure 5b'!B$7, $A214= 'Figure 5b'!$A$8, G214*'Figure 5b'!B$8, $A214= 'Figure 5b'!$A$9, G214*'Figure 5b'!B$9)*10^12/365</f>
        <v>0</v>
      </c>
      <c r="Q214" s="16" cm="1">
        <f t="array" ref="Q214">_xlfn.IFS($A214= 'Figure 5b'!$A$4, H214*'Figure 5b'!C$4, $A214= 'Figure 5b'!$A$5, H214*'Figure 5b'!C$5, $A214= 'Figure 5b'!$A$6, H214*'Figure 5b'!C$6, $A214= 'Figure 5b'!$A$7, H214*'Figure 5b'!C$7, $A214= 'Figure 5b'!$A$8, H214*'Figure 5b'!C$8, $A214= 'Figure 5b'!$A$9, H214*'Figure 5b'!C$9)*10^12/365</f>
        <v>0</v>
      </c>
      <c r="R214" s="16" cm="1">
        <f t="array" ref="R214">_xlfn.IFS($A214= 'Figure 5b'!$A$4, I214*'Figure 5b'!D$4, $A214= 'Figure 5b'!$A$5, I214*'Figure 5b'!D$5, $A214= 'Figure 5b'!$A$6, I214*'Figure 5b'!D$6, $A214= 'Figure 5b'!$A$7, I214*'Figure 5b'!D$7, $A214= 'Figure 5b'!$A$8, I214*'Figure 5b'!D$8, $A214= 'Figure 5b'!$A$9, I214*'Figure 5b'!D$9)*10^12/365</f>
        <v>0</v>
      </c>
      <c r="S214" s="16" cm="1">
        <f t="array" ref="S214">_xlfn.IFS($A214= 'Figure 5b'!$A$4, J214*'Figure 5b'!E$4, $A214= 'Figure 5b'!$A$5, J214*'Figure 5b'!E$5, $A214= 'Figure 5b'!$A$6, J214*'Figure 5b'!E$6, $A214= 'Figure 5b'!$A$7, J214*'Figure 5b'!E$7, $A214= 'Figure 5b'!$A$8, J214*'Figure 5b'!E$8, $A214= 'Figure 5b'!$A$9, J214*'Figure 5b'!E$9)*10^12/365</f>
        <v>325294295.95607543</v>
      </c>
      <c r="T214" s="16" cm="1">
        <f t="array" ref="T214">_xlfn.IFS($A214= 'Figure 5b'!$A$4, K214*'Figure 5b'!F$4, $A214= 'Figure 5b'!$A$5, K214*'Figure 5b'!F$5, $A214= 'Figure 5b'!$A$6, K214*'Figure 5b'!F$6, $A214= 'Figure 5b'!$A$7, K214*'Figure 5b'!F$7, $A214= 'Figure 5b'!$A$8, K214*'Figure 5b'!F$8, $A214= 'Figure 5b'!$A$9, K214*'Figure 5b'!F$9)*10^12/365</f>
        <v>0</v>
      </c>
      <c r="U214" s="16" cm="1">
        <f t="array" ref="U214">_xlfn.IFS($A214= 'Figure 5b'!$A$4, L214*'Figure 5b'!G$4, $A214= 'Figure 5b'!$A$5, L214*'Figure 5b'!G$5, $A214= 'Figure 5b'!$A$6, L214*'Figure 5b'!G$6, $A214= 'Figure 5b'!$A$7, L214*'Figure 5b'!G$7, $A214= 'Figure 5b'!$A$8, L214*'Figure 5b'!G$8, $A214= 'Figure 5b'!$A$9, L214*'Figure 5b'!G$9)*10^12/365</f>
        <v>0</v>
      </c>
      <c r="V214" s="16" cm="1">
        <f t="array" ref="V214">_xlfn.IFS($A214= 'Figure 5b'!$A$4, M214*'Figure 5b'!H$4, $A214= 'Figure 5b'!$A$5, M214*'Figure 5b'!H$5, $A214= 'Figure 5b'!$A$6, M214*'Figure 5b'!H$6, $A214= 'Figure 5b'!$A$7, M214*'Figure 5b'!H$7, $A214= 'Figure 5b'!$A$8, M214*'Figure 5b'!H$8, $A214= 'Figure 5b'!$A$9, M214*'Figure 5b'!H$9)*10^12/365</f>
        <v>135015703.47235143</v>
      </c>
      <c r="W214" s="16" cm="1">
        <f t="array" ref="W214">_xlfn.IFS($A214= 'Figure 5b'!$A$4, N214*'Figure 5b'!I$4, $A214= 'Figure 5b'!$A$5, N214*'Figure 5b'!I$5, $A214= 'Figure 5b'!$A$6, N214*'Figure 5b'!I$6, $A214= 'Figure 5b'!$A$7, N214*'Figure 5b'!I$7, $A214= 'Figure 5b'!$A$8, N214*'Figure 5b'!I$8, $A214= 'Figure 5b'!$A$9, N214*'Figure 5b'!I$9)*10^12/365</f>
        <v>0</v>
      </c>
      <c r="X214" s="16"/>
      <c r="Y214" s="17">
        <f t="shared" si="75"/>
        <v>0</v>
      </c>
      <c r="Z214" s="17">
        <f t="shared" si="76"/>
        <v>0</v>
      </c>
      <c r="AA214" s="17">
        <f t="shared" si="77"/>
        <v>0</v>
      </c>
      <c r="AB214" s="17">
        <f t="shared" si="78"/>
        <v>139876547.26111245</v>
      </c>
      <c r="AC214" s="17">
        <f t="shared" si="79"/>
        <v>0</v>
      </c>
      <c r="AD214" s="17">
        <f t="shared" si="80"/>
        <v>0</v>
      </c>
      <c r="AE214" s="17">
        <f t="shared" si="81"/>
        <v>58056752.493111111</v>
      </c>
      <c r="AF214" s="17">
        <f t="shared" si="82"/>
        <v>0</v>
      </c>
      <c r="AG214" s="16"/>
      <c r="AH214" s="16">
        <f t="shared" si="83"/>
        <v>0</v>
      </c>
      <c r="AI214" s="16">
        <f t="shared" si="84"/>
        <v>0</v>
      </c>
      <c r="AJ214" s="16">
        <f t="shared" si="85"/>
        <v>0</v>
      </c>
      <c r="AK214" s="16">
        <f t="shared" si="86"/>
        <v>2602354.3676486034</v>
      </c>
      <c r="AL214" s="16">
        <f t="shared" si="87"/>
        <v>0</v>
      </c>
      <c r="AM214" s="16">
        <f t="shared" si="88"/>
        <v>0</v>
      </c>
      <c r="AN214" s="16">
        <f t="shared" si="89"/>
        <v>1080125.6277788114</v>
      </c>
      <c r="AO214" s="16">
        <f t="shared" si="90"/>
        <v>0</v>
      </c>
      <c r="AP214" s="16"/>
      <c r="AQ214" s="16">
        <f t="shared" si="91"/>
        <v>0</v>
      </c>
      <c r="AR214" s="16">
        <f t="shared" si="92"/>
        <v>0</v>
      </c>
      <c r="AS214" s="16">
        <f t="shared" si="93"/>
        <v>0</v>
      </c>
      <c r="AT214" s="16">
        <f t="shared" si="94"/>
        <v>1951765.7757364525</v>
      </c>
      <c r="AU214" s="16">
        <f t="shared" si="95"/>
        <v>0</v>
      </c>
      <c r="AV214" s="16">
        <f t="shared" si="96"/>
        <v>0</v>
      </c>
      <c r="AW214" s="16">
        <f t="shared" si="97"/>
        <v>810094.22083410854</v>
      </c>
      <c r="AX214" s="16">
        <f t="shared" si="98"/>
        <v>0</v>
      </c>
    </row>
    <row r="215" spans="1:50" x14ac:dyDescent="0.2">
      <c r="A215" t="s">
        <v>9</v>
      </c>
      <c r="B215">
        <v>2919</v>
      </c>
      <c r="C215" t="s">
        <v>225</v>
      </c>
      <c r="D215" s="9">
        <v>52</v>
      </c>
      <c r="E215" s="9">
        <v>0.9</v>
      </c>
      <c r="F215" s="9">
        <v>0.4</v>
      </c>
      <c r="G215" s="16">
        <v>1.2049829624954317E-2</v>
      </c>
      <c r="H215" s="16">
        <v>2.167034534086636E-3</v>
      </c>
      <c r="I215" s="16">
        <v>8.7050521546632263E-3</v>
      </c>
      <c r="J215" s="16">
        <v>1.0348116470793812E-3</v>
      </c>
      <c r="K215" s="16">
        <v>1.1797106281341931E-2</v>
      </c>
      <c r="L215" s="16">
        <v>3.1439241823033912E-4</v>
      </c>
      <c r="M215" s="16">
        <v>7.0776429206288757E-5</v>
      </c>
      <c r="N215" s="16">
        <v>2.3389788795651605E-3</v>
      </c>
      <c r="O215" s="16"/>
      <c r="P215" s="16" cm="1">
        <f t="array" ref="P215">_xlfn.IFS($A215= 'Figure 5b'!$A$4, G215*'Figure 5b'!B$4, $A215= 'Figure 5b'!$A$5, G215*'Figure 5b'!B$5, $A215= 'Figure 5b'!$A$6, G215*'Figure 5b'!B$6, $A215= 'Figure 5b'!$A$7, G215*'Figure 5b'!B$7, $A215= 'Figure 5b'!$A$8, G215*'Figure 5b'!B$8, $A215= 'Figure 5b'!$A$9, G215*'Figure 5b'!B$9)*10^12/365</f>
        <v>11730196.62973576</v>
      </c>
      <c r="Q215" s="16" cm="1">
        <f t="array" ref="Q215">_xlfn.IFS($A215= 'Figure 5b'!$A$4, H215*'Figure 5b'!C$4, $A215= 'Figure 5b'!$A$5, H215*'Figure 5b'!C$5, $A215= 'Figure 5b'!$A$6, H215*'Figure 5b'!C$6, $A215= 'Figure 5b'!$A$7, H215*'Figure 5b'!C$7, $A215= 'Figure 5b'!$A$8, H215*'Figure 5b'!C$8, $A215= 'Figure 5b'!$A$9, H215*'Figure 5b'!C$9)*10^12/365</f>
        <v>169467875.99852711</v>
      </c>
      <c r="R215" s="16" cm="1">
        <f t="array" ref="R215">_xlfn.IFS($A215= 'Figure 5b'!$A$4, I215*'Figure 5b'!D$4, $A215= 'Figure 5b'!$A$5, I215*'Figure 5b'!D$5, $A215= 'Figure 5b'!$A$6, I215*'Figure 5b'!D$6, $A215= 'Figure 5b'!$A$7, I215*'Figure 5b'!D$7, $A215= 'Figure 5b'!$A$8, I215*'Figure 5b'!D$8, $A215= 'Figure 5b'!$A$9, I215*'Figure 5b'!D$9)*10^12/365</f>
        <v>1719905569.9821935</v>
      </c>
      <c r="S215" s="16" cm="1">
        <f t="array" ref="S215">_xlfn.IFS($A215= 'Figure 5b'!$A$4, J215*'Figure 5b'!E$4, $A215= 'Figure 5b'!$A$5, J215*'Figure 5b'!E$5, $A215= 'Figure 5b'!$A$6, J215*'Figure 5b'!E$6, $A215= 'Figure 5b'!$A$7, J215*'Figure 5b'!E$7, $A215= 'Figure 5b'!$A$8, J215*'Figure 5b'!E$8, $A215= 'Figure 5b'!$A$9, J215*'Figure 5b'!E$9)*10^12/365</f>
        <v>31493394.088060509</v>
      </c>
      <c r="T215" s="16" cm="1">
        <f t="array" ref="T215">_xlfn.IFS($A215= 'Figure 5b'!$A$4, K215*'Figure 5b'!F$4, $A215= 'Figure 5b'!$A$5, K215*'Figure 5b'!F$5, $A215= 'Figure 5b'!$A$6, K215*'Figure 5b'!F$6, $A215= 'Figure 5b'!$A$7, K215*'Figure 5b'!F$7, $A215= 'Figure 5b'!$A$8, K215*'Figure 5b'!F$8, $A215= 'Figure 5b'!$A$9, K215*'Figure 5b'!F$9)*10^12/365</f>
        <v>454083773.7368834</v>
      </c>
      <c r="U215" s="16" cm="1">
        <f t="array" ref="U215">_xlfn.IFS($A215= 'Figure 5b'!$A$4, L215*'Figure 5b'!G$4, $A215= 'Figure 5b'!$A$5, L215*'Figure 5b'!G$5, $A215= 'Figure 5b'!$A$6, L215*'Figure 5b'!G$6, $A215= 'Figure 5b'!$A$7, L215*'Figure 5b'!G$7, $A215= 'Figure 5b'!$A$8, L215*'Figure 5b'!G$8, $A215= 'Figure 5b'!$A$9, L215*'Figure 5b'!G$9)*10^12/365</f>
        <v>269961.38619072427</v>
      </c>
      <c r="V215" s="16" cm="1">
        <f t="array" ref="V215">_xlfn.IFS($A215= 'Figure 5b'!$A$4, M215*'Figure 5b'!H$4, $A215= 'Figure 5b'!$A$5, M215*'Figure 5b'!H$5, $A215= 'Figure 5b'!$A$6, M215*'Figure 5b'!H$6, $A215= 'Figure 5b'!$A$7, M215*'Figure 5b'!H$7, $A215= 'Figure 5b'!$A$8, M215*'Figure 5b'!H$8, $A215= 'Figure 5b'!$A$9, M215*'Figure 5b'!H$9)*10^12/365</f>
        <v>3410697.0171925584</v>
      </c>
      <c r="W215" s="16" cm="1">
        <f t="array" ref="W215">_xlfn.IFS($A215= 'Figure 5b'!$A$4, N215*'Figure 5b'!I$4, $A215= 'Figure 5b'!$A$5, N215*'Figure 5b'!I$5, $A215= 'Figure 5b'!$A$6, N215*'Figure 5b'!I$6, $A215= 'Figure 5b'!$A$7, N215*'Figure 5b'!I$7, $A215= 'Figure 5b'!$A$8, N215*'Figure 5b'!I$8, $A215= 'Figure 5b'!$A$9, N215*'Figure 5b'!I$9)*10^12/365</f>
        <v>84791098.983868107</v>
      </c>
      <c r="X215" s="16"/>
      <c r="Y215" s="17">
        <f t="shared" si="75"/>
        <v>6099702.2474625958</v>
      </c>
      <c r="Z215" s="17">
        <f t="shared" si="76"/>
        <v>88123295.519234106</v>
      </c>
      <c r="AA215" s="17">
        <f t="shared" si="77"/>
        <v>894350896.39074063</v>
      </c>
      <c r="AB215" s="17">
        <f t="shared" si="78"/>
        <v>16376564.925791465</v>
      </c>
      <c r="AC215" s="17">
        <f t="shared" si="79"/>
        <v>236123562.34317935</v>
      </c>
      <c r="AD215" s="17">
        <f t="shared" si="80"/>
        <v>140379.92081917662</v>
      </c>
      <c r="AE215" s="17">
        <f t="shared" si="81"/>
        <v>1773562.4489401304</v>
      </c>
      <c r="AF215" s="17">
        <f t="shared" si="82"/>
        <v>44091371.47161141</v>
      </c>
      <c r="AG215" s="16"/>
      <c r="AH215" s="16">
        <f t="shared" si="83"/>
        <v>105571.76966762185</v>
      </c>
      <c r="AI215" s="16">
        <f t="shared" si="84"/>
        <v>1525210.8839867441</v>
      </c>
      <c r="AJ215" s="16">
        <f t="shared" si="85"/>
        <v>15479150.129839743</v>
      </c>
      <c r="AK215" s="16">
        <f t="shared" si="86"/>
        <v>283440.5467925446</v>
      </c>
      <c r="AL215" s="16">
        <f t="shared" si="87"/>
        <v>4086753.9636319508</v>
      </c>
      <c r="AM215" s="16">
        <f t="shared" si="88"/>
        <v>2429.6524757165184</v>
      </c>
      <c r="AN215" s="16">
        <f t="shared" si="89"/>
        <v>30696.273154733026</v>
      </c>
      <c r="AO215" s="16">
        <f t="shared" si="90"/>
        <v>763119.89085481304</v>
      </c>
      <c r="AP215" s="16"/>
      <c r="AQ215" s="16">
        <f t="shared" si="91"/>
        <v>46920.786518943038</v>
      </c>
      <c r="AR215" s="16">
        <f t="shared" si="92"/>
        <v>677871.50399410841</v>
      </c>
      <c r="AS215" s="16">
        <f t="shared" si="93"/>
        <v>6879622.2799287746</v>
      </c>
      <c r="AT215" s="16">
        <f t="shared" si="94"/>
        <v>125973.57635224205</v>
      </c>
      <c r="AU215" s="16">
        <f t="shared" si="95"/>
        <v>1816335.0949475337</v>
      </c>
      <c r="AV215" s="16">
        <f t="shared" si="96"/>
        <v>1079.8455447628971</v>
      </c>
      <c r="AW215" s="16">
        <f t="shared" si="97"/>
        <v>13642.788068770235</v>
      </c>
      <c r="AX215" s="16">
        <f t="shared" si="98"/>
        <v>339164.39593547245</v>
      </c>
    </row>
    <row r="216" spans="1:50" x14ac:dyDescent="0.2">
      <c r="A216" t="s">
        <v>9</v>
      </c>
      <c r="B216">
        <v>2919</v>
      </c>
      <c r="C216" t="s">
        <v>226</v>
      </c>
      <c r="D216" s="9">
        <v>26</v>
      </c>
      <c r="E216" s="9">
        <v>0.4</v>
      </c>
      <c r="F216" s="9">
        <v>0.1</v>
      </c>
      <c r="G216" s="16">
        <v>3.2250188873910435E-3</v>
      </c>
      <c r="H216" s="16">
        <v>4.4512719678826716E-2</v>
      </c>
      <c r="I216" s="16">
        <v>5.1721772557671922E-3</v>
      </c>
      <c r="J216" s="16">
        <v>5.0364486017428808E-2</v>
      </c>
      <c r="K216" s="16">
        <v>2.4743295250123326E-3</v>
      </c>
      <c r="L216" s="16">
        <v>2.6223930093535837E-3</v>
      </c>
      <c r="M216" s="16">
        <v>2.1190849269197613E-2</v>
      </c>
      <c r="N216" s="16">
        <v>6.7557772640575891E-4</v>
      </c>
      <c r="O216" s="16"/>
      <c r="P216" s="16" cm="1">
        <f t="array" ref="P216">_xlfn.IFS($A216= 'Figure 5b'!$A$4, G216*'Figure 5b'!B$4, $A216= 'Figure 5b'!$A$5, G216*'Figure 5b'!B$5, $A216= 'Figure 5b'!$A$6, G216*'Figure 5b'!B$6, $A216= 'Figure 5b'!$A$7, G216*'Figure 5b'!B$7, $A216= 'Figure 5b'!$A$8, G216*'Figure 5b'!B$8, $A216= 'Figure 5b'!$A$9, G216*'Figure 5b'!B$9)*10^12/365</f>
        <v>3139472.2465922008</v>
      </c>
      <c r="Q216" s="16" cm="1">
        <f t="array" ref="Q216">_xlfn.IFS($A216= 'Figure 5b'!$A$4, H216*'Figure 5b'!C$4, $A216= 'Figure 5b'!$A$5, H216*'Figure 5b'!C$5, $A216= 'Figure 5b'!$A$6, H216*'Figure 5b'!C$6, $A216= 'Figure 5b'!$A$7, H216*'Figure 5b'!C$7, $A216= 'Figure 5b'!$A$8, H216*'Figure 5b'!C$8, $A216= 'Figure 5b'!$A$9, H216*'Figure 5b'!C$9)*10^12/365</f>
        <v>3481013311.1552072</v>
      </c>
      <c r="R216" s="16" cm="1">
        <f t="array" ref="R216">_xlfn.IFS($A216= 'Figure 5b'!$A$4, I216*'Figure 5b'!D$4, $A216= 'Figure 5b'!$A$5, I216*'Figure 5b'!D$5, $A216= 'Figure 5b'!$A$6, I216*'Figure 5b'!D$6, $A216= 'Figure 5b'!$A$7, I216*'Figure 5b'!D$7, $A216= 'Figure 5b'!$A$8, I216*'Figure 5b'!D$8, $A216= 'Figure 5b'!$A$9, I216*'Figure 5b'!D$9)*10^12/365</f>
        <v>1021895827.0530151</v>
      </c>
      <c r="S216" s="16" cm="1">
        <f t="array" ref="S216">_xlfn.IFS($A216= 'Figure 5b'!$A$4, J216*'Figure 5b'!E$4, $A216= 'Figure 5b'!$A$5, J216*'Figure 5b'!E$5, $A216= 'Figure 5b'!$A$6, J216*'Figure 5b'!E$6, $A216= 'Figure 5b'!$A$7, J216*'Figure 5b'!E$7, $A216= 'Figure 5b'!$A$8, J216*'Figure 5b'!E$8, $A216= 'Figure 5b'!$A$9, J216*'Figure 5b'!E$9)*10^12/365</f>
        <v>1532789673.0445514</v>
      </c>
      <c r="T216" s="16" cm="1">
        <f t="array" ref="T216">_xlfn.IFS($A216= 'Figure 5b'!$A$4, K216*'Figure 5b'!F$4, $A216= 'Figure 5b'!$A$5, K216*'Figure 5b'!F$5, $A216= 'Figure 5b'!$A$6, K216*'Figure 5b'!F$6, $A216= 'Figure 5b'!$A$7, K216*'Figure 5b'!F$7, $A216= 'Figure 5b'!$A$8, K216*'Figure 5b'!F$8, $A216= 'Figure 5b'!$A$9, K216*'Figure 5b'!F$9)*10^12/365</f>
        <v>95239702.126205236</v>
      </c>
      <c r="U216" s="16" cm="1">
        <f t="array" ref="U216">_xlfn.IFS($A216= 'Figure 5b'!$A$4, L216*'Figure 5b'!G$4, $A216= 'Figure 5b'!$A$5, L216*'Figure 5b'!G$5, $A216= 'Figure 5b'!$A$6, L216*'Figure 5b'!G$6, $A216= 'Figure 5b'!$A$7, L216*'Figure 5b'!G$7, $A216= 'Figure 5b'!$A$8, L216*'Figure 5b'!G$8, $A216= 'Figure 5b'!$A$9, L216*'Figure 5b'!G$9)*10^12/365</f>
        <v>2251787.2915856503</v>
      </c>
      <c r="V216" s="16" cm="1">
        <f t="array" ref="V216">_xlfn.IFS($A216= 'Figure 5b'!$A$4, M216*'Figure 5b'!H$4, $A216= 'Figure 5b'!$A$5, M216*'Figure 5b'!H$5, $A216= 'Figure 5b'!$A$6, M216*'Figure 5b'!H$6, $A216= 'Figure 5b'!$A$7, M216*'Figure 5b'!H$7, $A216= 'Figure 5b'!$A$8, M216*'Figure 5b'!H$8, $A216= 'Figure 5b'!$A$9, M216*'Figure 5b'!H$9)*10^12/365</f>
        <v>1021181305.7645391</v>
      </c>
      <c r="W216" s="16" cm="1">
        <f t="array" ref="W216">_xlfn.IFS($A216= 'Figure 5b'!$A$4, N216*'Figure 5b'!I$4, $A216= 'Figure 5b'!$A$5, N216*'Figure 5b'!I$5, $A216= 'Figure 5b'!$A$6, N216*'Figure 5b'!I$6, $A216= 'Figure 5b'!$A$7, N216*'Figure 5b'!I$7, $A216= 'Figure 5b'!$A$8, N216*'Figure 5b'!I$8, $A216= 'Figure 5b'!$A$9, N216*'Figure 5b'!I$9)*10^12/365</f>
        <v>24490592.1859443</v>
      </c>
      <c r="X216" s="16"/>
      <c r="Y216" s="17">
        <f t="shared" si="75"/>
        <v>816262.78411397221</v>
      </c>
      <c r="Z216" s="17">
        <f t="shared" si="76"/>
        <v>905063460.90035391</v>
      </c>
      <c r="AA216" s="17">
        <f t="shared" si="77"/>
        <v>265692915.03378391</v>
      </c>
      <c r="AB216" s="17">
        <f t="shared" si="78"/>
        <v>398525314.99158335</v>
      </c>
      <c r="AC216" s="17">
        <f t="shared" si="79"/>
        <v>24762322.552813362</v>
      </c>
      <c r="AD216" s="17">
        <f t="shared" si="80"/>
        <v>585464.69581226911</v>
      </c>
      <c r="AE216" s="17">
        <f t="shared" si="81"/>
        <v>265507139.49878016</v>
      </c>
      <c r="AF216" s="17">
        <f t="shared" si="82"/>
        <v>6367553.9683455182</v>
      </c>
      <c r="AG216" s="16"/>
      <c r="AH216" s="16">
        <f t="shared" si="83"/>
        <v>12557.888986368804</v>
      </c>
      <c r="AI216" s="16">
        <f t="shared" si="84"/>
        <v>13924053.244620828</v>
      </c>
      <c r="AJ216" s="16">
        <f t="shared" si="85"/>
        <v>4087583.3082120609</v>
      </c>
      <c r="AK216" s="16">
        <f t="shared" si="86"/>
        <v>6131158.6921782056</v>
      </c>
      <c r="AL216" s="16">
        <f t="shared" si="87"/>
        <v>380958.80850482098</v>
      </c>
      <c r="AM216" s="16">
        <f t="shared" si="88"/>
        <v>9007.1491663426023</v>
      </c>
      <c r="AN216" s="16">
        <f t="shared" si="89"/>
        <v>4084725.2230581571</v>
      </c>
      <c r="AO216" s="16">
        <f t="shared" si="90"/>
        <v>97962.368743777202</v>
      </c>
      <c r="AP216" s="16"/>
      <c r="AQ216" s="16">
        <f t="shared" si="91"/>
        <v>3139.4722465922009</v>
      </c>
      <c r="AR216" s="16">
        <f t="shared" si="92"/>
        <v>3481013.311155207</v>
      </c>
      <c r="AS216" s="16">
        <f t="shared" si="93"/>
        <v>1021895.8270530152</v>
      </c>
      <c r="AT216" s="16">
        <f t="shared" si="94"/>
        <v>1532789.6730445514</v>
      </c>
      <c r="AU216" s="16">
        <f t="shared" si="95"/>
        <v>95239.702126205244</v>
      </c>
      <c r="AV216" s="16">
        <f t="shared" si="96"/>
        <v>2251.7872915856506</v>
      </c>
      <c r="AW216" s="16">
        <f t="shared" si="97"/>
        <v>1021181.3057645393</v>
      </c>
      <c r="AX216" s="16">
        <f t="shared" si="98"/>
        <v>24490.592185944301</v>
      </c>
    </row>
    <row r="217" spans="1:50" x14ac:dyDescent="0.2">
      <c r="A217" t="s">
        <v>9</v>
      </c>
      <c r="B217">
        <v>2919</v>
      </c>
      <c r="C217" t="s">
        <v>227</v>
      </c>
      <c r="D217" s="9">
        <v>41</v>
      </c>
      <c r="E217" s="9">
        <v>0.5</v>
      </c>
      <c r="F217" s="9">
        <v>0.7</v>
      </c>
      <c r="G217" s="16">
        <v>3.2987135518472042E-4</v>
      </c>
      <c r="H217" s="16">
        <v>5.6328800819943611E-2</v>
      </c>
      <c r="I217" s="16">
        <v>2.7361144258224081E-2</v>
      </c>
      <c r="J217" s="16">
        <v>1.7857922760480795E-2</v>
      </c>
      <c r="K217" s="16">
        <v>5.79254765796879E-3</v>
      </c>
      <c r="L217" s="16">
        <v>4.0731830226456694E-3</v>
      </c>
      <c r="M217" s="16">
        <v>8.5199677755525404E-3</v>
      </c>
      <c r="N217" s="16">
        <v>1.952945786551444E-3</v>
      </c>
      <c r="O217" s="16"/>
      <c r="P217" s="16" cm="1">
        <f t="array" ref="P217">_xlfn.IFS($A217= 'Figure 5b'!$A$4, G217*'Figure 5b'!B$4, $A217= 'Figure 5b'!$A$5, G217*'Figure 5b'!B$5, $A217= 'Figure 5b'!$A$6, G217*'Figure 5b'!B$6, $A217= 'Figure 5b'!$A$7, G217*'Figure 5b'!B$7, $A217= 'Figure 5b'!$A$8, G217*'Figure 5b'!B$8, $A217= 'Figure 5b'!$A$9, G217*'Figure 5b'!B$9)*10^12/365</f>
        <v>321121.2091182447</v>
      </c>
      <c r="Q217" s="16" cm="1">
        <f t="array" ref="Q217">_xlfn.IFS($A217= 'Figure 5b'!$A$4, H217*'Figure 5b'!C$4, $A217= 'Figure 5b'!$A$5, H217*'Figure 5b'!C$5, $A217= 'Figure 5b'!$A$6, H217*'Figure 5b'!C$6, $A217= 'Figure 5b'!$A$7, H217*'Figure 5b'!C$7, $A217= 'Figure 5b'!$A$8, H217*'Figure 5b'!C$8, $A217= 'Figure 5b'!$A$9, H217*'Figure 5b'!C$9)*10^12/365</f>
        <v>4405062347.8058052</v>
      </c>
      <c r="R217" s="16" cm="1">
        <f t="array" ref="R217">_xlfn.IFS($A217= 'Figure 5b'!$A$4, I217*'Figure 5b'!D$4, $A217= 'Figure 5b'!$A$5, I217*'Figure 5b'!D$5, $A217= 'Figure 5b'!$A$6, I217*'Figure 5b'!D$6, $A217= 'Figure 5b'!$A$7, I217*'Figure 5b'!D$7, $A217= 'Figure 5b'!$A$8, I217*'Figure 5b'!D$8, $A217= 'Figure 5b'!$A$9, I217*'Figure 5b'!D$9)*10^12/365</f>
        <v>5405893448.3921509</v>
      </c>
      <c r="S217" s="16" cm="1">
        <f t="array" ref="S217">_xlfn.IFS($A217= 'Figure 5b'!$A$4, J217*'Figure 5b'!E$4, $A217= 'Figure 5b'!$A$5, J217*'Figure 5b'!E$5, $A217= 'Figure 5b'!$A$6, J217*'Figure 5b'!E$6, $A217= 'Figure 5b'!$A$7, J217*'Figure 5b'!E$7, $A217= 'Figure 5b'!$A$8, J217*'Figure 5b'!E$8, $A217= 'Figure 5b'!$A$9, J217*'Figure 5b'!E$9)*10^12/365</f>
        <v>543486924.09607601</v>
      </c>
      <c r="T217" s="16" cm="1">
        <f t="array" ref="T217">_xlfn.IFS($A217= 'Figure 5b'!$A$4, K217*'Figure 5b'!F$4, $A217= 'Figure 5b'!$A$5, K217*'Figure 5b'!F$5, $A217= 'Figure 5b'!$A$6, K217*'Figure 5b'!F$6, $A217= 'Figure 5b'!$A$7, K217*'Figure 5b'!F$7, $A217= 'Figure 5b'!$A$8, K217*'Figure 5b'!F$8, $A217= 'Figure 5b'!$A$9, K217*'Figure 5b'!F$9)*10^12/365</f>
        <v>222961617.65035948</v>
      </c>
      <c r="U217" s="16" cm="1">
        <f t="array" ref="U217">_xlfn.IFS($A217= 'Figure 5b'!$A$4, L217*'Figure 5b'!G$4, $A217= 'Figure 5b'!$A$5, L217*'Figure 5b'!G$5, $A217= 'Figure 5b'!$A$6, L217*'Figure 5b'!G$6, $A217= 'Figure 5b'!$A$7, L217*'Figure 5b'!G$7, $A217= 'Figure 5b'!$A$8, L217*'Figure 5b'!G$8, $A217= 'Figure 5b'!$A$9, L217*'Figure 5b'!G$9)*10^12/365</f>
        <v>3497546.6049449299</v>
      </c>
      <c r="V217" s="16" cm="1">
        <f t="array" ref="V217">_xlfn.IFS($A217= 'Figure 5b'!$A$4, M217*'Figure 5b'!H$4, $A217= 'Figure 5b'!$A$5, M217*'Figure 5b'!H$5, $A217= 'Figure 5b'!$A$6, M217*'Figure 5b'!H$6, $A217= 'Figure 5b'!$A$7, M217*'Figure 5b'!H$7, $A217= 'Figure 5b'!$A$8, M217*'Figure 5b'!H$8, $A217= 'Figure 5b'!$A$9, M217*'Figure 5b'!H$9)*10^12/365</f>
        <v>410574947.11914295</v>
      </c>
      <c r="W217" s="16" cm="1">
        <f t="array" ref="W217">_xlfn.IFS($A217= 'Figure 5b'!$A$4, N217*'Figure 5b'!I$4, $A217= 'Figure 5b'!$A$5, N217*'Figure 5b'!I$5, $A217= 'Figure 5b'!$A$6, N217*'Figure 5b'!I$6, $A217= 'Figure 5b'!$A$7, N217*'Figure 5b'!I$7, $A217= 'Figure 5b'!$A$8, N217*'Figure 5b'!I$8, $A217= 'Figure 5b'!$A$9, N217*'Figure 5b'!I$9)*10^12/365</f>
        <v>70796885.31791997</v>
      </c>
      <c r="X217" s="16"/>
      <c r="Y217" s="17">
        <f t="shared" si="75"/>
        <v>131659.69573848034</v>
      </c>
      <c r="Z217" s="17">
        <f t="shared" si="76"/>
        <v>1806075562.6003802</v>
      </c>
      <c r="AA217" s="17">
        <f t="shared" si="77"/>
        <v>2216416313.8407817</v>
      </c>
      <c r="AB217" s="17">
        <f t="shared" si="78"/>
        <v>222829638.87939116</v>
      </c>
      <c r="AC217" s="17">
        <f t="shared" si="79"/>
        <v>91414263.236647397</v>
      </c>
      <c r="AD217" s="17">
        <f t="shared" si="80"/>
        <v>1433994.1080274212</v>
      </c>
      <c r="AE217" s="17">
        <f t="shared" si="81"/>
        <v>168335728.31884861</v>
      </c>
      <c r="AF217" s="17">
        <f t="shared" si="82"/>
        <v>29026722.980347186</v>
      </c>
      <c r="AG217" s="16"/>
      <c r="AH217" s="16">
        <f t="shared" si="83"/>
        <v>1605.6060455912236</v>
      </c>
      <c r="AI217" s="16">
        <f t="shared" si="84"/>
        <v>22025311.739029028</v>
      </c>
      <c r="AJ217" s="16">
        <f t="shared" si="85"/>
        <v>27029467.241960753</v>
      </c>
      <c r="AK217" s="16">
        <f t="shared" si="86"/>
        <v>2717434.62048038</v>
      </c>
      <c r="AL217" s="16">
        <f t="shared" si="87"/>
        <v>1114808.0882517975</v>
      </c>
      <c r="AM217" s="16">
        <f t="shared" si="88"/>
        <v>17487.73302472465</v>
      </c>
      <c r="AN217" s="16">
        <f t="shared" si="89"/>
        <v>2052874.7355957148</v>
      </c>
      <c r="AO217" s="16">
        <f t="shared" si="90"/>
        <v>353984.42658959987</v>
      </c>
      <c r="AP217" s="16"/>
      <c r="AQ217" s="16">
        <f t="shared" si="91"/>
        <v>2247.8484638277127</v>
      </c>
      <c r="AR217" s="16">
        <f t="shared" si="92"/>
        <v>30835436.434640635</v>
      </c>
      <c r="AS217" s="16">
        <f t="shared" si="93"/>
        <v>37841254.138745055</v>
      </c>
      <c r="AT217" s="16">
        <f t="shared" si="94"/>
        <v>3804408.4686725317</v>
      </c>
      <c r="AU217" s="16">
        <f t="shared" si="95"/>
        <v>1560731.3235525163</v>
      </c>
      <c r="AV217" s="16">
        <f t="shared" si="96"/>
        <v>24482.826234614509</v>
      </c>
      <c r="AW217" s="16">
        <f t="shared" si="97"/>
        <v>2874024.6298340005</v>
      </c>
      <c r="AX217" s="16">
        <f t="shared" si="98"/>
        <v>495578.19722543977</v>
      </c>
    </row>
    <row r="218" spans="1:50" x14ac:dyDescent="0.2">
      <c r="A218" t="s">
        <v>9</v>
      </c>
      <c r="B218">
        <v>2919</v>
      </c>
      <c r="C218" t="s">
        <v>228</v>
      </c>
      <c r="D218" s="9">
        <v>45</v>
      </c>
      <c r="E218" s="9">
        <v>0.5</v>
      </c>
      <c r="F218" s="9">
        <v>0.5</v>
      </c>
      <c r="G218" s="16">
        <v>6.647559528494518E-3</v>
      </c>
      <c r="H218" s="16">
        <v>0.10969093234896934</v>
      </c>
      <c r="I218" s="16">
        <v>3.2578294190694419E-2</v>
      </c>
      <c r="J218" s="16">
        <v>2.1253483862339231E-2</v>
      </c>
      <c r="K218" s="16">
        <v>4.72786210048528E-3</v>
      </c>
      <c r="L218" s="16">
        <v>0.39486868999474783</v>
      </c>
      <c r="M218" s="16">
        <v>5.0330313735318793E-2</v>
      </c>
      <c r="N218" s="16">
        <v>2.5612440415172535E-2</v>
      </c>
      <c r="O218" s="16"/>
      <c r="P218" s="16" cm="1">
        <f t="array" ref="P218">_xlfn.IFS($A218= 'Figure 5b'!$A$4, G218*'Figure 5b'!B$4, $A218= 'Figure 5b'!$A$5, G218*'Figure 5b'!B$5, $A218= 'Figure 5b'!$A$6, G218*'Figure 5b'!B$6, $A218= 'Figure 5b'!$A$7, G218*'Figure 5b'!B$7, $A218= 'Figure 5b'!$A$8, G218*'Figure 5b'!B$8, $A218= 'Figure 5b'!$A$9, G218*'Figure 5b'!B$9)*10^12/365</f>
        <v>6471226.7977324091</v>
      </c>
      <c r="Q218" s="16" cm="1">
        <f t="array" ref="Q218">_xlfn.IFS($A218= 'Figure 5b'!$A$4, H218*'Figure 5b'!C$4, $A218= 'Figure 5b'!$A$5, H218*'Figure 5b'!C$5, $A218= 'Figure 5b'!$A$6, H218*'Figure 5b'!C$6, $A218= 'Figure 5b'!$A$7, H218*'Figure 5b'!C$7, $A218= 'Figure 5b'!$A$8, H218*'Figure 5b'!C$8, $A218= 'Figure 5b'!$A$9, H218*'Figure 5b'!C$9)*10^12/365</f>
        <v>8578123250.4967489</v>
      </c>
      <c r="R218" s="16" cm="1">
        <f t="array" ref="R218">_xlfn.IFS($A218= 'Figure 5b'!$A$4, I218*'Figure 5b'!D$4, $A218= 'Figure 5b'!$A$5, I218*'Figure 5b'!D$5, $A218= 'Figure 5b'!$A$6, I218*'Figure 5b'!D$6, $A218= 'Figure 5b'!$A$7, I218*'Figure 5b'!D$7, $A218= 'Figure 5b'!$A$8, I218*'Figure 5b'!D$8, $A218= 'Figure 5b'!$A$9, I218*'Figure 5b'!D$9)*10^12/365</f>
        <v>6436674777.3105764</v>
      </c>
      <c r="S218" s="16" cm="1">
        <f t="array" ref="S218">_xlfn.IFS($A218= 'Figure 5b'!$A$4, J218*'Figure 5b'!E$4, $A218= 'Figure 5b'!$A$5, J218*'Figure 5b'!E$5, $A218= 'Figure 5b'!$A$6, J218*'Figure 5b'!E$6, $A218= 'Figure 5b'!$A$7, J218*'Figure 5b'!E$7, $A218= 'Figure 5b'!$A$8, J218*'Figure 5b'!E$8, $A218= 'Figure 5b'!$A$9, J218*'Figure 5b'!E$9)*10^12/365</f>
        <v>646827222.04569256</v>
      </c>
      <c r="T218" s="16" cm="1">
        <f t="array" ref="T218">_xlfn.IFS($A218= 'Figure 5b'!$A$4, K218*'Figure 5b'!F$4, $A218= 'Figure 5b'!$A$5, K218*'Figure 5b'!F$5, $A218= 'Figure 5b'!$A$6, K218*'Figure 5b'!F$6, $A218= 'Figure 5b'!$A$7, K218*'Figure 5b'!F$7, $A218= 'Figure 5b'!$A$8, K218*'Figure 5b'!F$8, $A218= 'Figure 5b'!$A$9, K218*'Figure 5b'!F$9)*10^12/365</f>
        <v>181980683.4911162</v>
      </c>
      <c r="U218" s="16" cm="1">
        <f t="array" ref="U218">_xlfn.IFS($A218= 'Figure 5b'!$A$4, L218*'Figure 5b'!G$4, $A218= 'Figure 5b'!$A$5, L218*'Figure 5b'!G$5, $A218= 'Figure 5b'!$A$6, L218*'Figure 5b'!G$6, $A218= 'Figure 5b'!$A$7, L218*'Figure 5b'!G$7, $A218= 'Figure 5b'!$A$8, L218*'Figure 5b'!G$8, $A218= 'Figure 5b'!$A$9, L218*'Figure 5b'!G$9)*10^12/365</f>
        <v>339064470.81111759</v>
      </c>
      <c r="V218" s="16" cm="1">
        <f t="array" ref="V218">_xlfn.IFS($A218= 'Figure 5b'!$A$4, M218*'Figure 5b'!H$4, $A218= 'Figure 5b'!$A$5, M218*'Figure 5b'!H$5, $A218= 'Figure 5b'!$A$6, M218*'Figure 5b'!H$6, $A218= 'Figure 5b'!$A$7, M218*'Figure 5b'!H$7, $A218= 'Figure 5b'!$A$8, M218*'Figure 5b'!H$8, $A218= 'Figure 5b'!$A$9, M218*'Figure 5b'!H$9)*10^12/365</f>
        <v>2425404232.1220226</v>
      </c>
      <c r="W218" s="16" cm="1">
        <f t="array" ref="W218">_xlfn.IFS($A218= 'Figure 5b'!$A$4, N218*'Figure 5b'!I$4, $A218= 'Figure 5b'!$A$5, N218*'Figure 5b'!I$5, $A218= 'Figure 5b'!$A$6, N218*'Figure 5b'!I$6, $A218= 'Figure 5b'!$A$7, N218*'Figure 5b'!I$7, $A218= 'Figure 5b'!$A$8, N218*'Figure 5b'!I$8, $A218= 'Figure 5b'!$A$9, N218*'Figure 5b'!I$9)*10^12/365</f>
        <v>928485070.74380267</v>
      </c>
      <c r="X218" s="16"/>
      <c r="Y218" s="17">
        <f t="shared" si="75"/>
        <v>2912052.0589795839</v>
      </c>
      <c r="Z218" s="17">
        <f t="shared" si="76"/>
        <v>3860155462.723537</v>
      </c>
      <c r="AA218" s="17">
        <f t="shared" si="77"/>
        <v>2896503649.7897596</v>
      </c>
      <c r="AB218" s="17">
        <f t="shared" si="78"/>
        <v>291072249.92056161</v>
      </c>
      <c r="AC218" s="17">
        <f t="shared" si="79"/>
        <v>81891307.57100229</v>
      </c>
      <c r="AD218" s="17">
        <f t="shared" si="80"/>
        <v>152579011.86500293</v>
      </c>
      <c r="AE218" s="17">
        <f t="shared" si="81"/>
        <v>1091431904.45491</v>
      </c>
      <c r="AF218" s="17">
        <f t="shared" si="82"/>
        <v>417818281.83471125</v>
      </c>
      <c r="AG218" s="16"/>
      <c r="AH218" s="16">
        <f t="shared" si="83"/>
        <v>32356.133988662044</v>
      </c>
      <c r="AI218" s="16">
        <f t="shared" si="84"/>
        <v>42890616.252483748</v>
      </c>
      <c r="AJ218" s="16">
        <f t="shared" si="85"/>
        <v>32183373.886552881</v>
      </c>
      <c r="AK218" s="16">
        <f t="shared" si="86"/>
        <v>3234136.1102284626</v>
      </c>
      <c r="AL218" s="16">
        <f t="shared" si="87"/>
        <v>909903.41745558102</v>
      </c>
      <c r="AM218" s="16">
        <f t="shared" si="88"/>
        <v>1695322.3540555879</v>
      </c>
      <c r="AN218" s="16">
        <f t="shared" si="89"/>
        <v>12127021.160610113</v>
      </c>
      <c r="AO218" s="16">
        <f t="shared" si="90"/>
        <v>4642425.3537190137</v>
      </c>
      <c r="AP218" s="16"/>
      <c r="AQ218" s="16">
        <f t="shared" si="91"/>
        <v>32356.133988662044</v>
      </c>
      <c r="AR218" s="16">
        <f t="shared" si="92"/>
        <v>42890616.252483748</v>
      </c>
      <c r="AS218" s="16">
        <f t="shared" si="93"/>
        <v>32183373.886552881</v>
      </c>
      <c r="AT218" s="16">
        <f t="shared" si="94"/>
        <v>3234136.1102284626</v>
      </c>
      <c r="AU218" s="16">
        <f t="shared" si="95"/>
        <v>909903.41745558102</v>
      </c>
      <c r="AV218" s="16">
        <f t="shared" si="96"/>
        <v>1695322.3540555879</v>
      </c>
      <c r="AW218" s="16">
        <f t="shared" si="97"/>
        <v>12127021.160610113</v>
      </c>
      <c r="AX218" s="16">
        <f t="shared" si="98"/>
        <v>4642425.3537190137</v>
      </c>
    </row>
    <row r="219" spans="1:50" x14ac:dyDescent="0.2">
      <c r="A219" t="s">
        <v>9</v>
      </c>
      <c r="B219">
        <v>2919</v>
      </c>
      <c r="C219" t="s">
        <v>229</v>
      </c>
      <c r="D219" s="9">
        <v>48</v>
      </c>
      <c r="E219" s="9">
        <v>0.5</v>
      </c>
      <c r="F219" s="9">
        <v>0.1</v>
      </c>
      <c r="G219" s="16">
        <v>2.510982760963084E-2</v>
      </c>
      <c r="H219" s="16">
        <v>3.8910955681062146E-3</v>
      </c>
      <c r="I219" s="16">
        <v>1.3468390311363425E-3</v>
      </c>
      <c r="J219" s="16">
        <v>1.9658802235000624E-3</v>
      </c>
      <c r="K219" s="16">
        <v>1.031833212334827E-2</v>
      </c>
      <c r="L219" s="16">
        <v>1.3947069907692257E-3</v>
      </c>
      <c r="M219" s="16">
        <v>4.0686709776610987E-3</v>
      </c>
      <c r="N219" s="16">
        <v>1.2162196225254213E-2</v>
      </c>
      <c r="O219" s="16"/>
      <c r="P219" s="16" cm="1">
        <f t="array" ref="P219">_xlfn.IFS($A219= 'Figure 5b'!$A$4, G219*'Figure 5b'!B$4, $A219= 'Figure 5b'!$A$5, G219*'Figure 5b'!B$5, $A219= 'Figure 5b'!$A$6, G219*'Figure 5b'!B$6, $A219= 'Figure 5b'!$A$7, G219*'Figure 5b'!B$7, $A219= 'Figure 5b'!$A$8, G219*'Figure 5b'!B$8, $A219= 'Figure 5b'!$A$9, G219*'Figure 5b'!B$9)*10^12/365</f>
        <v>24443765.959126942</v>
      </c>
      <c r="Q219" s="16" cm="1">
        <f t="array" ref="Q219">_xlfn.IFS($A219= 'Figure 5b'!$A$4, H219*'Figure 5b'!C$4, $A219= 'Figure 5b'!$A$5, H219*'Figure 5b'!C$5, $A219= 'Figure 5b'!$A$6, H219*'Figure 5b'!C$6, $A219= 'Figure 5b'!$A$7, H219*'Figure 5b'!C$7, $A219= 'Figure 5b'!$A$8, H219*'Figure 5b'!C$8, $A219= 'Figure 5b'!$A$9, H219*'Figure 5b'!C$9)*10^12/365</f>
        <v>304294043.7089867</v>
      </c>
      <c r="R219" s="16" cm="1">
        <f t="array" ref="R219">_xlfn.IFS($A219= 'Figure 5b'!$A$4, I219*'Figure 5b'!D$4, $A219= 'Figure 5b'!$A$5, I219*'Figure 5b'!D$5, $A219= 'Figure 5b'!$A$6, I219*'Figure 5b'!D$6, $A219= 'Figure 5b'!$A$7, I219*'Figure 5b'!D$7, $A219= 'Figure 5b'!$A$8, I219*'Figure 5b'!D$8, $A219= 'Figure 5b'!$A$9, I219*'Figure 5b'!D$9)*10^12/365</f>
        <v>266102478.23500061</v>
      </c>
      <c r="S219" s="16" cm="1">
        <f t="array" ref="S219">_xlfn.IFS($A219= 'Figure 5b'!$A$4, J219*'Figure 5b'!E$4, $A219= 'Figure 5b'!$A$5, J219*'Figure 5b'!E$5, $A219= 'Figure 5b'!$A$6, J219*'Figure 5b'!E$6, $A219= 'Figure 5b'!$A$7, J219*'Figure 5b'!E$7, $A219= 'Figure 5b'!$A$8, J219*'Figure 5b'!E$8, $A219= 'Figure 5b'!$A$9, J219*'Figure 5b'!E$9)*10^12/365</f>
        <v>59829477.937701061</v>
      </c>
      <c r="T219" s="16" cm="1">
        <f t="array" ref="T219">_xlfn.IFS($A219= 'Figure 5b'!$A$4, K219*'Figure 5b'!F$4, $A219= 'Figure 5b'!$A$5, K219*'Figure 5b'!F$5, $A219= 'Figure 5b'!$A$6, K219*'Figure 5b'!F$6, $A219= 'Figure 5b'!$A$7, K219*'Figure 5b'!F$7, $A219= 'Figure 5b'!$A$8, K219*'Figure 5b'!F$8, $A219= 'Figure 5b'!$A$9, K219*'Figure 5b'!F$9)*10^12/365</f>
        <v>397164107.66348761</v>
      </c>
      <c r="U219" s="16" cm="1">
        <f t="array" ref="U219">_xlfn.IFS($A219= 'Figure 5b'!$A$4, L219*'Figure 5b'!G$4, $A219= 'Figure 5b'!$A$5, L219*'Figure 5b'!G$5, $A219= 'Figure 5b'!$A$6, L219*'Figure 5b'!G$6, $A219= 'Figure 5b'!$A$7, L219*'Figure 5b'!G$7, $A219= 'Figure 5b'!$A$8, L219*'Figure 5b'!G$8, $A219= 'Figure 5b'!$A$9, L219*'Figure 5b'!G$9)*10^12/365</f>
        <v>1197602.1389997364</v>
      </c>
      <c r="V219" s="16" cm="1">
        <f t="array" ref="V219">_xlfn.IFS($A219= 'Figure 5b'!$A$4, M219*'Figure 5b'!H$4, $A219= 'Figure 5b'!$A$5, M219*'Figure 5b'!H$5, $A219= 'Figure 5b'!$A$6, M219*'Figure 5b'!H$6, $A219= 'Figure 5b'!$A$7, M219*'Figure 5b'!H$7, $A219= 'Figure 5b'!$A$8, M219*'Figure 5b'!H$8, $A219= 'Figure 5b'!$A$9, M219*'Figure 5b'!H$9)*10^12/365</f>
        <v>196068156.06647778</v>
      </c>
      <c r="W219" s="16" cm="1">
        <f t="array" ref="W219">_xlfn.IFS($A219= 'Figure 5b'!$A$4, N219*'Figure 5b'!I$4, $A219= 'Figure 5b'!$A$5, N219*'Figure 5b'!I$5, $A219= 'Figure 5b'!$A$6, N219*'Figure 5b'!I$6, $A219= 'Figure 5b'!$A$7, N219*'Figure 5b'!I$7, $A219= 'Figure 5b'!$A$8, N219*'Figure 5b'!I$8, $A219= 'Figure 5b'!$A$9, N219*'Figure 5b'!I$9)*10^12/365</f>
        <v>440895808.42580158</v>
      </c>
      <c r="X219" s="16"/>
      <c r="Y219" s="17">
        <f t="shared" si="75"/>
        <v>11733007.660380932</v>
      </c>
      <c r="Z219" s="17">
        <f t="shared" si="76"/>
        <v>146061140.9803136</v>
      </c>
      <c r="AA219" s="17">
        <f t="shared" si="77"/>
        <v>127729189.5528003</v>
      </c>
      <c r="AB219" s="17">
        <f t="shared" si="78"/>
        <v>28718149.410096511</v>
      </c>
      <c r="AC219" s="17">
        <f t="shared" si="79"/>
        <v>190638771.67847404</v>
      </c>
      <c r="AD219" s="17">
        <f t="shared" si="80"/>
        <v>574849.02671987342</v>
      </c>
      <c r="AE219" s="17">
        <f t="shared" si="81"/>
        <v>94112714.911909327</v>
      </c>
      <c r="AF219" s="17">
        <f t="shared" si="82"/>
        <v>211629988.04438478</v>
      </c>
      <c r="AG219" s="16"/>
      <c r="AH219" s="16">
        <f t="shared" si="83"/>
        <v>122218.82979563471</v>
      </c>
      <c r="AI219" s="16">
        <f t="shared" si="84"/>
        <v>1521470.2185449335</v>
      </c>
      <c r="AJ219" s="16">
        <f t="shared" si="85"/>
        <v>1330512.391175003</v>
      </c>
      <c r="AK219" s="16">
        <f t="shared" si="86"/>
        <v>299147.38968850533</v>
      </c>
      <c r="AL219" s="16">
        <f t="shared" si="87"/>
        <v>1985820.538317438</v>
      </c>
      <c r="AM219" s="16">
        <f t="shared" si="88"/>
        <v>5988.0106949986821</v>
      </c>
      <c r="AN219" s="16">
        <f t="shared" si="89"/>
        <v>980340.78033238882</v>
      </c>
      <c r="AO219" s="16">
        <f t="shared" si="90"/>
        <v>2204479.0421290081</v>
      </c>
      <c r="AP219" s="16"/>
      <c r="AQ219" s="16">
        <f t="shared" si="91"/>
        <v>24443.765959126944</v>
      </c>
      <c r="AR219" s="16">
        <f t="shared" si="92"/>
        <v>304294.04370898672</v>
      </c>
      <c r="AS219" s="16">
        <f t="shared" si="93"/>
        <v>266102.47823500063</v>
      </c>
      <c r="AT219" s="16">
        <f t="shared" si="94"/>
        <v>59829.477937701064</v>
      </c>
      <c r="AU219" s="16">
        <f t="shared" si="95"/>
        <v>397164.10766348767</v>
      </c>
      <c r="AV219" s="16">
        <f t="shared" si="96"/>
        <v>1197.6021389997366</v>
      </c>
      <c r="AW219" s="16">
        <f t="shared" si="97"/>
        <v>196068.15606647779</v>
      </c>
      <c r="AX219" s="16">
        <f t="shared" si="98"/>
        <v>440895.80842580163</v>
      </c>
    </row>
    <row r="220" spans="1:50" x14ac:dyDescent="0.2">
      <c r="A220" t="s">
        <v>9</v>
      </c>
      <c r="B220">
        <v>2919</v>
      </c>
      <c r="C220" t="s">
        <v>230</v>
      </c>
      <c r="D220" s="9">
        <v>36</v>
      </c>
      <c r="E220" s="9">
        <v>0.5</v>
      </c>
      <c r="F220" s="9">
        <v>0.2</v>
      </c>
      <c r="G220" s="16">
        <v>0.11949965834752499</v>
      </c>
      <c r="H220" s="16">
        <v>1.0152783863763696E-3</v>
      </c>
      <c r="I220" s="16">
        <v>1.0552539634900633E-2</v>
      </c>
      <c r="J220" s="16">
        <v>5.2442065589659373E-3</v>
      </c>
      <c r="K220" s="16">
        <v>3.2972702794881507E-2</v>
      </c>
      <c r="L220" s="16">
        <v>5.9714091207369226E-3</v>
      </c>
      <c r="M220" s="16">
        <v>1.9919444115973749E-3</v>
      </c>
      <c r="N220" s="16">
        <v>6.9823809509096781E-3</v>
      </c>
      <c r="O220" s="16"/>
      <c r="P220" s="16" cm="1">
        <f t="array" ref="P220">_xlfn.IFS($A220= 'Figure 5b'!$A$4, G220*'Figure 5b'!B$4, $A220= 'Figure 5b'!$A$5, G220*'Figure 5b'!B$5, $A220= 'Figure 5b'!$A$6, G220*'Figure 5b'!B$6, $A220= 'Figure 5b'!$A$7, G220*'Figure 5b'!B$7, $A220= 'Figure 5b'!$A$8, G220*'Figure 5b'!B$8, $A220= 'Figure 5b'!$A$9, G220*'Figure 5b'!B$9)*10^12/365</f>
        <v>116329818.19923672</v>
      </c>
      <c r="Q220" s="16" cm="1">
        <f t="array" ref="Q220">_xlfn.IFS($A220= 'Figure 5b'!$A$4, H220*'Figure 5b'!C$4, $A220= 'Figure 5b'!$A$5, H220*'Figure 5b'!C$5, $A220= 'Figure 5b'!$A$6, H220*'Figure 5b'!C$6, $A220= 'Figure 5b'!$A$7, H220*'Figure 5b'!C$7, $A220= 'Figure 5b'!$A$8, H220*'Figure 5b'!C$8, $A220= 'Figure 5b'!$A$9, H220*'Figure 5b'!C$9)*10^12/365</f>
        <v>79397475.665487766</v>
      </c>
      <c r="R220" s="16" cm="1">
        <f t="array" ref="R220">_xlfn.IFS($A220= 'Figure 5b'!$A$4, I220*'Figure 5b'!D$4, $A220= 'Figure 5b'!$A$5, I220*'Figure 5b'!D$5, $A220= 'Figure 5b'!$A$6, I220*'Figure 5b'!D$6, $A220= 'Figure 5b'!$A$7, I220*'Figure 5b'!D$7, $A220= 'Figure 5b'!$A$8, I220*'Figure 5b'!D$8, $A220= 'Figure 5b'!$A$9, I220*'Figure 5b'!D$9)*10^12/365</f>
        <v>2084923946.8141484</v>
      </c>
      <c r="S220" s="16" cm="1">
        <f t="array" ref="S220">_xlfn.IFS($A220= 'Figure 5b'!$A$4, J220*'Figure 5b'!E$4, $A220= 'Figure 5b'!$A$5, J220*'Figure 5b'!E$5, $A220= 'Figure 5b'!$A$6, J220*'Figure 5b'!E$6, $A220= 'Figure 5b'!$A$7, J220*'Figure 5b'!E$7, $A220= 'Figure 5b'!$A$8, J220*'Figure 5b'!E$8, $A220= 'Figure 5b'!$A$9, J220*'Figure 5b'!E$9)*10^12/365</f>
        <v>159601860.20986733</v>
      </c>
      <c r="T220" s="16" cm="1">
        <f t="array" ref="T220">_xlfn.IFS($A220= 'Figure 5b'!$A$4, K220*'Figure 5b'!F$4, $A220= 'Figure 5b'!$A$5, K220*'Figure 5b'!F$5, $A220= 'Figure 5b'!$A$6, K220*'Figure 5b'!F$6, $A220= 'Figure 5b'!$A$7, K220*'Figure 5b'!F$7, $A220= 'Figure 5b'!$A$8, K220*'Figure 5b'!F$8, $A220= 'Figure 5b'!$A$9, K220*'Figure 5b'!F$9)*10^12/365</f>
        <v>1269156092.8873279</v>
      </c>
      <c r="U220" s="16" cm="1">
        <f t="array" ref="U220">_xlfn.IFS($A220= 'Figure 5b'!$A$4, L220*'Figure 5b'!G$4, $A220= 'Figure 5b'!$A$5, L220*'Figure 5b'!G$5, $A220= 'Figure 5b'!$A$6, L220*'Figure 5b'!G$6, $A220= 'Figure 5b'!$A$7, L220*'Figure 5b'!G$7, $A220= 'Figure 5b'!$A$8, L220*'Figure 5b'!G$8, $A220= 'Figure 5b'!$A$9, L220*'Figure 5b'!G$9)*10^12/365</f>
        <v>5127508.7765157474</v>
      </c>
      <c r="V220" s="16" cm="1">
        <f t="array" ref="V220">_xlfn.IFS($A220= 'Figure 5b'!$A$4, M220*'Figure 5b'!H$4, $A220= 'Figure 5b'!$A$5, M220*'Figure 5b'!H$5, $A220= 'Figure 5b'!$A$6, M220*'Figure 5b'!H$6, $A220= 'Figure 5b'!$A$7, M220*'Figure 5b'!H$7, $A220= 'Figure 5b'!$A$8, M220*'Figure 5b'!H$8, $A220= 'Figure 5b'!$A$9, M220*'Figure 5b'!H$9)*10^12/365</f>
        <v>95991263.46494022</v>
      </c>
      <c r="W220" s="16" cm="1">
        <f t="array" ref="W220">_xlfn.IFS($A220= 'Figure 5b'!$A$4, N220*'Figure 5b'!I$4, $A220= 'Figure 5b'!$A$5, N220*'Figure 5b'!I$5, $A220= 'Figure 5b'!$A$6, N220*'Figure 5b'!I$6, $A220= 'Figure 5b'!$A$7, N220*'Figure 5b'!I$7, $A220= 'Figure 5b'!$A$8, N220*'Figure 5b'!I$8, $A220= 'Figure 5b'!$A$9, N220*'Figure 5b'!I$9)*10^12/365</f>
        <v>253120607.25478822</v>
      </c>
      <c r="X220" s="16"/>
      <c r="Y220" s="17">
        <f t="shared" si="75"/>
        <v>41878734.551725224</v>
      </c>
      <c r="Z220" s="17">
        <f t="shared" si="76"/>
        <v>28583091.239575595</v>
      </c>
      <c r="AA220" s="17">
        <f t="shared" si="77"/>
        <v>750572620.85309339</v>
      </c>
      <c r="AB220" s="17">
        <f t="shared" si="78"/>
        <v>57456669.675552234</v>
      </c>
      <c r="AC220" s="17">
        <f t="shared" si="79"/>
        <v>456896193.43943805</v>
      </c>
      <c r="AD220" s="17">
        <f t="shared" si="80"/>
        <v>1845903.1595456689</v>
      </c>
      <c r="AE220" s="17">
        <f t="shared" si="81"/>
        <v>34556854.847378477</v>
      </c>
      <c r="AF220" s="17">
        <f t="shared" si="82"/>
        <v>91123418.611723766</v>
      </c>
      <c r="AG220" s="16"/>
      <c r="AH220" s="16">
        <f t="shared" si="83"/>
        <v>581649.09099618357</v>
      </c>
      <c r="AI220" s="16">
        <f t="shared" si="84"/>
        <v>396987.37832743884</v>
      </c>
      <c r="AJ220" s="16">
        <f t="shared" si="85"/>
        <v>10424619.734070743</v>
      </c>
      <c r="AK220" s="16">
        <f t="shared" si="86"/>
        <v>798009.30104933667</v>
      </c>
      <c r="AL220" s="16">
        <f t="shared" si="87"/>
        <v>6345780.4644366391</v>
      </c>
      <c r="AM220" s="16">
        <f t="shared" si="88"/>
        <v>25637.543882578739</v>
      </c>
      <c r="AN220" s="16">
        <f t="shared" si="89"/>
        <v>479956.31732470111</v>
      </c>
      <c r="AO220" s="16">
        <f t="shared" si="90"/>
        <v>1265603.0362739412</v>
      </c>
      <c r="AP220" s="16"/>
      <c r="AQ220" s="16">
        <f t="shared" si="91"/>
        <v>232659.63639847346</v>
      </c>
      <c r="AR220" s="16">
        <f t="shared" si="92"/>
        <v>158794.95133097554</v>
      </c>
      <c r="AS220" s="16">
        <f t="shared" si="93"/>
        <v>4169847.8936282969</v>
      </c>
      <c r="AT220" s="16">
        <f t="shared" si="94"/>
        <v>319203.72041973466</v>
      </c>
      <c r="AU220" s="16">
        <f t="shared" si="95"/>
        <v>2538312.185774656</v>
      </c>
      <c r="AV220" s="16">
        <f t="shared" si="96"/>
        <v>10255.017553031495</v>
      </c>
      <c r="AW220" s="16">
        <f t="shared" si="97"/>
        <v>191982.52692988046</v>
      </c>
      <c r="AX220" s="16">
        <f t="shared" si="98"/>
        <v>506241.2145095765</v>
      </c>
    </row>
    <row r="221" spans="1:50" x14ac:dyDescent="0.2">
      <c r="A221" t="s">
        <v>9</v>
      </c>
      <c r="B221">
        <v>2919</v>
      </c>
      <c r="C221" t="s">
        <v>231</v>
      </c>
      <c r="D221" s="9">
        <v>346</v>
      </c>
      <c r="E221" s="9">
        <v>3.9</v>
      </c>
      <c r="F221" s="9">
        <v>1.8</v>
      </c>
      <c r="G221" s="16">
        <v>2.6144059533257098E-3</v>
      </c>
      <c r="H221" s="16">
        <v>1.6512588054025469E-4</v>
      </c>
      <c r="I221" s="16">
        <v>3.6880075214669087E-4</v>
      </c>
      <c r="J221" s="16">
        <v>6.3536967947086168E-5</v>
      </c>
      <c r="K221" s="16">
        <v>7.438524262278123E-4</v>
      </c>
      <c r="L221" s="16">
        <v>5.3913387344968304E-4</v>
      </c>
      <c r="M221" s="16">
        <v>5.9864738469752406E-4</v>
      </c>
      <c r="N221" s="16">
        <v>3.2610560351242123E-4</v>
      </c>
      <c r="O221" s="16"/>
      <c r="P221" s="16" cm="1">
        <f t="array" ref="P221">_xlfn.IFS($A221= 'Figure 5b'!$A$4, G221*'Figure 5b'!B$4, $A221= 'Figure 5b'!$A$5, G221*'Figure 5b'!B$5, $A221= 'Figure 5b'!$A$6, G221*'Figure 5b'!B$6, $A221= 'Figure 5b'!$A$7, G221*'Figure 5b'!B$7, $A221= 'Figure 5b'!$A$8, G221*'Figure 5b'!B$8, $A221= 'Figure 5b'!$A$9, G221*'Figure 5b'!B$9)*10^12/365</f>
        <v>2545056.3914158759</v>
      </c>
      <c r="Q221" s="16" cm="1">
        <f t="array" ref="Q221">_xlfn.IFS($A221= 'Figure 5b'!$A$4, H221*'Figure 5b'!C$4, $A221= 'Figure 5b'!$A$5, H221*'Figure 5b'!C$5, $A221= 'Figure 5b'!$A$6, H221*'Figure 5b'!C$6, $A221= 'Figure 5b'!$A$7, H221*'Figure 5b'!C$7, $A221= 'Figure 5b'!$A$8, H221*'Figure 5b'!C$8, $A221= 'Figure 5b'!$A$9, H221*'Figure 5b'!C$9)*10^12/365</f>
        <v>12913283.940506287</v>
      </c>
      <c r="R221" s="16" cm="1">
        <f t="array" ref="R221">_xlfn.IFS($A221= 'Figure 5b'!$A$4, I221*'Figure 5b'!D$4, $A221= 'Figure 5b'!$A$5, I221*'Figure 5b'!D$5, $A221= 'Figure 5b'!$A$6, I221*'Figure 5b'!D$6, $A221= 'Figure 5b'!$A$7, I221*'Figure 5b'!D$7, $A221= 'Figure 5b'!$A$8, I221*'Figure 5b'!D$8, $A221= 'Figure 5b'!$A$9, I221*'Figure 5b'!D$9)*10^12/365</f>
        <v>72866015.79875949</v>
      </c>
      <c r="S221" s="16" cm="1">
        <f t="array" ref="S221">_xlfn.IFS($A221= 'Figure 5b'!$A$4, J221*'Figure 5b'!E$4, $A221= 'Figure 5b'!$A$5, J221*'Figure 5b'!E$5, $A221= 'Figure 5b'!$A$6, J221*'Figure 5b'!E$6, $A221= 'Figure 5b'!$A$7, J221*'Figure 5b'!E$7, $A221= 'Figure 5b'!$A$8, J221*'Figure 5b'!E$8, $A221= 'Figure 5b'!$A$9, J221*'Figure 5b'!E$9)*10^12/365</f>
        <v>1933680.1787703068</v>
      </c>
      <c r="T221" s="16" cm="1">
        <f t="array" ref="T221">_xlfn.IFS($A221= 'Figure 5b'!$A$4, K221*'Figure 5b'!F$4, $A221= 'Figure 5b'!$A$5, K221*'Figure 5b'!F$5, $A221= 'Figure 5b'!$A$6, K221*'Figure 5b'!F$6, $A221= 'Figure 5b'!$A$7, K221*'Figure 5b'!F$7, $A221= 'Figure 5b'!$A$8, K221*'Figure 5b'!F$8, $A221= 'Figure 5b'!$A$9, K221*'Figure 5b'!F$9)*10^12/365</f>
        <v>28631709.230175715</v>
      </c>
      <c r="U221" s="16" cm="1">
        <f t="array" ref="U221">_xlfn.IFS($A221= 'Figure 5b'!$A$4, L221*'Figure 5b'!G$4, $A221= 'Figure 5b'!$A$5, L221*'Figure 5b'!G$5, $A221= 'Figure 5b'!$A$6, L221*'Figure 5b'!G$6, $A221= 'Figure 5b'!$A$7, L221*'Figure 5b'!G$7, $A221= 'Figure 5b'!$A$8, L221*'Figure 5b'!G$8, $A221= 'Figure 5b'!$A$9, L221*'Figure 5b'!G$9)*10^12/365</f>
        <v>462941.59585049975</v>
      </c>
      <c r="V221" s="16" cm="1">
        <f t="array" ref="V221">_xlfn.IFS($A221= 'Figure 5b'!$A$4, M221*'Figure 5b'!H$4, $A221= 'Figure 5b'!$A$5, M221*'Figure 5b'!H$5, $A221= 'Figure 5b'!$A$6, M221*'Figure 5b'!H$6, $A221= 'Figure 5b'!$A$7, M221*'Figure 5b'!H$7, $A221= 'Figure 5b'!$A$8, M221*'Figure 5b'!H$8, $A221= 'Figure 5b'!$A$9, M221*'Figure 5b'!H$9)*10^12/365</f>
        <v>28848655.862346742</v>
      </c>
      <c r="W221" s="16" cm="1">
        <f t="array" ref="W221">_xlfn.IFS($A221= 'Figure 5b'!$A$4, N221*'Figure 5b'!I$4, $A221= 'Figure 5b'!$A$5, N221*'Figure 5b'!I$5, $A221= 'Figure 5b'!$A$6, N221*'Figure 5b'!I$6, $A221= 'Figure 5b'!$A$7, N221*'Figure 5b'!I$7, $A221= 'Figure 5b'!$A$8, N221*'Figure 5b'!I$8, $A221= 'Figure 5b'!$A$9, N221*'Figure 5b'!I$9)*10^12/365</f>
        <v>11821762.371687738</v>
      </c>
      <c r="X221" s="16"/>
      <c r="Y221" s="17">
        <f t="shared" si="75"/>
        <v>8805895.1142989304</v>
      </c>
      <c r="Z221" s="17">
        <f t="shared" si="76"/>
        <v>44679962.434151754</v>
      </c>
      <c r="AA221" s="17">
        <f t="shared" si="77"/>
        <v>252116414.66370785</v>
      </c>
      <c r="AB221" s="17">
        <f t="shared" si="78"/>
        <v>6690533.418545262</v>
      </c>
      <c r="AC221" s="17">
        <f t="shared" si="79"/>
        <v>99065713.936407968</v>
      </c>
      <c r="AD221" s="17">
        <f t="shared" si="80"/>
        <v>1601777.9216427291</v>
      </c>
      <c r="AE221" s="17">
        <f t="shared" si="81"/>
        <v>99816349.283719733</v>
      </c>
      <c r="AF221" s="17">
        <f t="shared" si="82"/>
        <v>40903297.806039579</v>
      </c>
      <c r="AG221" s="16"/>
      <c r="AH221" s="16">
        <f t="shared" si="83"/>
        <v>99257.199265219155</v>
      </c>
      <c r="AI221" s="16">
        <f t="shared" si="84"/>
        <v>503618.0736797452</v>
      </c>
      <c r="AJ221" s="16">
        <f t="shared" si="85"/>
        <v>2841774.6161516202</v>
      </c>
      <c r="AK221" s="16">
        <f t="shared" si="86"/>
        <v>75413.52697204196</v>
      </c>
      <c r="AL221" s="16">
        <f t="shared" si="87"/>
        <v>1116636.6599768528</v>
      </c>
      <c r="AM221" s="16">
        <f t="shared" si="88"/>
        <v>18054.722238169488</v>
      </c>
      <c r="AN221" s="16">
        <f t="shared" si="89"/>
        <v>1125097.5786315231</v>
      </c>
      <c r="AO221" s="16">
        <f t="shared" si="90"/>
        <v>461048.73249582178</v>
      </c>
      <c r="AP221" s="16"/>
      <c r="AQ221" s="16">
        <f t="shared" si="91"/>
        <v>45811.015045485765</v>
      </c>
      <c r="AR221" s="16">
        <f t="shared" si="92"/>
        <v>232439.11092911317</v>
      </c>
      <c r="AS221" s="16">
        <f t="shared" si="93"/>
        <v>1311588.2843776708</v>
      </c>
      <c r="AT221" s="16">
        <f t="shared" si="94"/>
        <v>34806.243217865522</v>
      </c>
      <c r="AU221" s="16">
        <f t="shared" si="95"/>
        <v>515370.76614316285</v>
      </c>
      <c r="AV221" s="16">
        <f t="shared" si="96"/>
        <v>8332.9487253089956</v>
      </c>
      <c r="AW221" s="16">
        <f t="shared" si="97"/>
        <v>519275.8055222414</v>
      </c>
      <c r="AX221" s="16">
        <f t="shared" si="98"/>
        <v>212791.72269037928</v>
      </c>
    </row>
    <row r="222" spans="1:50" x14ac:dyDescent="0.2">
      <c r="A222" t="s">
        <v>9</v>
      </c>
      <c r="B222">
        <v>2919</v>
      </c>
      <c r="C222" t="s">
        <v>232</v>
      </c>
      <c r="D222" s="9">
        <v>212</v>
      </c>
      <c r="E222" s="9">
        <v>0.6</v>
      </c>
      <c r="F222" s="9">
        <v>0</v>
      </c>
      <c r="G222" s="16">
        <v>1.4909383135552562E-3</v>
      </c>
      <c r="H222" s="16">
        <v>6.8465873961206277E-5</v>
      </c>
      <c r="I222" s="16">
        <v>3.4034849716887847E-4</v>
      </c>
      <c r="J222" s="16">
        <v>1.6031475602335199E-4</v>
      </c>
      <c r="K222" s="16">
        <v>4.905680082926459E-4</v>
      </c>
      <c r="L222" s="16">
        <v>7.9416834813392947E-5</v>
      </c>
      <c r="M222" s="16">
        <v>2.4178960626933778E-5</v>
      </c>
      <c r="N222" s="16">
        <v>1.0288522815842237E-4</v>
      </c>
      <c r="O222" s="16"/>
      <c r="P222" s="16" cm="1">
        <f t="array" ref="P222">_xlfn.IFS($A222= 'Figure 5b'!$A$4, G222*'Figure 5b'!B$4, $A222= 'Figure 5b'!$A$5, G222*'Figure 5b'!B$5, $A222= 'Figure 5b'!$A$6, G222*'Figure 5b'!B$6, $A222= 'Figure 5b'!$A$7, G222*'Figure 5b'!B$7, $A222= 'Figure 5b'!$A$8, G222*'Figure 5b'!B$8, $A222= 'Figure 5b'!$A$9, G222*'Figure 5b'!B$9)*10^12/365</f>
        <v>1451389.7810298782</v>
      </c>
      <c r="Q222" s="16" cm="1">
        <f t="array" ref="Q222">_xlfn.IFS($A222= 'Figure 5b'!$A$4, H222*'Figure 5b'!C$4, $A222= 'Figure 5b'!$A$5, H222*'Figure 5b'!C$5, $A222= 'Figure 5b'!$A$6, H222*'Figure 5b'!C$6, $A222= 'Figure 5b'!$A$7, H222*'Figure 5b'!C$7, $A222= 'Figure 5b'!$A$8, H222*'Figure 5b'!C$8, $A222= 'Figure 5b'!$A$9, H222*'Figure 5b'!C$9)*10^12/365</f>
        <v>5354213.8143538339</v>
      </c>
      <c r="R222" s="16" cm="1">
        <f t="array" ref="R222">_xlfn.IFS($A222= 'Figure 5b'!$A$4, I222*'Figure 5b'!D$4, $A222= 'Figure 5b'!$A$5, I222*'Figure 5b'!D$5, $A222= 'Figure 5b'!$A$6, I222*'Figure 5b'!D$6, $A222= 'Figure 5b'!$A$7, I222*'Figure 5b'!D$7, $A222= 'Figure 5b'!$A$8, I222*'Figure 5b'!D$8, $A222= 'Figure 5b'!$A$9, I222*'Figure 5b'!D$9)*10^12/365</f>
        <v>67244545.536955386</v>
      </c>
      <c r="S222" s="16" cm="1">
        <f t="array" ref="S222">_xlfn.IFS($A222= 'Figure 5b'!$A$4, J222*'Figure 5b'!E$4, $A222= 'Figure 5b'!$A$5, J222*'Figure 5b'!E$5, $A222= 'Figure 5b'!$A$6, J222*'Figure 5b'!E$6, $A222= 'Figure 5b'!$A$7, J222*'Figure 5b'!E$7, $A222= 'Figure 5b'!$A$8, J222*'Figure 5b'!E$8, $A222= 'Figure 5b'!$A$9, J222*'Figure 5b'!E$9)*10^12/365</f>
        <v>4879009.4350256138</v>
      </c>
      <c r="T222" s="16" cm="1">
        <f t="array" ref="T222">_xlfn.IFS($A222= 'Figure 5b'!$A$4, K222*'Figure 5b'!F$4, $A222= 'Figure 5b'!$A$5, K222*'Figure 5b'!F$5, $A222= 'Figure 5b'!$A$6, K222*'Figure 5b'!F$6, $A222= 'Figure 5b'!$A$7, K222*'Figure 5b'!F$7, $A222= 'Figure 5b'!$A$8, K222*'Figure 5b'!F$8, $A222= 'Figure 5b'!$A$9, K222*'Figure 5b'!F$9)*10^12/365</f>
        <v>18882509.589018669</v>
      </c>
      <c r="U222" s="16" cm="1">
        <f t="array" ref="U222">_xlfn.IFS($A222= 'Figure 5b'!$A$4, L222*'Figure 5b'!G$4, $A222= 'Figure 5b'!$A$5, L222*'Figure 5b'!G$5, $A222= 'Figure 5b'!$A$6, L222*'Figure 5b'!G$6, $A222= 'Figure 5b'!$A$7, L222*'Figure 5b'!G$7, $A222= 'Figure 5b'!$A$8, L222*'Figure 5b'!G$8, $A222= 'Figure 5b'!$A$9, L222*'Figure 5b'!G$9)*10^12/365</f>
        <v>68193.370990886076</v>
      </c>
      <c r="V222" s="16" cm="1">
        <f t="array" ref="V222">_xlfn.IFS($A222= 'Figure 5b'!$A$4, M222*'Figure 5b'!H$4, $A222= 'Figure 5b'!$A$5, M222*'Figure 5b'!H$5, $A222= 'Figure 5b'!$A$6, M222*'Figure 5b'!H$6, $A222= 'Figure 5b'!$A$7, M222*'Figure 5b'!H$7, $A222= 'Figure 5b'!$A$8, M222*'Figure 5b'!H$8, $A222= 'Figure 5b'!$A$9, M222*'Figure 5b'!H$9)*10^12/365</f>
        <v>1165177.5854463682</v>
      </c>
      <c r="W222" s="16" cm="1">
        <f t="array" ref="W222">_xlfn.IFS($A222= 'Figure 5b'!$A$4, N222*'Figure 5b'!I$4, $A222= 'Figure 5b'!$A$5, N222*'Figure 5b'!I$5, $A222= 'Figure 5b'!$A$6, N222*'Figure 5b'!I$6, $A222= 'Figure 5b'!$A$7, N222*'Figure 5b'!I$7, $A222= 'Figure 5b'!$A$8, N222*'Figure 5b'!I$8, $A222= 'Figure 5b'!$A$9, N222*'Figure 5b'!I$9)*10^12/365</f>
        <v>3729726.5233880514</v>
      </c>
      <c r="X222" s="16"/>
      <c r="Y222" s="17">
        <f t="shared" si="75"/>
        <v>3076946.3357833414</v>
      </c>
      <c r="Z222" s="17">
        <f t="shared" si="76"/>
        <v>11350933.286430128</v>
      </c>
      <c r="AA222" s="17">
        <f t="shared" si="77"/>
        <v>142558436.53834543</v>
      </c>
      <c r="AB222" s="17">
        <f t="shared" si="78"/>
        <v>10343500.002254302</v>
      </c>
      <c r="AC222" s="17">
        <f t="shared" si="79"/>
        <v>40030920.328719579</v>
      </c>
      <c r="AD222" s="17">
        <f t="shared" si="80"/>
        <v>144569.94650067849</v>
      </c>
      <c r="AE222" s="17">
        <f t="shared" si="81"/>
        <v>2470176.4811463007</v>
      </c>
      <c r="AF222" s="17">
        <f t="shared" si="82"/>
        <v>7907020.2295826683</v>
      </c>
      <c r="AG222" s="16"/>
      <c r="AH222" s="16">
        <f t="shared" si="83"/>
        <v>8708.3386861792678</v>
      </c>
      <c r="AI222" s="16">
        <f t="shared" si="84"/>
        <v>32125.282886123001</v>
      </c>
      <c r="AJ222" s="16">
        <f t="shared" si="85"/>
        <v>403467.27322173229</v>
      </c>
      <c r="AK222" s="16">
        <f t="shared" si="86"/>
        <v>29274.056610153682</v>
      </c>
      <c r="AL222" s="16">
        <f t="shared" si="87"/>
        <v>113295.05753411201</v>
      </c>
      <c r="AM222" s="16">
        <f t="shared" si="88"/>
        <v>409.16022594531643</v>
      </c>
      <c r="AN222" s="16">
        <f t="shared" si="89"/>
        <v>6991.0655126782085</v>
      </c>
      <c r="AO222" s="16">
        <f t="shared" si="90"/>
        <v>22378.35914032831</v>
      </c>
      <c r="AP222" s="16"/>
      <c r="AQ222" s="16">
        <f t="shared" si="91"/>
        <v>0</v>
      </c>
      <c r="AR222" s="16">
        <f t="shared" si="92"/>
        <v>0</v>
      </c>
      <c r="AS222" s="16">
        <f t="shared" si="93"/>
        <v>0</v>
      </c>
      <c r="AT222" s="16">
        <f t="shared" si="94"/>
        <v>0</v>
      </c>
      <c r="AU222" s="16">
        <f t="shared" si="95"/>
        <v>0</v>
      </c>
      <c r="AV222" s="16">
        <f t="shared" si="96"/>
        <v>0</v>
      </c>
      <c r="AW222" s="16">
        <f t="shared" si="97"/>
        <v>0</v>
      </c>
      <c r="AX222" s="16">
        <f t="shared" si="98"/>
        <v>0</v>
      </c>
    </row>
    <row r="223" spans="1:50" x14ac:dyDescent="0.2">
      <c r="A223" t="s">
        <v>9</v>
      </c>
      <c r="B223">
        <v>2919</v>
      </c>
      <c r="C223" t="s">
        <v>233</v>
      </c>
      <c r="D223" s="9">
        <v>59</v>
      </c>
      <c r="E223" s="9">
        <v>0.3</v>
      </c>
      <c r="F223" s="9">
        <v>0</v>
      </c>
      <c r="G223" s="16">
        <v>1.277875508154791E-3</v>
      </c>
      <c r="H223" s="16">
        <v>1.955899461006771E-4</v>
      </c>
      <c r="I223" s="16">
        <v>4.5773142996929721E-4</v>
      </c>
      <c r="J223" s="16">
        <v>3.0393831659001621E-4</v>
      </c>
      <c r="K223" s="16">
        <v>9.3999693792948215E-4</v>
      </c>
      <c r="L223" s="16">
        <v>1.6374605116163495E-4</v>
      </c>
      <c r="M223" s="16">
        <v>5.1863247375684628E-5</v>
      </c>
      <c r="N223" s="16">
        <v>1.3619819068044542E-4</v>
      </c>
      <c r="O223" s="16"/>
      <c r="P223" s="16" cm="1">
        <f t="array" ref="P223">_xlfn.IFS($A223= 'Figure 5b'!$A$4, G223*'Figure 5b'!B$4, $A223= 'Figure 5b'!$A$5, G223*'Figure 5b'!B$5, $A223= 'Figure 5b'!$A$6, G223*'Figure 5b'!B$6, $A223= 'Figure 5b'!$A$7, G223*'Figure 5b'!B$7, $A223= 'Figure 5b'!$A$8, G223*'Figure 5b'!B$8, $A223= 'Figure 5b'!$A$9, G223*'Figure 5b'!B$9)*10^12/365</f>
        <v>1243978.6657179419</v>
      </c>
      <c r="Q223" s="16" cm="1">
        <f t="array" ref="Q223">_xlfn.IFS($A223= 'Figure 5b'!$A$4, H223*'Figure 5b'!C$4, $A223= 'Figure 5b'!$A$5, H223*'Figure 5b'!C$5, $A223= 'Figure 5b'!$A$6, H223*'Figure 5b'!C$6, $A223= 'Figure 5b'!$A$7, H223*'Figure 5b'!C$7, $A223= 'Figure 5b'!$A$8, H223*'Figure 5b'!C$8, $A223= 'Figure 5b'!$A$9, H223*'Figure 5b'!C$9)*10^12/365</f>
        <v>15295655.05808547</v>
      </c>
      <c r="R223" s="16" cm="1">
        <f t="array" ref="R223">_xlfn.IFS($A223= 'Figure 5b'!$A$4, I223*'Figure 5b'!D$4, $A223= 'Figure 5b'!$A$5, I223*'Figure 5b'!D$5, $A223= 'Figure 5b'!$A$6, I223*'Figure 5b'!D$6, $A223= 'Figure 5b'!$A$7, I223*'Figure 5b'!D$7, $A223= 'Figure 5b'!$A$8, I223*'Figure 5b'!D$8, $A223= 'Figure 5b'!$A$9, I223*'Figure 5b'!D$9)*10^12/365</f>
        <v>90436544.431084469</v>
      </c>
      <c r="S223" s="16" cm="1">
        <f t="array" ref="S223">_xlfn.IFS($A223= 'Figure 5b'!$A$4, J223*'Figure 5b'!E$4, $A223= 'Figure 5b'!$A$5, J223*'Figure 5b'!E$5, $A223= 'Figure 5b'!$A$6, J223*'Figure 5b'!E$6, $A223= 'Figure 5b'!$A$7, J223*'Figure 5b'!E$7, $A223= 'Figure 5b'!$A$8, J223*'Figure 5b'!E$8, $A223= 'Figure 5b'!$A$9, J223*'Figure 5b'!E$9)*10^12/365</f>
        <v>9250040.0530346949</v>
      </c>
      <c r="T223" s="16" cm="1">
        <f t="array" ref="T223">_xlfn.IFS($A223= 'Figure 5b'!$A$4, K223*'Figure 5b'!F$4, $A223= 'Figure 5b'!$A$5, K223*'Figure 5b'!F$5, $A223= 'Figure 5b'!$A$6, K223*'Figure 5b'!F$6, $A223= 'Figure 5b'!$A$7, K223*'Figure 5b'!F$7, $A223= 'Figure 5b'!$A$8, K223*'Figure 5b'!F$8, $A223= 'Figure 5b'!$A$9, K223*'Figure 5b'!F$9)*10^12/365</f>
        <v>36181530.173311383</v>
      </c>
      <c r="U223" s="16" cm="1">
        <f t="array" ref="U223">_xlfn.IFS($A223= 'Figure 5b'!$A$4, L223*'Figure 5b'!G$4, $A223= 'Figure 5b'!$A$5, L223*'Figure 5b'!G$5, $A223= 'Figure 5b'!$A$6, L223*'Figure 5b'!G$6, $A223= 'Figure 5b'!$A$7, L223*'Figure 5b'!G$7, $A223= 'Figure 5b'!$A$8, L223*'Figure 5b'!G$8, $A223= 'Figure 5b'!$A$9, L223*'Figure 5b'!G$9)*10^12/365</f>
        <v>140604.88864100221</v>
      </c>
      <c r="V223" s="16" cm="1">
        <f t="array" ref="V223">_xlfn.IFS($A223= 'Figure 5b'!$A$4, M223*'Figure 5b'!H$4, $A223= 'Figure 5b'!$A$5, M223*'Figure 5b'!H$5, $A223= 'Figure 5b'!$A$6, M223*'Figure 5b'!H$6, $A223= 'Figure 5b'!$A$7, M223*'Figure 5b'!H$7, $A223= 'Figure 5b'!$A$8, M223*'Figure 5b'!H$8, $A223= 'Figure 5b'!$A$9, M223*'Figure 5b'!H$9)*10^12/365</f>
        <v>2499275.8904323191</v>
      </c>
      <c r="W223" s="16" cm="1">
        <f t="array" ref="W223">_xlfn.IFS($A223= 'Figure 5b'!$A$4, N223*'Figure 5b'!I$4, $A223= 'Figure 5b'!$A$5, N223*'Figure 5b'!I$5, $A223= 'Figure 5b'!$A$6, N223*'Figure 5b'!I$6, $A223= 'Figure 5b'!$A$7, N223*'Figure 5b'!I$7, $A223= 'Figure 5b'!$A$8, N223*'Figure 5b'!I$8, $A223= 'Figure 5b'!$A$9, N223*'Figure 5b'!I$9)*10^12/365</f>
        <v>4937365.7745709745</v>
      </c>
      <c r="X223" s="16"/>
      <c r="Y223" s="17">
        <f t="shared" si="75"/>
        <v>733947.41277358576</v>
      </c>
      <c r="Z223" s="17">
        <f t="shared" si="76"/>
        <v>9024436.4842704274</v>
      </c>
      <c r="AA223" s="17">
        <f t="shared" si="77"/>
        <v>53357561.214339837</v>
      </c>
      <c r="AB223" s="17">
        <f t="shared" si="78"/>
        <v>5457523.6312904702</v>
      </c>
      <c r="AC223" s="17">
        <f t="shared" si="79"/>
        <v>21347102.802253716</v>
      </c>
      <c r="AD223" s="17">
        <f t="shared" si="80"/>
        <v>82956.884298191304</v>
      </c>
      <c r="AE223" s="17">
        <f t="shared" si="81"/>
        <v>1474572.775355068</v>
      </c>
      <c r="AF223" s="17">
        <f t="shared" si="82"/>
        <v>2913045.806996875</v>
      </c>
      <c r="AG223" s="16"/>
      <c r="AH223" s="16">
        <f t="shared" si="83"/>
        <v>3731.9359971538256</v>
      </c>
      <c r="AI223" s="16">
        <f t="shared" si="84"/>
        <v>45886.965174256402</v>
      </c>
      <c r="AJ223" s="16">
        <f t="shared" si="85"/>
        <v>271309.63329325343</v>
      </c>
      <c r="AK223" s="16">
        <f t="shared" si="86"/>
        <v>27750.120159104084</v>
      </c>
      <c r="AL223" s="16">
        <f t="shared" si="87"/>
        <v>108544.59051993415</v>
      </c>
      <c r="AM223" s="16">
        <f t="shared" si="88"/>
        <v>421.8146659230066</v>
      </c>
      <c r="AN223" s="16">
        <f t="shared" si="89"/>
        <v>7497.8276712969573</v>
      </c>
      <c r="AO223" s="16">
        <f t="shared" si="90"/>
        <v>14812.097323712924</v>
      </c>
      <c r="AP223" s="16"/>
      <c r="AQ223" s="16">
        <f t="shared" si="91"/>
        <v>0</v>
      </c>
      <c r="AR223" s="16">
        <f t="shared" si="92"/>
        <v>0</v>
      </c>
      <c r="AS223" s="16">
        <f t="shared" si="93"/>
        <v>0</v>
      </c>
      <c r="AT223" s="16">
        <f t="shared" si="94"/>
        <v>0</v>
      </c>
      <c r="AU223" s="16">
        <f t="shared" si="95"/>
        <v>0</v>
      </c>
      <c r="AV223" s="16">
        <f t="shared" si="96"/>
        <v>0</v>
      </c>
      <c r="AW223" s="16">
        <f t="shared" si="97"/>
        <v>0</v>
      </c>
      <c r="AX223" s="16">
        <f t="shared" si="98"/>
        <v>0</v>
      </c>
    </row>
    <row r="224" spans="1:50" x14ac:dyDescent="0.2">
      <c r="A224" t="s">
        <v>234</v>
      </c>
      <c r="B224">
        <v>2919</v>
      </c>
      <c r="C224" t="s">
        <v>235</v>
      </c>
      <c r="D224" s="9">
        <v>238</v>
      </c>
      <c r="E224" s="9">
        <v>3.7</v>
      </c>
      <c r="F224" s="9">
        <v>0.5</v>
      </c>
      <c r="G224" s="16">
        <v>2.8354899466941927E-3</v>
      </c>
      <c r="H224" s="16">
        <v>1.8906193205201516E-4</v>
      </c>
      <c r="I224" s="16">
        <v>7.4822929151795627E-6</v>
      </c>
      <c r="J224" s="16">
        <v>8.3356877734501637E-5</v>
      </c>
      <c r="K224" s="16">
        <v>7.9577242423990594E-4</v>
      </c>
      <c r="L224" s="16">
        <v>2.4561907674245244E-6</v>
      </c>
      <c r="M224" s="16">
        <v>7.3222367877956669E-6</v>
      </c>
      <c r="N224" s="16">
        <v>4.0831843070507248E-4</v>
      </c>
      <c r="O224" s="16"/>
      <c r="P224" s="16" t="e" cm="1">
        <f t="array" ref="P224">_xlfn.IFS($A224= 'Figure 5b'!$A$4, G224*'Figure 5b'!B$4, $A224= 'Figure 5b'!$A$5, G224*'Figure 5b'!B$5, $A224= 'Figure 5b'!$A$6, G224*'Figure 5b'!B$6, $A224= 'Figure 5b'!$A$7, G224*'Figure 5b'!B$7, $A224= 'Figure 5b'!$A$8, G224*'Figure 5b'!B$8, $A224= 'Figure 5b'!$A$9, G224*'Figure 5b'!B$9)*10^12/365</f>
        <v>#N/A</v>
      </c>
      <c r="Q224" s="16" t="e" cm="1">
        <f t="array" ref="Q224">_xlfn.IFS($A224= 'Figure 5b'!$A$4, H224*'Figure 5b'!C$4, $A224= 'Figure 5b'!$A$5, H224*'Figure 5b'!C$5, $A224= 'Figure 5b'!$A$6, H224*'Figure 5b'!C$6, $A224= 'Figure 5b'!$A$7, H224*'Figure 5b'!C$7, $A224= 'Figure 5b'!$A$8, H224*'Figure 5b'!C$8, $A224= 'Figure 5b'!$A$9, H224*'Figure 5b'!C$9)*10^12/365</f>
        <v>#N/A</v>
      </c>
      <c r="R224" s="16" t="e" cm="1">
        <f t="array" ref="R224">_xlfn.IFS($A224= 'Figure 5b'!$A$4, I224*'Figure 5b'!D$4, $A224= 'Figure 5b'!$A$5, I224*'Figure 5b'!D$5, $A224= 'Figure 5b'!$A$6, I224*'Figure 5b'!D$6, $A224= 'Figure 5b'!$A$7, I224*'Figure 5b'!D$7, $A224= 'Figure 5b'!$A$8, I224*'Figure 5b'!D$8, $A224= 'Figure 5b'!$A$9, I224*'Figure 5b'!D$9)*10^12/365</f>
        <v>#N/A</v>
      </c>
      <c r="S224" s="16" t="e" cm="1">
        <f t="array" ref="S224">_xlfn.IFS($A224= 'Figure 5b'!$A$4, J224*'Figure 5b'!E$4, $A224= 'Figure 5b'!$A$5, J224*'Figure 5b'!E$5, $A224= 'Figure 5b'!$A$6, J224*'Figure 5b'!E$6, $A224= 'Figure 5b'!$A$7, J224*'Figure 5b'!E$7, $A224= 'Figure 5b'!$A$8, J224*'Figure 5b'!E$8, $A224= 'Figure 5b'!$A$9, J224*'Figure 5b'!E$9)*10^12/365</f>
        <v>#N/A</v>
      </c>
      <c r="T224" s="16" t="e" cm="1">
        <f t="array" ref="T224">_xlfn.IFS($A224= 'Figure 5b'!$A$4, K224*'Figure 5b'!F$4, $A224= 'Figure 5b'!$A$5, K224*'Figure 5b'!F$5, $A224= 'Figure 5b'!$A$6, K224*'Figure 5b'!F$6, $A224= 'Figure 5b'!$A$7, K224*'Figure 5b'!F$7, $A224= 'Figure 5b'!$A$8, K224*'Figure 5b'!F$8, $A224= 'Figure 5b'!$A$9, K224*'Figure 5b'!F$9)*10^12/365</f>
        <v>#N/A</v>
      </c>
      <c r="U224" s="16" t="e" cm="1">
        <f t="array" ref="U224">_xlfn.IFS($A224= 'Figure 5b'!$A$4, L224*'Figure 5b'!G$4, $A224= 'Figure 5b'!$A$5, L224*'Figure 5b'!G$5, $A224= 'Figure 5b'!$A$6, L224*'Figure 5b'!G$6, $A224= 'Figure 5b'!$A$7, L224*'Figure 5b'!G$7, $A224= 'Figure 5b'!$A$8, L224*'Figure 5b'!G$8, $A224= 'Figure 5b'!$A$9, L224*'Figure 5b'!G$9)*10^12/365</f>
        <v>#N/A</v>
      </c>
      <c r="V224" s="16" t="e" cm="1">
        <f t="array" ref="V224">_xlfn.IFS($A224= 'Figure 5b'!$A$4, M224*'Figure 5b'!H$4, $A224= 'Figure 5b'!$A$5, M224*'Figure 5b'!H$5, $A224= 'Figure 5b'!$A$6, M224*'Figure 5b'!H$6, $A224= 'Figure 5b'!$A$7, M224*'Figure 5b'!H$7, $A224= 'Figure 5b'!$A$8, M224*'Figure 5b'!H$8, $A224= 'Figure 5b'!$A$9, M224*'Figure 5b'!H$9)*10^12/365</f>
        <v>#N/A</v>
      </c>
      <c r="W224" s="16" t="e" cm="1">
        <f t="array" ref="W224">_xlfn.IFS($A224= 'Figure 5b'!$A$4, N224*'Figure 5b'!I$4, $A224= 'Figure 5b'!$A$5, N224*'Figure 5b'!I$5, $A224= 'Figure 5b'!$A$6, N224*'Figure 5b'!I$6, $A224= 'Figure 5b'!$A$7, N224*'Figure 5b'!I$7, $A224= 'Figure 5b'!$A$8, N224*'Figure 5b'!I$8, $A224= 'Figure 5b'!$A$9, N224*'Figure 5b'!I$9)*10^12/365</f>
        <v>#N/A</v>
      </c>
      <c r="X224" s="16"/>
      <c r="Y224" s="17" t="e">
        <f t="shared" si="75"/>
        <v>#N/A</v>
      </c>
      <c r="Z224" s="17" t="e">
        <f t="shared" si="76"/>
        <v>#N/A</v>
      </c>
      <c r="AA224" s="17" t="e">
        <f t="shared" si="77"/>
        <v>#N/A</v>
      </c>
      <c r="AB224" s="17" t="e">
        <f t="shared" si="78"/>
        <v>#N/A</v>
      </c>
      <c r="AC224" s="17" t="e">
        <f t="shared" si="79"/>
        <v>#N/A</v>
      </c>
      <c r="AD224" s="17" t="e">
        <f t="shared" si="80"/>
        <v>#N/A</v>
      </c>
      <c r="AE224" s="17" t="e">
        <f t="shared" si="81"/>
        <v>#N/A</v>
      </c>
      <c r="AF224" s="17" t="e">
        <f t="shared" si="82"/>
        <v>#N/A</v>
      </c>
      <c r="AG224" s="16"/>
      <c r="AH224" s="16" t="e">
        <f t="shared" si="83"/>
        <v>#N/A</v>
      </c>
      <c r="AI224" s="16" t="e">
        <f t="shared" si="84"/>
        <v>#N/A</v>
      </c>
      <c r="AJ224" s="16" t="e">
        <f t="shared" si="85"/>
        <v>#N/A</v>
      </c>
      <c r="AK224" s="16" t="e">
        <f t="shared" si="86"/>
        <v>#N/A</v>
      </c>
      <c r="AL224" s="16" t="e">
        <f t="shared" si="87"/>
        <v>#N/A</v>
      </c>
      <c r="AM224" s="16" t="e">
        <f t="shared" si="88"/>
        <v>#N/A</v>
      </c>
      <c r="AN224" s="16" t="e">
        <f t="shared" si="89"/>
        <v>#N/A</v>
      </c>
      <c r="AO224" s="16" t="e">
        <f t="shared" si="90"/>
        <v>#N/A</v>
      </c>
      <c r="AP224" s="16"/>
      <c r="AQ224" s="16" t="e">
        <f t="shared" si="91"/>
        <v>#N/A</v>
      </c>
      <c r="AR224" s="16" t="e">
        <f t="shared" si="92"/>
        <v>#N/A</v>
      </c>
      <c r="AS224" s="16" t="e">
        <f t="shared" si="93"/>
        <v>#N/A</v>
      </c>
      <c r="AT224" s="16" t="e">
        <f t="shared" si="94"/>
        <v>#N/A</v>
      </c>
      <c r="AU224" s="16" t="e">
        <f t="shared" si="95"/>
        <v>#N/A</v>
      </c>
      <c r="AV224" s="16" t="e">
        <f t="shared" si="96"/>
        <v>#N/A</v>
      </c>
      <c r="AW224" s="16" t="e">
        <f t="shared" si="97"/>
        <v>#N/A</v>
      </c>
      <c r="AX224" s="16" t="e">
        <f t="shared" si="98"/>
        <v>#N/A</v>
      </c>
    </row>
    <row r="225" spans="1:50" x14ac:dyDescent="0.2">
      <c r="A225" t="s">
        <v>234</v>
      </c>
      <c r="B225">
        <v>2919</v>
      </c>
      <c r="C225" t="s">
        <v>236</v>
      </c>
      <c r="D225" s="9">
        <v>208</v>
      </c>
      <c r="E225" s="9">
        <v>2.2999999999999998</v>
      </c>
      <c r="F225" s="9">
        <v>0.5</v>
      </c>
      <c r="G225" s="16">
        <v>2.6931138602618817E-3</v>
      </c>
      <c r="H225" s="16">
        <v>1.0208436357631786E-4</v>
      </c>
      <c r="I225" s="16">
        <v>1.5423068871871885E-4</v>
      </c>
      <c r="J225" s="16">
        <v>7.8888903785281407E-4</v>
      </c>
      <c r="K225" s="16">
        <v>1.4559099263387225E-3</v>
      </c>
      <c r="L225" s="16">
        <v>4.4211433813641437E-5</v>
      </c>
      <c r="M225" s="16">
        <v>1.1294939725855017E-5</v>
      </c>
      <c r="N225" s="16">
        <v>3.6189651951215227E-4</v>
      </c>
      <c r="O225" s="16"/>
      <c r="P225" s="16" t="e" cm="1">
        <f t="array" ref="P225">_xlfn.IFS($A225= 'Figure 5b'!$A$4, G225*'Figure 5b'!B$4, $A225= 'Figure 5b'!$A$5, G225*'Figure 5b'!B$5, $A225= 'Figure 5b'!$A$6, G225*'Figure 5b'!B$6, $A225= 'Figure 5b'!$A$7, G225*'Figure 5b'!B$7, $A225= 'Figure 5b'!$A$8, G225*'Figure 5b'!B$8, $A225= 'Figure 5b'!$A$9, G225*'Figure 5b'!B$9)*10^12/365</f>
        <v>#N/A</v>
      </c>
      <c r="Q225" s="16" t="e" cm="1">
        <f t="array" ref="Q225">_xlfn.IFS($A225= 'Figure 5b'!$A$4, H225*'Figure 5b'!C$4, $A225= 'Figure 5b'!$A$5, H225*'Figure 5b'!C$5, $A225= 'Figure 5b'!$A$6, H225*'Figure 5b'!C$6, $A225= 'Figure 5b'!$A$7, H225*'Figure 5b'!C$7, $A225= 'Figure 5b'!$A$8, H225*'Figure 5b'!C$8, $A225= 'Figure 5b'!$A$9, H225*'Figure 5b'!C$9)*10^12/365</f>
        <v>#N/A</v>
      </c>
      <c r="R225" s="16" t="e" cm="1">
        <f t="array" ref="R225">_xlfn.IFS($A225= 'Figure 5b'!$A$4, I225*'Figure 5b'!D$4, $A225= 'Figure 5b'!$A$5, I225*'Figure 5b'!D$5, $A225= 'Figure 5b'!$A$6, I225*'Figure 5b'!D$6, $A225= 'Figure 5b'!$A$7, I225*'Figure 5b'!D$7, $A225= 'Figure 5b'!$A$8, I225*'Figure 5b'!D$8, $A225= 'Figure 5b'!$A$9, I225*'Figure 5b'!D$9)*10^12/365</f>
        <v>#N/A</v>
      </c>
      <c r="S225" s="16" t="e" cm="1">
        <f t="array" ref="S225">_xlfn.IFS($A225= 'Figure 5b'!$A$4, J225*'Figure 5b'!E$4, $A225= 'Figure 5b'!$A$5, J225*'Figure 5b'!E$5, $A225= 'Figure 5b'!$A$6, J225*'Figure 5b'!E$6, $A225= 'Figure 5b'!$A$7, J225*'Figure 5b'!E$7, $A225= 'Figure 5b'!$A$8, J225*'Figure 5b'!E$8, $A225= 'Figure 5b'!$A$9, J225*'Figure 5b'!E$9)*10^12/365</f>
        <v>#N/A</v>
      </c>
      <c r="T225" s="16" t="e" cm="1">
        <f t="array" ref="T225">_xlfn.IFS($A225= 'Figure 5b'!$A$4, K225*'Figure 5b'!F$4, $A225= 'Figure 5b'!$A$5, K225*'Figure 5b'!F$5, $A225= 'Figure 5b'!$A$6, K225*'Figure 5b'!F$6, $A225= 'Figure 5b'!$A$7, K225*'Figure 5b'!F$7, $A225= 'Figure 5b'!$A$8, K225*'Figure 5b'!F$8, $A225= 'Figure 5b'!$A$9, K225*'Figure 5b'!F$9)*10^12/365</f>
        <v>#N/A</v>
      </c>
      <c r="U225" s="16" t="e" cm="1">
        <f t="array" ref="U225">_xlfn.IFS($A225= 'Figure 5b'!$A$4, L225*'Figure 5b'!G$4, $A225= 'Figure 5b'!$A$5, L225*'Figure 5b'!G$5, $A225= 'Figure 5b'!$A$6, L225*'Figure 5b'!G$6, $A225= 'Figure 5b'!$A$7, L225*'Figure 5b'!G$7, $A225= 'Figure 5b'!$A$8, L225*'Figure 5b'!G$8, $A225= 'Figure 5b'!$A$9, L225*'Figure 5b'!G$9)*10^12/365</f>
        <v>#N/A</v>
      </c>
      <c r="V225" s="16" t="e" cm="1">
        <f t="array" ref="V225">_xlfn.IFS($A225= 'Figure 5b'!$A$4, M225*'Figure 5b'!H$4, $A225= 'Figure 5b'!$A$5, M225*'Figure 5b'!H$5, $A225= 'Figure 5b'!$A$6, M225*'Figure 5b'!H$6, $A225= 'Figure 5b'!$A$7, M225*'Figure 5b'!H$7, $A225= 'Figure 5b'!$A$8, M225*'Figure 5b'!H$8, $A225= 'Figure 5b'!$A$9, M225*'Figure 5b'!H$9)*10^12/365</f>
        <v>#N/A</v>
      </c>
      <c r="W225" s="16" t="e" cm="1">
        <f t="array" ref="W225">_xlfn.IFS($A225= 'Figure 5b'!$A$4, N225*'Figure 5b'!I$4, $A225= 'Figure 5b'!$A$5, N225*'Figure 5b'!I$5, $A225= 'Figure 5b'!$A$6, N225*'Figure 5b'!I$6, $A225= 'Figure 5b'!$A$7, N225*'Figure 5b'!I$7, $A225= 'Figure 5b'!$A$8, N225*'Figure 5b'!I$8, $A225= 'Figure 5b'!$A$9, N225*'Figure 5b'!I$9)*10^12/365</f>
        <v>#N/A</v>
      </c>
      <c r="X225" s="16"/>
      <c r="Y225" s="17" t="e">
        <f t="shared" si="75"/>
        <v>#N/A</v>
      </c>
      <c r="Z225" s="17" t="e">
        <f t="shared" si="76"/>
        <v>#N/A</v>
      </c>
      <c r="AA225" s="17" t="e">
        <f t="shared" si="77"/>
        <v>#N/A</v>
      </c>
      <c r="AB225" s="17" t="e">
        <f t="shared" si="78"/>
        <v>#N/A</v>
      </c>
      <c r="AC225" s="17" t="e">
        <f t="shared" si="79"/>
        <v>#N/A</v>
      </c>
      <c r="AD225" s="17" t="e">
        <f t="shared" si="80"/>
        <v>#N/A</v>
      </c>
      <c r="AE225" s="17" t="e">
        <f t="shared" si="81"/>
        <v>#N/A</v>
      </c>
      <c r="AF225" s="17" t="e">
        <f t="shared" si="82"/>
        <v>#N/A</v>
      </c>
      <c r="AG225" s="16"/>
      <c r="AH225" s="16" t="e">
        <f t="shared" si="83"/>
        <v>#N/A</v>
      </c>
      <c r="AI225" s="16" t="e">
        <f t="shared" si="84"/>
        <v>#N/A</v>
      </c>
      <c r="AJ225" s="16" t="e">
        <f t="shared" si="85"/>
        <v>#N/A</v>
      </c>
      <c r="AK225" s="16" t="e">
        <f t="shared" si="86"/>
        <v>#N/A</v>
      </c>
      <c r="AL225" s="16" t="e">
        <f t="shared" si="87"/>
        <v>#N/A</v>
      </c>
      <c r="AM225" s="16" t="e">
        <f t="shared" si="88"/>
        <v>#N/A</v>
      </c>
      <c r="AN225" s="16" t="e">
        <f t="shared" si="89"/>
        <v>#N/A</v>
      </c>
      <c r="AO225" s="16" t="e">
        <f t="shared" si="90"/>
        <v>#N/A</v>
      </c>
      <c r="AP225" s="16"/>
      <c r="AQ225" s="16" t="e">
        <f t="shared" si="91"/>
        <v>#N/A</v>
      </c>
      <c r="AR225" s="16" t="e">
        <f t="shared" si="92"/>
        <v>#N/A</v>
      </c>
      <c r="AS225" s="16" t="e">
        <f t="shared" si="93"/>
        <v>#N/A</v>
      </c>
      <c r="AT225" s="16" t="e">
        <f t="shared" si="94"/>
        <v>#N/A</v>
      </c>
      <c r="AU225" s="16" t="e">
        <f t="shared" si="95"/>
        <v>#N/A</v>
      </c>
      <c r="AV225" s="16" t="e">
        <f t="shared" si="96"/>
        <v>#N/A</v>
      </c>
      <c r="AW225" s="16" t="e">
        <f t="shared" si="97"/>
        <v>#N/A</v>
      </c>
      <c r="AX225" s="16" t="e">
        <f t="shared" si="98"/>
        <v>#N/A</v>
      </c>
    </row>
    <row r="226" spans="1:50" x14ac:dyDescent="0.2">
      <c r="A226" t="s">
        <v>234</v>
      </c>
      <c r="B226">
        <v>2919</v>
      </c>
      <c r="C226" t="s">
        <v>237</v>
      </c>
      <c r="D226" s="9">
        <v>299</v>
      </c>
      <c r="E226" s="9">
        <v>3.2</v>
      </c>
      <c r="F226" s="9">
        <v>0.5</v>
      </c>
      <c r="G226" s="16">
        <v>1.3227440283508888E-2</v>
      </c>
      <c r="H226" s="16">
        <v>7.2013231235611066E-4</v>
      </c>
      <c r="I226" s="16">
        <v>3.967306371017961E-4</v>
      </c>
      <c r="J226" s="16">
        <v>1.2726364074499474E-3</v>
      </c>
      <c r="K226" s="16">
        <v>6.492521845781047E-3</v>
      </c>
      <c r="L226" s="16">
        <v>7.3276357894831644E-5</v>
      </c>
      <c r="M226" s="16">
        <v>3.234247568396554E-4</v>
      </c>
      <c r="N226" s="16">
        <v>2.9399752400253829E-3</v>
      </c>
      <c r="O226" s="16"/>
      <c r="P226" s="16" t="e" cm="1">
        <f t="array" ref="P226">_xlfn.IFS($A226= 'Figure 5b'!$A$4, G226*'Figure 5b'!B$4, $A226= 'Figure 5b'!$A$5, G226*'Figure 5b'!B$5, $A226= 'Figure 5b'!$A$6, G226*'Figure 5b'!B$6, $A226= 'Figure 5b'!$A$7, G226*'Figure 5b'!B$7, $A226= 'Figure 5b'!$A$8, G226*'Figure 5b'!B$8, $A226= 'Figure 5b'!$A$9, G226*'Figure 5b'!B$9)*10^12/365</f>
        <v>#N/A</v>
      </c>
      <c r="Q226" s="16" t="e" cm="1">
        <f t="array" ref="Q226">_xlfn.IFS($A226= 'Figure 5b'!$A$4, H226*'Figure 5b'!C$4, $A226= 'Figure 5b'!$A$5, H226*'Figure 5b'!C$5, $A226= 'Figure 5b'!$A$6, H226*'Figure 5b'!C$6, $A226= 'Figure 5b'!$A$7, H226*'Figure 5b'!C$7, $A226= 'Figure 5b'!$A$8, H226*'Figure 5b'!C$8, $A226= 'Figure 5b'!$A$9, H226*'Figure 5b'!C$9)*10^12/365</f>
        <v>#N/A</v>
      </c>
      <c r="R226" s="16" t="e" cm="1">
        <f t="array" ref="R226">_xlfn.IFS($A226= 'Figure 5b'!$A$4, I226*'Figure 5b'!D$4, $A226= 'Figure 5b'!$A$5, I226*'Figure 5b'!D$5, $A226= 'Figure 5b'!$A$6, I226*'Figure 5b'!D$6, $A226= 'Figure 5b'!$A$7, I226*'Figure 5b'!D$7, $A226= 'Figure 5b'!$A$8, I226*'Figure 5b'!D$8, $A226= 'Figure 5b'!$A$9, I226*'Figure 5b'!D$9)*10^12/365</f>
        <v>#N/A</v>
      </c>
      <c r="S226" s="16" t="e" cm="1">
        <f t="array" ref="S226">_xlfn.IFS($A226= 'Figure 5b'!$A$4, J226*'Figure 5b'!E$4, $A226= 'Figure 5b'!$A$5, J226*'Figure 5b'!E$5, $A226= 'Figure 5b'!$A$6, J226*'Figure 5b'!E$6, $A226= 'Figure 5b'!$A$7, J226*'Figure 5b'!E$7, $A226= 'Figure 5b'!$A$8, J226*'Figure 5b'!E$8, $A226= 'Figure 5b'!$A$9, J226*'Figure 5b'!E$9)*10^12/365</f>
        <v>#N/A</v>
      </c>
      <c r="T226" s="16" t="e" cm="1">
        <f t="array" ref="T226">_xlfn.IFS($A226= 'Figure 5b'!$A$4, K226*'Figure 5b'!F$4, $A226= 'Figure 5b'!$A$5, K226*'Figure 5b'!F$5, $A226= 'Figure 5b'!$A$6, K226*'Figure 5b'!F$6, $A226= 'Figure 5b'!$A$7, K226*'Figure 5b'!F$7, $A226= 'Figure 5b'!$A$8, K226*'Figure 5b'!F$8, $A226= 'Figure 5b'!$A$9, K226*'Figure 5b'!F$9)*10^12/365</f>
        <v>#N/A</v>
      </c>
      <c r="U226" s="16" t="e" cm="1">
        <f t="array" ref="U226">_xlfn.IFS($A226= 'Figure 5b'!$A$4, L226*'Figure 5b'!G$4, $A226= 'Figure 5b'!$A$5, L226*'Figure 5b'!G$5, $A226= 'Figure 5b'!$A$6, L226*'Figure 5b'!G$6, $A226= 'Figure 5b'!$A$7, L226*'Figure 5b'!G$7, $A226= 'Figure 5b'!$A$8, L226*'Figure 5b'!G$8, $A226= 'Figure 5b'!$A$9, L226*'Figure 5b'!G$9)*10^12/365</f>
        <v>#N/A</v>
      </c>
      <c r="V226" s="16" t="e" cm="1">
        <f t="array" ref="V226">_xlfn.IFS($A226= 'Figure 5b'!$A$4, M226*'Figure 5b'!H$4, $A226= 'Figure 5b'!$A$5, M226*'Figure 5b'!H$5, $A226= 'Figure 5b'!$A$6, M226*'Figure 5b'!H$6, $A226= 'Figure 5b'!$A$7, M226*'Figure 5b'!H$7, $A226= 'Figure 5b'!$A$8, M226*'Figure 5b'!H$8, $A226= 'Figure 5b'!$A$9, M226*'Figure 5b'!H$9)*10^12/365</f>
        <v>#N/A</v>
      </c>
      <c r="W226" s="16" t="e" cm="1">
        <f t="array" ref="W226">_xlfn.IFS($A226= 'Figure 5b'!$A$4, N226*'Figure 5b'!I$4, $A226= 'Figure 5b'!$A$5, N226*'Figure 5b'!I$5, $A226= 'Figure 5b'!$A$6, N226*'Figure 5b'!I$6, $A226= 'Figure 5b'!$A$7, N226*'Figure 5b'!I$7, $A226= 'Figure 5b'!$A$8, N226*'Figure 5b'!I$8, $A226= 'Figure 5b'!$A$9, N226*'Figure 5b'!I$9)*10^12/365</f>
        <v>#N/A</v>
      </c>
      <c r="X226" s="16"/>
      <c r="Y226" s="17" t="e">
        <f t="shared" si="75"/>
        <v>#N/A</v>
      </c>
      <c r="Z226" s="17" t="e">
        <f t="shared" si="76"/>
        <v>#N/A</v>
      </c>
      <c r="AA226" s="17" t="e">
        <f t="shared" si="77"/>
        <v>#N/A</v>
      </c>
      <c r="AB226" s="17" t="e">
        <f t="shared" si="78"/>
        <v>#N/A</v>
      </c>
      <c r="AC226" s="17" t="e">
        <f t="shared" si="79"/>
        <v>#N/A</v>
      </c>
      <c r="AD226" s="17" t="e">
        <f t="shared" si="80"/>
        <v>#N/A</v>
      </c>
      <c r="AE226" s="17" t="e">
        <f t="shared" si="81"/>
        <v>#N/A</v>
      </c>
      <c r="AF226" s="17" t="e">
        <f t="shared" si="82"/>
        <v>#N/A</v>
      </c>
      <c r="AG226" s="16"/>
      <c r="AH226" s="16" t="e">
        <f t="shared" si="83"/>
        <v>#N/A</v>
      </c>
      <c r="AI226" s="16" t="e">
        <f t="shared" si="84"/>
        <v>#N/A</v>
      </c>
      <c r="AJ226" s="16" t="e">
        <f t="shared" si="85"/>
        <v>#N/A</v>
      </c>
      <c r="AK226" s="16" t="e">
        <f t="shared" si="86"/>
        <v>#N/A</v>
      </c>
      <c r="AL226" s="16" t="e">
        <f t="shared" si="87"/>
        <v>#N/A</v>
      </c>
      <c r="AM226" s="16" t="e">
        <f t="shared" si="88"/>
        <v>#N/A</v>
      </c>
      <c r="AN226" s="16" t="e">
        <f t="shared" si="89"/>
        <v>#N/A</v>
      </c>
      <c r="AO226" s="16" t="e">
        <f t="shared" si="90"/>
        <v>#N/A</v>
      </c>
      <c r="AP226" s="16"/>
      <c r="AQ226" s="16" t="e">
        <f t="shared" si="91"/>
        <v>#N/A</v>
      </c>
      <c r="AR226" s="16" t="e">
        <f t="shared" si="92"/>
        <v>#N/A</v>
      </c>
      <c r="AS226" s="16" t="e">
        <f t="shared" si="93"/>
        <v>#N/A</v>
      </c>
      <c r="AT226" s="16" t="e">
        <f t="shared" si="94"/>
        <v>#N/A</v>
      </c>
      <c r="AU226" s="16" t="e">
        <f t="shared" si="95"/>
        <v>#N/A</v>
      </c>
      <c r="AV226" s="16" t="e">
        <f t="shared" si="96"/>
        <v>#N/A</v>
      </c>
      <c r="AW226" s="16" t="e">
        <f t="shared" si="97"/>
        <v>#N/A</v>
      </c>
      <c r="AX226" s="16" t="e">
        <f t="shared" si="98"/>
        <v>#N/A</v>
      </c>
    </row>
    <row r="227" spans="1:50" x14ac:dyDescent="0.2">
      <c r="A227" t="s">
        <v>234</v>
      </c>
      <c r="B227">
        <v>2919</v>
      </c>
      <c r="C227" t="s">
        <v>238</v>
      </c>
      <c r="D227" s="9">
        <v>253</v>
      </c>
      <c r="E227" s="9">
        <v>3</v>
      </c>
      <c r="F227" s="9">
        <v>1.2</v>
      </c>
      <c r="G227" s="16">
        <v>9.8359817457814819E-4</v>
      </c>
      <c r="H227" s="16">
        <v>1.434597619710745E-4</v>
      </c>
      <c r="I227" s="16">
        <v>1.5020956696118892E-5</v>
      </c>
      <c r="J227" s="16">
        <v>9.2304151295677754E-6</v>
      </c>
      <c r="K227" s="16">
        <v>6.154633568851458E-4</v>
      </c>
      <c r="L227" s="16">
        <v>4.5030164069449613E-6</v>
      </c>
      <c r="M227" s="16">
        <v>1.246338176646071E-6</v>
      </c>
      <c r="N227" s="16">
        <v>8.6399501132879478E-4</v>
      </c>
      <c r="O227" s="16"/>
      <c r="P227" s="16" t="e" cm="1">
        <f t="array" ref="P227">_xlfn.IFS($A227= 'Figure 5b'!$A$4, G227*'Figure 5b'!B$4, $A227= 'Figure 5b'!$A$5, G227*'Figure 5b'!B$5, $A227= 'Figure 5b'!$A$6, G227*'Figure 5b'!B$6, $A227= 'Figure 5b'!$A$7, G227*'Figure 5b'!B$7, $A227= 'Figure 5b'!$A$8, G227*'Figure 5b'!B$8, $A227= 'Figure 5b'!$A$9, G227*'Figure 5b'!B$9)*10^12/365</f>
        <v>#N/A</v>
      </c>
      <c r="Q227" s="16" t="e" cm="1">
        <f t="array" ref="Q227">_xlfn.IFS($A227= 'Figure 5b'!$A$4, H227*'Figure 5b'!C$4, $A227= 'Figure 5b'!$A$5, H227*'Figure 5b'!C$5, $A227= 'Figure 5b'!$A$6, H227*'Figure 5b'!C$6, $A227= 'Figure 5b'!$A$7, H227*'Figure 5b'!C$7, $A227= 'Figure 5b'!$A$8, H227*'Figure 5b'!C$8, $A227= 'Figure 5b'!$A$9, H227*'Figure 5b'!C$9)*10^12/365</f>
        <v>#N/A</v>
      </c>
      <c r="R227" s="16" t="e" cm="1">
        <f t="array" ref="R227">_xlfn.IFS($A227= 'Figure 5b'!$A$4, I227*'Figure 5b'!D$4, $A227= 'Figure 5b'!$A$5, I227*'Figure 5b'!D$5, $A227= 'Figure 5b'!$A$6, I227*'Figure 5b'!D$6, $A227= 'Figure 5b'!$A$7, I227*'Figure 5b'!D$7, $A227= 'Figure 5b'!$A$8, I227*'Figure 5b'!D$8, $A227= 'Figure 5b'!$A$9, I227*'Figure 5b'!D$9)*10^12/365</f>
        <v>#N/A</v>
      </c>
      <c r="S227" s="16" t="e" cm="1">
        <f t="array" ref="S227">_xlfn.IFS($A227= 'Figure 5b'!$A$4, J227*'Figure 5b'!E$4, $A227= 'Figure 5b'!$A$5, J227*'Figure 5b'!E$5, $A227= 'Figure 5b'!$A$6, J227*'Figure 5b'!E$6, $A227= 'Figure 5b'!$A$7, J227*'Figure 5b'!E$7, $A227= 'Figure 5b'!$A$8, J227*'Figure 5b'!E$8, $A227= 'Figure 5b'!$A$9, J227*'Figure 5b'!E$9)*10^12/365</f>
        <v>#N/A</v>
      </c>
      <c r="T227" s="16" t="e" cm="1">
        <f t="array" ref="T227">_xlfn.IFS($A227= 'Figure 5b'!$A$4, K227*'Figure 5b'!F$4, $A227= 'Figure 5b'!$A$5, K227*'Figure 5b'!F$5, $A227= 'Figure 5b'!$A$6, K227*'Figure 5b'!F$6, $A227= 'Figure 5b'!$A$7, K227*'Figure 5b'!F$7, $A227= 'Figure 5b'!$A$8, K227*'Figure 5b'!F$8, $A227= 'Figure 5b'!$A$9, K227*'Figure 5b'!F$9)*10^12/365</f>
        <v>#N/A</v>
      </c>
      <c r="U227" s="16" t="e" cm="1">
        <f t="array" ref="U227">_xlfn.IFS($A227= 'Figure 5b'!$A$4, L227*'Figure 5b'!G$4, $A227= 'Figure 5b'!$A$5, L227*'Figure 5b'!G$5, $A227= 'Figure 5b'!$A$6, L227*'Figure 5b'!G$6, $A227= 'Figure 5b'!$A$7, L227*'Figure 5b'!G$7, $A227= 'Figure 5b'!$A$8, L227*'Figure 5b'!G$8, $A227= 'Figure 5b'!$A$9, L227*'Figure 5b'!G$9)*10^12/365</f>
        <v>#N/A</v>
      </c>
      <c r="V227" s="16" t="e" cm="1">
        <f t="array" ref="V227">_xlfn.IFS($A227= 'Figure 5b'!$A$4, M227*'Figure 5b'!H$4, $A227= 'Figure 5b'!$A$5, M227*'Figure 5b'!H$5, $A227= 'Figure 5b'!$A$6, M227*'Figure 5b'!H$6, $A227= 'Figure 5b'!$A$7, M227*'Figure 5b'!H$7, $A227= 'Figure 5b'!$A$8, M227*'Figure 5b'!H$8, $A227= 'Figure 5b'!$A$9, M227*'Figure 5b'!H$9)*10^12/365</f>
        <v>#N/A</v>
      </c>
      <c r="W227" s="16" t="e" cm="1">
        <f t="array" ref="W227">_xlfn.IFS($A227= 'Figure 5b'!$A$4, N227*'Figure 5b'!I$4, $A227= 'Figure 5b'!$A$5, N227*'Figure 5b'!I$5, $A227= 'Figure 5b'!$A$6, N227*'Figure 5b'!I$6, $A227= 'Figure 5b'!$A$7, N227*'Figure 5b'!I$7, $A227= 'Figure 5b'!$A$8, N227*'Figure 5b'!I$8, $A227= 'Figure 5b'!$A$9, N227*'Figure 5b'!I$9)*10^12/365</f>
        <v>#N/A</v>
      </c>
      <c r="X227" s="16"/>
      <c r="Y227" s="17" t="e">
        <f t="shared" si="75"/>
        <v>#N/A</v>
      </c>
      <c r="Z227" s="17" t="e">
        <f t="shared" si="76"/>
        <v>#N/A</v>
      </c>
      <c r="AA227" s="17" t="e">
        <f t="shared" si="77"/>
        <v>#N/A</v>
      </c>
      <c r="AB227" s="17" t="e">
        <f t="shared" si="78"/>
        <v>#N/A</v>
      </c>
      <c r="AC227" s="17" t="e">
        <f t="shared" si="79"/>
        <v>#N/A</v>
      </c>
      <c r="AD227" s="17" t="e">
        <f t="shared" si="80"/>
        <v>#N/A</v>
      </c>
      <c r="AE227" s="17" t="e">
        <f t="shared" si="81"/>
        <v>#N/A</v>
      </c>
      <c r="AF227" s="17" t="e">
        <f t="shared" si="82"/>
        <v>#N/A</v>
      </c>
      <c r="AG227" s="16"/>
      <c r="AH227" s="16" t="e">
        <f t="shared" si="83"/>
        <v>#N/A</v>
      </c>
      <c r="AI227" s="16" t="e">
        <f t="shared" si="84"/>
        <v>#N/A</v>
      </c>
      <c r="AJ227" s="16" t="e">
        <f t="shared" si="85"/>
        <v>#N/A</v>
      </c>
      <c r="AK227" s="16" t="e">
        <f t="shared" si="86"/>
        <v>#N/A</v>
      </c>
      <c r="AL227" s="16" t="e">
        <f t="shared" si="87"/>
        <v>#N/A</v>
      </c>
      <c r="AM227" s="16" t="e">
        <f t="shared" si="88"/>
        <v>#N/A</v>
      </c>
      <c r="AN227" s="16" t="e">
        <f t="shared" si="89"/>
        <v>#N/A</v>
      </c>
      <c r="AO227" s="16" t="e">
        <f t="shared" si="90"/>
        <v>#N/A</v>
      </c>
      <c r="AP227" s="16"/>
      <c r="AQ227" s="16" t="e">
        <f t="shared" si="91"/>
        <v>#N/A</v>
      </c>
      <c r="AR227" s="16" t="e">
        <f t="shared" si="92"/>
        <v>#N/A</v>
      </c>
      <c r="AS227" s="16" t="e">
        <f t="shared" si="93"/>
        <v>#N/A</v>
      </c>
      <c r="AT227" s="16" t="e">
        <f t="shared" si="94"/>
        <v>#N/A</v>
      </c>
      <c r="AU227" s="16" t="e">
        <f t="shared" si="95"/>
        <v>#N/A</v>
      </c>
      <c r="AV227" s="16" t="e">
        <f t="shared" si="96"/>
        <v>#N/A</v>
      </c>
      <c r="AW227" s="16" t="e">
        <f t="shared" si="97"/>
        <v>#N/A</v>
      </c>
      <c r="AX227" s="16" t="e">
        <f t="shared" si="98"/>
        <v>#N/A</v>
      </c>
    </row>
    <row r="228" spans="1:50" x14ac:dyDescent="0.2">
      <c r="A228" t="s">
        <v>234</v>
      </c>
      <c r="B228">
        <v>2919</v>
      </c>
      <c r="C228" t="s">
        <v>239</v>
      </c>
      <c r="D228" s="9">
        <v>156</v>
      </c>
      <c r="E228" s="9">
        <v>1.5</v>
      </c>
      <c r="F228" s="9">
        <v>0.4</v>
      </c>
      <c r="G228" s="16">
        <v>3.2480798027990938E-3</v>
      </c>
      <c r="H228" s="16">
        <v>1.3828768062463043E-2</v>
      </c>
      <c r="I228" s="16">
        <v>8.0723831379527898E-4</v>
      </c>
      <c r="J228" s="16">
        <v>2.152583773697516E-4</v>
      </c>
      <c r="K228" s="16">
        <v>2.2591142595116756E-3</v>
      </c>
      <c r="L228" s="16">
        <v>4.6258259453161873E-5</v>
      </c>
      <c r="M228" s="16">
        <v>1.7573056706165439E-3</v>
      </c>
      <c r="N228" s="16">
        <v>9.5265791822269894E-2</v>
      </c>
      <c r="O228" s="16"/>
      <c r="P228" s="16" t="e" cm="1">
        <f t="array" ref="P228">_xlfn.IFS($A228= 'Figure 5b'!$A$4, G228*'Figure 5b'!B$4, $A228= 'Figure 5b'!$A$5, G228*'Figure 5b'!B$5, $A228= 'Figure 5b'!$A$6, G228*'Figure 5b'!B$6, $A228= 'Figure 5b'!$A$7, G228*'Figure 5b'!B$7, $A228= 'Figure 5b'!$A$8, G228*'Figure 5b'!B$8, $A228= 'Figure 5b'!$A$9, G228*'Figure 5b'!B$9)*10^12/365</f>
        <v>#N/A</v>
      </c>
      <c r="Q228" s="16" t="e" cm="1">
        <f t="array" ref="Q228">_xlfn.IFS($A228= 'Figure 5b'!$A$4, H228*'Figure 5b'!C$4, $A228= 'Figure 5b'!$A$5, H228*'Figure 5b'!C$5, $A228= 'Figure 5b'!$A$6, H228*'Figure 5b'!C$6, $A228= 'Figure 5b'!$A$7, H228*'Figure 5b'!C$7, $A228= 'Figure 5b'!$A$8, H228*'Figure 5b'!C$8, $A228= 'Figure 5b'!$A$9, H228*'Figure 5b'!C$9)*10^12/365</f>
        <v>#N/A</v>
      </c>
      <c r="R228" s="16" t="e" cm="1">
        <f t="array" ref="R228">_xlfn.IFS($A228= 'Figure 5b'!$A$4, I228*'Figure 5b'!D$4, $A228= 'Figure 5b'!$A$5, I228*'Figure 5b'!D$5, $A228= 'Figure 5b'!$A$6, I228*'Figure 5b'!D$6, $A228= 'Figure 5b'!$A$7, I228*'Figure 5b'!D$7, $A228= 'Figure 5b'!$A$8, I228*'Figure 5b'!D$8, $A228= 'Figure 5b'!$A$9, I228*'Figure 5b'!D$9)*10^12/365</f>
        <v>#N/A</v>
      </c>
      <c r="S228" s="16" t="e" cm="1">
        <f t="array" ref="S228">_xlfn.IFS($A228= 'Figure 5b'!$A$4, J228*'Figure 5b'!E$4, $A228= 'Figure 5b'!$A$5, J228*'Figure 5b'!E$5, $A228= 'Figure 5b'!$A$6, J228*'Figure 5b'!E$6, $A228= 'Figure 5b'!$A$7, J228*'Figure 5b'!E$7, $A228= 'Figure 5b'!$A$8, J228*'Figure 5b'!E$8, $A228= 'Figure 5b'!$A$9, J228*'Figure 5b'!E$9)*10^12/365</f>
        <v>#N/A</v>
      </c>
      <c r="T228" s="16" t="e" cm="1">
        <f t="array" ref="T228">_xlfn.IFS($A228= 'Figure 5b'!$A$4, K228*'Figure 5b'!F$4, $A228= 'Figure 5b'!$A$5, K228*'Figure 5b'!F$5, $A228= 'Figure 5b'!$A$6, K228*'Figure 5b'!F$6, $A228= 'Figure 5b'!$A$7, K228*'Figure 5b'!F$7, $A228= 'Figure 5b'!$A$8, K228*'Figure 5b'!F$8, $A228= 'Figure 5b'!$A$9, K228*'Figure 5b'!F$9)*10^12/365</f>
        <v>#N/A</v>
      </c>
      <c r="U228" s="16" t="e" cm="1">
        <f t="array" ref="U228">_xlfn.IFS($A228= 'Figure 5b'!$A$4, L228*'Figure 5b'!G$4, $A228= 'Figure 5b'!$A$5, L228*'Figure 5b'!G$5, $A228= 'Figure 5b'!$A$6, L228*'Figure 5b'!G$6, $A228= 'Figure 5b'!$A$7, L228*'Figure 5b'!G$7, $A228= 'Figure 5b'!$A$8, L228*'Figure 5b'!G$8, $A228= 'Figure 5b'!$A$9, L228*'Figure 5b'!G$9)*10^12/365</f>
        <v>#N/A</v>
      </c>
      <c r="V228" s="16" t="e" cm="1">
        <f t="array" ref="V228">_xlfn.IFS($A228= 'Figure 5b'!$A$4, M228*'Figure 5b'!H$4, $A228= 'Figure 5b'!$A$5, M228*'Figure 5b'!H$5, $A228= 'Figure 5b'!$A$6, M228*'Figure 5b'!H$6, $A228= 'Figure 5b'!$A$7, M228*'Figure 5b'!H$7, $A228= 'Figure 5b'!$A$8, M228*'Figure 5b'!H$8, $A228= 'Figure 5b'!$A$9, M228*'Figure 5b'!H$9)*10^12/365</f>
        <v>#N/A</v>
      </c>
      <c r="W228" s="16" t="e" cm="1">
        <f t="array" ref="W228">_xlfn.IFS($A228= 'Figure 5b'!$A$4, N228*'Figure 5b'!I$4, $A228= 'Figure 5b'!$A$5, N228*'Figure 5b'!I$5, $A228= 'Figure 5b'!$A$6, N228*'Figure 5b'!I$6, $A228= 'Figure 5b'!$A$7, N228*'Figure 5b'!I$7, $A228= 'Figure 5b'!$A$8, N228*'Figure 5b'!I$8, $A228= 'Figure 5b'!$A$9, N228*'Figure 5b'!I$9)*10^12/365</f>
        <v>#N/A</v>
      </c>
      <c r="X228" s="16"/>
      <c r="Y228" s="17" t="e">
        <f t="shared" si="75"/>
        <v>#N/A</v>
      </c>
      <c r="Z228" s="17" t="e">
        <f t="shared" si="76"/>
        <v>#N/A</v>
      </c>
      <c r="AA228" s="17" t="e">
        <f t="shared" si="77"/>
        <v>#N/A</v>
      </c>
      <c r="AB228" s="17" t="e">
        <f t="shared" si="78"/>
        <v>#N/A</v>
      </c>
      <c r="AC228" s="17" t="e">
        <f t="shared" si="79"/>
        <v>#N/A</v>
      </c>
      <c r="AD228" s="17" t="e">
        <f t="shared" si="80"/>
        <v>#N/A</v>
      </c>
      <c r="AE228" s="17" t="e">
        <f t="shared" si="81"/>
        <v>#N/A</v>
      </c>
      <c r="AF228" s="17" t="e">
        <f t="shared" si="82"/>
        <v>#N/A</v>
      </c>
      <c r="AG228" s="16"/>
      <c r="AH228" s="16" t="e">
        <f t="shared" si="83"/>
        <v>#N/A</v>
      </c>
      <c r="AI228" s="16" t="e">
        <f t="shared" si="84"/>
        <v>#N/A</v>
      </c>
      <c r="AJ228" s="16" t="e">
        <f t="shared" si="85"/>
        <v>#N/A</v>
      </c>
      <c r="AK228" s="16" t="e">
        <f t="shared" si="86"/>
        <v>#N/A</v>
      </c>
      <c r="AL228" s="16" t="e">
        <f t="shared" si="87"/>
        <v>#N/A</v>
      </c>
      <c r="AM228" s="16" t="e">
        <f t="shared" si="88"/>
        <v>#N/A</v>
      </c>
      <c r="AN228" s="16" t="e">
        <f t="shared" si="89"/>
        <v>#N/A</v>
      </c>
      <c r="AO228" s="16" t="e">
        <f t="shared" si="90"/>
        <v>#N/A</v>
      </c>
      <c r="AP228" s="16"/>
      <c r="AQ228" s="16" t="e">
        <f t="shared" si="91"/>
        <v>#N/A</v>
      </c>
      <c r="AR228" s="16" t="e">
        <f t="shared" si="92"/>
        <v>#N/A</v>
      </c>
      <c r="AS228" s="16" t="e">
        <f t="shared" si="93"/>
        <v>#N/A</v>
      </c>
      <c r="AT228" s="16" t="e">
        <f t="shared" si="94"/>
        <v>#N/A</v>
      </c>
      <c r="AU228" s="16" t="e">
        <f t="shared" si="95"/>
        <v>#N/A</v>
      </c>
      <c r="AV228" s="16" t="e">
        <f t="shared" si="96"/>
        <v>#N/A</v>
      </c>
      <c r="AW228" s="16" t="e">
        <f t="shared" si="97"/>
        <v>#N/A</v>
      </c>
      <c r="AX228" s="16" t="e">
        <f t="shared" si="98"/>
        <v>#N/A</v>
      </c>
    </row>
    <row r="229" spans="1:50" x14ac:dyDescent="0.2">
      <c r="A229" t="s">
        <v>234</v>
      </c>
      <c r="B229">
        <v>2919</v>
      </c>
      <c r="C229" t="s">
        <v>240</v>
      </c>
      <c r="D229" s="9">
        <v>267</v>
      </c>
      <c r="E229" s="9">
        <v>2.8</v>
      </c>
      <c r="F229" s="9">
        <v>0.6</v>
      </c>
      <c r="G229" s="16">
        <v>1.595213757139484E-3</v>
      </c>
      <c r="H229" s="16">
        <v>3.6880148432950227E-4</v>
      </c>
      <c r="I229" s="16">
        <v>4.1024085459555326E-4</v>
      </c>
      <c r="J229" s="16">
        <v>5.4264081582259639E-5</v>
      </c>
      <c r="K229" s="16">
        <v>2.3582615063625617E-4</v>
      </c>
      <c r="L229" s="16">
        <v>0</v>
      </c>
      <c r="M229" s="16">
        <v>3.822363395501419E-4</v>
      </c>
      <c r="N229" s="16">
        <v>3.5712732479832132E-4</v>
      </c>
      <c r="O229" s="16"/>
      <c r="P229" s="16" t="e" cm="1">
        <f t="array" ref="P229">_xlfn.IFS($A229= 'Figure 5b'!$A$4, G229*'Figure 5b'!B$4, $A229= 'Figure 5b'!$A$5, G229*'Figure 5b'!B$5, $A229= 'Figure 5b'!$A$6, G229*'Figure 5b'!B$6, $A229= 'Figure 5b'!$A$7, G229*'Figure 5b'!B$7, $A229= 'Figure 5b'!$A$8, G229*'Figure 5b'!B$8, $A229= 'Figure 5b'!$A$9, G229*'Figure 5b'!B$9)*10^12/365</f>
        <v>#N/A</v>
      </c>
      <c r="Q229" s="16" t="e" cm="1">
        <f t="array" ref="Q229">_xlfn.IFS($A229= 'Figure 5b'!$A$4, H229*'Figure 5b'!C$4, $A229= 'Figure 5b'!$A$5, H229*'Figure 5b'!C$5, $A229= 'Figure 5b'!$A$6, H229*'Figure 5b'!C$6, $A229= 'Figure 5b'!$A$7, H229*'Figure 5b'!C$7, $A229= 'Figure 5b'!$A$8, H229*'Figure 5b'!C$8, $A229= 'Figure 5b'!$A$9, H229*'Figure 5b'!C$9)*10^12/365</f>
        <v>#N/A</v>
      </c>
      <c r="R229" s="16" t="e" cm="1">
        <f t="array" ref="R229">_xlfn.IFS($A229= 'Figure 5b'!$A$4, I229*'Figure 5b'!D$4, $A229= 'Figure 5b'!$A$5, I229*'Figure 5b'!D$5, $A229= 'Figure 5b'!$A$6, I229*'Figure 5b'!D$6, $A229= 'Figure 5b'!$A$7, I229*'Figure 5b'!D$7, $A229= 'Figure 5b'!$A$8, I229*'Figure 5b'!D$8, $A229= 'Figure 5b'!$A$9, I229*'Figure 5b'!D$9)*10^12/365</f>
        <v>#N/A</v>
      </c>
      <c r="S229" s="16" t="e" cm="1">
        <f t="array" ref="S229">_xlfn.IFS($A229= 'Figure 5b'!$A$4, J229*'Figure 5b'!E$4, $A229= 'Figure 5b'!$A$5, J229*'Figure 5b'!E$5, $A229= 'Figure 5b'!$A$6, J229*'Figure 5b'!E$6, $A229= 'Figure 5b'!$A$7, J229*'Figure 5b'!E$7, $A229= 'Figure 5b'!$A$8, J229*'Figure 5b'!E$8, $A229= 'Figure 5b'!$A$9, J229*'Figure 5b'!E$9)*10^12/365</f>
        <v>#N/A</v>
      </c>
      <c r="T229" s="16" t="e" cm="1">
        <f t="array" ref="T229">_xlfn.IFS($A229= 'Figure 5b'!$A$4, K229*'Figure 5b'!F$4, $A229= 'Figure 5b'!$A$5, K229*'Figure 5b'!F$5, $A229= 'Figure 5b'!$A$6, K229*'Figure 5b'!F$6, $A229= 'Figure 5b'!$A$7, K229*'Figure 5b'!F$7, $A229= 'Figure 5b'!$A$8, K229*'Figure 5b'!F$8, $A229= 'Figure 5b'!$A$9, K229*'Figure 5b'!F$9)*10^12/365</f>
        <v>#N/A</v>
      </c>
      <c r="U229" s="16" t="e" cm="1">
        <f t="array" ref="U229">_xlfn.IFS($A229= 'Figure 5b'!$A$4, L229*'Figure 5b'!G$4, $A229= 'Figure 5b'!$A$5, L229*'Figure 5b'!G$5, $A229= 'Figure 5b'!$A$6, L229*'Figure 5b'!G$6, $A229= 'Figure 5b'!$A$7, L229*'Figure 5b'!G$7, $A229= 'Figure 5b'!$A$8, L229*'Figure 5b'!G$8, $A229= 'Figure 5b'!$A$9, L229*'Figure 5b'!G$9)*10^12/365</f>
        <v>#N/A</v>
      </c>
      <c r="V229" s="16" t="e" cm="1">
        <f t="array" ref="V229">_xlfn.IFS($A229= 'Figure 5b'!$A$4, M229*'Figure 5b'!H$4, $A229= 'Figure 5b'!$A$5, M229*'Figure 5b'!H$5, $A229= 'Figure 5b'!$A$6, M229*'Figure 5b'!H$6, $A229= 'Figure 5b'!$A$7, M229*'Figure 5b'!H$7, $A229= 'Figure 5b'!$A$8, M229*'Figure 5b'!H$8, $A229= 'Figure 5b'!$A$9, M229*'Figure 5b'!H$9)*10^12/365</f>
        <v>#N/A</v>
      </c>
      <c r="W229" s="16" t="e" cm="1">
        <f t="array" ref="W229">_xlfn.IFS($A229= 'Figure 5b'!$A$4, N229*'Figure 5b'!I$4, $A229= 'Figure 5b'!$A$5, N229*'Figure 5b'!I$5, $A229= 'Figure 5b'!$A$6, N229*'Figure 5b'!I$6, $A229= 'Figure 5b'!$A$7, N229*'Figure 5b'!I$7, $A229= 'Figure 5b'!$A$8, N229*'Figure 5b'!I$8, $A229= 'Figure 5b'!$A$9, N229*'Figure 5b'!I$9)*10^12/365</f>
        <v>#N/A</v>
      </c>
      <c r="X229" s="16"/>
      <c r="Y229" s="17" t="e">
        <f t="shared" si="75"/>
        <v>#N/A</v>
      </c>
      <c r="Z229" s="17" t="e">
        <f t="shared" si="76"/>
        <v>#N/A</v>
      </c>
      <c r="AA229" s="17" t="e">
        <f t="shared" si="77"/>
        <v>#N/A</v>
      </c>
      <c r="AB229" s="17" t="e">
        <f t="shared" si="78"/>
        <v>#N/A</v>
      </c>
      <c r="AC229" s="17" t="e">
        <f t="shared" si="79"/>
        <v>#N/A</v>
      </c>
      <c r="AD229" s="17" t="e">
        <f t="shared" si="80"/>
        <v>#N/A</v>
      </c>
      <c r="AE229" s="17" t="e">
        <f t="shared" si="81"/>
        <v>#N/A</v>
      </c>
      <c r="AF229" s="17" t="e">
        <f t="shared" si="82"/>
        <v>#N/A</v>
      </c>
      <c r="AG229" s="16"/>
      <c r="AH229" s="16" t="e">
        <f t="shared" si="83"/>
        <v>#N/A</v>
      </c>
      <c r="AI229" s="16" t="e">
        <f t="shared" si="84"/>
        <v>#N/A</v>
      </c>
      <c r="AJ229" s="16" t="e">
        <f t="shared" si="85"/>
        <v>#N/A</v>
      </c>
      <c r="AK229" s="16" t="e">
        <f t="shared" si="86"/>
        <v>#N/A</v>
      </c>
      <c r="AL229" s="16" t="e">
        <f t="shared" si="87"/>
        <v>#N/A</v>
      </c>
      <c r="AM229" s="16" t="e">
        <f t="shared" si="88"/>
        <v>#N/A</v>
      </c>
      <c r="AN229" s="16" t="e">
        <f t="shared" si="89"/>
        <v>#N/A</v>
      </c>
      <c r="AO229" s="16" t="e">
        <f t="shared" si="90"/>
        <v>#N/A</v>
      </c>
      <c r="AP229" s="16"/>
      <c r="AQ229" s="16" t="e">
        <f t="shared" si="91"/>
        <v>#N/A</v>
      </c>
      <c r="AR229" s="16" t="e">
        <f t="shared" si="92"/>
        <v>#N/A</v>
      </c>
      <c r="AS229" s="16" t="e">
        <f t="shared" si="93"/>
        <v>#N/A</v>
      </c>
      <c r="AT229" s="16" t="e">
        <f t="shared" si="94"/>
        <v>#N/A</v>
      </c>
      <c r="AU229" s="16" t="e">
        <f t="shared" si="95"/>
        <v>#N/A</v>
      </c>
      <c r="AV229" s="16" t="e">
        <f t="shared" si="96"/>
        <v>#N/A</v>
      </c>
      <c r="AW229" s="16" t="e">
        <f t="shared" si="97"/>
        <v>#N/A</v>
      </c>
      <c r="AX229" s="16" t="e">
        <f t="shared" si="98"/>
        <v>#N/A</v>
      </c>
    </row>
    <row r="230" spans="1:50" x14ac:dyDescent="0.2">
      <c r="A230" t="s">
        <v>234</v>
      </c>
      <c r="B230">
        <v>2919</v>
      </c>
      <c r="C230" t="s">
        <v>241</v>
      </c>
      <c r="D230" s="9">
        <v>267</v>
      </c>
      <c r="E230" s="9">
        <v>2.8</v>
      </c>
      <c r="F230" s="9">
        <v>0.6</v>
      </c>
      <c r="G230" s="16">
        <v>3.3162599005272428E-3</v>
      </c>
      <c r="H230" s="16">
        <v>1.4157963130622007E-3</v>
      </c>
      <c r="I230" s="16">
        <v>1.6159685765043329E-3</v>
      </c>
      <c r="J230" s="16">
        <v>1.3595042406325055E-4</v>
      </c>
      <c r="K230" s="16">
        <v>1.3054835414950041E-3</v>
      </c>
      <c r="L230" s="16">
        <v>3.3158575360231081E-5</v>
      </c>
      <c r="M230" s="16">
        <v>5.4841995617868741E-4</v>
      </c>
      <c r="N230" s="16">
        <v>7.4905309899674425E-4</v>
      </c>
      <c r="O230" s="16"/>
      <c r="P230" s="16" t="e" cm="1">
        <f t="array" ref="P230">_xlfn.IFS($A230= 'Figure 5b'!$A$4, G230*'Figure 5b'!B$4, $A230= 'Figure 5b'!$A$5, G230*'Figure 5b'!B$5, $A230= 'Figure 5b'!$A$6, G230*'Figure 5b'!B$6, $A230= 'Figure 5b'!$A$7, G230*'Figure 5b'!B$7, $A230= 'Figure 5b'!$A$8, G230*'Figure 5b'!B$8, $A230= 'Figure 5b'!$A$9, G230*'Figure 5b'!B$9)*10^12/365</f>
        <v>#N/A</v>
      </c>
      <c r="Q230" s="16" t="e" cm="1">
        <f t="array" ref="Q230">_xlfn.IFS($A230= 'Figure 5b'!$A$4, H230*'Figure 5b'!C$4, $A230= 'Figure 5b'!$A$5, H230*'Figure 5b'!C$5, $A230= 'Figure 5b'!$A$6, H230*'Figure 5b'!C$6, $A230= 'Figure 5b'!$A$7, H230*'Figure 5b'!C$7, $A230= 'Figure 5b'!$A$8, H230*'Figure 5b'!C$8, $A230= 'Figure 5b'!$A$9, H230*'Figure 5b'!C$9)*10^12/365</f>
        <v>#N/A</v>
      </c>
      <c r="R230" s="16" t="e" cm="1">
        <f t="array" ref="R230">_xlfn.IFS($A230= 'Figure 5b'!$A$4, I230*'Figure 5b'!D$4, $A230= 'Figure 5b'!$A$5, I230*'Figure 5b'!D$5, $A230= 'Figure 5b'!$A$6, I230*'Figure 5b'!D$6, $A230= 'Figure 5b'!$A$7, I230*'Figure 5b'!D$7, $A230= 'Figure 5b'!$A$8, I230*'Figure 5b'!D$8, $A230= 'Figure 5b'!$A$9, I230*'Figure 5b'!D$9)*10^12/365</f>
        <v>#N/A</v>
      </c>
      <c r="S230" s="16" t="e" cm="1">
        <f t="array" ref="S230">_xlfn.IFS($A230= 'Figure 5b'!$A$4, J230*'Figure 5b'!E$4, $A230= 'Figure 5b'!$A$5, J230*'Figure 5b'!E$5, $A230= 'Figure 5b'!$A$6, J230*'Figure 5b'!E$6, $A230= 'Figure 5b'!$A$7, J230*'Figure 5b'!E$7, $A230= 'Figure 5b'!$A$8, J230*'Figure 5b'!E$8, $A230= 'Figure 5b'!$A$9, J230*'Figure 5b'!E$9)*10^12/365</f>
        <v>#N/A</v>
      </c>
      <c r="T230" s="16" t="e" cm="1">
        <f t="array" ref="T230">_xlfn.IFS($A230= 'Figure 5b'!$A$4, K230*'Figure 5b'!F$4, $A230= 'Figure 5b'!$A$5, K230*'Figure 5b'!F$5, $A230= 'Figure 5b'!$A$6, K230*'Figure 5b'!F$6, $A230= 'Figure 5b'!$A$7, K230*'Figure 5b'!F$7, $A230= 'Figure 5b'!$A$8, K230*'Figure 5b'!F$8, $A230= 'Figure 5b'!$A$9, K230*'Figure 5b'!F$9)*10^12/365</f>
        <v>#N/A</v>
      </c>
      <c r="U230" s="16" t="e" cm="1">
        <f t="array" ref="U230">_xlfn.IFS($A230= 'Figure 5b'!$A$4, L230*'Figure 5b'!G$4, $A230= 'Figure 5b'!$A$5, L230*'Figure 5b'!G$5, $A230= 'Figure 5b'!$A$6, L230*'Figure 5b'!G$6, $A230= 'Figure 5b'!$A$7, L230*'Figure 5b'!G$7, $A230= 'Figure 5b'!$A$8, L230*'Figure 5b'!G$8, $A230= 'Figure 5b'!$A$9, L230*'Figure 5b'!G$9)*10^12/365</f>
        <v>#N/A</v>
      </c>
      <c r="V230" s="16" t="e" cm="1">
        <f t="array" ref="V230">_xlfn.IFS($A230= 'Figure 5b'!$A$4, M230*'Figure 5b'!H$4, $A230= 'Figure 5b'!$A$5, M230*'Figure 5b'!H$5, $A230= 'Figure 5b'!$A$6, M230*'Figure 5b'!H$6, $A230= 'Figure 5b'!$A$7, M230*'Figure 5b'!H$7, $A230= 'Figure 5b'!$A$8, M230*'Figure 5b'!H$8, $A230= 'Figure 5b'!$A$9, M230*'Figure 5b'!H$9)*10^12/365</f>
        <v>#N/A</v>
      </c>
      <c r="W230" s="16" t="e" cm="1">
        <f t="array" ref="W230">_xlfn.IFS($A230= 'Figure 5b'!$A$4, N230*'Figure 5b'!I$4, $A230= 'Figure 5b'!$A$5, N230*'Figure 5b'!I$5, $A230= 'Figure 5b'!$A$6, N230*'Figure 5b'!I$6, $A230= 'Figure 5b'!$A$7, N230*'Figure 5b'!I$7, $A230= 'Figure 5b'!$A$8, N230*'Figure 5b'!I$8, $A230= 'Figure 5b'!$A$9, N230*'Figure 5b'!I$9)*10^12/365</f>
        <v>#N/A</v>
      </c>
      <c r="X230" s="16"/>
      <c r="Y230" s="17" t="e">
        <f t="shared" si="75"/>
        <v>#N/A</v>
      </c>
      <c r="Z230" s="17" t="e">
        <f t="shared" si="76"/>
        <v>#N/A</v>
      </c>
      <c r="AA230" s="17" t="e">
        <f t="shared" si="77"/>
        <v>#N/A</v>
      </c>
      <c r="AB230" s="17" t="e">
        <f t="shared" si="78"/>
        <v>#N/A</v>
      </c>
      <c r="AC230" s="17" t="e">
        <f t="shared" si="79"/>
        <v>#N/A</v>
      </c>
      <c r="AD230" s="17" t="e">
        <f t="shared" si="80"/>
        <v>#N/A</v>
      </c>
      <c r="AE230" s="17" t="e">
        <f t="shared" si="81"/>
        <v>#N/A</v>
      </c>
      <c r="AF230" s="17" t="e">
        <f t="shared" si="82"/>
        <v>#N/A</v>
      </c>
      <c r="AG230" s="16"/>
      <c r="AH230" s="16" t="e">
        <f t="shared" si="83"/>
        <v>#N/A</v>
      </c>
      <c r="AI230" s="16" t="e">
        <f t="shared" si="84"/>
        <v>#N/A</v>
      </c>
      <c r="AJ230" s="16" t="e">
        <f t="shared" si="85"/>
        <v>#N/A</v>
      </c>
      <c r="AK230" s="16" t="e">
        <f t="shared" si="86"/>
        <v>#N/A</v>
      </c>
      <c r="AL230" s="16" t="e">
        <f t="shared" si="87"/>
        <v>#N/A</v>
      </c>
      <c r="AM230" s="16" t="e">
        <f t="shared" si="88"/>
        <v>#N/A</v>
      </c>
      <c r="AN230" s="16" t="e">
        <f t="shared" si="89"/>
        <v>#N/A</v>
      </c>
      <c r="AO230" s="16" t="e">
        <f t="shared" si="90"/>
        <v>#N/A</v>
      </c>
      <c r="AP230" s="16"/>
      <c r="AQ230" s="16" t="e">
        <f t="shared" si="91"/>
        <v>#N/A</v>
      </c>
      <c r="AR230" s="16" t="e">
        <f t="shared" si="92"/>
        <v>#N/A</v>
      </c>
      <c r="AS230" s="16" t="e">
        <f t="shared" si="93"/>
        <v>#N/A</v>
      </c>
      <c r="AT230" s="16" t="e">
        <f t="shared" si="94"/>
        <v>#N/A</v>
      </c>
      <c r="AU230" s="16" t="e">
        <f t="shared" si="95"/>
        <v>#N/A</v>
      </c>
      <c r="AV230" s="16" t="e">
        <f t="shared" si="96"/>
        <v>#N/A</v>
      </c>
      <c r="AW230" s="16" t="e">
        <f t="shared" si="97"/>
        <v>#N/A</v>
      </c>
      <c r="AX230" s="16" t="e">
        <f t="shared" si="98"/>
        <v>#N/A</v>
      </c>
    </row>
    <row r="231" spans="1:50" x14ac:dyDescent="0.2">
      <c r="A231" t="s">
        <v>10</v>
      </c>
      <c r="B231">
        <v>2943</v>
      </c>
      <c r="C231" t="s">
        <v>272</v>
      </c>
      <c r="D231" s="9">
        <v>150</v>
      </c>
      <c r="E231" s="9">
        <v>18.5</v>
      </c>
      <c r="F231" s="9">
        <v>7.9</v>
      </c>
      <c r="G231" s="16">
        <v>0.18960898747174307</v>
      </c>
      <c r="H231" s="16">
        <v>1.753932161246374E-2</v>
      </c>
      <c r="I231" s="16">
        <v>2.8499520514234454E-2</v>
      </c>
      <c r="J231" s="16">
        <v>0.14856109226771633</v>
      </c>
      <c r="K231" s="16">
        <v>0.15592456954838091</v>
      </c>
      <c r="L231" s="16">
        <v>1.7029340465242668E-2</v>
      </c>
      <c r="M231" s="16">
        <v>6.0254113826321374E-3</v>
      </c>
      <c r="N231" s="16">
        <v>4.5257348640923539E-2</v>
      </c>
      <c r="O231" s="16"/>
      <c r="P231" s="16" cm="1">
        <f t="array" ref="P231">_xlfn.IFS($A231= 'Figure 5b'!$A$4, G231*'Figure 5b'!B$4, $A231= 'Figure 5b'!$A$5, G231*'Figure 5b'!B$5, $A231= 'Figure 5b'!$A$6, G231*'Figure 5b'!B$6, $A231= 'Figure 5b'!$A$7, G231*'Figure 5b'!B$7, $A231= 'Figure 5b'!$A$8, G231*'Figure 5b'!B$8, $A231= 'Figure 5b'!$A$9, G231*'Figure 5b'!B$9)*10^12/365</f>
        <v>72975928.155031174</v>
      </c>
      <c r="Q231" s="16" cm="1">
        <f t="array" ref="Q231">_xlfn.IFS($A231= 'Figure 5b'!$A$4, H231*'Figure 5b'!C$4, $A231= 'Figure 5b'!$A$5, H231*'Figure 5b'!C$5, $A231= 'Figure 5b'!$A$6, H231*'Figure 5b'!C$6, $A231= 'Figure 5b'!$A$7, H231*'Figure 5b'!C$7, $A231= 'Figure 5b'!$A$8, H231*'Figure 5b'!C$8, $A231= 'Figure 5b'!$A$9, H231*'Figure 5b'!C$9)*10^12/365</f>
        <v>38812945.787977584</v>
      </c>
      <c r="R231" s="16" cm="1">
        <f t="array" ref="R231">_xlfn.IFS($A231= 'Figure 5b'!$A$4, I231*'Figure 5b'!D$4, $A231= 'Figure 5b'!$A$5, I231*'Figure 5b'!D$5, $A231= 'Figure 5b'!$A$6, I231*'Figure 5b'!D$6, $A231= 'Figure 5b'!$A$7, I231*'Figure 5b'!D$7, $A231= 'Figure 5b'!$A$8, I231*'Figure 5b'!D$8, $A231= 'Figure 5b'!$A$9, I231*'Figure 5b'!D$9)*10^12/365</f>
        <v>462472371.08730662</v>
      </c>
      <c r="S231" s="16" cm="1">
        <f t="array" ref="S231">_xlfn.IFS($A231= 'Figure 5b'!$A$4, J231*'Figure 5b'!E$4, $A231= 'Figure 5b'!$A$5, J231*'Figure 5b'!E$5, $A231= 'Figure 5b'!$A$6, J231*'Figure 5b'!E$6, $A231= 'Figure 5b'!$A$7, J231*'Figure 5b'!E$7, $A231= 'Figure 5b'!$A$8, J231*'Figure 5b'!E$8, $A231= 'Figure 5b'!$A$9, J231*'Figure 5b'!E$9)*10^12/365</f>
        <v>959176602.49550986</v>
      </c>
      <c r="T231" s="16" cm="1">
        <f t="array" ref="T231">_xlfn.IFS($A231= 'Figure 5b'!$A$4, K231*'Figure 5b'!F$4, $A231= 'Figure 5b'!$A$5, K231*'Figure 5b'!F$5, $A231= 'Figure 5b'!$A$6, K231*'Figure 5b'!F$6, $A231= 'Figure 5b'!$A$7, K231*'Figure 5b'!F$7, $A231= 'Figure 5b'!$A$8, K231*'Figure 5b'!F$8, $A231= 'Figure 5b'!$A$9, K231*'Figure 5b'!F$9)*10^12/365</f>
        <v>1526973567.128154</v>
      </c>
      <c r="U231" s="16" cm="1">
        <f t="array" ref="U231">_xlfn.IFS($A231= 'Figure 5b'!$A$4, L231*'Figure 5b'!G$4, $A231= 'Figure 5b'!$A$5, L231*'Figure 5b'!G$5, $A231= 'Figure 5b'!$A$6, L231*'Figure 5b'!G$6, $A231= 'Figure 5b'!$A$7, L231*'Figure 5b'!G$7, $A231= 'Figure 5b'!$A$8, L231*'Figure 5b'!G$8, $A231= 'Figure 5b'!$A$9, L231*'Figure 5b'!G$9)*10^12/365</f>
        <v>1995855.0626201385</v>
      </c>
      <c r="V231" s="16" cm="1">
        <f t="array" ref="V231">_xlfn.IFS($A231= 'Figure 5b'!$A$4, M231*'Figure 5b'!H$4, $A231= 'Figure 5b'!$A$5, M231*'Figure 5b'!H$5, $A231= 'Figure 5b'!$A$6, M231*'Figure 5b'!H$6, $A231= 'Figure 5b'!$A$7, M231*'Figure 5b'!H$7, $A231= 'Figure 5b'!$A$8, M231*'Figure 5b'!H$8, $A231= 'Figure 5b'!$A$9, M231*'Figure 5b'!H$9)*10^12/365</f>
        <v>18822600.396709219</v>
      </c>
      <c r="W231" s="16" cm="1">
        <f t="array" ref="W231">_xlfn.IFS($A231= 'Figure 5b'!$A$4, N231*'Figure 5b'!I$4, $A231= 'Figure 5b'!$A$5, N231*'Figure 5b'!I$5, $A231= 'Figure 5b'!$A$6, N231*'Figure 5b'!I$6, $A231= 'Figure 5b'!$A$7, N231*'Figure 5b'!I$7, $A231= 'Figure 5b'!$A$8, N231*'Figure 5b'!I$8, $A231= 'Figure 5b'!$A$9, N231*'Figure 5b'!I$9)*10^12/365</f>
        <v>110543978.03033882</v>
      </c>
      <c r="X231" s="16"/>
      <c r="Y231" s="17">
        <f t="shared" si="75"/>
        <v>109463892.23254676</v>
      </c>
      <c r="Z231" s="17">
        <f t="shared" si="76"/>
        <v>58219418.681966372</v>
      </c>
      <c r="AA231" s="17">
        <f t="shared" si="77"/>
        <v>693708556.63095999</v>
      </c>
      <c r="AB231" s="17">
        <f t="shared" si="78"/>
        <v>1438764903.7432647</v>
      </c>
      <c r="AC231" s="17">
        <f t="shared" si="79"/>
        <v>2290460350.6922312</v>
      </c>
      <c r="AD231" s="17">
        <f t="shared" si="80"/>
        <v>2993782.5939302077</v>
      </c>
      <c r="AE231" s="17">
        <f t="shared" si="81"/>
        <v>28233900.595063828</v>
      </c>
      <c r="AF231" s="17">
        <f t="shared" si="82"/>
        <v>165815967.04550824</v>
      </c>
      <c r="AG231" s="16"/>
      <c r="AH231" s="16">
        <f t="shared" si="83"/>
        <v>13500546.708680768</v>
      </c>
      <c r="AI231" s="16">
        <f t="shared" si="84"/>
        <v>7180394.9707758538</v>
      </c>
      <c r="AJ231" s="16">
        <f t="shared" si="85"/>
        <v>85557388.651151717</v>
      </c>
      <c r="AK231" s="16">
        <f t="shared" si="86"/>
        <v>177447671.46166933</v>
      </c>
      <c r="AL231" s="16">
        <f t="shared" si="87"/>
        <v>282490109.9187085</v>
      </c>
      <c r="AM231" s="16">
        <f t="shared" si="88"/>
        <v>369233.18658472563</v>
      </c>
      <c r="AN231" s="16">
        <f t="shared" si="89"/>
        <v>3482181.0733912056</v>
      </c>
      <c r="AO231" s="16">
        <f t="shared" si="90"/>
        <v>20450635.935612682</v>
      </c>
      <c r="AP231" s="16"/>
      <c r="AQ231" s="16">
        <f t="shared" si="91"/>
        <v>5765098.3242474627</v>
      </c>
      <c r="AR231" s="16">
        <f t="shared" si="92"/>
        <v>3066222.7172502293</v>
      </c>
      <c r="AS231" s="16">
        <f t="shared" si="93"/>
        <v>36535317.315897226</v>
      </c>
      <c r="AT231" s="16">
        <f t="shared" si="94"/>
        <v>75774951.597145274</v>
      </c>
      <c r="AU231" s="16">
        <f t="shared" si="95"/>
        <v>120630911.80312417</v>
      </c>
      <c r="AV231" s="16">
        <f t="shared" si="96"/>
        <v>157672.54994699094</v>
      </c>
      <c r="AW231" s="16">
        <f t="shared" si="97"/>
        <v>1486985.4313400283</v>
      </c>
      <c r="AX231" s="16">
        <f t="shared" si="98"/>
        <v>8732974.2643967681</v>
      </c>
    </row>
    <row r="232" spans="1:50" x14ac:dyDescent="0.2">
      <c r="A232" t="s">
        <v>10</v>
      </c>
      <c r="B232">
        <v>2943</v>
      </c>
      <c r="C232" t="s">
        <v>273</v>
      </c>
      <c r="D232" s="9">
        <v>203</v>
      </c>
      <c r="E232" s="9">
        <v>34.299999999999997</v>
      </c>
      <c r="F232" s="9">
        <v>6.3</v>
      </c>
      <c r="G232" s="16">
        <v>1.1992235114162968E-4</v>
      </c>
      <c r="H232" s="16">
        <v>1.0883447394865215E-3</v>
      </c>
      <c r="I232" s="16">
        <v>1.1626885140532358E-4</v>
      </c>
      <c r="J232" s="16">
        <v>7.8428484013753233E-5</v>
      </c>
      <c r="K232" s="16">
        <v>4.7136484502771869E-4</v>
      </c>
      <c r="L232" s="16">
        <v>3.5754893057114869E-5</v>
      </c>
      <c r="M232" s="16">
        <v>3.7131073392740037E-4</v>
      </c>
      <c r="N232" s="16">
        <v>2.8648207155863652E-4</v>
      </c>
      <c r="O232" s="16"/>
      <c r="P232" s="16" cm="1">
        <f t="array" ref="P232">_xlfn.IFS($A232= 'Figure 5b'!$A$4, G232*'Figure 5b'!B$4, $A232= 'Figure 5b'!$A$5, G232*'Figure 5b'!B$5, $A232= 'Figure 5b'!$A$6, G232*'Figure 5b'!B$6, $A232= 'Figure 5b'!$A$7, G232*'Figure 5b'!B$7, $A232= 'Figure 5b'!$A$8, G232*'Figure 5b'!B$8, $A232= 'Figure 5b'!$A$9, G232*'Figure 5b'!B$9)*10^12/365</f>
        <v>46155.221847794499</v>
      </c>
      <c r="Q232" s="16" cm="1">
        <f t="array" ref="Q232">_xlfn.IFS($A232= 'Figure 5b'!$A$4, H232*'Figure 5b'!C$4, $A232= 'Figure 5b'!$A$5, H232*'Figure 5b'!C$5, $A232= 'Figure 5b'!$A$6, H232*'Figure 5b'!C$6, $A232= 'Figure 5b'!$A$7, H232*'Figure 5b'!C$7, $A232= 'Figure 5b'!$A$8, H232*'Figure 5b'!C$8, $A232= 'Figure 5b'!$A$9, H232*'Figure 5b'!C$9)*10^12/365</f>
        <v>2408409.3048560759</v>
      </c>
      <c r="R232" s="16" cm="1">
        <f t="array" ref="R232">_xlfn.IFS($A232= 'Figure 5b'!$A$4, I232*'Figure 5b'!D$4, $A232= 'Figure 5b'!$A$5, I232*'Figure 5b'!D$5, $A232= 'Figure 5b'!$A$6, I232*'Figure 5b'!D$6, $A232= 'Figure 5b'!$A$7, I232*'Figure 5b'!D$7, $A232= 'Figure 5b'!$A$8, I232*'Figure 5b'!D$8, $A232= 'Figure 5b'!$A$9, I232*'Figure 5b'!D$9)*10^12/365</f>
        <v>1886738.1072660869</v>
      </c>
      <c r="S232" s="16" cm="1">
        <f t="array" ref="S232">_xlfn.IFS($A232= 'Figure 5b'!$A$4, J232*'Figure 5b'!E$4, $A232= 'Figure 5b'!$A$5, J232*'Figure 5b'!E$5, $A232= 'Figure 5b'!$A$6, J232*'Figure 5b'!E$6, $A232= 'Figure 5b'!$A$7, J232*'Figure 5b'!E$7, $A232= 'Figure 5b'!$A$8, J232*'Figure 5b'!E$8, $A232= 'Figure 5b'!$A$9, J232*'Figure 5b'!E$9)*10^12/365</f>
        <v>506369.2362978991</v>
      </c>
      <c r="T232" s="16" cm="1">
        <f t="array" ref="T232">_xlfn.IFS($A232= 'Figure 5b'!$A$4, K232*'Figure 5b'!F$4, $A232= 'Figure 5b'!$A$5, K232*'Figure 5b'!F$5, $A232= 'Figure 5b'!$A$6, K232*'Figure 5b'!F$6, $A232= 'Figure 5b'!$A$7, K232*'Figure 5b'!F$7, $A232= 'Figure 5b'!$A$8, K232*'Figure 5b'!F$8, $A232= 'Figure 5b'!$A$9, K232*'Figure 5b'!F$9)*10^12/365</f>
        <v>4616088.7980354792</v>
      </c>
      <c r="U232" s="16" cm="1">
        <f t="array" ref="U232">_xlfn.IFS($A232= 'Figure 5b'!$A$4, L232*'Figure 5b'!G$4, $A232= 'Figure 5b'!$A$5, L232*'Figure 5b'!G$5, $A232= 'Figure 5b'!$A$6, L232*'Figure 5b'!G$6, $A232= 'Figure 5b'!$A$7, L232*'Figure 5b'!G$7, $A232= 'Figure 5b'!$A$8, L232*'Figure 5b'!G$8, $A232= 'Figure 5b'!$A$9, L232*'Figure 5b'!G$9)*10^12/365</f>
        <v>4190.5078160328767</v>
      </c>
      <c r="V232" s="16" cm="1">
        <f t="array" ref="V232">_xlfn.IFS($A232= 'Figure 5b'!$A$4, M232*'Figure 5b'!H$4, $A232= 'Figure 5b'!$A$5, M232*'Figure 5b'!H$5, $A232= 'Figure 5b'!$A$6, M232*'Figure 5b'!H$6, $A232= 'Figure 5b'!$A$7, M232*'Figure 5b'!H$7, $A232= 'Figure 5b'!$A$8, M232*'Figure 5b'!H$8, $A232= 'Figure 5b'!$A$9, M232*'Figure 5b'!H$9)*10^12/365</f>
        <v>1159926.372474703</v>
      </c>
      <c r="W232" s="16" cm="1">
        <f t="array" ref="W232">_xlfn.IFS($A232= 'Figure 5b'!$A$4, N232*'Figure 5b'!I$4, $A232= 'Figure 5b'!$A$5, N232*'Figure 5b'!I$5, $A232= 'Figure 5b'!$A$6, N232*'Figure 5b'!I$6, $A232= 'Figure 5b'!$A$7, N232*'Figure 5b'!I$7, $A232= 'Figure 5b'!$A$8, N232*'Figure 5b'!I$8, $A232= 'Figure 5b'!$A$9, N232*'Figure 5b'!I$9)*10^12/365</f>
        <v>699750.84213898447</v>
      </c>
      <c r="X232" s="16"/>
      <c r="Y232" s="17">
        <f t="shared" si="75"/>
        <v>93695.100351022833</v>
      </c>
      <c r="Z232" s="17">
        <f t="shared" si="76"/>
        <v>4889070.888857834</v>
      </c>
      <c r="AA232" s="17">
        <f t="shared" si="77"/>
        <v>3830078.3577501564</v>
      </c>
      <c r="AB232" s="17">
        <f t="shared" si="78"/>
        <v>1027929.5496847352</v>
      </c>
      <c r="AC232" s="17">
        <f t="shared" si="79"/>
        <v>9370660.2600120232</v>
      </c>
      <c r="AD232" s="17">
        <f t="shared" si="80"/>
        <v>8506.730866546739</v>
      </c>
      <c r="AE232" s="17">
        <f t="shared" si="81"/>
        <v>2354650.5361236469</v>
      </c>
      <c r="AF232" s="17">
        <f t="shared" si="82"/>
        <v>1420494.2095421385</v>
      </c>
      <c r="AG232" s="16"/>
      <c r="AH232" s="16">
        <f t="shared" si="83"/>
        <v>15831.241093793511</v>
      </c>
      <c r="AI232" s="16">
        <f t="shared" si="84"/>
        <v>826084.39156563405</v>
      </c>
      <c r="AJ232" s="16">
        <f t="shared" si="85"/>
        <v>647151.17079226777</v>
      </c>
      <c r="AK232" s="16">
        <f t="shared" si="86"/>
        <v>173684.64805017936</v>
      </c>
      <c r="AL232" s="16">
        <f t="shared" si="87"/>
        <v>1583318.4577261691</v>
      </c>
      <c r="AM232" s="16">
        <f t="shared" si="88"/>
        <v>1437.3441808992766</v>
      </c>
      <c r="AN232" s="16">
        <f t="shared" si="89"/>
        <v>397854.74575882306</v>
      </c>
      <c r="AO232" s="16">
        <f t="shared" si="90"/>
        <v>240014.53885367166</v>
      </c>
      <c r="AP232" s="16"/>
      <c r="AQ232" s="16">
        <f t="shared" si="91"/>
        <v>2907.7789764110535</v>
      </c>
      <c r="AR232" s="16">
        <f t="shared" si="92"/>
        <v>151729.78620593279</v>
      </c>
      <c r="AS232" s="16">
        <f t="shared" si="93"/>
        <v>118864.50075776345</v>
      </c>
      <c r="AT232" s="16">
        <f t="shared" si="94"/>
        <v>31901.261886767643</v>
      </c>
      <c r="AU232" s="16">
        <f t="shared" si="95"/>
        <v>290813.59427623521</v>
      </c>
      <c r="AV232" s="16">
        <f t="shared" si="96"/>
        <v>264.00199241007124</v>
      </c>
      <c r="AW232" s="16">
        <f t="shared" si="97"/>
        <v>73075.361465906288</v>
      </c>
      <c r="AX232" s="16">
        <f t="shared" si="98"/>
        <v>44084.303054756019</v>
      </c>
    </row>
    <row r="233" spans="1:50" x14ac:dyDescent="0.2">
      <c r="A233" t="s">
        <v>10</v>
      </c>
      <c r="B233">
        <v>2943</v>
      </c>
      <c r="C233" t="s">
        <v>274</v>
      </c>
      <c r="D233" s="9">
        <v>238</v>
      </c>
      <c r="E233" s="9">
        <v>16</v>
      </c>
      <c r="F233" s="9">
        <v>8.9</v>
      </c>
      <c r="G233" s="16">
        <v>2.3466073897742521E-4</v>
      </c>
      <c r="H233" s="16">
        <v>1.2584141971075076E-3</v>
      </c>
      <c r="I233" s="16">
        <v>3.5687972661912359E-4</v>
      </c>
      <c r="J233" s="16">
        <v>2.7590065345037749E-5</v>
      </c>
      <c r="K233" s="16">
        <v>2.1080104502018608E-4</v>
      </c>
      <c r="L233" s="16">
        <v>1.3443839789475189E-4</v>
      </c>
      <c r="M233" s="16">
        <v>2.3067120142327208E-4</v>
      </c>
      <c r="N233" s="16">
        <v>2.72009481847933E-4</v>
      </c>
      <c r="O233" s="16"/>
      <c r="P233" s="16" cm="1">
        <f t="array" ref="P233">_xlfn.IFS($A233= 'Figure 5b'!$A$4, G233*'Figure 5b'!B$4, $A233= 'Figure 5b'!$A$5, G233*'Figure 5b'!B$5, $A233= 'Figure 5b'!$A$6, G233*'Figure 5b'!B$6, $A233= 'Figure 5b'!$A$7, G233*'Figure 5b'!B$7, $A233= 'Figure 5b'!$A$8, G233*'Figure 5b'!B$8, $A233= 'Figure 5b'!$A$9, G233*'Figure 5b'!B$9)*10^12/365</f>
        <v>90315.261194963852</v>
      </c>
      <c r="Q233" s="16" cm="1">
        <f t="array" ref="Q233">_xlfn.IFS($A233= 'Figure 5b'!$A$4, H233*'Figure 5b'!C$4, $A233= 'Figure 5b'!$A$5, H233*'Figure 5b'!C$5, $A233= 'Figure 5b'!$A$6, H233*'Figure 5b'!C$6, $A233= 'Figure 5b'!$A$7, H233*'Figure 5b'!C$7, $A233= 'Figure 5b'!$A$8, H233*'Figure 5b'!C$8, $A233= 'Figure 5b'!$A$9, H233*'Figure 5b'!C$9)*10^12/365</f>
        <v>2784757.7626061966</v>
      </c>
      <c r="R233" s="16" cm="1">
        <f t="array" ref="R233">_xlfn.IFS($A233= 'Figure 5b'!$A$4, I233*'Figure 5b'!D$4, $A233= 'Figure 5b'!$A$5, I233*'Figure 5b'!D$5, $A233= 'Figure 5b'!$A$6, I233*'Figure 5b'!D$6, $A233= 'Figure 5b'!$A$7, I233*'Figure 5b'!D$7, $A233= 'Figure 5b'!$A$8, I233*'Figure 5b'!D$8, $A233= 'Figure 5b'!$A$9, I233*'Figure 5b'!D$9)*10^12/365</f>
        <v>5791220.7077343995</v>
      </c>
      <c r="S233" s="16" cm="1">
        <f t="array" ref="S233">_xlfn.IFS($A233= 'Figure 5b'!$A$4, J233*'Figure 5b'!E$4, $A233= 'Figure 5b'!$A$5, J233*'Figure 5b'!E$5, $A233= 'Figure 5b'!$A$6, J233*'Figure 5b'!E$6, $A233= 'Figure 5b'!$A$7, J233*'Figure 5b'!E$7, $A233= 'Figure 5b'!$A$8, J233*'Figure 5b'!E$8, $A233= 'Figure 5b'!$A$9, J233*'Figure 5b'!E$9)*10^12/365</f>
        <v>178133.75451355125</v>
      </c>
      <c r="T233" s="16" cm="1">
        <f t="array" ref="T233">_xlfn.IFS($A233= 'Figure 5b'!$A$4, K233*'Figure 5b'!F$4, $A233= 'Figure 5b'!$A$5, K233*'Figure 5b'!F$5, $A233= 'Figure 5b'!$A$6, K233*'Figure 5b'!F$6, $A233= 'Figure 5b'!$A$7, K233*'Figure 5b'!F$7, $A233= 'Figure 5b'!$A$8, K233*'Figure 5b'!F$8, $A233= 'Figure 5b'!$A$9, K233*'Figure 5b'!F$9)*10^12/365</f>
        <v>2064380.3898329153</v>
      </c>
      <c r="U233" s="16" cm="1">
        <f t="array" ref="U233">_xlfn.IFS($A233= 'Figure 5b'!$A$4, L233*'Figure 5b'!G$4, $A233= 'Figure 5b'!$A$5, L233*'Figure 5b'!G$5, $A233= 'Figure 5b'!$A$6, L233*'Figure 5b'!G$6, $A233= 'Figure 5b'!$A$7, L233*'Figure 5b'!G$7, $A233= 'Figure 5b'!$A$8, L233*'Figure 5b'!G$8, $A233= 'Figure 5b'!$A$9, L233*'Figure 5b'!G$9)*10^12/365</f>
        <v>15756.309388283615</v>
      </c>
      <c r="V233" s="16" cm="1">
        <f t="array" ref="V233">_xlfn.IFS($A233= 'Figure 5b'!$A$4, M233*'Figure 5b'!H$4, $A233= 'Figure 5b'!$A$5, M233*'Figure 5b'!H$5, $A233= 'Figure 5b'!$A$6, M233*'Figure 5b'!H$6, $A233= 'Figure 5b'!$A$7, M233*'Figure 5b'!H$7, $A233= 'Figure 5b'!$A$8, M233*'Figure 5b'!H$8, $A233= 'Figure 5b'!$A$9, M233*'Figure 5b'!H$9)*10^12/365</f>
        <v>720586.79012923932</v>
      </c>
      <c r="W233" s="16" cm="1">
        <f t="array" ref="W233">_xlfn.IFS($A233= 'Figure 5b'!$A$4, N233*'Figure 5b'!I$4, $A233= 'Figure 5b'!$A$5, N233*'Figure 5b'!I$5, $A233= 'Figure 5b'!$A$6, N233*'Figure 5b'!I$6, $A233= 'Figure 5b'!$A$7, N233*'Figure 5b'!I$7, $A233= 'Figure 5b'!$A$8, N233*'Figure 5b'!I$8, $A233= 'Figure 5b'!$A$9, N233*'Figure 5b'!I$9)*10^12/365</f>
        <v>664400.61312500597</v>
      </c>
      <c r="X233" s="16"/>
      <c r="Y233" s="17">
        <f t="shared" si="75"/>
        <v>214950.32164401398</v>
      </c>
      <c r="Z233" s="17">
        <f t="shared" si="76"/>
        <v>6627723.475002748</v>
      </c>
      <c r="AA233" s="17">
        <f t="shared" si="77"/>
        <v>13783105.284407871</v>
      </c>
      <c r="AB233" s="17">
        <f t="shared" si="78"/>
        <v>423958.33574225195</v>
      </c>
      <c r="AC233" s="17">
        <f t="shared" si="79"/>
        <v>4913225.3278023386</v>
      </c>
      <c r="AD233" s="17">
        <f t="shared" si="80"/>
        <v>37500.016344115</v>
      </c>
      <c r="AE233" s="17">
        <f t="shared" si="81"/>
        <v>1714996.5605075895</v>
      </c>
      <c r="AF233" s="17">
        <f t="shared" si="82"/>
        <v>1581273.4592375141</v>
      </c>
      <c r="AG233" s="16"/>
      <c r="AH233" s="16">
        <f t="shared" si="83"/>
        <v>14450.441791194216</v>
      </c>
      <c r="AI233" s="16">
        <f t="shared" si="84"/>
        <v>445561.24201699143</v>
      </c>
      <c r="AJ233" s="16">
        <f t="shared" si="85"/>
        <v>926595.31323750387</v>
      </c>
      <c r="AK233" s="16">
        <f t="shared" si="86"/>
        <v>28501.4007221682</v>
      </c>
      <c r="AL233" s="16">
        <f t="shared" si="87"/>
        <v>330300.86237326643</v>
      </c>
      <c r="AM233" s="16">
        <f t="shared" si="88"/>
        <v>2521.0095021253783</v>
      </c>
      <c r="AN233" s="16">
        <f t="shared" si="89"/>
        <v>115293.88642067829</v>
      </c>
      <c r="AO233" s="16">
        <f t="shared" si="90"/>
        <v>106304.09810000095</v>
      </c>
      <c r="AP233" s="16"/>
      <c r="AQ233" s="16">
        <f t="shared" si="91"/>
        <v>8038.0582463517831</v>
      </c>
      <c r="AR233" s="16">
        <f t="shared" si="92"/>
        <v>247843.44087195152</v>
      </c>
      <c r="AS233" s="16">
        <f t="shared" si="93"/>
        <v>515418.64298836159</v>
      </c>
      <c r="AT233" s="16">
        <f t="shared" si="94"/>
        <v>15853.904151706061</v>
      </c>
      <c r="AU233" s="16">
        <f t="shared" si="95"/>
        <v>183729.85469512947</v>
      </c>
      <c r="AV233" s="16">
        <f t="shared" si="96"/>
        <v>1402.3115355572418</v>
      </c>
      <c r="AW233" s="16">
        <f t="shared" si="97"/>
        <v>64132.224321502297</v>
      </c>
      <c r="AX233" s="16">
        <f t="shared" si="98"/>
        <v>59131.65456812553</v>
      </c>
    </row>
    <row r="234" spans="1:50" x14ac:dyDescent="0.2">
      <c r="A234" t="s">
        <v>10</v>
      </c>
      <c r="B234">
        <v>2943</v>
      </c>
      <c r="C234" t="s">
        <v>275</v>
      </c>
      <c r="D234" s="9">
        <v>313</v>
      </c>
      <c r="E234" s="9">
        <v>11.7</v>
      </c>
      <c r="F234" s="9">
        <v>28.4</v>
      </c>
      <c r="G234" s="16">
        <v>0</v>
      </c>
      <c r="H234" s="16">
        <v>1.7748237614260516E-5</v>
      </c>
      <c r="I234" s="16">
        <v>9.081897597993566E-5</v>
      </c>
      <c r="J234" s="16">
        <v>1.3777362914292409E-4</v>
      </c>
      <c r="K234" s="16">
        <v>6.0533611302246535E-4</v>
      </c>
      <c r="L234" s="16">
        <v>0</v>
      </c>
      <c r="M234" s="16">
        <v>7.9686415037130351E-5</v>
      </c>
      <c r="N234" s="16">
        <v>2.63818448241976E-3</v>
      </c>
      <c r="O234" s="16"/>
      <c r="P234" s="16" cm="1">
        <f t="array" ref="P234">_xlfn.IFS($A234= 'Figure 5b'!$A$4, G234*'Figure 5b'!B$4, $A234= 'Figure 5b'!$A$5, G234*'Figure 5b'!B$5, $A234= 'Figure 5b'!$A$6, G234*'Figure 5b'!B$6, $A234= 'Figure 5b'!$A$7, G234*'Figure 5b'!B$7, $A234= 'Figure 5b'!$A$8, G234*'Figure 5b'!B$8, $A234= 'Figure 5b'!$A$9, G234*'Figure 5b'!B$9)*10^12/365</f>
        <v>0</v>
      </c>
      <c r="Q234" s="16" cm="1">
        <f t="array" ref="Q234">_xlfn.IFS($A234= 'Figure 5b'!$A$4, H234*'Figure 5b'!C$4, $A234= 'Figure 5b'!$A$5, H234*'Figure 5b'!C$5, $A234= 'Figure 5b'!$A$6, H234*'Figure 5b'!C$6, $A234= 'Figure 5b'!$A$7, H234*'Figure 5b'!C$7, $A234= 'Figure 5b'!$A$8, H234*'Figure 5b'!C$8, $A234= 'Figure 5b'!$A$9, H234*'Figure 5b'!C$9)*10^12/365</f>
        <v>39275.258164199549</v>
      </c>
      <c r="R234" s="16" cm="1">
        <f t="array" ref="R234">_xlfn.IFS($A234= 'Figure 5b'!$A$4, I234*'Figure 5b'!D$4, $A234= 'Figure 5b'!$A$5, I234*'Figure 5b'!D$5, $A234= 'Figure 5b'!$A$6, I234*'Figure 5b'!D$6, $A234= 'Figure 5b'!$A$7, I234*'Figure 5b'!D$7, $A234= 'Figure 5b'!$A$8, I234*'Figure 5b'!D$8, $A234= 'Figure 5b'!$A$9, I234*'Figure 5b'!D$9)*10^12/365</f>
        <v>1473753.466841097</v>
      </c>
      <c r="S234" s="16" cm="1">
        <f t="array" ref="S234">_xlfn.IFS($A234= 'Figure 5b'!$A$4, J234*'Figure 5b'!E$4, $A234= 'Figure 5b'!$A$5, J234*'Figure 5b'!E$5, $A234= 'Figure 5b'!$A$6, J234*'Figure 5b'!E$6, $A234= 'Figure 5b'!$A$7, J234*'Figure 5b'!E$7, $A234= 'Figure 5b'!$A$8, J234*'Figure 5b'!E$8, $A234= 'Figure 5b'!$A$9, J234*'Figure 5b'!E$9)*10^12/365</f>
        <v>889527.93424973718</v>
      </c>
      <c r="T234" s="16" cm="1">
        <f t="array" ref="T234">_xlfn.IFS($A234= 'Figure 5b'!$A$4, K234*'Figure 5b'!F$4, $A234= 'Figure 5b'!$A$5, K234*'Figure 5b'!F$5, $A234= 'Figure 5b'!$A$6, K234*'Figure 5b'!F$6, $A234= 'Figure 5b'!$A$7, K234*'Figure 5b'!F$7, $A234= 'Figure 5b'!$A$8, K234*'Figure 5b'!F$8, $A234= 'Figure 5b'!$A$9, K234*'Figure 5b'!F$9)*10^12/365</f>
        <v>5928073.0836111093</v>
      </c>
      <c r="U234" s="16" cm="1">
        <f t="array" ref="U234">_xlfn.IFS($A234= 'Figure 5b'!$A$4, L234*'Figure 5b'!G$4, $A234= 'Figure 5b'!$A$5, L234*'Figure 5b'!G$5, $A234= 'Figure 5b'!$A$6, L234*'Figure 5b'!G$6, $A234= 'Figure 5b'!$A$7, L234*'Figure 5b'!G$7, $A234= 'Figure 5b'!$A$8, L234*'Figure 5b'!G$8, $A234= 'Figure 5b'!$A$9, L234*'Figure 5b'!G$9)*10^12/365</f>
        <v>0</v>
      </c>
      <c r="V234" s="16" cm="1">
        <f t="array" ref="V234">_xlfn.IFS($A234= 'Figure 5b'!$A$4, M234*'Figure 5b'!H$4, $A234= 'Figure 5b'!$A$5, M234*'Figure 5b'!H$5, $A234= 'Figure 5b'!$A$6, M234*'Figure 5b'!H$6, $A234= 'Figure 5b'!$A$7, M234*'Figure 5b'!H$7, $A234= 'Figure 5b'!$A$8, M234*'Figure 5b'!H$8, $A234= 'Figure 5b'!$A$9, M234*'Figure 5b'!H$9)*10^12/365</f>
        <v>248929.98204464631</v>
      </c>
      <c r="W234" s="16" cm="1">
        <f t="array" ref="W234">_xlfn.IFS($A234= 'Figure 5b'!$A$4, N234*'Figure 5b'!I$4, $A234= 'Figure 5b'!$A$5, N234*'Figure 5b'!I$5, $A234= 'Figure 5b'!$A$6, N234*'Figure 5b'!I$6, $A234= 'Figure 5b'!$A$7, N234*'Figure 5b'!I$7, $A234= 'Figure 5b'!$A$8, N234*'Figure 5b'!I$8, $A234= 'Figure 5b'!$A$9, N234*'Figure 5b'!I$9)*10^12/365</f>
        <v>6443934.8795806859</v>
      </c>
      <c r="X234" s="16"/>
      <c r="Y234" s="17">
        <f t="shared" si="75"/>
        <v>0</v>
      </c>
      <c r="Z234" s="17">
        <f t="shared" si="76"/>
        <v>122931.55805394459</v>
      </c>
      <c r="AA234" s="17">
        <f t="shared" si="77"/>
        <v>4612848.3512126338</v>
      </c>
      <c r="AB234" s="17">
        <f t="shared" si="78"/>
        <v>2784222.4342016773</v>
      </c>
      <c r="AC234" s="17">
        <f t="shared" si="79"/>
        <v>18554868.751702771</v>
      </c>
      <c r="AD234" s="17">
        <f t="shared" si="80"/>
        <v>0</v>
      </c>
      <c r="AE234" s="17">
        <f t="shared" si="81"/>
        <v>779150.84379974287</v>
      </c>
      <c r="AF234" s="17">
        <f t="shared" si="82"/>
        <v>20169516.173087548</v>
      </c>
      <c r="AG234" s="16"/>
      <c r="AH234" s="16">
        <f t="shared" si="83"/>
        <v>0</v>
      </c>
      <c r="AI234" s="16">
        <f t="shared" si="84"/>
        <v>4595.2052052113468</v>
      </c>
      <c r="AJ234" s="16">
        <f t="shared" si="85"/>
        <v>172429.15562040833</v>
      </c>
      <c r="AK234" s="16">
        <f t="shared" si="86"/>
        <v>104074.76830721924</v>
      </c>
      <c r="AL234" s="16">
        <f t="shared" si="87"/>
        <v>693584.55078249972</v>
      </c>
      <c r="AM234" s="16">
        <f t="shared" si="88"/>
        <v>0</v>
      </c>
      <c r="AN234" s="16">
        <f t="shared" si="89"/>
        <v>29124.807899223619</v>
      </c>
      <c r="AO234" s="16">
        <f t="shared" si="90"/>
        <v>753940.38091094012</v>
      </c>
      <c r="AP234" s="16"/>
      <c r="AQ234" s="16">
        <f t="shared" si="91"/>
        <v>0</v>
      </c>
      <c r="AR234" s="16">
        <f t="shared" si="92"/>
        <v>11154.173318632671</v>
      </c>
      <c r="AS234" s="16">
        <f t="shared" si="93"/>
        <v>418545.98458287149</v>
      </c>
      <c r="AT234" s="16">
        <f t="shared" si="94"/>
        <v>252625.93332692533</v>
      </c>
      <c r="AU234" s="16">
        <f t="shared" si="95"/>
        <v>1683572.7557455548</v>
      </c>
      <c r="AV234" s="16">
        <f t="shared" si="96"/>
        <v>0</v>
      </c>
      <c r="AW234" s="16">
        <f t="shared" si="97"/>
        <v>70696.114900679546</v>
      </c>
      <c r="AX234" s="16">
        <f t="shared" si="98"/>
        <v>1830077.5058009147</v>
      </c>
    </row>
    <row r="235" spans="1:50" x14ac:dyDescent="0.2">
      <c r="A235" t="s">
        <v>10</v>
      </c>
      <c r="B235">
        <v>2943</v>
      </c>
      <c r="C235" t="s">
        <v>276</v>
      </c>
      <c r="D235" s="9">
        <v>233</v>
      </c>
      <c r="E235" s="9">
        <v>25</v>
      </c>
      <c r="F235" s="9">
        <v>14</v>
      </c>
      <c r="G235" s="16">
        <v>1.5030037611381772E-3</v>
      </c>
      <c r="H235" s="16">
        <v>1.8303493722754852E-3</v>
      </c>
      <c r="I235" s="16">
        <v>4.3375183378150398E-4</v>
      </c>
      <c r="J235" s="16">
        <v>1.1169811450301192E-3</v>
      </c>
      <c r="K235" s="16">
        <v>3.1357995975406592E-3</v>
      </c>
      <c r="L235" s="16">
        <v>2.1910598465399991E-3</v>
      </c>
      <c r="M235" s="16">
        <v>3.7699596353823659E-3</v>
      </c>
      <c r="N235" s="16">
        <v>1.6162246504016862E-3</v>
      </c>
      <c r="O235" s="16"/>
      <c r="P235" s="16" cm="1">
        <f t="array" ref="P235">_xlfn.IFS($A235= 'Figure 5b'!$A$4, G235*'Figure 5b'!B$4, $A235= 'Figure 5b'!$A$5, G235*'Figure 5b'!B$5, $A235= 'Figure 5b'!$A$6, G235*'Figure 5b'!B$6, $A235= 'Figure 5b'!$A$7, G235*'Figure 5b'!B$7, $A235= 'Figure 5b'!$A$8, G235*'Figure 5b'!B$8, $A235= 'Figure 5b'!$A$9, G235*'Figure 5b'!B$9)*10^12/365</f>
        <v>578469.91301457712</v>
      </c>
      <c r="Q235" s="16" cm="1">
        <f t="array" ref="Q235">_xlfn.IFS($A235= 'Figure 5b'!$A$4, H235*'Figure 5b'!C$4, $A235= 'Figure 5b'!$A$5, H235*'Figure 5b'!C$5, $A235= 'Figure 5b'!$A$6, H235*'Figure 5b'!C$6, $A235= 'Figure 5b'!$A$7, H235*'Figure 5b'!C$7, $A235= 'Figure 5b'!$A$8, H235*'Figure 5b'!C$8, $A235= 'Figure 5b'!$A$9, H235*'Figure 5b'!C$9)*10^12/365</f>
        <v>4050399.0136485151</v>
      </c>
      <c r="R235" s="16" cm="1">
        <f t="array" ref="R235">_xlfn.IFS($A235= 'Figure 5b'!$A$4, I235*'Figure 5b'!D$4, $A235= 'Figure 5b'!$A$5, I235*'Figure 5b'!D$5, $A235= 'Figure 5b'!$A$6, I235*'Figure 5b'!D$6, $A235= 'Figure 5b'!$A$7, I235*'Figure 5b'!D$7, $A235= 'Figure 5b'!$A$8, I235*'Figure 5b'!D$8, $A235= 'Figure 5b'!$A$9, I235*'Figure 5b'!D$9)*10^12/365</f>
        <v>7038653.1216273643</v>
      </c>
      <c r="S235" s="16" cm="1">
        <f t="array" ref="S235">_xlfn.IFS($A235= 'Figure 5b'!$A$4, J235*'Figure 5b'!E$4, $A235= 'Figure 5b'!$A$5, J235*'Figure 5b'!E$5, $A235= 'Figure 5b'!$A$6, J235*'Figure 5b'!E$6, $A235= 'Figure 5b'!$A$7, J235*'Figure 5b'!E$7, $A235= 'Figure 5b'!$A$8, J235*'Figure 5b'!E$8, $A235= 'Figure 5b'!$A$9, J235*'Figure 5b'!E$9)*10^12/365</f>
        <v>7211727.9389063511</v>
      </c>
      <c r="T235" s="16" cm="1">
        <f t="array" ref="T235">_xlfn.IFS($A235= 'Figure 5b'!$A$4, K235*'Figure 5b'!F$4, $A235= 'Figure 5b'!$A$5, K235*'Figure 5b'!F$5, $A235= 'Figure 5b'!$A$6, K235*'Figure 5b'!F$6, $A235= 'Figure 5b'!$A$7, K235*'Figure 5b'!F$7, $A235= 'Figure 5b'!$A$8, K235*'Figure 5b'!F$8, $A235= 'Figure 5b'!$A$9, K235*'Figure 5b'!F$9)*10^12/365</f>
        <v>30708971.082135726</v>
      </c>
      <c r="U235" s="16" cm="1">
        <f t="array" ref="U235">_xlfn.IFS($A235= 'Figure 5b'!$A$4, L235*'Figure 5b'!G$4, $A235= 'Figure 5b'!$A$5, L235*'Figure 5b'!G$5, $A235= 'Figure 5b'!$A$6, L235*'Figure 5b'!G$6, $A235= 'Figure 5b'!$A$7, L235*'Figure 5b'!G$7, $A235= 'Figure 5b'!$A$8, L235*'Figure 5b'!G$8, $A235= 'Figure 5b'!$A$9, L235*'Figure 5b'!G$9)*10^12/365</f>
        <v>256794.3189664947</v>
      </c>
      <c r="V235" s="16" cm="1">
        <f t="array" ref="V235">_xlfn.IFS($A235= 'Figure 5b'!$A$4, M235*'Figure 5b'!H$4, $A235= 'Figure 5b'!$A$5, M235*'Figure 5b'!H$5, $A235= 'Figure 5b'!$A$6, M235*'Figure 5b'!H$6, $A235= 'Figure 5b'!$A$7, M235*'Figure 5b'!H$7, $A235= 'Figure 5b'!$A$8, M235*'Figure 5b'!H$8, $A235= 'Figure 5b'!$A$9, M235*'Figure 5b'!H$9)*10^12/365</f>
        <v>11776862.893223327</v>
      </c>
      <c r="W235" s="16" cm="1">
        <f t="array" ref="W235">_xlfn.IFS($A235= 'Figure 5b'!$A$4, N235*'Figure 5b'!I$4, $A235= 'Figure 5b'!$A$5, N235*'Figure 5b'!I$5, $A235= 'Figure 5b'!$A$6, N235*'Figure 5b'!I$6, $A235= 'Figure 5b'!$A$7, N235*'Figure 5b'!I$7, $A235= 'Figure 5b'!$A$8, N235*'Figure 5b'!I$8, $A235= 'Figure 5b'!$A$9, N235*'Figure 5b'!I$9)*10^12/365</f>
        <v>3947732.4149859911</v>
      </c>
      <c r="X235" s="16"/>
      <c r="Y235" s="17">
        <f t="shared" si="75"/>
        <v>1347834.8973239649</v>
      </c>
      <c r="Z235" s="17">
        <f t="shared" si="76"/>
        <v>9437429.7018010393</v>
      </c>
      <c r="AA235" s="17">
        <f t="shared" si="77"/>
        <v>16400061.773391759</v>
      </c>
      <c r="AB235" s="17">
        <f t="shared" si="78"/>
        <v>16803326.097651798</v>
      </c>
      <c r="AC235" s="17">
        <f t="shared" si="79"/>
        <v>71551902.621376231</v>
      </c>
      <c r="AD235" s="17">
        <f t="shared" si="80"/>
        <v>598330.7631919327</v>
      </c>
      <c r="AE235" s="17">
        <f t="shared" si="81"/>
        <v>27440090.54121035</v>
      </c>
      <c r="AF235" s="17">
        <f t="shared" si="82"/>
        <v>9198216.5269173589</v>
      </c>
      <c r="AG235" s="16"/>
      <c r="AH235" s="16">
        <f t="shared" si="83"/>
        <v>144617.47825364428</v>
      </c>
      <c r="AI235" s="16">
        <f t="shared" si="84"/>
        <v>1012599.7534121289</v>
      </c>
      <c r="AJ235" s="16">
        <f t="shared" si="85"/>
        <v>1759663.2804068411</v>
      </c>
      <c r="AK235" s="16">
        <f t="shared" si="86"/>
        <v>1802931.9847265878</v>
      </c>
      <c r="AL235" s="16">
        <f t="shared" si="87"/>
        <v>7677242.7705339314</v>
      </c>
      <c r="AM235" s="16">
        <f t="shared" si="88"/>
        <v>64198.579741623675</v>
      </c>
      <c r="AN235" s="16">
        <f t="shared" si="89"/>
        <v>2944215.7233058317</v>
      </c>
      <c r="AO235" s="16">
        <f t="shared" si="90"/>
        <v>986933.10374649777</v>
      </c>
      <c r="AP235" s="16"/>
      <c r="AQ235" s="16">
        <f t="shared" si="91"/>
        <v>80985.787822040787</v>
      </c>
      <c r="AR235" s="16">
        <f t="shared" si="92"/>
        <v>567055.86191079218</v>
      </c>
      <c r="AS235" s="16">
        <f t="shared" si="93"/>
        <v>985411.4370278311</v>
      </c>
      <c r="AT235" s="16">
        <f t="shared" si="94"/>
        <v>1009641.9114468892</v>
      </c>
      <c r="AU235" s="16">
        <f t="shared" si="95"/>
        <v>4299255.9514990011</v>
      </c>
      <c r="AV235" s="16">
        <f t="shared" si="96"/>
        <v>35951.204655309259</v>
      </c>
      <c r="AW235" s="16">
        <f t="shared" si="97"/>
        <v>1648760.8050512658</v>
      </c>
      <c r="AX235" s="16">
        <f t="shared" si="98"/>
        <v>552682.53809803876</v>
      </c>
    </row>
    <row r="236" spans="1:50" x14ac:dyDescent="0.2">
      <c r="A236" t="s">
        <v>10</v>
      </c>
      <c r="B236">
        <v>2943</v>
      </c>
      <c r="C236" t="s">
        <v>277</v>
      </c>
      <c r="D236" s="9">
        <v>233</v>
      </c>
      <c r="E236" s="9">
        <v>25</v>
      </c>
      <c r="F236" s="9">
        <v>14</v>
      </c>
      <c r="G236" s="16">
        <v>0</v>
      </c>
      <c r="H236" s="16">
        <v>0</v>
      </c>
      <c r="I236" s="16">
        <v>0</v>
      </c>
      <c r="J236" s="16">
        <v>0</v>
      </c>
      <c r="K236" s="16">
        <v>0</v>
      </c>
      <c r="L236" s="16">
        <v>0</v>
      </c>
      <c r="M236" s="16">
        <v>0</v>
      </c>
      <c r="N236" s="16">
        <v>0</v>
      </c>
      <c r="O236" s="16"/>
      <c r="P236" s="16" cm="1">
        <f t="array" ref="P236">_xlfn.IFS($A236= 'Figure 5b'!$A$4, G236*'Figure 5b'!B$4, $A236= 'Figure 5b'!$A$5, G236*'Figure 5b'!B$5, $A236= 'Figure 5b'!$A$6, G236*'Figure 5b'!B$6, $A236= 'Figure 5b'!$A$7, G236*'Figure 5b'!B$7, $A236= 'Figure 5b'!$A$8, G236*'Figure 5b'!B$8, $A236= 'Figure 5b'!$A$9, G236*'Figure 5b'!B$9)*10^12/365</f>
        <v>0</v>
      </c>
      <c r="Q236" s="16" cm="1">
        <f t="array" ref="Q236">_xlfn.IFS($A236= 'Figure 5b'!$A$4, H236*'Figure 5b'!C$4, $A236= 'Figure 5b'!$A$5, H236*'Figure 5b'!C$5, $A236= 'Figure 5b'!$A$6, H236*'Figure 5b'!C$6, $A236= 'Figure 5b'!$A$7, H236*'Figure 5b'!C$7, $A236= 'Figure 5b'!$A$8, H236*'Figure 5b'!C$8, $A236= 'Figure 5b'!$A$9, H236*'Figure 5b'!C$9)*10^12/365</f>
        <v>0</v>
      </c>
      <c r="R236" s="16" cm="1">
        <f t="array" ref="R236">_xlfn.IFS($A236= 'Figure 5b'!$A$4, I236*'Figure 5b'!D$4, $A236= 'Figure 5b'!$A$5, I236*'Figure 5b'!D$5, $A236= 'Figure 5b'!$A$6, I236*'Figure 5b'!D$6, $A236= 'Figure 5b'!$A$7, I236*'Figure 5b'!D$7, $A236= 'Figure 5b'!$A$8, I236*'Figure 5b'!D$8, $A236= 'Figure 5b'!$A$9, I236*'Figure 5b'!D$9)*10^12/365</f>
        <v>0</v>
      </c>
      <c r="S236" s="16" cm="1">
        <f t="array" ref="S236">_xlfn.IFS($A236= 'Figure 5b'!$A$4, J236*'Figure 5b'!E$4, $A236= 'Figure 5b'!$A$5, J236*'Figure 5b'!E$5, $A236= 'Figure 5b'!$A$6, J236*'Figure 5b'!E$6, $A236= 'Figure 5b'!$A$7, J236*'Figure 5b'!E$7, $A236= 'Figure 5b'!$A$8, J236*'Figure 5b'!E$8, $A236= 'Figure 5b'!$A$9, J236*'Figure 5b'!E$9)*10^12/365</f>
        <v>0</v>
      </c>
      <c r="T236" s="16" cm="1">
        <f t="array" ref="T236">_xlfn.IFS($A236= 'Figure 5b'!$A$4, K236*'Figure 5b'!F$4, $A236= 'Figure 5b'!$A$5, K236*'Figure 5b'!F$5, $A236= 'Figure 5b'!$A$6, K236*'Figure 5b'!F$6, $A236= 'Figure 5b'!$A$7, K236*'Figure 5b'!F$7, $A236= 'Figure 5b'!$A$8, K236*'Figure 5b'!F$8, $A236= 'Figure 5b'!$A$9, K236*'Figure 5b'!F$9)*10^12/365</f>
        <v>0</v>
      </c>
      <c r="U236" s="16" cm="1">
        <f t="array" ref="U236">_xlfn.IFS($A236= 'Figure 5b'!$A$4, L236*'Figure 5b'!G$4, $A236= 'Figure 5b'!$A$5, L236*'Figure 5b'!G$5, $A236= 'Figure 5b'!$A$6, L236*'Figure 5b'!G$6, $A236= 'Figure 5b'!$A$7, L236*'Figure 5b'!G$7, $A236= 'Figure 5b'!$A$8, L236*'Figure 5b'!G$8, $A236= 'Figure 5b'!$A$9, L236*'Figure 5b'!G$9)*10^12/365</f>
        <v>0</v>
      </c>
      <c r="V236" s="16" cm="1">
        <f t="array" ref="V236">_xlfn.IFS($A236= 'Figure 5b'!$A$4, M236*'Figure 5b'!H$4, $A236= 'Figure 5b'!$A$5, M236*'Figure 5b'!H$5, $A236= 'Figure 5b'!$A$6, M236*'Figure 5b'!H$6, $A236= 'Figure 5b'!$A$7, M236*'Figure 5b'!H$7, $A236= 'Figure 5b'!$A$8, M236*'Figure 5b'!H$8, $A236= 'Figure 5b'!$A$9, M236*'Figure 5b'!H$9)*10^12/365</f>
        <v>0</v>
      </c>
      <c r="W236" s="16" cm="1">
        <f t="array" ref="W236">_xlfn.IFS($A236= 'Figure 5b'!$A$4, N236*'Figure 5b'!I$4, $A236= 'Figure 5b'!$A$5, N236*'Figure 5b'!I$5, $A236= 'Figure 5b'!$A$6, N236*'Figure 5b'!I$6, $A236= 'Figure 5b'!$A$7, N236*'Figure 5b'!I$7, $A236= 'Figure 5b'!$A$8, N236*'Figure 5b'!I$8, $A236= 'Figure 5b'!$A$9, N236*'Figure 5b'!I$9)*10^12/365</f>
        <v>0</v>
      </c>
      <c r="X236" s="16"/>
      <c r="Y236" s="17">
        <f t="shared" si="75"/>
        <v>0</v>
      </c>
      <c r="Z236" s="17">
        <f t="shared" si="76"/>
        <v>0</v>
      </c>
      <c r="AA236" s="17">
        <f t="shared" si="77"/>
        <v>0</v>
      </c>
      <c r="AB236" s="17">
        <f t="shared" si="78"/>
        <v>0</v>
      </c>
      <c r="AC236" s="17">
        <f t="shared" si="79"/>
        <v>0</v>
      </c>
      <c r="AD236" s="17">
        <f t="shared" si="80"/>
        <v>0</v>
      </c>
      <c r="AE236" s="17">
        <f t="shared" si="81"/>
        <v>0</v>
      </c>
      <c r="AF236" s="17">
        <f t="shared" si="82"/>
        <v>0</v>
      </c>
      <c r="AG236" s="16"/>
      <c r="AH236" s="16">
        <f t="shared" si="83"/>
        <v>0</v>
      </c>
      <c r="AI236" s="16">
        <f t="shared" si="84"/>
        <v>0</v>
      </c>
      <c r="AJ236" s="16">
        <f t="shared" si="85"/>
        <v>0</v>
      </c>
      <c r="AK236" s="16">
        <f t="shared" si="86"/>
        <v>0</v>
      </c>
      <c r="AL236" s="16">
        <f t="shared" si="87"/>
        <v>0</v>
      </c>
      <c r="AM236" s="16">
        <f t="shared" si="88"/>
        <v>0</v>
      </c>
      <c r="AN236" s="16">
        <f t="shared" si="89"/>
        <v>0</v>
      </c>
      <c r="AO236" s="16">
        <f t="shared" si="90"/>
        <v>0</v>
      </c>
      <c r="AP236" s="16"/>
      <c r="AQ236" s="16">
        <f t="shared" si="91"/>
        <v>0</v>
      </c>
      <c r="AR236" s="16">
        <f t="shared" si="92"/>
        <v>0</v>
      </c>
      <c r="AS236" s="16">
        <f t="shared" si="93"/>
        <v>0</v>
      </c>
      <c r="AT236" s="16">
        <f t="shared" si="94"/>
        <v>0</v>
      </c>
      <c r="AU236" s="16">
        <f t="shared" si="95"/>
        <v>0</v>
      </c>
      <c r="AV236" s="16">
        <f t="shared" si="96"/>
        <v>0</v>
      </c>
      <c r="AW236" s="16">
        <f t="shared" si="97"/>
        <v>0</v>
      </c>
      <c r="AX236" s="16">
        <f t="shared" si="98"/>
        <v>0</v>
      </c>
    </row>
    <row r="237" spans="1:50" x14ac:dyDescent="0.2">
      <c r="A237" t="s">
        <v>10</v>
      </c>
      <c r="B237">
        <v>2943</v>
      </c>
      <c r="C237" t="s">
        <v>278</v>
      </c>
      <c r="D237" s="9">
        <v>110</v>
      </c>
      <c r="E237" s="9">
        <v>13.7</v>
      </c>
      <c r="F237" s="9">
        <v>5.7</v>
      </c>
      <c r="G237" s="16">
        <v>9.2309106599219848E-4</v>
      </c>
      <c r="H237" s="16">
        <v>1.8510912885234763E-4</v>
      </c>
      <c r="I237" s="16">
        <v>5.2909616840496061E-4</v>
      </c>
      <c r="J237" s="16">
        <v>3.8974438145231728E-5</v>
      </c>
      <c r="K237" s="16">
        <v>4.8599409251170084E-4</v>
      </c>
      <c r="L237" s="16">
        <v>2.4885405567751947E-4</v>
      </c>
      <c r="M237" s="16">
        <v>1.6962488347085057E-4</v>
      </c>
      <c r="N237" s="16">
        <v>8.8864024476656672E-5</v>
      </c>
      <c r="O237" s="16"/>
      <c r="P237" s="16" cm="1">
        <f t="array" ref="P237">_xlfn.IFS($A237= 'Figure 5b'!$A$4, G237*'Figure 5b'!B$4, $A237= 'Figure 5b'!$A$5, G237*'Figure 5b'!B$5, $A237= 'Figure 5b'!$A$6, G237*'Figure 5b'!B$6, $A237= 'Figure 5b'!$A$7, G237*'Figure 5b'!B$7, $A237= 'Figure 5b'!$A$8, G237*'Figure 5b'!B$8, $A237= 'Figure 5b'!$A$9, G237*'Figure 5b'!B$9)*10^12/365</f>
        <v>355275.49727798009</v>
      </c>
      <c r="Q237" s="16" cm="1">
        <f t="array" ref="Q237">_xlfn.IFS($A237= 'Figure 5b'!$A$4, H237*'Figure 5b'!C$4, $A237= 'Figure 5b'!$A$5, H237*'Figure 5b'!C$5, $A237= 'Figure 5b'!$A$6, H237*'Figure 5b'!C$6, $A237= 'Figure 5b'!$A$7, H237*'Figure 5b'!C$7, $A237= 'Figure 5b'!$A$8, H237*'Figure 5b'!C$8, $A237= 'Figure 5b'!$A$9, H237*'Figure 5b'!C$9)*10^12/365</f>
        <v>409629.90141536633</v>
      </c>
      <c r="R237" s="16" cm="1">
        <f t="array" ref="R237">_xlfn.IFS($A237= 'Figure 5b'!$A$4, I237*'Figure 5b'!D$4, $A237= 'Figure 5b'!$A$5, I237*'Figure 5b'!D$5, $A237= 'Figure 5b'!$A$6, I237*'Figure 5b'!D$6, $A237= 'Figure 5b'!$A$7, I237*'Figure 5b'!D$7, $A237= 'Figure 5b'!$A$8, I237*'Figure 5b'!D$8, $A237= 'Figure 5b'!$A$9, I237*'Figure 5b'!D$9)*10^12/365</f>
        <v>8585841.2745307852</v>
      </c>
      <c r="S237" s="16" cm="1">
        <f t="array" ref="S237">_xlfn.IFS($A237= 'Figure 5b'!$A$4, J237*'Figure 5b'!E$4, $A237= 'Figure 5b'!$A$5, J237*'Figure 5b'!E$5, $A237= 'Figure 5b'!$A$6, J237*'Figure 5b'!E$6, $A237= 'Figure 5b'!$A$7, J237*'Figure 5b'!E$7, $A237= 'Figure 5b'!$A$8, J237*'Figure 5b'!E$8, $A237= 'Figure 5b'!$A$9, J237*'Figure 5b'!E$9)*10^12/365</f>
        <v>251636.33757449503</v>
      </c>
      <c r="T237" s="16" cm="1">
        <f t="array" ref="T237">_xlfn.IFS($A237= 'Figure 5b'!$A$4, K237*'Figure 5b'!F$4, $A237= 'Figure 5b'!$A$5, K237*'Figure 5b'!F$5, $A237= 'Figure 5b'!$A$6, K237*'Figure 5b'!F$6, $A237= 'Figure 5b'!$A$7, K237*'Figure 5b'!F$7, $A237= 'Figure 5b'!$A$8, K237*'Figure 5b'!F$8, $A237= 'Figure 5b'!$A$9, K237*'Figure 5b'!F$9)*10^12/365</f>
        <v>4759353.4180996418</v>
      </c>
      <c r="U237" s="16" cm="1">
        <f t="array" ref="U237">_xlfn.IFS($A237= 'Figure 5b'!$A$4, L237*'Figure 5b'!G$4, $A237= 'Figure 5b'!$A$5, L237*'Figure 5b'!G$5, $A237= 'Figure 5b'!$A$6, L237*'Figure 5b'!G$6, $A237= 'Figure 5b'!$A$7, L237*'Figure 5b'!G$7, $A237= 'Figure 5b'!$A$8, L237*'Figure 5b'!G$8, $A237= 'Figure 5b'!$A$9, L237*'Figure 5b'!G$9)*10^12/365</f>
        <v>29165.934399588819</v>
      </c>
      <c r="V237" s="16" cm="1">
        <f t="array" ref="V237">_xlfn.IFS($A237= 'Figure 5b'!$A$4, M237*'Figure 5b'!H$4, $A237= 'Figure 5b'!$A$5, M237*'Figure 5b'!H$5, $A237= 'Figure 5b'!$A$6, M237*'Figure 5b'!H$6, $A237= 'Figure 5b'!$A$7, M237*'Figure 5b'!H$7, $A237= 'Figure 5b'!$A$8, M237*'Figure 5b'!H$8, $A237= 'Figure 5b'!$A$9, M237*'Figure 5b'!H$9)*10^12/365</f>
        <v>529886.0436505921</v>
      </c>
      <c r="W237" s="16" cm="1">
        <f t="array" ref="W237">_xlfn.IFS($A237= 'Figure 5b'!$A$4, N237*'Figure 5b'!I$4, $A237= 'Figure 5b'!$A$5, N237*'Figure 5b'!I$5, $A237= 'Figure 5b'!$A$6, N237*'Figure 5b'!I$6, $A237= 'Figure 5b'!$A$7, N237*'Figure 5b'!I$7, $A237= 'Figure 5b'!$A$8, N237*'Figure 5b'!I$8, $A237= 'Figure 5b'!$A$9, N237*'Figure 5b'!I$9)*10^12/365</f>
        <v>217056.08181722614</v>
      </c>
      <c r="X237" s="16"/>
      <c r="Y237" s="17">
        <f t="shared" si="75"/>
        <v>390803.04700577812</v>
      </c>
      <c r="Z237" s="17">
        <f t="shared" si="76"/>
        <v>450592.89155690296</v>
      </c>
      <c r="AA237" s="17">
        <f t="shared" si="77"/>
        <v>9444425.4019838627</v>
      </c>
      <c r="AB237" s="17">
        <f t="shared" si="78"/>
        <v>276799.97133194451</v>
      </c>
      <c r="AC237" s="17">
        <f t="shared" si="79"/>
        <v>5235288.7599096056</v>
      </c>
      <c r="AD237" s="17">
        <f t="shared" si="80"/>
        <v>32082.527839547703</v>
      </c>
      <c r="AE237" s="17">
        <f t="shared" si="81"/>
        <v>582874.64801565139</v>
      </c>
      <c r="AF237" s="17">
        <f t="shared" si="82"/>
        <v>238761.68999894877</v>
      </c>
      <c r="AG237" s="16"/>
      <c r="AH237" s="16">
        <f t="shared" si="83"/>
        <v>48672.743127083268</v>
      </c>
      <c r="AI237" s="16">
        <f t="shared" si="84"/>
        <v>56119.296493905189</v>
      </c>
      <c r="AJ237" s="16">
        <f t="shared" si="85"/>
        <v>1176260.2546107175</v>
      </c>
      <c r="AK237" s="16">
        <f t="shared" si="86"/>
        <v>34474.178247705822</v>
      </c>
      <c r="AL237" s="16">
        <f t="shared" si="87"/>
        <v>652031.41827965085</v>
      </c>
      <c r="AM237" s="16">
        <f t="shared" si="88"/>
        <v>3995.733012743668</v>
      </c>
      <c r="AN237" s="16">
        <f t="shared" si="89"/>
        <v>72594.387980131112</v>
      </c>
      <c r="AO237" s="16">
        <f t="shared" si="90"/>
        <v>29736.683208959977</v>
      </c>
      <c r="AP237" s="16"/>
      <c r="AQ237" s="16">
        <f t="shared" si="91"/>
        <v>20250.703344844867</v>
      </c>
      <c r="AR237" s="16">
        <f t="shared" si="92"/>
        <v>23348.904380675882</v>
      </c>
      <c r="AS237" s="16">
        <f t="shared" si="93"/>
        <v>489392.95264825481</v>
      </c>
      <c r="AT237" s="16">
        <f t="shared" si="94"/>
        <v>14343.271241746217</v>
      </c>
      <c r="AU237" s="16">
        <f t="shared" si="95"/>
        <v>271283.14483167959</v>
      </c>
      <c r="AV237" s="16">
        <f t="shared" si="96"/>
        <v>1662.4582607765626</v>
      </c>
      <c r="AW237" s="16">
        <f t="shared" si="97"/>
        <v>30203.504488083749</v>
      </c>
      <c r="AX237" s="16">
        <f t="shared" si="98"/>
        <v>12372.19666358189</v>
      </c>
    </row>
    <row r="238" spans="1:50" x14ac:dyDescent="0.2">
      <c r="A238" t="s">
        <v>10</v>
      </c>
      <c r="B238">
        <v>2943</v>
      </c>
      <c r="C238" t="s">
        <v>279</v>
      </c>
      <c r="D238" s="9">
        <v>315</v>
      </c>
      <c r="E238" s="9">
        <v>13.6</v>
      </c>
      <c r="F238" s="9">
        <v>2.8</v>
      </c>
      <c r="G238" s="16">
        <v>3.9398121124339431E-5</v>
      </c>
      <c r="H238" s="16">
        <v>6.4720480938749197E-5</v>
      </c>
      <c r="I238" s="16">
        <v>2.1194184336043257E-5</v>
      </c>
      <c r="J238" s="16">
        <v>1.6483360174116787E-5</v>
      </c>
      <c r="K238" s="16">
        <v>5.1905269479422952E-4</v>
      </c>
      <c r="L238" s="16">
        <v>2.8317875301234972E-4</v>
      </c>
      <c r="M238" s="16">
        <v>4.5947839313807324E-5</v>
      </c>
      <c r="N238" s="16">
        <v>6.4371466493691224E-6</v>
      </c>
      <c r="O238" s="16"/>
      <c r="P238" s="16" cm="1">
        <f t="array" ref="P238">_xlfn.IFS($A238= 'Figure 5b'!$A$4, G238*'Figure 5b'!B$4, $A238= 'Figure 5b'!$A$5, G238*'Figure 5b'!B$5, $A238= 'Figure 5b'!$A$6, G238*'Figure 5b'!B$6, $A238= 'Figure 5b'!$A$7, G238*'Figure 5b'!B$7, $A238= 'Figure 5b'!$A$8, G238*'Figure 5b'!B$8, $A238= 'Figure 5b'!$A$9, G238*'Figure 5b'!B$9)*10^12/365</f>
        <v>15163.387004750926</v>
      </c>
      <c r="Q238" s="16" cm="1">
        <f t="array" ref="Q238">_xlfn.IFS($A238= 'Figure 5b'!$A$4, H238*'Figure 5b'!C$4, $A238= 'Figure 5b'!$A$5, H238*'Figure 5b'!C$5, $A238= 'Figure 5b'!$A$6, H238*'Figure 5b'!C$6, $A238= 'Figure 5b'!$A$7, H238*'Figure 5b'!C$7, $A238= 'Figure 5b'!$A$8, H238*'Figure 5b'!C$8, $A238= 'Figure 5b'!$A$9, H238*'Figure 5b'!C$9)*10^12/365</f>
        <v>143220.62013290438</v>
      </c>
      <c r="R238" s="16" cm="1">
        <f t="array" ref="R238">_xlfn.IFS($A238= 'Figure 5b'!$A$4, I238*'Figure 5b'!D$4, $A238= 'Figure 5b'!$A$5, I238*'Figure 5b'!D$5, $A238= 'Figure 5b'!$A$6, I238*'Figure 5b'!D$6, $A238= 'Figure 5b'!$A$7, I238*'Figure 5b'!D$7, $A238= 'Figure 5b'!$A$8, I238*'Figure 5b'!D$8, $A238= 'Figure 5b'!$A$9, I238*'Figure 5b'!D$9)*10^12/365</f>
        <v>343925.95055259898</v>
      </c>
      <c r="S238" s="16" cm="1">
        <f t="array" ref="S238">_xlfn.IFS($A238= 'Figure 5b'!$A$4, J238*'Figure 5b'!E$4, $A238= 'Figure 5b'!$A$5, J238*'Figure 5b'!E$5, $A238= 'Figure 5b'!$A$6, J238*'Figure 5b'!E$6, $A238= 'Figure 5b'!$A$7, J238*'Figure 5b'!E$7, $A238= 'Figure 5b'!$A$8, J238*'Figure 5b'!E$8, $A238= 'Figure 5b'!$A$9, J238*'Figure 5b'!E$9)*10^12/365</f>
        <v>106423.91738092311</v>
      </c>
      <c r="T238" s="16" cm="1">
        <f t="array" ref="T238">_xlfn.IFS($A238= 'Figure 5b'!$A$4, K238*'Figure 5b'!F$4, $A238= 'Figure 5b'!$A$5, K238*'Figure 5b'!F$5, $A238= 'Figure 5b'!$A$6, K238*'Figure 5b'!F$6, $A238= 'Figure 5b'!$A$7, K238*'Figure 5b'!F$7, $A238= 'Figure 5b'!$A$8, K238*'Figure 5b'!F$8, $A238= 'Figure 5b'!$A$9, K238*'Figure 5b'!F$9)*10^12/365</f>
        <v>5083097.212921924</v>
      </c>
      <c r="U238" s="16" cm="1">
        <f t="array" ref="U238">_xlfn.IFS($A238= 'Figure 5b'!$A$4, L238*'Figure 5b'!G$4, $A238= 'Figure 5b'!$A$5, L238*'Figure 5b'!G$5, $A238= 'Figure 5b'!$A$6, L238*'Figure 5b'!G$6, $A238= 'Figure 5b'!$A$7, L238*'Figure 5b'!G$7, $A238= 'Figure 5b'!$A$8, L238*'Figure 5b'!G$8, $A238= 'Figure 5b'!$A$9, L238*'Figure 5b'!G$9)*10^12/365</f>
        <v>33188.82190298038</v>
      </c>
      <c r="V238" s="16" cm="1">
        <f t="array" ref="V238">_xlfn.IFS($A238= 'Figure 5b'!$A$4, M238*'Figure 5b'!H$4, $A238= 'Figure 5b'!$A$5, M238*'Figure 5b'!H$5, $A238= 'Figure 5b'!$A$6, M238*'Figure 5b'!H$6, $A238= 'Figure 5b'!$A$7, M238*'Figure 5b'!H$7, $A238= 'Figure 5b'!$A$8, M238*'Figure 5b'!H$8, $A238= 'Figure 5b'!$A$9, M238*'Figure 5b'!H$9)*10^12/365</f>
        <v>143535.06567018788</v>
      </c>
      <c r="W238" s="16" cm="1">
        <f t="array" ref="W238">_xlfn.IFS($A238= 'Figure 5b'!$A$4, N238*'Figure 5b'!I$4, $A238= 'Figure 5b'!$A$5, N238*'Figure 5b'!I$5, $A238= 'Figure 5b'!$A$6, N238*'Figure 5b'!I$6, $A238= 'Figure 5b'!$A$7, N238*'Figure 5b'!I$7, $A238= 'Figure 5b'!$A$8, N238*'Figure 5b'!I$8, $A238= 'Figure 5b'!$A$9, N238*'Figure 5b'!I$9)*10^12/365</f>
        <v>15723.143735876805</v>
      </c>
      <c r="X238" s="16"/>
      <c r="Y238" s="17">
        <f t="shared" si="75"/>
        <v>47764.669064965419</v>
      </c>
      <c r="Z238" s="17">
        <f t="shared" si="76"/>
        <v>451144.95341864886</v>
      </c>
      <c r="AA238" s="17">
        <f t="shared" si="77"/>
        <v>1083366.7442406868</v>
      </c>
      <c r="AB238" s="17">
        <f t="shared" si="78"/>
        <v>335235.33974990784</v>
      </c>
      <c r="AC238" s="17">
        <f t="shared" si="79"/>
        <v>16011756.22070406</v>
      </c>
      <c r="AD238" s="17">
        <f t="shared" si="80"/>
        <v>104544.78899438819</v>
      </c>
      <c r="AE238" s="17">
        <f t="shared" si="81"/>
        <v>452135.45686109178</v>
      </c>
      <c r="AF238" s="17">
        <f t="shared" si="82"/>
        <v>49527.90276801194</v>
      </c>
      <c r="AG238" s="16"/>
      <c r="AH238" s="16">
        <f t="shared" si="83"/>
        <v>2062.220632646126</v>
      </c>
      <c r="AI238" s="16">
        <f t="shared" si="84"/>
        <v>19478.004338074996</v>
      </c>
      <c r="AJ238" s="16">
        <f t="shared" si="85"/>
        <v>46773.929275153459</v>
      </c>
      <c r="AK238" s="16">
        <f t="shared" si="86"/>
        <v>14473.652763805543</v>
      </c>
      <c r="AL238" s="16">
        <f t="shared" si="87"/>
        <v>691301.22095738153</v>
      </c>
      <c r="AM238" s="16">
        <f t="shared" si="88"/>
        <v>4513.6797788053318</v>
      </c>
      <c r="AN238" s="16">
        <f t="shared" si="89"/>
        <v>19520.768931145551</v>
      </c>
      <c r="AO238" s="16">
        <f t="shared" si="90"/>
        <v>2138.3475480792458</v>
      </c>
      <c r="AP238" s="16"/>
      <c r="AQ238" s="16">
        <f t="shared" si="91"/>
        <v>424.57483613302588</v>
      </c>
      <c r="AR238" s="16">
        <f t="shared" si="92"/>
        <v>4010.1773637213228</v>
      </c>
      <c r="AS238" s="16">
        <f t="shared" si="93"/>
        <v>9629.926615472772</v>
      </c>
      <c r="AT238" s="16">
        <f t="shared" si="94"/>
        <v>2979.869686665847</v>
      </c>
      <c r="AU238" s="16">
        <f t="shared" si="95"/>
        <v>142326.72196181386</v>
      </c>
      <c r="AV238" s="16">
        <f t="shared" si="96"/>
        <v>929.28701328345062</v>
      </c>
      <c r="AW238" s="16">
        <f t="shared" si="97"/>
        <v>4018.9818387652604</v>
      </c>
      <c r="AX238" s="16">
        <f t="shared" si="98"/>
        <v>440.24802460455049</v>
      </c>
    </row>
    <row r="239" spans="1:50" x14ac:dyDescent="0.2">
      <c r="A239" t="s">
        <v>10</v>
      </c>
      <c r="B239">
        <v>2943</v>
      </c>
      <c r="C239" t="s">
        <v>280</v>
      </c>
      <c r="D239" s="9">
        <v>77</v>
      </c>
      <c r="E239" s="9">
        <v>11.3</v>
      </c>
      <c r="F239" s="9">
        <v>3.1</v>
      </c>
      <c r="G239" s="16">
        <v>0</v>
      </c>
      <c r="H239" s="16">
        <v>0.11855808470713483</v>
      </c>
      <c r="I239" s="16">
        <v>8.3209547498855341E-3</v>
      </c>
      <c r="J239" s="16">
        <v>1.7765679771123116E-4</v>
      </c>
      <c r="K239" s="16">
        <v>4.0994531913680075E-4</v>
      </c>
      <c r="L239" s="16">
        <v>0</v>
      </c>
      <c r="M239" s="16">
        <v>1.04710745373352E-3</v>
      </c>
      <c r="N239" s="16">
        <v>3.8541316538059922E-2</v>
      </c>
      <c r="O239" s="16"/>
      <c r="P239" s="16" cm="1">
        <f t="array" ref="P239">_xlfn.IFS($A239= 'Figure 5b'!$A$4, G239*'Figure 5b'!B$4, $A239= 'Figure 5b'!$A$5, G239*'Figure 5b'!B$5, $A239= 'Figure 5b'!$A$6, G239*'Figure 5b'!B$6, $A239= 'Figure 5b'!$A$7, G239*'Figure 5b'!B$7, $A239= 'Figure 5b'!$A$8, G239*'Figure 5b'!B$8, $A239= 'Figure 5b'!$A$9, G239*'Figure 5b'!B$9)*10^12/365</f>
        <v>0</v>
      </c>
      <c r="Q239" s="16" cm="1">
        <f t="array" ref="Q239">_xlfn.IFS($A239= 'Figure 5b'!$A$4, H239*'Figure 5b'!C$4, $A239= 'Figure 5b'!$A$5, H239*'Figure 5b'!C$5, $A239= 'Figure 5b'!$A$6, H239*'Figure 5b'!C$6, $A239= 'Figure 5b'!$A$7, H239*'Figure 5b'!C$7, $A239= 'Figure 5b'!$A$8, H239*'Figure 5b'!C$8, $A239= 'Figure 5b'!$A$9, H239*'Figure 5b'!C$9)*10^12/365</f>
        <v>262358409.072932</v>
      </c>
      <c r="R239" s="16" cm="1">
        <f t="array" ref="R239">_xlfn.IFS($A239= 'Figure 5b'!$A$4, I239*'Figure 5b'!D$4, $A239= 'Figure 5b'!$A$5, I239*'Figure 5b'!D$5, $A239= 'Figure 5b'!$A$6, I239*'Figure 5b'!D$6, $A239= 'Figure 5b'!$A$7, I239*'Figure 5b'!D$7, $A239= 'Figure 5b'!$A$8, I239*'Figure 5b'!D$8, $A239= 'Figure 5b'!$A$9, I239*'Figure 5b'!D$9)*10^12/365</f>
        <v>135027242.68528345</v>
      </c>
      <c r="S239" s="16" cm="1">
        <f t="array" ref="S239">_xlfn.IFS($A239= 'Figure 5b'!$A$4, J239*'Figure 5b'!E$4, $A239= 'Figure 5b'!$A$5, J239*'Figure 5b'!E$5, $A239= 'Figure 5b'!$A$6, J239*'Figure 5b'!E$6, $A239= 'Figure 5b'!$A$7, J239*'Figure 5b'!E$7, $A239= 'Figure 5b'!$A$8, J239*'Figure 5b'!E$8, $A239= 'Figure 5b'!$A$9, J239*'Figure 5b'!E$9)*10^12/365</f>
        <v>1147031.4403169015</v>
      </c>
      <c r="T239" s="16" cm="1">
        <f t="array" ref="T239">_xlfn.IFS($A239= 'Figure 5b'!$A$4, K239*'Figure 5b'!F$4, $A239= 'Figure 5b'!$A$5, K239*'Figure 5b'!F$5, $A239= 'Figure 5b'!$A$6, K239*'Figure 5b'!F$6, $A239= 'Figure 5b'!$A$7, K239*'Figure 5b'!F$7, $A239= 'Figure 5b'!$A$8, K239*'Figure 5b'!F$8, $A239= 'Figure 5b'!$A$9, K239*'Figure 5b'!F$9)*10^12/365</f>
        <v>4014605.703917495</v>
      </c>
      <c r="U239" s="16" cm="1">
        <f t="array" ref="U239">_xlfn.IFS($A239= 'Figure 5b'!$A$4, L239*'Figure 5b'!G$4, $A239= 'Figure 5b'!$A$5, L239*'Figure 5b'!G$5, $A239= 'Figure 5b'!$A$6, L239*'Figure 5b'!G$6, $A239= 'Figure 5b'!$A$7, L239*'Figure 5b'!G$7, $A239= 'Figure 5b'!$A$8, L239*'Figure 5b'!G$8, $A239= 'Figure 5b'!$A$9, L239*'Figure 5b'!G$9)*10^12/365</f>
        <v>0</v>
      </c>
      <c r="V239" s="16" cm="1">
        <f t="array" ref="V239">_xlfn.IFS($A239= 'Figure 5b'!$A$4, M239*'Figure 5b'!H$4, $A239= 'Figure 5b'!$A$5, M239*'Figure 5b'!H$5, $A239= 'Figure 5b'!$A$6, M239*'Figure 5b'!H$6, $A239= 'Figure 5b'!$A$7, M239*'Figure 5b'!H$7, $A239= 'Figure 5b'!$A$8, M239*'Figure 5b'!H$8, $A239= 'Figure 5b'!$A$9, M239*'Figure 5b'!H$9)*10^12/365</f>
        <v>3271027.3079200014</v>
      </c>
      <c r="W239" s="16" cm="1">
        <f t="array" ref="W239">_xlfn.IFS($A239= 'Figure 5b'!$A$4, N239*'Figure 5b'!I$4, $A239= 'Figure 5b'!$A$5, N239*'Figure 5b'!I$5, $A239= 'Figure 5b'!$A$6, N239*'Figure 5b'!I$6, $A239= 'Figure 5b'!$A$7, N239*'Figure 5b'!I$7, $A239= 'Figure 5b'!$A$8, N239*'Figure 5b'!I$8, $A239= 'Figure 5b'!$A$9, N239*'Figure 5b'!I$9)*10^12/365</f>
        <v>94139638.679387942</v>
      </c>
      <c r="X239" s="16"/>
      <c r="Y239" s="17">
        <f t="shared" si="75"/>
        <v>0</v>
      </c>
      <c r="Z239" s="17">
        <f t="shared" si="76"/>
        <v>202015974.98615766</v>
      </c>
      <c r="AA239" s="17">
        <f t="shared" si="77"/>
        <v>103970976.86766827</v>
      </c>
      <c r="AB239" s="17">
        <f t="shared" si="78"/>
        <v>883214.20904401422</v>
      </c>
      <c r="AC239" s="17">
        <f t="shared" si="79"/>
        <v>3091246.3920164709</v>
      </c>
      <c r="AD239" s="17">
        <f t="shared" si="80"/>
        <v>0</v>
      </c>
      <c r="AE239" s="17">
        <f t="shared" si="81"/>
        <v>2518691.027098401</v>
      </c>
      <c r="AF239" s="17">
        <f t="shared" si="82"/>
        <v>72487521.783128724</v>
      </c>
      <c r="AG239" s="16"/>
      <c r="AH239" s="16">
        <f t="shared" si="83"/>
        <v>0</v>
      </c>
      <c r="AI239" s="16">
        <f t="shared" si="84"/>
        <v>29646500.225241318</v>
      </c>
      <c r="AJ239" s="16">
        <f t="shared" si="85"/>
        <v>15258078.423437031</v>
      </c>
      <c r="AK239" s="16">
        <f t="shared" si="86"/>
        <v>129614.55275580987</v>
      </c>
      <c r="AL239" s="16">
        <f t="shared" si="87"/>
        <v>453650.44454267697</v>
      </c>
      <c r="AM239" s="16">
        <f t="shared" si="88"/>
        <v>0</v>
      </c>
      <c r="AN239" s="16">
        <f t="shared" si="89"/>
        <v>369626.08579496021</v>
      </c>
      <c r="AO239" s="16">
        <f t="shared" si="90"/>
        <v>10637779.170770839</v>
      </c>
      <c r="AP239" s="16"/>
      <c r="AQ239" s="16">
        <f t="shared" si="91"/>
        <v>0</v>
      </c>
      <c r="AR239" s="16">
        <f t="shared" si="92"/>
        <v>8133110.6812608922</v>
      </c>
      <c r="AS239" s="16">
        <f t="shared" si="93"/>
        <v>4185844.5232437872</v>
      </c>
      <c r="AT239" s="16">
        <f t="shared" si="94"/>
        <v>35557.974649823947</v>
      </c>
      <c r="AU239" s="16">
        <f t="shared" si="95"/>
        <v>124452.77682144234</v>
      </c>
      <c r="AV239" s="16">
        <f t="shared" si="96"/>
        <v>0</v>
      </c>
      <c r="AW239" s="16">
        <f t="shared" si="97"/>
        <v>101401.84654552005</v>
      </c>
      <c r="AX239" s="16">
        <f t="shared" si="98"/>
        <v>2918328.7990610264</v>
      </c>
    </row>
    <row r="240" spans="1:50" x14ac:dyDescent="0.2">
      <c r="A240" t="s">
        <v>10</v>
      </c>
      <c r="B240">
        <v>2943</v>
      </c>
      <c r="C240" t="s">
        <v>281</v>
      </c>
      <c r="D240" s="9">
        <v>263</v>
      </c>
      <c r="E240" s="9">
        <v>13.5</v>
      </c>
      <c r="F240" s="9">
        <v>22.8</v>
      </c>
      <c r="G240" s="16">
        <v>0.12003363355392825</v>
      </c>
      <c r="H240" s="16">
        <v>9.6414984302432255E-2</v>
      </c>
      <c r="I240" s="16">
        <v>2.6264128178112182E-2</v>
      </c>
      <c r="J240" s="16">
        <v>7.9565406743067509E-3</v>
      </c>
      <c r="K240" s="16">
        <v>1.6282993572071851E-2</v>
      </c>
      <c r="L240" s="16">
        <v>3.1025235803519711E-2</v>
      </c>
      <c r="M240" s="16">
        <v>9.0072557836108777E-2</v>
      </c>
      <c r="N240" s="16">
        <v>0.14364707999971008</v>
      </c>
      <c r="O240" s="16"/>
      <c r="P240" s="16" cm="1">
        <f t="array" ref="P240">_xlfn.IFS($A240= 'Figure 5b'!$A$4, G240*'Figure 5b'!B$4, $A240= 'Figure 5b'!$A$5, G240*'Figure 5b'!B$5, $A240= 'Figure 5b'!$A$6, G240*'Figure 5b'!B$6, $A240= 'Figure 5b'!$A$7, G240*'Figure 5b'!B$7, $A240= 'Figure 5b'!$A$8, G240*'Figure 5b'!B$8, $A240= 'Figure 5b'!$A$9, G240*'Figure 5b'!B$9)*10^12/365</f>
        <v>46198051.76547458</v>
      </c>
      <c r="Q240" s="16" cm="1">
        <f t="array" ref="Q240">_xlfn.IFS($A240= 'Figure 5b'!$A$4, H240*'Figure 5b'!C$4, $A240= 'Figure 5b'!$A$5, H240*'Figure 5b'!C$5, $A240= 'Figure 5b'!$A$6, H240*'Figure 5b'!C$6, $A240= 'Figure 5b'!$A$7, H240*'Figure 5b'!C$7, $A240= 'Figure 5b'!$A$8, H240*'Figure 5b'!C$8, $A240= 'Figure 5b'!$A$9, H240*'Figure 5b'!C$9)*10^12/365</f>
        <v>213357713.68829784</v>
      </c>
      <c r="R240" s="16" cm="1">
        <f t="array" ref="R240">_xlfn.IFS($A240= 'Figure 5b'!$A$4, I240*'Figure 5b'!D$4, $A240= 'Figure 5b'!$A$5, I240*'Figure 5b'!D$5, $A240= 'Figure 5b'!$A$6, I240*'Figure 5b'!D$6, $A240= 'Figure 5b'!$A$7, I240*'Figure 5b'!D$7, $A240= 'Figure 5b'!$A$8, I240*'Figure 5b'!D$8, $A240= 'Figure 5b'!$A$9, I240*'Figure 5b'!D$9)*10^12/365</f>
        <v>426197824.17061335</v>
      </c>
      <c r="S240" s="16" cm="1">
        <f t="array" ref="S240">_xlfn.IFS($A240= 'Figure 5b'!$A$4, J240*'Figure 5b'!E$4, $A240= 'Figure 5b'!$A$5, J240*'Figure 5b'!E$5, $A240= 'Figure 5b'!$A$6, J240*'Figure 5b'!E$6, $A240= 'Figure 5b'!$A$7, J240*'Figure 5b'!E$7, $A240= 'Figure 5b'!$A$8, J240*'Figure 5b'!E$8, $A240= 'Figure 5b'!$A$9, J240*'Figure 5b'!E$9)*10^12/365</f>
        <v>51370971.598983914</v>
      </c>
      <c r="T240" s="16" cm="1">
        <f t="array" ref="T240">_xlfn.IFS($A240= 'Figure 5b'!$A$4, K240*'Figure 5b'!F$4, $A240= 'Figure 5b'!$A$5, K240*'Figure 5b'!F$5, $A240= 'Figure 5b'!$A$6, K240*'Figure 5b'!F$6, $A240= 'Figure 5b'!$A$7, K240*'Figure 5b'!F$7, $A240= 'Figure 5b'!$A$8, K240*'Figure 5b'!F$8, $A240= 'Figure 5b'!$A$9, K240*'Figure 5b'!F$9)*10^12/365</f>
        <v>159459800.6605787</v>
      </c>
      <c r="U240" s="16" cm="1">
        <f t="array" ref="U240">_xlfn.IFS($A240= 'Figure 5b'!$A$4, L240*'Figure 5b'!G$4, $A240= 'Figure 5b'!$A$5, L240*'Figure 5b'!G$5, $A240= 'Figure 5b'!$A$6, L240*'Figure 5b'!G$6, $A240= 'Figure 5b'!$A$7, L240*'Figure 5b'!G$7, $A240= 'Figure 5b'!$A$8, L240*'Figure 5b'!G$8, $A240= 'Figure 5b'!$A$9, L240*'Figure 5b'!G$9)*10^12/365</f>
        <v>3636187.4421280469</v>
      </c>
      <c r="V240" s="16" cm="1">
        <f t="array" ref="V240">_xlfn.IFS($A240= 'Figure 5b'!$A$4, M240*'Figure 5b'!H$4, $A240= 'Figure 5b'!$A$5, M240*'Figure 5b'!H$5, $A240= 'Figure 5b'!$A$6, M240*'Figure 5b'!H$6, $A240= 'Figure 5b'!$A$7, M240*'Figure 5b'!H$7, $A240= 'Figure 5b'!$A$8, M240*'Figure 5b'!H$8, $A240= 'Figure 5b'!$A$9, M240*'Figure 5b'!H$9)*10^12/365</f>
        <v>281374939.43491334</v>
      </c>
      <c r="W240" s="16" cm="1">
        <f t="array" ref="W240">_xlfn.IFS($A240= 'Figure 5b'!$A$4, N240*'Figure 5b'!I$4, $A240= 'Figure 5b'!$A$5, N240*'Figure 5b'!I$5, $A240= 'Figure 5b'!$A$6, N240*'Figure 5b'!I$6, $A240= 'Figure 5b'!$A$7, N240*'Figure 5b'!I$7, $A240= 'Figure 5b'!$A$8, N240*'Figure 5b'!I$8, $A240= 'Figure 5b'!$A$9, N240*'Figure 5b'!I$9)*10^12/365</f>
        <v>350867210.13195962</v>
      </c>
      <c r="X240" s="16"/>
      <c r="Y240" s="17">
        <f t="shared" si="75"/>
        <v>121500876.14319815</v>
      </c>
      <c r="Z240" s="17">
        <f t="shared" si="76"/>
        <v>561130787.00022328</v>
      </c>
      <c r="AA240" s="17">
        <f t="shared" si="77"/>
        <v>1120900277.5687132</v>
      </c>
      <c r="AB240" s="17">
        <f t="shared" si="78"/>
        <v>135105655.30532771</v>
      </c>
      <c r="AC240" s="17">
        <f t="shared" si="79"/>
        <v>419379275.73732203</v>
      </c>
      <c r="AD240" s="17">
        <f t="shared" si="80"/>
        <v>9563172.9727967624</v>
      </c>
      <c r="AE240" s="17">
        <f t="shared" si="81"/>
        <v>740016090.71382201</v>
      </c>
      <c r="AF240" s="17">
        <f t="shared" si="82"/>
        <v>922780762.64705384</v>
      </c>
      <c r="AG240" s="16"/>
      <c r="AH240" s="16">
        <f t="shared" si="83"/>
        <v>6236736.9883390693</v>
      </c>
      <c r="AI240" s="16">
        <f t="shared" si="84"/>
        <v>28803291.347920209</v>
      </c>
      <c r="AJ240" s="16">
        <f t="shared" si="85"/>
        <v>57536706.263032801</v>
      </c>
      <c r="AK240" s="16">
        <f t="shared" si="86"/>
        <v>6935081.1658628285</v>
      </c>
      <c r="AL240" s="16">
        <f t="shared" si="87"/>
        <v>21527073.089178123</v>
      </c>
      <c r="AM240" s="16">
        <f t="shared" si="88"/>
        <v>490885.30468728632</v>
      </c>
      <c r="AN240" s="16">
        <f t="shared" si="89"/>
        <v>37985616.823713303</v>
      </c>
      <c r="AO240" s="16">
        <f t="shared" si="90"/>
        <v>47367073.367814548</v>
      </c>
      <c r="AP240" s="16"/>
      <c r="AQ240" s="16">
        <f t="shared" si="91"/>
        <v>10533155.802528204</v>
      </c>
      <c r="AR240" s="16">
        <f t="shared" si="92"/>
        <v>48645558.72093191</v>
      </c>
      <c r="AS240" s="16">
        <f t="shared" si="93"/>
        <v>97173103.910899848</v>
      </c>
      <c r="AT240" s="16">
        <f t="shared" si="94"/>
        <v>11712581.524568334</v>
      </c>
      <c r="AU240" s="16">
        <f t="shared" si="95"/>
        <v>36356834.550611943</v>
      </c>
      <c r="AV240" s="16">
        <f t="shared" si="96"/>
        <v>829050.73680519476</v>
      </c>
      <c r="AW240" s="16">
        <f t="shared" si="97"/>
        <v>64153486.191160239</v>
      </c>
      <c r="AX240" s="16">
        <f t="shared" si="98"/>
        <v>79997723.910086796</v>
      </c>
    </row>
    <row r="241" spans="1:50" x14ac:dyDescent="0.2">
      <c r="A241" t="s">
        <v>10</v>
      </c>
      <c r="B241">
        <v>2943</v>
      </c>
      <c r="C241" t="s">
        <v>282</v>
      </c>
      <c r="D241" s="9">
        <v>123</v>
      </c>
      <c r="E241" s="9">
        <v>14</v>
      </c>
      <c r="F241" s="9">
        <v>7</v>
      </c>
      <c r="G241" s="16">
        <v>2.8131640872993243E-4</v>
      </c>
      <c r="H241" s="16">
        <v>9.5531278880980036E-2</v>
      </c>
      <c r="I241" s="16">
        <v>2.3028201799107313E-2</v>
      </c>
      <c r="J241" s="16">
        <v>3.1513508946665577E-3</v>
      </c>
      <c r="K241" s="16">
        <v>1.1116363004481876E-3</v>
      </c>
      <c r="L241" s="16">
        <v>4.8054576268762381E-4</v>
      </c>
      <c r="M241" s="16">
        <v>0.10235535660959226</v>
      </c>
      <c r="N241" s="16">
        <v>3.6764894073074081E-2</v>
      </c>
      <c r="O241" s="16"/>
      <c r="P241" s="16" cm="1">
        <f t="array" ref="P241">_xlfn.IFS($A241= 'Figure 5b'!$A$4, G241*'Figure 5b'!B$4, $A241= 'Figure 5b'!$A$5, G241*'Figure 5b'!B$5, $A241= 'Figure 5b'!$A$6, G241*'Figure 5b'!B$6, $A241= 'Figure 5b'!$A$7, G241*'Figure 5b'!B$7, $A241= 'Figure 5b'!$A$8, G241*'Figure 5b'!B$8, $A241= 'Figure 5b'!$A$9, G241*'Figure 5b'!B$9)*10^12/365</f>
        <v>108271.90370058997</v>
      </c>
      <c r="Q241" s="16" cm="1">
        <f t="array" ref="Q241">_xlfn.IFS($A241= 'Figure 5b'!$A$4, H241*'Figure 5b'!C$4, $A241= 'Figure 5b'!$A$5, H241*'Figure 5b'!C$5, $A241= 'Figure 5b'!$A$6, H241*'Figure 5b'!C$6, $A241= 'Figure 5b'!$A$7, H241*'Figure 5b'!C$7, $A241= 'Figure 5b'!$A$8, H241*'Figure 5b'!C$8, $A241= 'Figure 5b'!$A$9, H241*'Figure 5b'!C$9)*10^12/365</f>
        <v>211402152.84203383</v>
      </c>
      <c r="R241" s="16" cm="1">
        <f t="array" ref="R241">_xlfn.IFS($A241= 'Figure 5b'!$A$4, I241*'Figure 5b'!D$4, $A241= 'Figure 5b'!$A$5, I241*'Figure 5b'!D$5, $A241= 'Figure 5b'!$A$6, I241*'Figure 5b'!D$6, $A241= 'Figure 5b'!$A$7, I241*'Figure 5b'!D$7, $A241= 'Figure 5b'!$A$8, I241*'Figure 5b'!D$8, $A241= 'Figure 5b'!$A$9, I241*'Figure 5b'!D$9)*10^12/365</f>
        <v>373687237.39021879</v>
      </c>
      <c r="S241" s="16" cm="1">
        <f t="array" ref="S241">_xlfn.IFS($A241= 'Figure 5b'!$A$4, J241*'Figure 5b'!E$4, $A241= 'Figure 5b'!$A$5, J241*'Figure 5b'!E$5, $A241= 'Figure 5b'!$A$6, J241*'Figure 5b'!E$6, $A241= 'Figure 5b'!$A$7, J241*'Figure 5b'!E$7, $A241= 'Figure 5b'!$A$8, J241*'Figure 5b'!E$8, $A241= 'Figure 5b'!$A$9, J241*'Figure 5b'!E$9)*10^12/365</f>
        <v>20346525.44806521</v>
      </c>
      <c r="T241" s="16" cm="1">
        <f t="array" ref="T241">_xlfn.IFS($A241= 'Figure 5b'!$A$4, K241*'Figure 5b'!F$4, $A241= 'Figure 5b'!$A$5, K241*'Figure 5b'!F$5, $A241= 'Figure 5b'!$A$6, K241*'Figure 5b'!F$6, $A241= 'Figure 5b'!$A$7, K241*'Figure 5b'!F$7, $A241= 'Figure 5b'!$A$8, K241*'Figure 5b'!F$8, $A241= 'Figure 5b'!$A$9, K241*'Figure 5b'!F$9)*10^12/365</f>
        <v>10886284.643664353</v>
      </c>
      <c r="U241" s="16" cm="1">
        <f t="array" ref="U241">_xlfn.IFS($A241= 'Figure 5b'!$A$4, L241*'Figure 5b'!G$4, $A241= 'Figure 5b'!$A$5, L241*'Figure 5b'!G$5, $A241= 'Figure 5b'!$A$6, L241*'Figure 5b'!G$6, $A241= 'Figure 5b'!$A$7, L241*'Figure 5b'!G$7, $A241= 'Figure 5b'!$A$8, L241*'Figure 5b'!G$8, $A241= 'Figure 5b'!$A$9, L241*'Figure 5b'!G$9)*10^12/365</f>
        <v>56320.425047481869</v>
      </c>
      <c r="V241" s="16" cm="1">
        <f t="array" ref="V241">_xlfn.IFS($A241= 'Figure 5b'!$A$4, M241*'Figure 5b'!H$4, $A241= 'Figure 5b'!$A$5, M241*'Figure 5b'!H$5, $A241= 'Figure 5b'!$A$6, M241*'Figure 5b'!H$6, $A241= 'Figure 5b'!$A$7, M241*'Figure 5b'!H$7, $A241= 'Figure 5b'!$A$8, M241*'Figure 5b'!H$8, $A241= 'Figure 5b'!$A$9, M241*'Figure 5b'!H$9)*10^12/365</f>
        <v>319744803.0649507</v>
      </c>
      <c r="W241" s="16" cm="1">
        <f t="array" ref="W241">_xlfn.IFS($A241= 'Figure 5b'!$A$4, N241*'Figure 5b'!I$4, $A241= 'Figure 5b'!$A$5, N241*'Figure 5b'!I$5, $A241= 'Figure 5b'!$A$6, N241*'Figure 5b'!I$6, $A241= 'Figure 5b'!$A$7, N241*'Figure 5b'!I$7, $A241= 'Figure 5b'!$A$8, N241*'Figure 5b'!I$8, $A241= 'Figure 5b'!$A$9, N241*'Figure 5b'!I$9)*10^12/365</f>
        <v>89800612.823056012</v>
      </c>
      <c r="X241" s="16"/>
      <c r="Y241" s="17">
        <f t="shared" si="75"/>
        <v>133174.44155172567</v>
      </c>
      <c r="Z241" s="17">
        <f t="shared" si="76"/>
        <v>260024647.99570161</v>
      </c>
      <c r="AA241" s="17">
        <f t="shared" si="77"/>
        <v>459635301.98996907</v>
      </c>
      <c r="AB241" s="17">
        <f t="shared" si="78"/>
        <v>25026226.30112021</v>
      </c>
      <c r="AC241" s="17">
        <f t="shared" si="79"/>
        <v>13390130.111707153</v>
      </c>
      <c r="AD241" s="17">
        <f t="shared" si="80"/>
        <v>69274.122808402695</v>
      </c>
      <c r="AE241" s="17">
        <f t="shared" si="81"/>
        <v>393286107.76988935</v>
      </c>
      <c r="AF241" s="17">
        <f t="shared" si="82"/>
        <v>110454753.77235889</v>
      </c>
      <c r="AG241" s="16"/>
      <c r="AH241" s="16">
        <f t="shared" si="83"/>
        <v>15158.066518082596</v>
      </c>
      <c r="AI241" s="16">
        <f t="shared" si="84"/>
        <v>29596301.397884738</v>
      </c>
      <c r="AJ241" s="16">
        <f t="shared" si="85"/>
        <v>52316213.234630629</v>
      </c>
      <c r="AK241" s="16">
        <f t="shared" si="86"/>
        <v>2848513.5627291291</v>
      </c>
      <c r="AL241" s="16">
        <f t="shared" si="87"/>
        <v>1524079.8501130091</v>
      </c>
      <c r="AM241" s="16">
        <f t="shared" si="88"/>
        <v>7884.8595066474609</v>
      </c>
      <c r="AN241" s="16">
        <f t="shared" si="89"/>
        <v>44764272.429093093</v>
      </c>
      <c r="AO241" s="16">
        <f t="shared" si="90"/>
        <v>12572085.795227842</v>
      </c>
      <c r="AP241" s="16"/>
      <c r="AQ241" s="16">
        <f t="shared" si="91"/>
        <v>7579.0332590412982</v>
      </c>
      <c r="AR241" s="16">
        <f t="shared" si="92"/>
        <v>14798150.698942369</v>
      </c>
      <c r="AS241" s="16">
        <f t="shared" si="93"/>
        <v>26158106.617315315</v>
      </c>
      <c r="AT241" s="16">
        <f t="shared" si="94"/>
        <v>1424256.7813645646</v>
      </c>
      <c r="AU241" s="16">
        <f t="shared" si="95"/>
        <v>762039.92505650455</v>
      </c>
      <c r="AV241" s="16">
        <f t="shared" si="96"/>
        <v>3942.4297533237304</v>
      </c>
      <c r="AW241" s="16">
        <f t="shared" si="97"/>
        <v>22382136.214546546</v>
      </c>
      <c r="AX241" s="16">
        <f t="shared" si="98"/>
        <v>6286042.8976139212</v>
      </c>
    </row>
    <row r="242" spans="1:50" x14ac:dyDescent="0.2">
      <c r="A242" t="s">
        <v>10</v>
      </c>
      <c r="B242">
        <v>2943</v>
      </c>
      <c r="C242" t="s">
        <v>283</v>
      </c>
      <c r="D242" s="9">
        <v>326</v>
      </c>
      <c r="E242" s="9">
        <v>11</v>
      </c>
      <c r="F242" s="9">
        <v>31</v>
      </c>
      <c r="G242" s="16">
        <v>1.5486226382295176E-3</v>
      </c>
      <c r="H242" s="16">
        <v>2.6454639139839149E-2</v>
      </c>
      <c r="I242" s="16">
        <v>0.53209243617230229</v>
      </c>
      <c r="J242" s="16">
        <v>0.16894964570746418</v>
      </c>
      <c r="K242" s="16">
        <v>3.2197691467445361E-2</v>
      </c>
      <c r="L242" s="16">
        <v>0.14461710085025137</v>
      </c>
      <c r="M242" s="16">
        <v>0.15309435514157743</v>
      </c>
      <c r="N242" s="16">
        <v>3.3219303493369069E-3</v>
      </c>
      <c r="O242" s="16"/>
      <c r="P242" s="16" cm="1">
        <f t="array" ref="P242">_xlfn.IFS($A242= 'Figure 5b'!$A$4, G242*'Figure 5b'!B$4, $A242= 'Figure 5b'!$A$5, G242*'Figure 5b'!B$5, $A242= 'Figure 5b'!$A$6, G242*'Figure 5b'!B$6, $A242= 'Figure 5b'!$A$7, G242*'Figure 5b'!B$7, $A242= 'Figure 5b'!$A$8, G242*'Figure 5b'!B$8, $A242= 'Figure 5b'!$A$9, G242*'Figure 5b'!B$9)*10^12/365</f>
        <v>596027.51902007824</v>
      </c>
      <c r="Q242" s="16" cm="1">
        <f t="array" ref="Q242">_xlfn.IFS($A242= 'Figure 5b'!$A$4, H242*'Figure 5b'!C$4, $A242= 'Figure 5b'!$A$5, H242*'Figure 5b'!C$5, $A242= 'Figure 5b'!$A$6, H242*'Figure 5b'!C$6, $A242= 'Figure 5b'!$A$7, H242*'Figure 5b'!C$7, $A242= 'Figure 5b'!$A$8, H242*'Figure 5b'!C$8, $A242= 'Figure 5b'!$A$9, H242*'Figure 5b'!C$9)*10^12/365</f>
        <v>58541743.943245664</v>
      </c>
      <c r="R242" s="16" cm="1">
        <f t="array" ref="R242">_xlfn.IFS($A242= 'Figure 5b'!$A$4, I242*'Figure 5b'!D$4, $A242= 'Figure 5b'!$A$5, I242*'Figure 5b'!D$5, $A242= 'Figure 5b'!$A$6, I242*'Figure 5b'!D$6, $A242= 'Figure 5b'!$A$7, I242*'Figure 5b'!D$7, $A242= 'Figure 5b'!$A$8, I242*'Figure 5b'!D$8, $A242= 'Figure 5b'!$A$9, I242*'Figure 5b'!D$9)*10^12/365</f>
        <v>8634462831.4472561</v>
      </c>
      <c r="S242" s="16" cm="1">
        <f t="array" ref="S242">_xlfn.IFS($A242= 'Figure 5b'!$A$4, J242*'Figure 5b'!E$4, $A242= 'Figure 5b'!$A$5, J242*'Figure 5b'!E$5, $A242= 'Figure 5b'!$A$6, J242*'Figure 5b'!E$6, $A242= 'Figure 5b'!$A$7, J242*'Figure 5b'!E$7, $A242= 'Figure 5b'!$A$8, J242*'Figure 5b'!E$8, $A242= 'Figure 5b'!$A$9, J242*'Figure 5b'!E$9)*10^12/365</f>
        <v>1090814187.542973</v>
      </c>
      <c r="T242" s="16" cm="1">
        <f t="array" ref="T242">_xlfn.IFS($A242= 'Figure 5b'!$A$4, K242*'Figure 5b'!F$4, $A242= 'Figure 5b'!$A$5, K242*'Figure 5b'!F$5, $A242= 'Figure 5b'!$A$6, K242*'Figure 5b'!F$6, $A242= 'Figure 5b'!$A$7, K242*'Figure 5b'!F$7, $A242= 'Figure 5b'!$A$8, K242*'Figure 5b'!F$8, $A242= 'Figure 5b'!$A$9, K242*'Figure 5b'!F$9)*10^12/365</f>
        <v>315312871.70288867</v>
      </c>
      <c r="U242" s="16" cm="1">
        <f t="array" ref="U242">_xlfn.IFS($A242= 'Figure 5b'!$A$4, L242*'Figure 5b'!G$4, $A242= 'Figure 5b'!$A$5, L242*'Figure 5b'!G$5, $A242= 'Figure 5b'!$A$6, L242*'Figure 5b'!G$6, $A242= 'Figure 5b'!$A$7, L242*'Figure 5b'!G$7, $A242= 'Figure 5b'!$A$8, L242*'Figure 5b'!G$8, $A242= 'Figure 5b'!$A$9, L242*'Figure 5b'!G$9)*10^12/365</f>
        <v>16949263.153351858</v>
      </c>
      <c r="V242" s="16" cm="1">
        <f t="array" ref="V242">_xlfn.IFS($A242= 'Figure 5b'!$A$4, M242*'Figure 5b'!H$4, $A242= 'Figure 5b'!$A$5, M242*'Figure 5b'!H$5, $A242= 'Figure 5b'!$A$6, M242*'Figure 5b'!H$6, $A242= 'Figure 5b'!$A$7, M242*'Figure 5b'!H$7, $A242= 'Figure 5b'!$A$8, M242*'Figure 5b'!H$8, $A242= 'Figure 5b'!$A$9, M242*'Figure 5b'!H$9)*10^12/365</f>
        <v>478246826.12176865</v>
      </c>
      <c r="W242" s="16" cm="1">
        <f t="array" ref="W242">_xlfn.IFS($A242= 'Figure 5b'!$A$4, N242*'Figure 5b'!I$4, $A242= 'Figure 5b'!$A$5, N242*'Figure 5b'!I$5, $A242= 'Figure 5b'!$A$6, N242*'Figure 5b'!I$6, $A242= 'Figure 5b'!$A$7, N242*'Figure 5b'!I$7, $A242= 'Figure 5b'!$A$8, N242*'Figure 5b'!I$8, $A242= 'Figure 5b'!$A$9, N242*'Figure 5b'!I$9)*10^12/365</f>
        <v>8114028.0326399868</v>
      </c>
      <c r="X242" s="16"/>
      <c r="Y242" s="17">
        <f t="shared" si="75"/>
        <v>1943049.7120054553</v>
      </c>
      <c r="Z242" s="17">
        <f t="shared" si="76"/>
        <v>190846085.25498086</v>
      </c>
      <c r="AA242" s="17">
        <f t="shared" si="77"/>
        <v>28148348830.518055</v>
      </c>
      <c r="AB242" s="17">
        <f t="shared" si="78"/>
        <v>3556054251.3900924</v>
      </c>
      <c r="AC242" s="17">
        <f t="shared" si="79"/>
        <v>1027919961.751417</v>
      </c>
      <c r="AD242" s="17">
        <f t="shared" si="80"/>
        <v>55254597.879927054</v>
      </c>
      <c r="AE242" s="17">
        <f t="shared" si="81"/>
        <v>1559084653.156966</v>
      </c>
      <c r="AF242" s="17">
        <f t="shared" si="82"/>
        <v>26451731.386406355</v>
      </c>
      <c r="AG242" s="16"/>
      <c r="AH242" s="16">
        <f t="shared" si="83"/>
        <v>65563.027092208606</v>
      </c>
      <c r="AI242" s="16">
        <f t="shared" si="84"/>
        <v>6439591.8337570224</v>
      </c>
      <c r="AJ242" s="16">
        <f t="shared" si="85"/>
        <v>949790911.45919812</v>
      </c>
      <c r="AK242" s="16">
        <f t="shared" si="86"/>
        <v>119989560.62972704</v>
      </c>
      <c r="AL242" s="16">
        <f t="shared" si="87"/>
        <v>34684415.887317754</v>
      </c>
      <c r="AM242" s="16">
        <f t="shared" si="88"/>
        <v>1864418.9468687046</v>
      </c>
      <c r="AN242" s="16">
        <f t="shared" si="89"/>
        <v>52607150.873394556</v>
      </c>
      <c r="AO242" s="16">
        <f t="shared" si="90"/>
        <v>892543.08359039854</v>
      </c>
      <c r="AP242" s="16"/>
      <c r="AQ242" s="16">
        <f t="shared" si="91"/>
        <v>184768.53089622426</v>
      </c>
      <c r="AR242" s="16">
        <f t="shared" si="92"/>
        <v>18147940.622406155</v>
      </c>
      <c r="AS242" s="16">
        <f t="shared" si="93"/>
        <v>2676683477.7486491</v>
      </c>
      <c r="AT242" s="16">
        <f t="shared" si="94"/>
        <v>338152398.13832164</v>
      </c>
      <c r="AU242" s="16">
        <f t="shared" si="95"/>
        <v>97746990.227895483</v>
      </c>
      <c r="AV242" s="16">
        <f t="shared" si="96"/>
        <v>5254271.5775390761</v>
      </c>
      <c r="AW242" s="16">
        <f t="shared" si="97"/>
        <v>148256516.09774828</v>
      </c>
      <c r="AX242" s="16">
        <f t="shared" si="98"/>
        <v>2515348.6901183962</v>
      </c>
    </row>
    <row r="243" spans="1:50" x14ac:dyDescent="0.2">
      <c r="A243" t="s">
        <v>10</v>
      </c>
      <c r="B243">
        <v>2943</v>
      </c>
      <c r="C243" t="s">
        <v>284</v>
      </c>
      <c r="D243" s="9">
        <v>220</v>
      </c>
      <c r="E243" s="9">
        <v>13.4</v>
      </c>
      <c r="F243" s="9">
        <v>18</v>
      </c>
      <c r="G243" s="16">
        <v>0.14307358566793121</v>
      </c>
      <c r="H243" s="16">
        <v>6.9374225652946257E-3</v>
      </c>
      <c r="I243" s="16">
        <v>3.9015189935116976E-2</v>
      </c>
      <c r="J243" s="16">
        <v>2.9844650767199447E-2</v>
      </c>
      <c r="K243" s="16">
        <v>0.22750222524842356</v>
      </c>
      <c r="L243" s="16">
        <v>8.6054876609864064E-3</v>
      </c>
      <c r="M243" s="16">
        <v>6.1621364947484769E-3</v>
      </c>
      <c r="N243" s="16">
        <v>4.3768420920566788E-3</v>
      </c>
      <c r="O243" s="16"/>
      <c r="P243" s="16" cm="1">
        <f t="array" ref="P243">_xlfn.IFS($A243= 'Figure 5b'!$A$4, G243*'Figure 5b'!B$4, $A243= 'Figure 5b'!$A$5, G243*'Figure 5b'!B$5, $A243= 'Figure 5b'!$A$6, G243*'Figure 5b'!B$6, $A243= 'Figure 5b'!$A$7, G243*'Figure 5b'!B$7, $A243= 'Figure 5b'!$A$8, G243*'Figure 5b'!B$8, $A243= 'Figure 5b'!$A$9, G243*'Figure 5b'!B$9)*10^12/365</f>
        <v>55065573.883419581</v>
      </c>
      <c r="Q243" s="16" cm="1">
        <f t="array" ref="Q243">_xlfn.IFS($A243= 'Figure 5b'!$A$4, H243*'Figure 5b'!C$4, $A243= 'Figure 5b'!$A$5, H243*'Figure 5b'!C$5, $A243= 'Figure 5b'!$A$6, H243*'Figure 5b'!C$6, $A243= 'Figure 5b'!$A$7, H243*'Figure 5b'!C$7, $A243= 'Figure 5b'!$A$8, H243*'Figure 5b'!C$8, $A243= 'Figure 5b'!$A$9, H243*'Figure 5b'!C$9)*10^12/365</f>
        <v>15351893.98338706</v>
      </c>
      <c r="R243" s="16" cm="1">
        <f t="array" ref="R243">_xlfn.IFS($A243= 'Figure 5b'!$A$4, I243*'Figure 5b'!D$4, $A243= 'Figure 5b'!$A$5, I243*'Figure 5b'!D$5, $A243= 'Figure 5b'!$A$6, I243*'Figure 5b'!D$6, $A243= 'Figure 5b'!$A$7, I243*'Figure 5b'!D$7, $A243= 'Figure 5b'!$A$8, I243*'Figure 5b'!D$8, $A243= 'Figure 5b'!$A$9, I243*'Figure 5b'!D$9)*10^12/365</f>
        <v>633114069.01400805</v>
      </c>
      <c r="S243" s="16" cm="1">
        <f t="array" ref="S243">_xlfn.IFS($A243= 'Figure 5b'!$A$4, J243*'Figure 5b'!E$4, $A243= 'Figure 5b'!$A$5, J243*'Figure 5b'!E$5, $A243= 'Figure 5b'!$A$6, J243*'Figure 5b'!E$6, $A243= 'Figure 5b'!$A$7, J243*'Figure 5b'!E$7, $A243= 'Figure 5b'!$A$8, J243*'Figure 5b'!E$8, $A243= 'Figure 5b'!$A$9, J243*'Figure 5b'!E$9)*10^12/365</f>
        <v>192690362.52076703</v>
      </c>
      <c r="T243" s="16" cm="1">
        <f t="array" ref="T243">_xlfn.IFS($A243= 'Figure 5b'!$A$4, K243*'Figure 5b'!F$4, $A243= 'Figure 5b'!$A$5, K243*'Figure 5b'!F$5, $A243= 'Figure 5b'!$A$6, K243*'Figure 5b'!F$6, $A243= 'Figure 5b'!$A$7, K243*'Figure 5b'!F$7, $A243= 'Figure 5b'!$A$8, K243*'Figure 5b'!F$8, $A243= 'Figure 5b'!$A$9, K243*'Figure 5b'!F$9)*10^12/365</f>
        <v>2227935503.8359661</v>
      </c>
      <c r="U243" s="16" cm="1">
        <f t="array" ref="U243">_xlfn.IFS($A243= 'Figure 5b'!$A$4, L243*'Figure 5b'!G$4, $A243= 'Figure 5b'!$A$5, L243*'Figure 5b'!G$5, $A243= 'Figure 5b'!$A$6, L243*'Figure 5b'!G$6, $A243= 'Figure 5b'!$A$7, L243*'Figure 5b'!G$7, $A243= 'Figure 5b'!$A$8, L243*'Figure 5b'!G$8, $A243= 'Figure 5b'!$A$9, L243*'Figure 5b'!G$9)*10^12/365</f>
        <v>1008571.4211627927</v>
      </c>
      <c r="V243" s="16" cm="1">
        <f t="array" ref="V243">_xlfn.IFS($A243= 'Figure 5b'!$A$4, M243*'Figure 5b'!H$4, $A243= 'Figure 5b'!$A$5, M243*'Figure 5b'!H$5, $A243= 'Figure 5b'!$A$6, M243*'Figure 5b'!H$6, $A243= 'Figure 5b'!$A$7, M243*'Figure 5b'!H$7, $A243= 'Figure 5b'!$A$8, M243*'Figure 5b'!H$8, $A243= 'Figure 5b'!$A$9, M243*'Figure 5b'!H$9)*10^12/365</f>
        <v>19249711.839585826</v>
      </c>
      <c r="W243" s="16" cm="1">
        <f t="array" ref="W243">_xlfn.IFS($A243= 'Figure 5b'!$A$4, N243*'Figure 5b'!I$4, $A243= 'Figure 5b'!$A$5, N243*'Figure 5b'!I$5, $A243= 'Figure 5b'!$A$6, N243*'Figure 5b'!I$6, $A243= 'Figure 5b'!$A$7, N243*'Figure 5b'!I$7, $A243= 'Figure 5b'!$A$8, N243*'Figure 5b'!I$8, $A243= 'Figure 5b'!$A$9, N243*'Figure 5b'!I$9)*10^12/365</f>
        <v>10690717.653509948</v>
      </c>
      <c r="X243" s="16"/>
      <c r="Y243" s="17">
        <f t="shared" si="75"/>
        <v>121144262.54352309</v>
      </c>
      <c r="Z243" s="17">
        <f t="shared" si="76"/>
        <v>33774166.763451532</v>
      </c>
      <c r="AA243" s="17">
        <f t="shared" si="77"/>
        <v>1392850951.8308175</v>
      </c>
      <c r="AB243" s="17">
        <f t="shared" si="78"/>
        <v>423918797.5456875</v>
      </c>
      <c r="AC243" s="17">
        <f t="shared" si="79"/>
        <v>4901458108.4391251</v>
      </c>
      <c r="AD243" s="17">
        <f t="shared" si="80"/>
        <v>2218857.1265581441</v>
      </c>
      <c r="AE243" s="17">
        <f t="shared" si="81"/>
        <v>42349366.047088817</v>
      </c>
      <c r="AF243" s="17">
        <f t="shared" si="82"/>
        <v>23519578.837721888</v>
      </c>
      <c r="AG243" s="16"/>
      <c r="AH243" s="16">
        <f t="shared" si="83"/>
        <v>7378786.9003782235</v>
      </c>
      <c r="AI243" s="16">
        <f t="shared" si="84"/>
        <v>2057153.7937738663</v>
      </c>
      <c r="AJ243" s="16">
        <f t="shared" si="85"/>
        <v>84837285.247877076</v>
      </c>
      <c r="AK243" s="16">
        <f t="shared" si="86"/>
        <v>25820508.577782784</v>
      </c>
      <c r="AL243" s="16">
        <f t="shared" si="87"/>
        <v>298543357.51401949</v>
      </c>
      <c r="AM243" s="16">
        <f t="shared" si="88"/>
        <v>135148.57043581421</v>
      </c>
      <c r="AN243" s="16">
        <f t="shared" si="89"/>
        <v>2579461.3865045006</v>
      </c>
      <c r="AO243" s="16">
        <f t="shared" si="90"/>
        <v>1432556.1655703329</v>
      </c>
      <c r="AP243" s="16"/>
      <c r="AQ243" s="16">
        <f t="shared" si="91"/>
        <v>9911803.2990155239</v>
      </c>
      <c r="AR243" s="16">
        <f t="shared" si="92"/>
        <v>2763340.9170096708</v>
      </c>
      <c r="AS243" s="16">
        <f t="shared" si="93"/>
        <v>113960532.42252144</v>
      </c>
      <c r="AT243" s="16">
        <f t="shared" si="94"/>
        <v>34684265.253738068</v>
      </c>
      <c r="AU243" s="16">
        <f t="shared" si="95"/>
        <v>401028390.69047391</v>
      </c>
      <c r="AV243" s="16">
        <f t="shared" si="96"/>
        <v>181542.85580930271</v>
      </c>
      <c r="AW243" s="16">
        <f t="shared" si="97"/>
        <v>3464948.1311254487</v>
      </c>
      <c r="AX243" s="16">
        <f t="shared" si="98"/>
        <v>1924329.1776317907</v>
      </c>
    </row>
    <row r="244" spans="1:50" x14ac:dyDescent="0.2">
      <c r="A244" t="s">
        <v>10</v>
      </c>
      <c r="B244">
        <v>2943</v>
      </c>
      <c r="C244" t="s">
        <v>285</v>
      </c>
      <c r="D244" s="9">
        <v>362</v>
      </c>
      <c r="E244" s="9">
        <v>13.1</v>
      </c>
      <c r="F244" s="9">
        <v>34.1</v>
      </c>
      <c r="G244" s="16">
        <v>3.9051832375509715E-2</v>
      </c>
      <c r="H244" s="16">
        <v>9.0808251889830922E-5</v>
      </c>
      <c r="I244" s="16">
        <v>1.9056563342532032E-3</v>
      </c>
      <c r="J244" s="16">
        <v>1.0391332387866641E-3</v>
      </c>
      <c r="K244" s="16">
        <v>3.6460071345732585E-2</v>
      </c>
      <c r="L244" s="16">
        <v>8.0806058309079601E-4</v>
      </c>
      <c r="M244" s="16">
        <v>3.3048892131188798E-3</v>
      </c>
      <c r="N244" s="16">
        <v>3.1859008803495926E-4</v>
      </c>
      <c r="O244" s="16"/>
      <c r="P244" s="16" cm="1">
        <f t="array" ref="P244">_xlfn.IFS($A244= 'Figure 5b'!$A$4, G244*'Figure 5b'!B$4, $A244= 'Figure 5b'!$A$5, G244*'Figure 5b'!B$5, $A244= 'Figure 5b'!$A$6, G244*'Figure 5b'!B$6, $A244= 'Figure 5b'!$A$7, G244*'Figure 5b'!B$7, $A244= 'Figure 5b'!$A$8, G244*'Figure 5b'!B$8, $A244= 'Figure 5b'!$A$9, G244*'Figure 5b'!B$9)*10^12/365</f>
        <v>15030108.813709173</v>
      </c>
      <c r="Q244" s="16" cm="1">
        <f t="array" ref="Q244">_xlfn.IFS($A244= 'Figure 5b'!$A$4, H244*'Figure 5b'!C$4, $A244= 'Figure 5b'!$A$5, H244*'Figure 5b'!C$5, $A244= 'Figure 5b'!$A$6, H244*'Figure 5b'!C$6, $A244= 'Figure 5b'!$A$7, H244*'Figure 5b'!C$7, $A244= 'Figure 5b'!$A$8, H244*'Figure 5b'!C$8, $A244= 'Figure 5b'!$A$9, H244*'Figure 5b'!C$9)*10^12/365</f>
        <v>200950.51767546273</v>
      </c>
      <c r="R244" s="16" cm="1">
        <f t="array" ref="R244">_xlfn.IFS($A244= 'Figure 5b'!$A$4, I244*'Figure 5b'!D$4, $A244= 'Figure 5b'!$A$5, I244*'Figure 5b'!D$5, $A244= 'Figure 5b'!$A$6, I244*'Figure 5b'!D$6, $A244= 'Figure 5b'!$A$7, I244*'Figure 5b'!D$7, $A244= 'Figure 5b'!$A$8, I244*'Figure 5b'!D$8, $A244= 'Figure 5b'!$A$9, I244*'Figure 5b'!D$9)*10^12/365</f>
        <v>30923797.575451858</v>
      </c>
      <c r="S244" s="16" cm="1">
        <f t="array" ref="S244">_xlfn.IFS($A244= 'Figure 5b'!$A$4, J244*'Figure 5b'!E$4, $A244= 'Figure 5b'!$A$5, J244*'Figure 5b'!E$5, $A244= 'Figure 5b'!$A$6, J244*'Figure 5b'!E$6, $A244= 'Figure 5b'!$A$7, J244*'Figure 5b'!E$7, $A244= 'Figure 5b'!$A$8, J244*'Figure 5b'!E$8, $A244= 'Figure 5b'!$A$9, J244*'Figure 5b'!E$9)*10^12/365</f>
        <v>6709107.1713676583</v>
      </c>
      <c r="T244" s="16" cm="1">
        <f t="array" ref="T244">_xlfn.IFS($A244= 'Figure 5b'!$A$4, K244*'Figure 5b'!F$4, $A244= 'Figure 5b'!$A$5, K244*'Figure 5b'!F$5, $A244= 'Figure 5b'!$A$6, K244*'Figure 5b'!F$6, $A244= 'Figure 5b'!$A$7, K244*'Figure 5b'!F$7, $A244= 'Figure 5b'!$A$8, K244*'Figure 5b'!F$8, $A244= 'Figure 5b'!$A$9, K244*'Figure 5b'!F$9)*10^12/365</f>
        <v>357054474.23579818</v>
      </c>
      <c r="U244" s="16" cm="1">
        <f t="array" ref="U244">_xlfn.IFS($A244= 'Figure 5b'!$A$4, L244*'Figure 5b'!G$4, $A244= 'Figure 5b'!$A$5, L244*'Figure 5b'!G$5, $A244= 'Figure 5b'!$A$6, L244*'Figure 5b'!G$6, $A244= 'Figure 5b'!$A$7, L244*'Figure 5b'!G$7, $A244= 'Figure 5b'!$A$8, L244*'Figure 5b'!G$8, $A244= 'Figure 5b'!$A$9, L244*'Figure 5b'!G$9)*10^12/365</f>
        <v>94705.476642342997</v>
      </c>
      <c r="V244" s="16" cm="1">
        <f t="array" ref="V244">_xlfn.IFS($A244= 'Figure 5b'!$A$4, M244*'Figure 5b'!H$4, $A244= 'Figure 5b'!$A$5, M244*'Figure 5b'!H$5, $A244= 'Figure 5b'!$A$6, M244*'Figure 5b'!H$6, $A244= 'Figure 5b'!$A$7, M244*'Figure 5b'!H$7, $A244= 'Figure 5b'!$A$8, M244*'Figure 5b'!H$8, $A244= 'Figure 5b'!$A$9, M244*'Figure 5b'!H$9)*10^12/365</f>
        <v>10324043.465851646</v>
      </c>
      <c r="W244" s="16" cm="1">
        <f t="array" ref="W244">_xlfn.IFS($A244= 'Figure 5b'!$A$4, N244*'Figure 5b'!I$4, $A244= 'Figure 5b'!$A$5, N244*'Figure 5b'!I$5, $A244= 'Figure 5b'!$A$6, N244*'Figure 5b'!I$6, $A244= 'Figure 5b'!$A$7, N244*'Figure 5b'!I$7, $A244= 'Figure 5b'!$A$8, N244*'Figure 5b'!I$8, $A244= 'Figure 5b'!$A$9, N244*'Figure 5b'!I$9)*10^12/365</f>
        <v>778176.73261960619</v>
      </c>
      <c r="X244" s="16"/>
      <c r="Y244" s="17">
        <f t="shared" si="75"/>
        <v>54408993.905627206</v>
      </c>
      <c r="Z244" s="17">
        <f t="shared" si="76"/>
        <v>727440.87398517504</v>
      </c>
      <c r="AA244" s="17">
        <f t="shared" si="77"/>
        <v>111944147.22313572</v>
      </c>
      <c r="AB244" s="17">
        <f t="shared" si="78"/>
        <v>24286967.960350923</v>
      </c>
      <c r="AC244" s="17">
        <f t="shared" si="79"/>
        <v>1292537196.7335894</v>
      </c>
      <c r="AD244" s="17">
        <f t="shared" si="80"/>
        <v>342833.82544528163</v>
      </c>
      <c r="AE244" s="17">
        <f t="shared" si="81"/>
        <v>37373037.346382953</v>
      </c>
      <c r="AF244" s="17">
        <f t="shared" si="82"/>
        <v>2816999.7720829742</v>
      </c>
      <c r="AG244" s="16"/>
      <c r="AH244" s="16">
        <f t="shared" si="83"/>
        <v>1968944.2545959016</v>
      </c>
      <c r="AI244" s="16">
        <f t="shared" si="84"/>
        <v>26324.517815485615</v>
      </c>
      <c r="AJ244" s="16">
        <f t="shared" si="85"/>
        <v>4051017.4823841937</v>
      </c>
      <c r="AK244" s="16">
        <f t="shared" si="86"/>
        <v>878893.03944916325</v>
      </c>
      <c r="AL244" s="16">
        <f t="shared" si="87"/>
        <v>46774136.124889567</v>
      </c>
      <c r="AM244" s="16">
        <f t="shared" si="88"/>
        <v>12406.417440146932</v>
      </c>
      <c r="AN244" s="16">
        <f t="shared" si="89"/>
        <v>1352449.6940265656</v>
      </c>
      <c r="AO244" s="16">
        <f t="shared" si="90"/>
        <v>101941.15197316841</v>
      </c>
      <c r="AP244" s="16"/>
      <c r="AQ244" s="16">
        <f t="shared" si="91"/>
        <v>5125267.1054748287</v>
      </c>
      <c r="AR244" s="16">
        <f t="shared" si="92"/>
        <v>68524.126527332788</v>
      </c>
      <c r="AS244" s="16">
        <f t="shared" si="93"/>
        <v>10545014.973229084</v>
      </c>
      <c r="AT244" s="16">
        <f t="shared" si="94"/>
        <v>2287805.5454363716</v>
      </c>
      <c r="AU244" s="16">
        <f t="shared" si="95"/>
        <v>121755575.71440718</v>
      </c>
      <c r="AV244" s="16">
        <f t="shared" si="96"/>
        <v>32294.567535038965</v>
      </c>
      <c r="AW244" s="16">
        <f t="shared" si="97"/>
        <v>3520498.8218554114</v>
      </c>
      <c r="AX244" s="16">
        <f t="shared" si="98"/>
        <v>265358.26582328574</v>
      </c>
    </row>
    <row r="245" spans="1:50" x14ac:dyDescent="0.2">
      <c r="A245" t="s">
        <v>10</v>
      </c>
      <c r="B245">
        <v>2943</v>
      </c>
      <c r="C245" t="s">
        <v>286</v>
      </c>
      <c r="D245" s="9">
        <v>417</v>
      </c>
      <c r="E245" s="9">
        <v>11.7</v>
      </c>
      <c r="F245" s="9">
        <v>40.299999999999997</v>
      </c>
      <c r="G245" s="16">
        <v>1.4394138112532784E-3</v>
      </c>
      <c r="H245" s="16">
        <v>2.762737710557179E-3</v>
      </c>
      <c r="I245" s="16">
        <v>1.377900076508056E-3</v>
      </c>
      <c r="J245" s="16">
        <v>3.0504060901699374E-3</v>
      </c>
      <c r="K245" s="16">
        <v>1.6911468375337906E-2</v>
      </c>
      <c r="L245" s="16">
        <v>4.1818922919601544E-3</v>
      </c>
      <c r="M245" s="16">
        <v>1.0471633740247741E-2</v>
      </c>
      <c r="N245" s="16">
        <v>2.3209838760396033E-3</v>
      </c>
      <c r="O245" s="16"/>
      <c r="P245" s="16" cm="1">
        <f t="array" ref="P245">_xlfn.IFS($A245= 'Figure 5b'!$A$4, G245*'Figure 5b'!B$4, $A245= 'Figure 5b'!$A$5, G245*'Figure 5b'!B$5, $A245= 'Figure 5b'!$A$6, G245*'Figure 5b'!B$6, $A245= 'Figure 5b'!$A$7, G245*'Figure 5b'!B$7, $A245= 'Figure 5b'!$A$8, G245*'Figure 5b'!B$8, $A245= 'Figure 5b'!$A$9, G245*'Figure 5b'!B$9)*10^12/365</f>
        <v>553995.67434024229</v>
      </c>
      <c r="Q245" s="16" cm="1">
        <f t="array" ref="Q245">_xlfn.IFS($A245= 'Figure 5b'!$A$4, H245*'Figure 5b'!C$4, $A245= 'Figure 5b'!$A$5, H245*'Figure 5b'!C$5, $A245= 'Figure 5b'!$A$6, H245*'Figure 5b'!C$6, $A245= 'Figure 5b'!$A$7, H245*'Figure 5b'!C$7, $A245= 'Figure 5b'!$A$8, H245*'Figure 5b'!C$8, $A245= 'Figure 5b'!$A$9, H245*'Figure 5b'!C$9)*10^12/365</f>
        <v>6113690.7889332315</v>
      </c>
      <c r="R245" s="16" cm="1">
        <f t="array" ref="R245">_xlfn.IFS($A245= 'Figure 5b'!$A$4, I245*'Figure 5b'!D$4, $A245= 'Figure 5b'!$A$5, I245*'Figure 5b'!D$5, $A245= 'Figure 5b'!$A$6, I245*'Figure 5b'!D$6, $A245= 'Figure 5b'!$A$7, I245*'Figure 5b'!D$7, $A245= 'Figure 5b'!$A$8, I245*'Figure 5b'!D$8, $A245= 'Figure 5b'!$A$9, I245*'Figure 5b'!D$9)*10^12/365</f>
        <v>22359699.531989802</v>
      </c>
      <c r="S245" s="16" cm="1">
        <f t="array" ref="S245">_xlfn.IFS($A245= 'Figure 5b'!$A$4, J245*'Figure 5b'!E$4, $A245= 'Figure 5b'!$A$5, J245*'Figure 5b'!E$5, $A245= 'Figure 5b'!$A$6, J245*'Figure 5b'!E$6, $A245= 'Figure 5b'!$A$7, J245*'Figure 5b'!E$7, $A245= 'Figure 5b'!$A$8, J245*'Figure 5b'!E$8, $A245= 'Figure 5b'!$A$9, J245*'Figure 5b'!E$9)*10^12/365</f>
        <v>19694780.814671166</v>
      </c>
      <c r="T245" s="16" cm="1">
        <f t="array" ref="T245">_xlfn.IFS($A245= 'Figure 5b'!$A$4, K245*'Figure 5b'!F$4, $A245= 'Figure 5b'!$A$5, K245*'Figure 5b'!F$5, $A245= 'Figure 5b'!$A$6, K245*'Figure 5b'!F$6, $A245= 'Figure 5b'!$A$7, K245*'Figure 5b'!F$7, $A245= 'Figure 5b'!$A$8, K245*'Figure 5b'!F$8, $A245= 'Figure 5b'!$A$9, K245*'Figure 5b'!F$9)*10^12/365</f>
        <v>165614471.56955025</v>
      </c>
      <c r="U245" s="16" cm="1">
        <f t="array" ref="U245">_xlfn.IFS($A245= 'Figure 5b'!$A$4, L245*'Figure 5b'!G$4, $A245= 'Figure 5b'!$A$5, L245*'Figure 5b'!G$5, $A245= 'Figure 5b'!$A$6, L245*'Figure 5b'!G$6, $A245= 'Figure 5b'!$A$7, L245*'Figure 5b'!G$7, $A245= 'Figure 5b'!$A$8, L245*'Figure 5b'!G$8, $A245= 'Figure 5b'!$A$9, L245*'Figure 5b'!G$9)*10^12/365</f>
        <v>490121.79416320514</v>
      </c>
      <c r="V245" s="16" cm="1">
        <f t="array" ref="V245">_xlfn.IFS($A245= 'Figure 5b'!$A$4, M245*'Figure 5b'!H$4, $A245= 'Figure 5b'!$A$5, M245*'Figure 5b'!H$5, $A245= 'Figure 5b'!$A$6, M245*'Figure 5b'!H$6, $A245= 'Figure 5b'!$A$7, M245*'Figure 5b'!H$7, $A245= 'Figure 5b'!$A$8, M245*'Figure 5b'!H$8, $A245= 'Figure 5b'!$A$9, M245*'Figure 5b'!H$9)*10^12/365</f>
        <v>32712019.956266996</v>
      </c>
      <c r="W245" s="16" cm="1">
        <f t="array" ref="W245">_xlfn.IFS($A245= 'Figure 5b'!$A$4, N245*'Figure 5b'!I$4, $A245= 'Figure 5b'!$A$5, N245*'Figure 5b'!I$5, $A245= 'Figure 5b'!$A$6, N245*'Figure 5b'!I$6, $A245= 'Figure 5b'!$A$7, N245*'Figure 5b'!I$7, $A245= 'Figure 5b'!$A$8, N245*'Figure 5b'!I$8, $A245= 'Figure 5b'!$A$9, N245*'Figure 5b'!I$9)*10^12/365</f>
        <v>5669152.0450601652</v>
      </c>
      <c r="X245" s="16"/>
      <c r="Y245" s="17">
        <f t="shared" si="75"/>
        <v>2310161.9619988105</v>
      </c>
      <c r="Z245" s="17">
        <f t="shared" si="76"/>
        <v>25494090.589851573</v>
      </c>
      <c r="AA245" s="17">
        <f t="shared" si="77"/>
        <v>93239947.048397467</v>
      </c>
      <c r="AB245" s="17">
        <f t="shared" si="78"/>
        <v>82127235.997178763</v>
      </c>
      <c r="AC245" s="17">
        <f t="shared" si="79"/>
        <v>690612346.44502461</v>
      </c>
      <c r="AD245" s="17">
        <f t="shared" si="80"/>
        <v>2043807.8816605655</v>
      </c>
      <c r="AE245" s="17">
        <f t="shared" si="81"/>
        <v>136409123.21763337</v>
      </c>
      <c r="AF245" s="17">
        <f t="shared" si="82"/>
        <v>23640364.02790089</v>
      </c>
      <c r="AG245" s="16"/>
      <c r="AH245" s="16">
        <f t="shared" si="83"/>
        <v>64817.493897808345</v>
      </c>
      <c r="AI245" s="16">
        <f t="shared" si="84"/>
        <v>715301.82230518805</v>
      </c>
      <c r="AJ245" s="16">
        <f t="shared" si="85"/>
        <v>2616084.8452428067</v>
      </c>
      <c r="AK245" s="16">
        <f t="shared" si="86"/>
        <v>2304289.3553165263</v>
      </c>
      <c r="AL245" s="16">
        <f t="shared" si="87"/>
        <v>19376893.173637379</v>
      </c>
      <c r="AM245" s="16">
        <f t="shared" si="88"/>
        <v>57344.249917094996</v>
      </c>
      <c r="AN245" s="16">
        <f t="shared" si="89"/>
        <v>3827306.3348832382</v>
      </c>
      <c r="AO245" s="16">
        <f t="shared" si="90"/>
        <v>663290.78927203931</v>
      </c>
      <c r="AP245" s="16"/>
      <c r="AQ245" s="16">
        <f t="shared" si="91"/>
        <v>223260.25675911762</v>
      </c>
      <c r="AR245" s="16">
        <f t="shared" si="92"/>
        <v>2463817.387940092</v>
      </c>
      <c r="AS245" s="16">
        <f t="shared" si="93"/>
        <v>9010958.9113918897</v>
      </c>
      <c r="AT245" s="16">
        <f t="shared" si="94"/>
        <v>7936996.6683124788</v>
      </c>
      <c r="AU245" s="16">
        <f t="shared" si="95"/>
        <v>66742632.042528741</v>
      </c>
      <c r="AV245" s="16">
        <f t="shared" si="96"/>
        <v>197519.08304777165</v>
      </c>
      <c r="AW245" s="16">
        <f t="shared" si="97"/>
        <v>13182944.042375598</v>
      </c>
      <c r="AX245" s="16">
        <f t="shared" si="98"/>
        <v>2284668.2741592466</v>
      </c>
    </row>
    <row r="246" spans="1:50" x14ac:dyDescent="0.2">
      <c r="A246" t="s">
        <v>10</v>
      </c>
      <c r="B246">
        <v>2943</v>
      </c>
      <c r="C246" t="s">
        <v>287</v>
      </c>
      <c r="D246" s="9">
        <v>239</v>
      </c>
      <c r="E246" s="9">
        <v>16.100000000000001</v>
      </c>
      <c r="F246" s="9">
        <v>18.8</v>
      </c>
      <c r="G246" s="16">
        <v>2.0241648721513691E-3</v>
      </c>
      <c r="H246" s="16">
        <v>1.5837985533689506E-4</v>
      </c>
      <c r="I246" s="16">
        <v>5.3160239123658656E-3</v>
      </c>
      <c r="J246" s="16">
        <v>1.0245430669939544E-3</v>
      </c>
      <c r="K246" s="16">
        <v>1.7331321949742743E-2</v>
      </c>
      <c r="L246" s="16">
        <v>5.8938365715348147E-3</v>
      </c>
      <c r="M246" s="16">
        <v>8.9696147171619014E-4</v>
      </c>
      <c r="N246" s="16">
        <v>2.7600286782419403E-4</v>
      </c>
      <c r="O246" s="16"/>
      <c r="P246" s="16" cm="1">
        <f t="array" ref="P246">_xlfn.IFS($A246= 'Figure 5b'!$A$4, G246*'Figure 5b'!B$4, $A246= 'Figure 5b'!$A$5, G246*'Figure 5b'!B$5, $A246= 'Figure 5b'!$A$6, G246*'Figure 5b'!B$6, $A246= 'Figure 5b'!$A$7, G246*'Figure 5b'!B$7, $A246= 'Figure 5b'!$A$8, G246*'Figure 5b'!B$8, $A246= 'Figure 5b'!$A$9, G246*'Figure 5b'!B$9)*10^12/365</f>
        <v>779052.26041075611</v>
      </c>
      <c r="Q246" s="16" cm="1">
        <f t="array" ref="Q246">_xlfn.IFS($A246= 'Figure 5b'!$A$4, H246*'Figure 5b'!C$4, $A246= 'Figure 5b'!$A$5, H246*'Figure 5b'!C$5, $A246= 'Figure 5b'!$A$6, H246*'Figure 5b'!C$6, $A246= 'Figure 5b'!$A$7, H246*'Figure 5b'!C$7, $A246= 'Figure 5b'!$A$8, H246*'Figure 5b'!C$8, $A246= 'Figure 5b'!$A$9, H246*'Figure 5b'!C$9)*10^12/365</f>
        <v>350480.41622831894</v>
      </c>
      <c r="R246" s="16" cm="1">
        <f t="array" ref="R246">_xlfn.IFS($A246= 'Figure 5b'!$A$4, I246*'Figure 5b'!D$4, $A246= 'Figure 5b'!$A$5, I246*'Figure 5b'!D$5, $A246= 'Figure 5b'!$A$6, I246*'Figure 5b'!D$6, $A246= 'Figure 5b'!$A$7, I246*'Figure 5b'!D$7, $A246= 'Figure 5b'!$A$8, I246*'Figure 5b'!D$8, $A246= 'Figure 5b'!$A$9, I246*'Figure 5b'!D$9)*10^12/365</f>
        <v>86265106.891209826</v>
      </c>
      <c r="S246" s="16" cm="1">
        <f t="array" ref="S246">_xlfn.IFS($A246= 'Figure 5b'!$A$4, J246*'Figure 5b'!E$4, $A246= 'Figure 5b'!$A$5, J246*'Figure 5b'!E$5, $A246= 'Figure 5b'!$A$6, J246*'Figure 5b'!E$6, $A246= 'Figure 5b'!$A$7, J246*'Figure 5b'!E$7, $A246= 'Figure 5b'!$A$8, J246*'Figure 5b'!E$8, $A246= 'Figure 5b'!$A$9, J246*'Figure 5b'!E$9)*10^12/365</f>
        <v>6614906.5216797972</v>
      </c>
      <c r="T246" s="16" cm="1">
        <f t="array" ref="T246">_xlfn.IFS($A246= 'Figure 5b'!$A$4, K246*'Figure 5b'!F$4, $A246= 'Figure 5b'!$A$5, K246*'Figure 5b'!F$5, $A246= 'Figure 5b'!$A$6, K246*'Figure 5b'!F$6, $A246= 'Figure 5b'!$A$7, K246*'Figure 5b'!F$7, $A246= 'Figure 5b'!$A$8, K246*'Figure 5b'!F$8, $A246= 'Figure 5b'!$A$9, K246*'Figure 5b'!F$9)*10^12/365</f>
        <v>169726109.08785385</v>
      </c>
      <c r="U246" s="16" cm="1">
        <f t="array" ref="U246">_xlfn.IFS($A246= 'Figure 5b'!$A$4, L246*'Figure 5b'!G$4, $A246= 'Figure 5b'!$A$5, L246*'Figure 5b'!G$5, $A246= 'Figure 5b'!$A$6, L246*'Figure 5b'!G$6, $A246= 'Figure 5b'!$A$7, L246*'Figure 5b'!G$7, $A246= 'Figure 5b'!$A$8, L246*'Figure 5b'!G$8, $A246= 'Figure 5b'!$A$9, L246*'Figure 5b'!G$9)*10^12/365</f>
        <v>690763.30839485931</v>
      </c>
      <c r="V246" s="16" cm="1">
        <f t="array" ref="V246">_xlfn.IFS($A246= 'Figure 5b'!$A$4, M246*'Figure 5b'!H$4, $A246= 'Figure 5b'!$A$5, M246*'Figure 5b'!H$5, $A246= 'Figure 5b'!$A$6, M246*'Figure 5b'!H$6, $A246= 'Figure 5b'!$A$7, M246*'Figure 5b'!H$7, $A246= 'Figure 5b'!$A$8, M246*'Figure 5b'!H$8, $A246= 'Figure 5b'!$A$9, M246*'Figure 5b'!H$9)*10^12/365</f>
        <v>2801990.8154358785</v>
      </c>
      <c r="W246" s="16" cm="1">
        <f t="array" ref="W246">_xlfn.IFS($A246= 'Figure 5b'!$A$4, N246*'Figure 5b'!I$4, $A246= 'Figure 5b'!$A$5, N246*'Figure 5b'!I$5, $A246= 'Figure 5b'!$A$6, N246*'Figure 5b'!I$6, $A246= 'Figure 5b'!$A$7, N246*'Figure 5b'!I$7, $A246= 'Figure 5b'!$A$8, N246*'Figure 5b'!I$8, $A246= 'Figure 5b'!$A$9, N246*'Figure 5b'!I$9)*10^12/365</f>
        <v>674154.714610909</v>
      </c>
      <c r="X246" s="16"/>
      <c r="Y246" s="17">
        <f t="shared" si="75"/>
        <v>1861934.9023817072</v>
      </c>
      <c r="Z246" s="17">
        <f t="shared" si="76"/>
        <v>837648.19478568225</v>
      </c>
      <c r="AA246" s="17">
        <f t="shared" si="77"/>
        <v>206173605.46999151</v>
      </c>
      <c r="AB246" s="17">
        <f t="shared" si="78"/>
        <v>15809626.586814716</v>
      </c>
      <c r="AC246" s="17">
        <f t="shared" si="79"/>
        <v>405645400.7199707</v>
      </c>
      <c r="AD246" s="17">
        <f t="shared" si="80"/>
        <v>1650924.3070637137</v>
      </c>
      <c r="AE246" s="17">
        <f t="shared" si="81"/>
        <v>6696758.0488917492</v>
      </c>
      <c r="AF246" s="17">
        <f t="shared" si="82"/>
        <v>1611229.7679200724</v>
      </c>
      <c r="AG246" s="16"/>
      <c r="AH246" s="16">
        <f t="shared" si="83"/>
        <v>125427.41392613175</v>
      </c>
      <c r="AI246" s="16">
        <f t="shared" si="84"/>
        <v>56427.347012759354</v>
      </c>
      <c r="AJ246" s="16">
        <f t="shared" si="85"/>
        <v>13888682.209484782</v>
      </c>
      <c r="AK246" s="16">
        <f t="shared" si="86"/>
        <v>1064999.9499904474</v>
      </c>
      <c r="AL246" s="16">
        <f t="shared" si="87"/>
        <v>27325903.563144475</v>
      </c>
      <c r="AM246" s="16">
        <f t="shared" si="88"/>
        <v>111212.89265157236</v>
      </c>
      <c r="AN246" s="16">
        <f t="shared" si="89"/>
        <v>451120.52128517651</v>
      </c>
      <c r="AO246" s="16">
        <f t="shared" si="90"/>
        <v>108538.90905235635</v>
      </c>
      <c r="AP246" s="16"/>
      <c r="AQ246" s="16">
        <f t="shared" si="91"/>
        <v>146461.82495722215</v>
      </c>
      <c r="AR246" s="16">
        <f t="shared" si="92"/>
        <v>65890.31825092397</v>
      </c>
      <c r="AS246" s="16">
        <f t="shared" si="93"/>
        <v>16217840.095547447</v>
      </c>
      <c r="AT246" s="16">
        <f t="shared" si="94"/>
        <v>1243602.426075802</v>
      </c>
      <c r="AU246" s="16">
        <f t="shared" si="95"/>
        <v>31908508.508516528</v>
      </c>
      <c r="AV246" s="16">
        <f t="shared" si="96"/>
        <v>129863.50197823354</v>
      </c>
      <c r="AW246" s="16">
        <f t="shared" si="97"/>
        <v>526774.27330194518</v>
      </c>
      <c r="AX246" s="16">
        <f t="shared" si="98"/>
        <v>126741.08634685091</v>
      </c>
    </row>
    <row r="247" spans="1:50" x14ac:dyDescent="0.2">
      <c r="A247" t="s">
        <v>10</v>
      </c>
      <c r="B247">
        <v>2945</v>
      </c>
      <c r="C247" t="s">
        <v>288</v>
      </c>
      <c r="D247" s="9">
        <v>113</v>
      </c>
      <c r="E247" s="9">
        <v>18.3</v>
      </c>
      <c r="F247" s="9">
        <v>3.5</v>
      </c>
      <c r="G247" s="16">
        <v>1.0566299607504858E-2</v>
      </c>
      <c r="H247" s="16">
        <v>3.5175723946335603E-3</v>
      </c>
      <c r="I247" s="16">
        <v>3.7079330834796025E-2</v>
      </c>
      <c r="J247" s="16">
        <v>1.7092941590418083E-2</v>
      </c>
      <c r="K247" s="16">
        <v>1.1486407196815752E-2</v>
      </c>
      <c r="L247" s="16">
        <v>9.8683504837637024E-3</v>
      </c>
      <c r="M247" s="16">
        <v>1.9609013059191438E-2</v>
      </c>
      <c r="N247" s="16">
        <v>7.9555674916303694E-4</v>
      </c>
      <c r="O247" s="16"/>
      <c r="P247" s="16" cm="1">
        <f t="array" ref="P247">_xlfn.IFS($A247= 'Figure 5b'!$A$4, G247*'Figure 5b'!B$4, $A247= 'Figure 5b'!$A$5, G247*'Figure 5b'!B$5, $A247= 'Figure 5b'!$A$6, G247*'Figure 5b'!B$6, $A247= 'Figure 5b'!$A$7, G247*'Figure 5b'!B$7, $A247= 'Figure 5b'!$A$8, G247*'Figure 5b'!B$8, $A247= 'Figure 5b'!$A$9, G247*'Figure 5b'!B$9)*10^12/365</f>
        <v>4066713.9849408325</v>
      </c>
      <c r="Q247" s="16" cm="1">
        <f t="array" ref="Q247">_xlfn.IFS($A247= 'Figure 5b'!$A$4, H247*'Figure 5b'!C$4, $A247= 'Figure 5b'!$A$5, H247*'Figure 5b'!C$5, $A247= 'Figure 5b'!$A$6, H247*'Figure 5b'!C$6, $A247= 'Figure 5b'!$A$7, H247*'Figure 5b'!C$7, $A247= 'Figure 5b'!$A$8, H247*'Figure 5b'!C$8, $A247= 'Figure 5b'!$A$9, H247*'Figure 5b'!C$9)*10^12/365</f>
        <v>7784072.2506154533</v>
      </c>
      <c r="R247" s="16" cm="1">
        <f t="array" ref="R247">_xlfn.IFS($A247= 'Figure 5b'!$A$4, I247*'Figure 5b'!D$4, $A247= 'Figure 5b'!$A$5, I247*'Figure 5b'!D$5, $A247= 'Figure 5b'!$A$6, I247*'Figure 5b'!D$6, $A247= 'Figure 5b'!$A$7, I247*'Figure 5b'!D$7, $A247= 'Figure 5b'!$A$8, I247*'Figure 5b'!D$8, $A247= 'Figure 5b'!$A$9, I247*'Figure 5b'!D$9)*10^12/365</f>
        <v>601700159.86528349</v>
      </c>
      <c r="S247" s="16" cm="1">
        <f t="array" ref="S247">_xlfn.IFS($A247= 'Figure 5b'!$A$4, J247*'Figure 5b'!E$4, $A247= 'Figure 5b'!$A$5, J247*'Figure 5b'!E$5, $A247= 'Figure 5b'!$A$6, J247*'Figure 5b'!E$6, $A247= 'Figure 5b'!$A$7, J247*'Figure 5b'!E$7, $A247= 'Figure 5b'!$A$8, J247*'Figure 5b'!E$8, $A247= 'Figure 5b'!$A$9, J247*'Figure 5b'!E$9)*10^12/365</f>
        <v>110359646.60118636</v>
      </c>
      <c r="T247" s="16" cm="1">
        <f t="array" ref="T247">_xlfn.IFS($A247= 'Figure 5b'!$A$4, K247*'Figure 5b'!F$4, $A247= 'Figure 5b'!$A$5, K247*'Figure 5b'!F$5, $A247= 'Figure 5b'!$A$6, K247*'Figure 5b'!F$6, $A247= 'Figure 5b'!$A$7, K247*'Figure 5b'!F$7, $A247= 'Figure 5b'!$A$8, K247*'Figure 5b'!F$8, $A247= 'Figure 5b'!$A$9, K247*'Figure 5b'!F$9)*10^12/365</f>
        <v>112486699.31627446</v>
      </c>
      <c r="U247" s="16" cm="1">
        <f t="array" ref="U247">_xlfn.IFS($A247= 'Figure 5b'!$A$4, L247*'Figure 5b'!G$4, $A247= 'Figure 5b'!$A$5, L247*'Figure 5b'!G$5, $A247= 'Figure 5b'!$A$6, L247*'Figure 5b'!G$6, $A247= 'Figure 5b'!$A$7, L247*'Figure 5b'!G$7, $A247= 'Figure 5b'!$A$8, L247*'Figure 5b'!G$8, $A247= 'Figure 5b'!$A$9, L247*'Figure 5b'!G$9)*10^12/365</f>
        <v>1156580.1572250738</v>
      </c>
      <c r="V247" s="16" cm="1">
        <f t="array" ref="V247">_xlfn.IFS($A247= 'Figure 5b'!$A$4, M247*'Figure 5b'!H$4, $A247= 'Figure 5b'!$A$5, M247*'Figure 5b'!H$5, $A247= 'Figure 5b'!$A$6, M247*'Figure 5b'!H$6, $A247= 'Figure 5b'!$A$7, M247*'Figure 5b'!H$7, $A247= 'Figure 5b'!$A$8, M247*'Figure 5b'!H$8, $A247= 'Figure 5b'!$A$9, M247*'Figure 5b'!H$9)*10^12/365</f>
        <v>61256002.876566887</v>
      </c>
      <c r="W247" s="16" cm="1">
        <f t="array" ref="W247">_xlfn.IFS($A247= 'Figure 5b'!$A$4, N247*'Figure 5b'!I$4, $A247= 'Figure 5b'!$A$5, N247*'Figure 5b'!I$5, $A247= 'Figure 5b'!$A$6, N247*'Figure 5b'!I$6, $A247= 'Figure 5b'!$A$7, N247*'Figure 5b'!I$7, $A247= 'Figure 5b'!$A$8, N247*'Figure 5b'!I$8, $A247= 'Figure 5b'!$A$9, N247*'Figure 5b'!I$9)*10^12/365</f>
        <v>1943198.4073818231</v>
      </c>
      <c r="X247" s="16"/>
      <c r="Y247" s="17">
        <f t="shared" si="75"/>
        <v>4595386.8029831406</v>
      </c>
      <c r="Z247" s="17">
        <f t="shared" si="76"/>
        <v>8796001.6431954615</v>
      </c>
      <c r="AA247" s="17">
        <f t="shared" si="77"/>
        <v>679921180.64777029</v>
      </c>
      <c r="AB247" s="17">
        <f t="shared" si="78"/>
        <v>124706400.65934059</v>
      </c>
      <c r="AC247" s="17">
        <f t="shared" si="79"/>
        <v>127109970.22739014</v>
      </c>
      <c r="AD247" s="17">
        <f t="shared" si="80"/>
        <v>1306935.5776643334</v>
      </c>
      <c r="AE247" s="17">
        <f t="shared" si="81"/>
        <v>69219283.250520587</v>
      </c>
      <c r="AF247" s="17">
        <f t="shared" si="82"/>
        <v>2195814.2003414603</v>
      </c>
      <c r="AG247" s="16"/>
      <c r="AH247" s="16">
        <f t="shared" si="83"/>
        <v>744208.65924417239</v>
      </c>
      <c r="AI247" s="16">
        <f t="shared" si="84"/>
        <v>1424485.2218626281</v>
      </c>
      <c r="AJ247" s="16">
        <f t="shared" si="85"/>
        <v>110111129.25534689</v>
      </c>
      <c r="AK247" s="16">
        <f t="shared" si="86"/>
        <v>20195815.328017104</v>
      </c>
      <c r="AL247" s="16">
        <f t="shared" si="87"/>
        <v>20585065.974878229</v>
      </c>
      <c r="AM247" s="16">
        <f t="shared" si="88"/>
        <v>211654.16877218851</v>
      </c>
      <c r="AN247" s="16">
        <f t="shared" si="89"/>
        <v>11209848.52641174</v>
      </c>
      <c r="AO247" s="16">
        <f t="shared" si="90"/>
        <v>355605.3085508736</v>
      </c>
      <c r="AP247" s="16"/>
      <c r="AQ247" s="16">
        <f t="shared" si="91"/>
        <v>142334.98947292913</v>
      </c>
      <c r="AR247" s="16">
        <f t="shared" si="92"/>
        <v>272442.52877154085</v>
      </c>
      <c r="AS247" s="16">
        <f t="shared" si="93"/>
        <v>21059505.595284924</v>
      </c>
      <c r="AT247" s="16">
        <f t="shared" si="94"/>
        <v>3862587.6310415226</v>
      </c>
      <c r="AU247" s="16">
        <f t="shared" si="95"/>
        <v>3937034.4760696064</v>
      </c>
      <c r="AV247" s="16">
        <f t="shared" si="96"/>
        <v>40480.305502877578</v>
      </c>
      <c r="AW247" s="16">
        <f t="shared" si="97"/>
        <v>2143960.1006798409</v>
      </c>
      <c r="AX247" s="16">
        <f t="shared" si="98"/>
        <v>68011.944258363801</v>
      </c>
    </row>
    <row r="248" spans="1:50" x14ac:dyDescent="0.2">
      <c r="A248" t="s">
        <v>10</v>
      </c>
      <c r="B248">
        <v>2943</v>
      </c>
      <c r="C248" t="s">
        <v>289</v>
      </c>
      <c r="D248" s="9">
        <v>122</v>
      </c>
      <c r="E248" s="9">
        <v>12.3</v>
      </c>
      <c r="F248" s="9">
        <v>7.7</v>
      </c>
      <c r="G248" s="16">
        <v>0.45687616444775758</v>
      </c>
      <c r="H248" s="16">
        <v>0.60750235823470466</v>
      </c>
      <c r="I248" s="16">
        <v>0.22446547424393393</v>
      </c>
      <c r="J248" s="16">
        <v>0.58020054620251782</v>
      </c>
      <c r="K248" s="16">
        <v>0.39266835270978134</v>
      </c>
      <c r="L248" s="16">
        <v>0.13919665906279274</v>
      </c>
      <c r="M248" s="16">
        <v>0.44930049284370094</v>
      </c>
      <c r="N248" s="16">
        <v>0.64298011742264538</v>
      </c>
      <c r="O248" s="16"/>
      <c r="P248" s="16" cm="1">
        <f t="array" ref="P248">_xlfn.IFS($A248= 'Figure 5b'!$A$4, G248*'Figure 5b'!B$4, $A248= 'Figure 5b'!$A$5, G248*'Figure 5b'!B$5, $A248= 'Figure 5b'!$A$6, G248*'Figure 5b'!B$6, $A248= 'Figure 5b'!$A$7, G248*'Figure 5b'!B$7, $A248= 'Figure 5b'!$A$8, G248*'Figure 5b'!B$8, $A248= 'Figure 5b'!$A$9, G248*'Figure 5b'!B$9)*10^12/365</f>
        <v>175840621.25459364</v>
      </c>
      <c r="Q248" s="16" cm="1">
        <f t="array" ref="Q248">_xlfn.IFS($A248= 'Figure 5b'!$A$4, H248*'Figure 5b'!C$4, $A248= 'Figure 5b'!$A$5, H248*'Figure 5b'!C$5, $A248= 'Figure 5b'!$A$6, H248*'Figure 5b'!C$6, $A248= 'Figure 5b'!$A$7, H248*'Figure 5b'!C$7, $A248= 'Figure 5b'!$A$8, H248*'Figure 5b'!C$8, $A248= 'Figure 5b'!$A$9, H248*'Figure 5b'!C$9)*10^12/365</f>
        <v>1344348237.4755318</v>
      </c>
      <c r="R248" s="16" cm="1">
        <f t="array" ref="R248">_xlfn.IFS($A248= 'Figure 5b'!$A$4, I248*'Figure 5b'!D$4, $A248= 'Figure 5b'!$A$5, I248*'Figure 5b'!D$5, $A248= 'Figure 5b'!$A$6, I248*'Figure 5b'!D$6, $A248= 'Figure 5b'!$A$7, I248*'Figure 5b'!D$7, $A248= 'Figure 5b'!$A$8, I248*'Figure 5b'!D$8, $A248= 'Figure 5b'!$A$9, I248*'Figure 5b'!D$9)*10^12/365</f>
        <v>3642485144.5826988</v>
      </c>
      <c r="S248" s="16" cm="1">
        <f t="array" ref="S248">_xlfn.IFS($A248= 'Figure 5b'!$A$4, J248*'Figure 5b'!E$4, $A248= 'Figure 5b'!$A$5, J248*'Figure 5b'!E$5, $A248= 'Figure 5b'!$A$6, J248*'Figure 5b'!E$6, $A248= 'Figure 5b'!$A$7, J248*'Figure 5b'!E$7, $A248= 'Figure 5b'!$A$8, J248*'Figure 5b'!E$8, $A248= 'Figure 5b'!$A$9, J248*'Figure 5b'!E$9)*10^12/365</f>
        <v>3746033232.3734932</v>
      </c>
      <c r="T248" s="16" cm="1">
        <f t="array" ref="T248">_xlfn.IFS($A248= 'Figure 5b'!$A$4, K248*'Figure 5b'!F$4, $A248= 'Figure 5b'!$A$5, K248*'Figure 5b'!F$5, $A248= 'Figure 5b'!$A$6, K248*'Figure 5b'!F$6, $A248= 'Figure 5b'!$A$7, K248*'Figure 5b'!F$7, $A248= 'Figure 5b'!$A$8, K248*'Figure 5b'!F$8, $A248= 'Figure 5b'!$A$9, K248*'Figure 5b'!F$9)*10^12/365</f>
        <v>3845411899.9478555</v>
      </c>
      <c r="U248" s="16" cm="1">
        <f t="array" ref="U248">_xlfn.IFS($A248= 'Figure 5b'!$A$4, L248*'Figure 5b'!G$4, $A248= 'Figure 5b'!$A$5, L248*'Figure 5b'!G$5, $A248= 'Figure 5b'!$A$6, L248*'Figure 5b'!G$6, $A248= 'Figure 5b'!$A$7, L248*'Figure 5b'!G$7, $A248= 'Figure 5b'!$A$8, L248*'Figure 5b'!G$8, $A248= 'Figure 5b'!$A$9, L248*'Figure 5b'!G$9)*10^12/365</f>
        <v>16313982.168441271</v>
      </c>
      <c r="V248" s="16" cm="1">
        <f t="array" ref="V248">_xlfn.IFS($A248= 'Figure 5b'!$A$4, M248*'Figure 5b'!H$4, $A248= 'Figure 5b'!$A$5, M248*'Figure 5b'!H$5, $A248= 'Figure 5b'!$A$6, M248*'Figure 5b'!H$6, $A248= 'Figure 5b'!$A$7, M248*'Figure 5b'!H$7, $A248= 'Figure 5b'!$A$8, M248*'Figure 5b'!H$8, $A248= 'Figure 5b'!$A$9, M248*'Figure 5b'!H$9)*10^12/365</f>
        <v>1403556221.7740462</v>
      </c>
      <c r="W248" s="16" cm="1">
        <f t="array" ref="W248">_xlfn.IFS($A248= 'Figure 5b'!$A$4, N248*'Figure 5b'!I$4, $A248= 'Figure 5b'!$A$5, N248*'Figure 5b'!I$5, $A248= 'Figure 5b'!$A$6, N248*'Figure 5b'!I$6, $A248= 'Figure 5b'!$A$7, N248*'Figure 5b'!I$7, $A248= 'Figure 5b'!$A$8, N248*'Figure 5b'!I$8, $A248= 'Figure 5b'!$A$9, N248*'Figure 5b'!I$9)*10^12/365</f>
        <v>1570520194.1512399</v>
      </c>
      <c r="X248" s="16"/>
      <c r="Y248" s="17">
        <f t="shared" si="75"/>
        <v>214525557.93060425</v>
      </c>
      <c r="Z248" s="17">
        <f t="shared" si="76"/>
        <v>1640104849.720149</v>
      </c>
      <c r="AA248" s="17">
        <f t="shared" si="77"/>
        <v>4443831876.390892</v>
      </c>
      <c r="AB248" s="17">
        <f t="shared" si="78"/>
        <v>4570160543.4956617</v>
      </c>
      <c r="AC248" s="17">
        <f t="shared" si="79"/>
        <v>4691402517.9363832</v>
      </c>
      <c r="AD248" s="17">
        <f t="shared" si="80"/>
        <v>19903058.245498352</v>
      </c>
      <c r="AE248" s="17">
        <f t="shared" si="81"/>
        <v>1712338590.5643363</v>
      </c>
      <c r="AF248" s="17">
        <f t="shared" si="82"/>
        <v>1916034636.8645127</v>
      </c>
      <c r="AG248" s="16"/>
      <c r="AH248" s="16">
        <f t="shared" si="83"/>
        <v>21628396.414315019</v>
      </c>
      <c r="AI248" s="16">
        <f t="shared" si="84"/>
        <v>165354833.20949042</v>
      </c>
      <c r="AJ248" s="16">
        <f t="shared" si="85"/>
        <v>448025672.78367198</v>
      </c>
      <c r="AK248" s="16">
        <f t="shared" si="86"/>
        <v>460762087.5819397</v>
      </c>
      <c r="AL248" s="16">
        <f t="shared" si="87"/>
        <v>472985663.69358629</v>
      </c>
      <c r="AM248" s="16">
        <f t="shared" si="88"/>
        <v>2006619.8067182763</v>
      </c>
      <c r="AN248" s="16">
        <f t="shared" si="89"/>
        <v>172637415.27820769</v>
      </c>
      <c r="AO248" s="16">
        <f t="shared" si="90"/>
        <v>193173983.88060254</v>
      </c>
      <c r="AP248" s="16"/>
      <c r="AQ248" s="16">
        <f t="shared" si="91"/>
        <v>13539727.83660371</v>
      </c>
      <c r="AR248" s="16">
        <f t="shared" si="92"/>
        <v>103514814.28561597</v>
      </c>
      <c r="AS248" s="16">
        <f t="shared" si="93"/>
        <v>280471356.13286781</v>
      </c>
      <c r="AT248" s="16">
        <f t="shared" si="94"/>
        <v>288444558.89275897</v>
      </c>
      <c r="AU248" s="16">
        <f t="shared" si="95"/>
        <v>296096716.29598486</v>
      </c>
      <c r="AV248" s="16">
        <f t="shared" si="96"/>
        <v>1256176.626969978</v>
      </c>
      <c r="AW248" s="16">
        <f t="shared" si="97"/>
        <v>108073829.07660156</v>
      </c>
      <c r="AX248" s="16">
        <f t="shared" si="98"/>
        <v>120930054.94964547</v>
      </c>
    </row>
    <row r="249" spans="1:50" x14ac:dyDescent="0.2">
      <c r="A249" t="s">
        <v>10</v>
      </c>
      <c r="B249">
        <v>2943</v>
      </c>
      <c r="C249" t="s">
        <v>290</v>
      </c>
      <c r="D249" s="9">
        <v>165</v>
      </c>
      <c r="E249" s="9">
        <v>21.8</v>
      </c>
      <c r="F249" s="9">
        <v>8</v>
      </c>
      <c r="G249" s="16">
        <v>6.3161408918283113E-3</v>
      </c>
      <c r="H249" s="16">
        <v>8.4849405847452685E-4</v>
      </c>
      <c r="I249" s="16">
        <v>6.0154572767884967E-3</v>
      </c>
      <c r="J249" s="16">
        <v>6.0033760849767951E-3</v>
      </c>
      <c r="K249" s="16">
        <v>9.5614546768835774E-3</v>
      </c>
      <c r="L249" s="16">
        <v>2.2158022325355225E-2</v>
      </c>
      <c r="M249" s="16">
        <v>1.6518854036468987E-3</v>
      </c>
      <c r="N249" s="16">
        <v>5.3398486510169083E-3</v>
      </c>
      <c r="O249" s="16"/>
      <c r="P249" s="16" cm="1">
        <f t="array" ref="P249">_xlfn.IFS($A249= 'Figure 5b'!$A$4, G249*'Figure 5b'!B$4, $A249= 'Figure 5b'!$A$5, G249*'Figure 5b'!B$5, $A249= 'Figure 5b'!$A$6, G249*'Figure 5b'!B$6, $A249= 'Figure 5b'!$A$7, G249*'Figure 5b'!B$7, $A249= 'Figure 5b'!$A$8, G249*'Figure 5b'!B$8, $A249= 'Figure 5b'!$A$9, G249*'Figure 5b'!B$9)*10^12/365</f>
        <v>2430930.3587616491</v>
      </c>
      <c r="Q249" s="16" cm="1">
        <f t="array" ref="Q249">_xlfn.IFS($A249= 'Figure 5b'!$A$4, H249*'Figure 5b'!C$4, $A249= 'Figure 5b'!$A$5, H249*'Figure 5b'!C$5, $A249= 'Figure 5b'!$A$6, H249*'Figure 5b'!C$6, $A249= 'Figure 5b'!$A$7, H249*'Figure 5b'!C$7, $A249= 'Figure 5b'!$A$8, H249*'Figure 5b'!C$8, $A249= 'Figure 5b'!$A$9, H249*'Figure 5b'!C$9)*10^12/365</f>
        <v>1877641.2577776364</v>
      </c>
      <c r="R249" s="16" cm="1">
        <f t="array" ref="R249">_xlfn.IFS($A249= 'Figure 5b'!$A$4, I249*'Figure 5b'!D$4, $A249= 'Figure 5b'!$A$5, I249*'Figure 5b'!D$5, $A249= 'Figure 5b'!$A$6, I249*'Figure 5b'!D$6, $A249= 'Figure 5b'!$A$7, I249*'Figure 5b'!D$7, $A249= 'Figure 5b'!$A$8, I249*'Figure 5b'!D$8, $A249= 'Figure 5b'!$A$9, I249*'Figure 5b'!D$9)*10^12/365</f>
        <v>97615073.509088382</v>
      </c>
      <c r="S249" s="16" cm="1">
        <f t="array" ref="S249">_xlfn.IFS($A249= 'Figure 5b'!$A$4, J249*'Figure 5b'!E$4, $A249= 'Figure 5b'!$A$5, J249*'Figure 5b'!E$5, $A249= 'Figure 5b'!$A$6, J249*'Figure 5b'!E$6, $A249= 'Figure 5b'!$A$7, J249*'Figure 5b'!E$7, $A249= 'Figure 5b'!$A$8, J249*'Figure 5b'!E$8, $A249= 'Figure 5b'!$A$9, J249*'Figure 5b'!E$9)*10^12/365</f>
        <v>38760470.785406098</v>
      </c>
      <c r="T249" s="16" cm="1">
        <f t="array" ref="T249">_xlfn.IFS($A249= 'Figure 5b'!$A$4, K249*'Figure 5b'!F$4, $A249= 'Figure 5b'!$A$5, K249*'Figure 5b'!F$5, $A249= 'Figure 5b'!$A$6, K249*'Figure 5b'!F$6, $A249= 'Figure 5b'!$A$7, K249*'Figure 5b'!F$7, $A249= 'Figure 5b'!$A$8, K249*'Figure 5b'!F$8, $A249= 'Figure 5b'!$A$9, K249*'Figure 5b'!F$9)*10^12/365</f>
        <v>93635586.72749719</v>
      </c>
      <c r="U249" s="16" cm="1">
        <f t="array" ref="U249">_xlfn.IFS($A249= 'Figure 5b'!$A$4, L249*'Figure 5b'!G$4, $A249= 'Figure 5b'!$A$5, L249*'Figure 5b'!G$5, $A249= 'Figure 5b'!$A$6, L249*'Figure 5b'!G$6, $A249= 'Figure 5b'!$A$7, L249*'Figure 5b'!G$7, $A249= 'Figure 5b'!$A$8, L249*'Figure 5b'!G$8, $A249= 'Figure 5b'!$A$9, L249*'Figure 5b'!G$9)*10^12/365</f>
        <v>2596941.503751894</v>
      </c>
      <c r="V249" s="16" cm="1">
        <f t="array" ref="V249">_xlfn.IFS($A249= 'Figure 5b'!$A$4, M249*'Figure 5b'!H$4, $A249= 'Figure 5b'!$A$5, M249*'Figure 5b'!H$5, $A249= 'Figure 5b'!$A$6, M249*'Figure 5b'!H$6, $A249= 'Figure 5b'!$A$7, M249*'Figure 5b'!H$7, $A249= 'Figure 5b'!$A$8, M249*'Figure 5b'!H$8, $A249= 'Figure 5b'!$A$9, M249*'Figure 5b'!H$9)*10^12/365</f>
        <v>5160274.8558588428</v>
      </c>
      <c r="W249" s="16" cm="1">
        <f t="array" ref="W249">_xlfn.IFS($A249= 'Figure 5b'!$A$4, N249*'Figure 5b'!I$4, $A249= 'Figure 5b'!$A$5, N249*'Figure 5b'!I$5, $A249= 'Figure 5b'!$A$6, N249*'Figure 5b'!I$6, $A249= 'Figure 5b'!$A$7, N249*'Figure 5b'!I$7, $A249= 'Figure 5b'!$A$8, N249*'Figure 5b'!I$8, $A249= 'Figure 5b'!$A$9, N249*'Figure 5b'!I$9)*10^12/365</f>
        <v>13042922.965875754</v>
      </c>
      <c r="X249" s="16"/>
      <c r="Y249" s="17">
        <f t="shared" si="75"/>
        <v>4011035.0919567212</v>
      </c>
      <c r="Z249" s="17">
        <f t="shared" si="76"/>
        <v>3098108.0753330998</v>
      </c>
      <c r="AA249" s="17">
        <f t="shared" si="77"/>
        <v>161064871.28999582</v>
      </c>
      <c r="AB249" s="17">
        <f t="shared" si="78"/>
        <v>63954776.795920059</v>
      </c>
      <c r="AC249" s="17">
        <f t="shared" si="79"/>
        <v>154498718.10037038</v>
      </c>
      <c r="AD249" s="17">
        <f t="shared" si="80"/>
        <v>4284953.4811906246</v>
      </c>
      <c r="AE249" s="17">
        <f t="shared" si="81"/>
        <v>8514453.5121670906</v>
      </c>
      <c r="AF249" s="17">
        <f t="shared" si="82"/>
        <v>21520822.893694993</v>
      </c>
      <c r="AG249" s="16"/>
      <c r="AH249" s="16">
        <f t="shared" si="83"/>
        <v>529942.81821003952</v>
      </c>
      <c r="AI249" s="16">
        <f t="shared" si="84"/>
        <v>409325.79419552477</v>
      </c>
      <c r="AJ249" s="16">
        <f t="shared" si="85"/>
        <v>21280086.024981268</v>
      </c>
      <c r="AK249" s="16">
        <f t="shared" si="86"/>
        <v>8449782.6312185302</v>
      </c>
      <c r="AL249" s="16">
        <f t="shared" si="87"/>
        <v>20412557.906594388</v>
      </c>
      <c r="AM249" s="16">
        <f t="shared" si="88"/>
        <v>566133.24781791295</v>
      </c>
      <c r="AN249" s="16">
        <f t="shared" si="89"/>
        <v>1124939.9185772277</v>
      </c>
      <c r="AO249" s="16">
        <f t="shared" si="90"/>
        <v>2843357.2065609144</v>
      </c>
      <c r="AP249" s="16"/>
      <c r="AQ249" s="16">
        <f t="shared" si="91"/>
        <v>194474.42870093192</v>
      </c>
      <c r="AR249" s="16">
        <f t="shared" si="92"/>
        <v>150211.30062221093</v>
      </c>
      <c r="AS249" s="16">
        <f t="shared" si="93"/>
        <v>7809205.8807270704</v>
      </c>
      <c r="AT249" s="16">
        <f t="shared" si="94"/>
        <v>3100837.6628324878</v>
      </c>
      <c r="AU249" s="16">
        <f t="shared" si="95"/>
        <v>7490846.9381997753</v>
      </c>
      <c r="AV249" s="16">
        <f t="shared" si="96"/>
        <v>207755.32030015151</v>
      </c>
      <c r="AW249" s="16">
        <f t="shared" si="97"/>
        <v>412821.98846870742</v>
      </c>
      <c r="AX249" s="16">
        <f t="shared" si="98"/>
        <v>1043433.8372700603</v>
      </c>
    </row>
    <row r="250" spans="1:50" x14ac:dyDescent="0.2">
      <c r="A250" t="s">
        <v>10</v>
      </c>
      <c r="B250">
        <v>2943</v>
      </c>
      <c r="C250" t="s">
        <v>291</v>
      </c>
      <c r="D250" s="9">
        <v>125</v>
      </c>
      <c r="E250" s="9">
        <v>18</v>
      </c>
      <c r="F250" s="9">
        <v>3.9</v>
      </c>
      <c r="G250" s="16">
        <v>2.6953153214800286E-3</v>
      </c>
      <c r="H250" s="16">
        <v>1.7798132258156028E-4</v>
      </c>
      <c r="I250" s="16">
        <v>3.8873420645619855E-4</v>
      </c>
      <c r="J250" s="16">
        <v>1.3109446053332025E-3</v>
      </c>
      <c r="K250" s="16">
        <v>3.7531188710519959E-3</v>
      </c>
      <c r="L250" s="16">
        <v>5.7207828891383783E-5</v>
      </c>
      <c r="M250" s="16">
        <v>6.5797678699313789E-3</v>
      </c>
      <c r="N250" s="16">
        <v>3.5031266073020387E-4</v>
      </c>
      <c r="O250" s="16"/>
      <c r="P250" s="16" cm="1">
        <f t="array" ref="P250">_xlfn.IFS($A250= 'Figure 5b'!$A$4, G250*'Figure 5b'!B$4, $A250= 'Figure 5b'!$A$5, G250*'Figure 5b'!B$5, $A250= 'Figure 5b'!$A$6, G250*'Figure 5b'!B$6, $A250= 'Figure 5b'!$A$7, G250*'Figure 5b'!B$7, $A250= 'Figure 5b'!$A$8, G250*'Figure 5b'!B$8, $A250= 'Figure 5b'!$A$9, G250*'Figure 5b'!B$9)*10^12/365</f>
        <v>1037361.8881583551</v>
      </c>
      <c r="Q250" s="16" cm="1">
        <f t="array" ref="Q250">_xlfn.IFS($A250= 'Figure 5b'!$A$4, H250*'Figure 5b'!C$4, $A250= 'Figure 5b'!$A$5, H250*'Figure 5b'!C$5, $A250= 'Figure 5b'!$A$6, H250*'Figure 5b'!C$6, $A250= 'Figure 5b'!$A$7, H250*'Figure 5b'!C$7, $A250= 'Figure 5b'!$A$8, H250*'Figure 5b'!C$8, $A250= 'Figure 5b'!$A$9, H250*'Figure 5b'!C$9)*10^12/365</f>
        <v>393856.70536548708</v>
      </c>
      <c r="R250" s="16" cm="1">
        <f t="array" ref="R250">_xlfn.IFS($A250= 'Figure 5b'!$A$4, I250*'Figure 5b'!D$4, $A250= 'Figure 5b'!$A$5, I250*'Figure 5b'!D$5, $A250= 'Figure 5b'!$A$6, I250*'Figure 5b'!D$6, $A250= 'Figure 5b'!$A$7, I250*'Figure 5b'!D$7, $A250= 'Figure 5b'!$A$8, I250*'Figure 5b'!D$8, $A250= 'Figure 5b'!$A$9, I250*'Figure 5b'!D$9)*10^12/365</f>
        <v>6308135.2576703122</v>
      </c>
      <c r="S250" s="16" cm="1">
        <f t="array" ref="S250">_xlfn.IFS($A250= 'Figure 5b'!$A$4, J250*'Figure 5b'!E$4, $A250= 'Figure 5b'!$A$5, J250*'Figure 5b'!E$5, $A250= 'Figure 5b'!$A$6, J250*'Figure 5b'!E$6, $A250= 'Figure 5b'!$A$7, J250*'Figure 5b'!E$7, $A250= 'Figure 5b'!$A$8, J250*'Figure 5b'!E$8, $A250= 'Figure 5b'!$A$9, J250*'Figure 5b'!E$9)*10^12/365</f>
        <v>8464042.4582861569</v>
      </c>
      <c r="T250" s="16" cm="1">
        <f t="array" ref="T250">_xlfn.IFS($A250= 'Figure 5b'!$A$4, K250*'Figure 5b'!F$4, $A250= 'Figure 5b'!$A$5, K250*'Figure 5b'!F$5, $A250= 'Figure 5b'!$A$6, K250*'Figure 5b'!F$6, $A250= 'Figure 5b'!$A$7, K250*'Figure 5b'!F$7, $A250= 'Figure 5b'!$A$8, K250*'Figure 5b'!F$8, $A250= 'Figure 5b'!$A$9, K250*'Figure 5b'!F$9)*10^12/365</f>
        <v>36754395.583616123</v>
      </c>
      <c r="U250" s="16" cm="1">
        <f t="array" ref="U250">_xlfn.IFS($A250= 'Figure 5b'!$A$4, L250*'Figure 5b'!G$4, $A250= 'Figure 5b'!$A$5, L250*'Figure 5b'!G$5, $A250= 'Figure 5b'!$A$6, L250*'Figure 5b'!G$6, $A250= 'Figure 5b'!$A$7, L250*'Figure 5b'!G$7, $A250= 'Figure 5b'!$A$8, L250*'Figure 5b'!G$8, $A250= 'Figure 5b'!$A$9, L250*'Figure 5b'!G$9)*10^12/365</f>
        <v>6704.8125056526023</v>
      </c>
      <c r="V250" s="16" cm="1">
        <f t="array" ref="V250">_xlfn.IFS($A250= 'Figure 5b'!$A$4, M250*'Figure 5b'!H$4, $A250= 'Figure 5b'!$A$5, M250*'Figure 5b'!H$5, $A250= 'Figure 5b'!$A$6, M250*'Figure 5b'!H$6, $A250= 'Figure 5b'!$A$7, M250*'Figure 5b'!H$7, $A250= 'Figure 5b'!$A$8, M250*'Figure 5b'!H$8, $A250= 'Figure 5b'!$A$9, M250*'Figure 5b'!H$9)*10^12/365</f>
        <v>20554337.862442039</v>
      </c>
      <c r="W250" s="16" cm="1">
        <f t="array" ref="W250">_xlfn.IFS($A250= 'Figure 5b'!$A$4, N250*'Figure 5b'!I$4, $A250= 'Figure 5b'!$A$5, N250*'Figure 5b'!I$5, $A250= 'Figure 5b'!$A$6, N250*'Figure 5b'!I$6, $A250= 'Figure 5b'!$A$7, N250*'Figure 5b'!I$7, $A250= 'Figure 5b'!$A$8, N250*'Figure 5b'!I$8, $A250= 'Figure 5b'!$A$9, N250*'Figure 5b'!I$9)*10^12/365</f>
        <v>855661.15193262824</v>
      </c>
      <c r="X250" s="16"/>
      <c r="Y250" s="17">
        <f t="shared" si="75"/>
        <v>1296702.3601979439</v>
      </c>
      <c r="Z250" s="17">
        <f t="shared" si="76"/>
        <v>492320.88170685887</v>
      </c>
      <c r="AA250" s="17">
        <f t="shared" si="77"/>
        <v>7885169.0720878895</v>
      </c>
      <c r="AB250" s="17">
        <f t="shared" si="78"/>
        <v>10580053.072857697</v>
      </c>
      <c r="AC250" s="17">
        <f t="shared" si="79"/>
        <v>45942994.47952015</v>
      </c>
      <c r="AD250" s="17">
        <f t="shared" si="80"/>
        <v>8381.0156320657534</v>
      </c>
      <c r="AE250" s="17">
        <f t="shared" si="81"/>
        <v>25692922.328052551</v>
      </c>
      <c r="AF250" s="17">
        <f t="shared" si="82"/>
        <v>1069576.4399157853</v>
      </c>
      <c r="AG250" s="16"/>
      <c r="AH250" s="16">
        <f t="shared" si="83"/>
        <v>186725.13986850393</v>
      </c>
      <c r="AI250" s="16">
        <f t="shared" si="84"/>
        <v>70894.206965787671</v>
      </c>
      <c r="AJ250" s="16">
        <f t="shared" si="85"/>
        <v>1135464.3463806561</v>
      </c>
      <c r="AK250" s="16">
        <f t="shared" si="86"/>
        <v>1523527.642491508</v>
      </c>
      <c r="AL250" s="16">
        <f t="shared" si="87"/>
        <v>6615791.2050509024</v>
      </c>
      <c r="AM250" s="16">
        <f t="shared" si="88"/>
        <v>1206.8662510174684</v>
      </c>
      <c r="AN250" s="16">
        <f t="shared" si="89"/>
        <v>3699780.8152395673</v>
      </c>
      <c r="AO250" s="16">
        <f t="shared" si="90"/>
        <v>154019.00734787306</v>
      </c>
      <c r="AP250" s="16"/>
      <c r="AQ250" s="16">
        <f t="shared" si="91"/>
        <v>40457.113638175855</v>
      </c>
      <c r="AR250" s="16">
        <f t="shared" si="92"/>
        <v>15360.411509253994</v>
      </c>
      <c r="AS250" s="16">
        <f t="shared" si="93"/>
        <v>246017.27504914216</v>
      </c>
      <c r="AT250" s="16">
        <f t="shared" si="94"/>
        <v>330097.65587316011</v>
      </c>
      <c r="AU250" s="16">
        <f t="shared" si="95"/>
        <v>1433421.4277610288</v>
      </c>
      <c r="AV250" s="16">
        <f t="shared" si="96"/>
        <v>261.48768772045145</v>
      </c>
      <c r="AW250" s="16">
        <f t="shared" si="97"/>
        <v>801619.17663523962</v>
      </c>
      <c r="AX250" s="16">
        <f t="shared" si="98"/>
        <v>33370.7849253725</v>
      </c>
    </row>
    <row r="251" spans="1:50" x14ac:dyDescent="0.2">
      <c r="A251" t="s">
        <v>10</v>
      </c>
      <c r="B251">
        <v>2943</v>
      </c>
      <c r="C251" t="s">
        <v>292</v>
      </c>
      <c r="D251" s="9">
        <v>462</v>
      </c>
      <c r="E251" s="9">
        <v>11.4</v>
      </c>
      <c r="F251" s="9">
        <v>43.8</v>
      </c>
      <c r="G251" s="16">
        <v>3.4559755372227573E-7</v>
      </c>
      <c r="H251" s="16">
        <v>-7.1278062707873558E-8</v>
      </c>
      <c r="I251" s="16">
        <v>2.6966755417629591E-7</v>
      </c>
      <c r="J251" s="16">
        <v>5.8057777029814102E-7</v>
      </c>
      <c r="K251" s="16">
        <v>1.8296467610245747E-4</v>
      </c>
      <c r="L251" s="16">
        <v>1.2299683211647514E-4</v>
      </c>
      <c r="M251" s="16">
        <v>4.846425242024302E-6</v>
      </c>
      <c r="N251" s="16">
        <v>1.7779085038403888E-3</v>
      </c>
      <c r="O251" s="16"/>
      <c r="P251" s="16" cm="1">
        <f t="array" ref="P251">_xlfn.IFS($A251= 'Figure 5b'!$A$4, G251*'Figure 5b'!B$4, $A251= 'Figure 5b'!$A$5, G251*'Figure 5b'!B$5, $A251= 'Figure 5b'!$A$6, G251*'Figure 5b'!B$6, $A251= 'Figure 5b'!$A$7, G251*'Figure 5b'!B$7, $A251= 'Figure 5b'!$A$8, G251*'Figure 5b'!B$8, $A251= 'Figure 5b'!$A$9, G251*'Figure 5b'!B$9)*10^12/365</f>
        <v>133.01216670834148</v>
      </c>
      <c r="Q251" s="16" cm="1">
        <f t="array" ref="Q251">_xlfn.IFS($A251= 'Figure 5b'!$A$4, H251*'Figure 5b'!C$4, $A251= 'Figure 5b'!$A$5, H251*'Figure 5b'!C$5, $A251= 'Figure 5b'!$A$6, H251*'Figure 5b'!C$6, $A251= 'Figure 5b'!$A$7, H251*'Figure 5b'!C$7, $A251= 'Figure 5b'!$A$8, H251*'Figure 5b'!C$8, $A251= 'Figure 5b'!$A$9, H251*'Figure 5b'!C$9)*10^12/365</f>
        <v>-157.73196049879337</v>
      </c>
      <c r="R251" s="16" cm="1">
        <f t="array" ref="R251">_xlfn.IFS($A251= 'Figure 5b'!$A$4, I251*'Figure 5b'!D$4, $A251= 'Figure 5b'!$A$5, I251*'Figure 5b'!D$5, $A251= 'Figure 5b'!$A$6, I251*'Figure 5b'!D$6, $A251= 'Figure 5b'!$A$7, I251*'Figure 5b'!D$7, $A251= 'Figure 5b'!$A$8, I251*'Figure 5b'!D$8, $A251= 'Figure 5b'!$A$9, I251*'Figure 5b'!D$9)*10^12/365</f>
        <v>4375.996189933664</v>
      </c>
      <c r="S251" s="16" cm="1">
        <f t="array" ref="S251">_xlfn.IFS($A251= 'Figure 5b'!$A$4, J251*'Figure 5b'!E$4, $A251= 'Figure 5b'!$A$5, J251*'Figure 5b'!E$5, $A251= 'Figure 5b'!$A$6, J251*'Figure 5b'!E$6, $A251= 'Figure 5b'!$A$7, J251*'Figure 5b'!E$7, $A251= 'Figure 5b'!$A$8, J251*'Figure 5b'!E$8, $A251= 'Figure 5b'!$A$9, J251*'Figure 5b'!E$9)*10^12/365</f>
        <v>3748.4687592055611</v>
      </c>
      <c r="T251" s="16" cm="1">
        <f t="array" ref="T251">_xlfn.IFS($A251= 'Figure 5b'!$A$4, K251*'Figure 5b'!F$4, $A251= 'Figure 5b'!$A$5, K251*'Figure 5b'!F$5, $A251= 'Figure 5b'!$A$6, K251*'Figure 5b'!F$6, $A251= 'Figure 5b'!$A$7, K251*'Figure 5b'!F$7, $A251= 'Figure 5b'!$A$8, K251*'Figure 5b'!F$8, $A251= 'Figure 5b'!$A$9, K251*'Figure 5b'!F$9)*10^12/365</f>
        <v>1791778.0689458882</v>
      </c>
      <c r="U251" s="16" cm="1">
        <f t="array" ref="U251">_xlfn.IFS($A251= 'Figure 5b'!$A$4, L251*'Figure 5b'!G$4, $A251= 'Figure 5b'!$A$5, L251*'Figure 5b'!G$5, $A251= 'Figure 5b'!$A$6, L251*'Figure 5b'!G$6, $A251= 'Figure 5b'!$A$7, L251*'Figure 5b'!G$7, $A251= 'Figure 5b'!$A$8, L251*'Figure 5b'!G$8, $A251= 'Figure 5b'!$A$9, L251*'Figure 5b'!G$9)*10^12/365</f>
        <v>14415.346887153093</v>
      </c>
      <c r="V251" s="16" cm="1">
        <f t="array" ref="V251">_xlfn.IFS($A251= 'Figure 5b'!$A$4, M251*'Figure 5b'!H$4, $A251= 'Figure 5b'!$A$5, M251*'Figure 5b'!H$5, $A251= 'Figure 5b'!$A$6, M251*'Figure 5b'!H$6, $A251= 'Figure 5b'!$A$7, M251*'Figure 5b'!H$7, $A251= 'Figure 5b'!$A$8, M251*'Figure 5b'!H$8, $A251= 'Figure 5b'!$A$9, M251*'Figure 5b'!H$9)*10^12/365</f>
        <v>15139.601247159775</v>
      </c>
      <c r="W251" s="16" cm="1">
        <f t="array" ref="W251">_xlfn.IFS($A251= 'Figure 5b'!$A$4, N251*'Figure 5b'!I$4, $A251= 'Figure 5b'!$A$5, N251*'Figure 5b'!I$5, $A251= 'Figure 5b'!$A$6, N251*'Figure 5b'!I$6, $A251= 'Figure 5b'!$A$7, N251*'Figure 5b'!I$7, $A251= 'Figure 5b'!$A$8, N251*'Figure 5b'!I$8, $A251= 'Figure 5b'!$A$9, N251*'Figure 5b'!I$9)*10^12/365</f>
        <v>4342655.6015870469</v>
      </c>
      <c r="X251" s="16"/>
      <c r="Y251" s="17">
        <f t="shared" si="75"/>
        <v>614.51621019253764</v>
      </c>
      <c r="Z251" s="17">
        <f t="shared" si="76"/>
        <v>-728.72165750442537</v>
      </c>
      <c r="AA251" s="17">
        <f t="shared" si="77"/>
        <v>20217.102397493527</v>
      </c>
      <c r="AB251" s="17">
        <f t="shared" si="78"/>
        <v>17317.925667529693</v>
      </c>
      <c r="AC251" s="17">
        <f t="shared" si="79"/>
        <v>8278014.6785300039</v>
      </c>
      <c r="AD251" s="17">
        <f t="shared" si="80"/>
        <v>66598.902618647291</v>
      </c>
      <c r="AE251" s="17">
        <f t="shared" si="81"/>
        <v>69944.957761878162</v>
      </c>
      <c r="AF251" s="17">
        <f t="shared" si="82"/>
        <v>20063068.879332155</v>
      </c>
      <c r="AG251" s="16"/>
      <c r="AH251" s="16">
        <f t="shared" si="83"/>
        <v>15.16338700475093</v>
      </c>
      <c r="AI251" s="16">
        <f t="shared" si="84"/>
        <v>-17.981443496862443</v>
      </c>
      <c r="AJ251" s="16">
        <f t="shared" si="85"/>
        <v>498.86356565243767</v>
      </c>
      <c r="AK251" s="16">
        <f t="shared" si="86"/>
        <v>427.32543854943395</v>
      </c>
      <c r="AL251" s="16">
        <f t="shared" si="87"/>
        <v>204262.69985983125</v>
      </c>
      <c r="AM251" s="16">
        <f t="shared" si="88"/>
        <v>1643.3495451354527</v>
      </c>
      <c r="AN251" s="16">
        <f t="shared" si="89"/>
        <v>1725.9145421762144</v>
      </c>
      <c r="AO251" s="16">
        <f t="shared" si="90"/>
        <v>495062.73858092335</v>
      </c>
      <c r="AP251" s="16"/>
      <c r="AQ251" s="16">
        <f t="shared" si="91"/>
        <v>58.259329018253567</v>
      </c>
      <c r="AR251" s="16">
        <f t="shared" si="92"/>
        <v>-69.086598698471491</v>
      </c>
      <c r="AS251" s="16">
        <f t="shared" si="93"/>
        <v>1916.6863311909447</v>
      </c>
      <c r="AT251" s="16">
        <f t="shared" si="94"/>
        <v>1641.8293165320356</v>
      </c>
      <c r="AU251" s="16">
        <f t="shared" si="95"/>
        <v>784798.79419829906</v>
      </c>
      <c r="AV251" s="16">
        <f t="shared" si="96"/>
        <v>6313.9219365730542</v>
      </c>
      <c r="AW251" s="16">
        <f t="shared" si="97"/>
        <v>6631.1453462559812</v>
      </c>
      <c r="AX251" s="16">
        <f t="shared" si="98"/>
        <v>1902083.1534951264</v>
      </c>
    </row>
    <row r="252" spans="1:50" x14ac:dyDescent="0.2">
      <c r="A252" t="s">
        <v>10</v>
      </c>
      <c r="B252">
        <v>2943</v>
      </c>
      <c r="C252" t="s">
        <v>293</v>
      </c>
      <c r="D252" s="9">
        <v>291</v>
      </c>
      <c r="E252" s="9">
        <v>8.3000000000000007</v>
      </c>
      <c r="F252" s="9">
        <v>28.3</v>
      </c>
      <c r="G252" s="16">
        <v>6.3123393187373665E-3</v>
      </c>
      <c r="H252" s="16">
        <v>8.1253427583840472E-3</v>
      </c>
      <c r="I252" s="16">
        <v>3.3388424729229337E-2</v>
      </c>
      <c r="J252" s="16">
        <v>1.0697524055419531E-3</v>
      </c>
      <c r="K252" s="16">
        <v>5.9552227759874857E-3</v>
      </c>
      <c r="L252" s="16">
        <v>1.2399796912207436E-3</v>
      </c>
      <c r="M252" s="16">
        <v>2.0117324778672033E-3</v>
      </c>
      <c r="N252" s="16">
        <v>6.3715058089568915E-3</v>
      </c>
      <c r="O252" s="16"/>
      <c r="P252" s="16" cm="1">
        <f t="array" ref="P252">_xlfn.IFS($A252= 'Figure 5b'!$A$4, G252*'Figure 5b'!B$4, $A252= 'Figure 5b'!$A$5, G252*'Figure 5b'!B$5, $A252= 'Figure 5b'!$A$6, G252*'Figure 5b'!B$6, $A252= 'Figure 5b'!$A$7, G252*'Figure 5b'!B$7, $A252= 'Figure 5b'!$A$8, G252*'Figure 5b'!B$8, $A252= 'Figure 5b'!$A$9, G252*'Figure 5b'!B$9)*10^12/365</f>
        <v>2429467.2249278571</v>
      </c>
      <c r="Q252" s="16" cm="1">
        <f t="array" ref="Q252">_xlfn.IFS($A252= 'Figure 5b'!$A$4, H252*'Figure 5b'!C$4, $A252= 'Figure 5b'!$A$5, H252*'Figure 5b'!C$5, $A252= 'Figure 5b'!$A$6, H252*'Figure 5b'!C$6, $A252= 'Figure 5b'!$A$7, H252*'Figure 5b'!C$7, $A252= 'Figure 5b'!$A$8, H252*'Figure 5b'!C$8, $A252= 'Figure 5b'!$A$9, H252*'Figure 5b'!C$9)*10^12/365</f>
        <v>17980654.837059952</v>
      </c>
      <c r="R252" s="16" cm="1">
        <f t="array" ref="R252">_xlfn.IFS($A252= 'Figure 5b'!$A$4, I252*'Figure 5b'!D$4, $A252= 'Figure 5b'!$A$5, I252*'Figure 5b'!D$5, $A252= 'Figure 5b'!$A$6, I252*'Figure 5b'!D$6, $A252= 'Figure 5b'!$A$7, I252*'Figure 5b'!D$7, $A252= 'Figure 5b'!$A$8, I252*'Figure 5b'!D$8, $A252= 'Figure 5b'!$A$9, I252*'Figure 5b'!D$9)*10^12/365</f>
        <v>541806447.01318514</v>
      </c>
      <c r="S252" s="16" cm="1">
        <f t="array" ref="S252">_xlfn.IFS($A252= 'Figure 5b'!$A$4, J252*'Figure 5b'!E$4, $A252= 'Figure 5b'!$A$5, J252*'Figure 5b'!E$5, $A252= 'Figure 5b'!$A$6, J252*'Figure 5b'!E$6, $A252= 'Figure 5b'!$A$7, J252*'Figure 5b'!E$7, $A252= 'Figure 5b'!$A$8, J252*'Figure 5b'!E$8, $A252= 'Figure 5b'!$A$9, J252*'Figure 5b'!E$9)*10^12/365</f>
        <v>6906798.1541901091</v>
      </c>
      <c r="T252" s="16" cm="1">
        <f t="array" ref="T252">_xlfn.IFS($A252= 'Figure 5b'!$A$4, K252*'Figure 5b'!F$4, $A252= 'Figure 5b'!$A$5, K252*'Figure 5b'!F$5, $A252= 'Figure 5b'!$A$6, K252*'Figure 5b'!F$6, $A252= 'Figure 5b'!$A$7, K252*'Figure 5b'!F$7, $A252= 'Figure 5b'!$A$8, K252*'Figure 5b'!F$8, $A252= 'Figure 5b'!$A$9, K252*'Figure 5b'!F$9)*10^12/365</f>
        <v>58319659.253385849</v>
      </c>
      <c r="U252" s="16" cm="1">
        <f t="array" ref="U252">_xlfn.IFS($A252= 'Figure 5b'!$A$4, L252*'Figure 5b'!G$4, $A252= 'Figure 5b'!$A$5, L252*'Figure 5b'!G$5, $A252= 'Figure 5b'!$A$6, L252*'Figure 5b'!G$6, $A252= 'Figure 5b'!$A$7, L252*'Figure 5b'!G$7, $A252= 'Figure 5b'!$A$8, L252*'Figure 5b'!G$8, $A252= 'Figure 5b'!$A$9, L252*'Figure 5b'!G$9)*10^12/365</f>
        <v>145326.81106002018</v>
      </c>
      <c r="V252" s="16" cm="1">
        <f t="array" ref="V252">_xlfn.IFS($A252= 'Figure 5b'!$A$4, M252*'Figure 5b'!H$4, $A252= 'Figure 5b'!$A$5, M252*'Figure 5b'!H$5, $A252= 'Figure 5b'!$A$6, M252*'Figure 5b'!H$6, $A252= 'Figure 5b'!$A$7, M252*'Figure 5b'!H$7, $A252= 'Figure 5b'!$A$8, M252*'Figure 5b'!H$8, $A252= 'Figure 5b'!$A$9, M252*'Figure 5b'!H$9)*10^12/365</f>
        <v>6284390.2484604577</v>
      </c>
      <c r="W252" s="16" cm="1">
        <f t="array" ref="W252">_xlfn.IFS($A252= 'Figure 5b'!$A$4, N252*'Figure 5b'!I$4, $A252= 'Figure 5b'!$A$5, N252*'Figure 5b'!I$5, $A252= 'Figure 5b'!$A$6, N252*'Figure 5b'!I$6, $A252= 'Figure 5b'!$A$7, N252*'Figure 5b'!I$7, $A252= 'Figure 5b'!$A$8, N252*'Figure 5b'!I$8, $A252= 'Figure 5b'!$A$9, N252*'Figure 5b'!I$9)*10^12/365</f>
        <v>15562811.771271583</v>
      </c>
      <c r="X252" s="16"/>
      <c r="Y252" s="17">
        <f t="shared" si="75"/>
        <v>7069749.6245400645</v>
      </c>
      <c r="Z252" s="17">
        <f t="shared" si="76"/>
        <v>52323705.575844459</v>
      </c>
      <c r="AA252" s="17">
        <f t="shared" si="77"/>
        <v>1576656760.8083689</v>
      </c>
      <c r="AB252" s="17">
        <f t="shared" si="78"/>
        <v>20098782.628693219</v>
      </c>
      <c r="AC252" s="17">
        <f t="shared" si="79"/>
        <v>169710208.42735282</v>
      </c>
      <c r="AD252" s="17">
        <f t="shared" si="80"/>
        <v>422901.0201846587</v>
      </c>
      <c r="AE252" s="17">
        <f t="shared" si="81"/>
        <v>18287575.62301993</v>
      </c>
      <c r="AF252" s="17">
        <f t="shared" si="82"/>
        <v>45287782.254400298</v>
      </c>
      <c r="AG252" s="16"/>
      <c r="AH252" s="16">
        <f t="shared" si="83"/>
        <v>201645.77966901218</v>
      </c>
      <c r="AI252" s="16">
        <f t="shared" si="84"/>
        <v>1492394.3514759762</v>
      </c>
      <c r="AJ252" s="16">
        <f t="shared" si="85"/>
        <v>44969935.102094375</v>
      </c>
      <c r="AK252" s="16">
        <f t="shared" si="86"/>
        <v>573264.24679777911</v>
      </c>
      <c r="AL252" s="16">
        <f t="shared" si="87"/>
        <v>4840531.7180310264</v>
      </c>
      <c r="AM252" s="16">
        <f t="shared" si="88"/>
        <v>12062.125317981676</v>
      </c>
      <c r="AN252" s="16">
        <f t="shared" si="89"/>
        <v>521604.39062221802</v>
      </c>
      <c r="AO252" s="16">
        <f t="shared" si="90"/>
        <v>1291713.3770155415</v>
      </c>
      <c r="AP252" s="16"/>
      <c r="AQ252" s="16">
        <f t="shared" si="91"/>
        <v>687539.22465458361</v>
      </c>
      <c r="AR252" s="16">
        <f t="shared" si="92"/>
        <v>5088525.3188879667</v>
      </c>
      <c r="AS252" s="16">
        <f t="shared" si="93"/>
        <v>153331224.50473142</v>
      </c>
      <c r="AT252" s="16">
        <f t="shared" si="94"/>
        <v>1954623.8776358007</v>
      </c>
      <c r="AU252" s="16">
        <f t="shared" si="95"/>
        <v>16504463.568708196</v>
      </c>
      <c r="AV252" s="16">
        <f t="shared" si="96"/>
        <v>41127.487529985709</v>
      </c>
      <c r="AW252" s="16">
        <f t="shared" si="97"/>
        <v>1778482.4403143097</v>
      </c>
      <c r="AX252" s="16">
        <f t="shared" si="98"/>
        <v>4404275.7312698578</v>
      </c>
    </row>
    <row r="253" spans="1:50" x14ac:dyDescent="0.2">
      <c r="A253" t="s">
        <v>10</v>
      </c>
      <c r="B253">
        <v>2945</v>
      </c>
      <c r="C253" t="s">
        <v>294</v>
      </c>
      <c r="D253" s="9">
        <v>136</v>
      </c>
      <c r="E253" s="9">
        <v>18.7</v>
      </c>
      <c r="F253" s="9">
        <v>4.5999999999999996</v>
      </c>
      <c r="G253" s="16">
        <v>0</v>
      </c>
      <c r="H253" s="16">
        <v>3.5639031353936782E-7</v>
      </c>
      <c r="I253" s="16">
        <v>2.1404862112743486E-6</v>
      </c>
      <c r="J253" s="16">
        <v>9.8445795833163057E-7</v>
      </c>
      <c r="K253" s="16">
        <v>3.7896162207510781E-5</v>
      </c>
      <c r="L253" s="16">
        <v>8.152115617022189E-5</v>
      </c>
      <c r="M253" s="16">
        <v>1.8640097084708856E-7</v>
      </c>
      <c r="N253" s="16">
        <v>6.4371466493691224E-6</v>
      </c>
      <c r="O253" s="16"/>
      <c r="P253" s="16" cm="1">
        <f t="array" ref="P253">_xlfn.IFS($A253= 'Figure 5b'!$A$4, G253*'Figure 5b'!B$4, $A253= 'Figure 5b'!$A$5, G253*'Figure 5b'!B$5, $A253= 'Figure 5b'!$A$6, G253*'Figure 5b'!B$6, $A253= 'Figure 5b'!$A$7, G253*'Figure 5b'!B$7, $A253= 'Figure 5b'!$A$8, G253*'Figure 5b'!B$8, $A253= 'Figure 5b'!$A$9, G253*'Figure 5b'!B$9)*10^12/365</f>
        <v>0</v>
      </c>
      <c r="Q253" s="16" cm="1">
        <f t="array" ref="Q253">_xlfn.IFS($A253= 'Figure 5b'!$A$4, H253*'Figure 5b'!C$4, $A253= 'Figure 5b'!$A$5, H253*'Figure 5b'!C$5, $A253= 'Figure 5b'!$A$6, H253*'Figure 5b'!C$6, $A253= 'Figure 5b'!$A$7, H253*'Figure 5b'!C$7, $A253= 'Figure 5b'!$A$8, H253*'Figure 5b'!C$8, $A253= 'Figure 5b'!$A$9, H253*'Figure 5b'!C$9)*10^12/365</f>
        <v>788.65980249396682</v>
      </c>
      <c r="R253" s="16" cm="1">
        <f t="array" ref="R253">_xlfn.IFS($A253= 'Figure 5b'!$A$4, I253*'Figure 5b'!D$4, $A253= 'Figure 5b'!$A$5, I253*'Figure 5b'!D$5, $A253= 'Figure 5b'!$A$6, I253*'Figure 5b'!D$6, $A253= 'Figure 5b'!$A$7, I253*'Figure 5b'!D$7, $A253= 'Figure 5b'!$A$8, I253*'Figure 5b'!D$8, $A253= 'Figure 5b'!$A$9, I253*'Figure 5b'!D$9)*10^12/365</f>
        <v>34734.469757598468</v>
      </c>
      <c r="S253" s="16" cm="1">
        <f t="array" ref="S253">_xlfn.IFS($A253= 'Figure 5b'!$A$4, J253*'Figure 5b'!E$4, $A253= 'Figure 5b'!$A$5, J253*'Figure 5b'!E$5, $A253= 'Figure 5b'!$A$6, J253*'Figure 5b'!E$6, $A253= 'Figure 5b'!$A$7, J253*'Figure 5b'!E$7, $A253= 'Figure 5b'!$A$8, J253*'Figure 5b'!E$8, $A253= 'Figure 5b'!$A$9, J253*'Figure 5b'!E$9)*10^12/365</f>
        <v>6356.0992003920383</v>
      </c>
      <c r="T253" s="16" cm="1">
        <f t="array" ref="T253">_xlfn.IFS($A253= 'Figure 5b'!$A$4, K253*'Figure 5b'!F$4, $A253= 'Figure 5b'!$A$5, K253*'Figure 5b'!F$5, $A253= 'Figure 5b'!$A$6, K253*'Figure 5b'!F$6, $A253= 'Figure 5b'!$A$7, K253*'Figure 5b'!F$7, $A253= 'Figure 5b'!$A$8, K253*'Figure 5b'!F$8, $A253= 'Figure 5b'!$A$9, K253*'Figure 5b'!F$9)*10^12/365</f>
        <v>371118.15125784162</v>
      </c>
      <c r="U253" s="16" cm="1">
        <f t="array" ref="U253">_xlfn.IFS($A253= 'Figure 5b'!$A$4, L253*'Figure 5b'!G$4, $A253= 'Figure 5b'!$A$5, L253*'Figure 5b'!G$5, $A253= 'Figure 5b'!$A$6, L253*'Figure 5b'!G$6, $A253= 'Figure 5b'!$A$7, L253*'Figure 5b'!G$7, $A253= 'Figure 5b'!$A$8, L253*'Figure 5b'!G$8, $A253= 'Figure 5b'!$A$9, L253*'Figure 5b'!G$9)*10^12/365</f>
        <v>9554.3578205549584</v>
      </c>
      <c r="V253" s="16" cm="1">
        <f t="array" ref="V253">_xlfn.IFS($A253= 'Figure 5b'!$A$4, M253*'Figure 5b'!H$4, $A253= 'Figure 5b'!$A$5, M253*'Figure 5b'!H$5, $A253= 'Figure 5b'!$A$6, M253*'Figure 5b'!H$6, $A253= 'Figure 5b'!$A$7, M253*'Figure 5b'!H$7, $A253= 'Figure 5b'!$A$8, M253*'Figure 5b'!H$8, $A253= 'Figure 5b'!$A$9, M253*'Figure 5b'!H$9)*10^12/365</f>
        <v>582.29235565999147</v>
      </c>
      <c r="W253" s="16" cm="1">
        <f t="array" ref="W253">_xlfn.IFS($A253= 'Figure 5b'!$A$4, N253*'Figure 5b'!I$4, $A253= 'Figure 5b'!$A$5, N253*'Figure 5b'!I$5, $A253= 'Figure 5b'!$A$6, N253*'Figure 5b'!I$6, $A253= 'Figure 5b'!$A$7, N253*'Figure 5b'!I$7, $A253= 'Figure 5b'!$A$8, N253*'Figure 5b'!I$8, $A253= 'Figure 5b'!$A$9, N253*'Figure 5b'!I$9)*10^12/365</f>
        <v>15723.143735876805</v>
      </c>
      <c r="X253" s="16"/>
      <c r="Y253" s="17">
        <f t="shared" si="75"/>
        <v>0</v>
      </c>
      <c r="Z253" s="17">
        <f t="shared" si="76"/>
        <v>1072.5773313917948</v>
      </c>
      <c r="AA253" s="17">
        <f t="shared" si="77"/>
        <v>47238.878870333916</v>
      </c>
      <c r="AB253" s="17">
        <f t="shared" si="78"/>
        <v>8644.2949125331725</v>
      </c>
      <c r="AC253" s="17">
        <f t="shared" si="79"/>
        <v>504720.68571066461</v>
      </c>
      <c r="AD253" s="17">
        <f t="shared" si="80"/>
        <v>12993.926635954744</v>
      </c>
      <c r="AE253" s="17">
        <f t="shared" si="81"/>
        <v>791.91760369758833</v>
      </c>
      <c r="AF253" s="17">
        <f t="shared" si="82"/>
        <v>21383.475480792458</v>
      </c>
      <c r="AG253" s="16"/>
      <c r="AH253" s="16">
        <f t="shared" si="83"/>
        <v>0</v>
      </c>
      <c r="AI253" s="16">
        <f t="shared" si="84"/>
        <v>147.47938306637178</v>
      </c>
      <c r="AJ253" s="16">
        <f t="shared" si="85"/>
        <v>6495.3458446709137</v>
      </c>
      <c r="AK253" s="16">
        <f t="shared" si="86"/>
        <v>1188.5905504733112</v>
      </c>
      <c r="AL253" s="16">
        <f t="shared" si="87"/>
        <v>69399.094285216372</v>
      </c>
      <c r="AM253" s="16">
        <f t="shared" si="88"/>
        <v>1786.6649124437772</v>
      </c>
      <c r="AN253" s="16">
        <f t="shared" si="89"/>
        <v>108.8886705084184</v>
      </c>
      <c r="AO253" s="16">
        <f t="shared" si="90"/>
        <v>2940.2278786089628</v>
      </c>
      <c r="AP253" s="16"/>
      <c r="AQ253" s="16">
        <f t="shared" si="91"/>
        <v>0</v>
      </c>
      <c r="AR253" s="16">
        <f t="shared" si="92"/>
        <v>36.278350914722473</v>
      </c>
      <c r="AS253" s="16">
        <f t="shared" si="93"/>
        <v>1597.7856088495296</v>
      </c>
      <c r="AT253" s="16">
        <f t="shared" si="94"/>
        <v>292.38056321803373</v>
      </c>
      <c r="AU253" s="16">
        <f t="shared" si="95"/>
        <v>17071.434957860714</v>
      </c>
      <c r="AV253" s="16">
        <f t="shared" si="96"/>
        <v>439.50045974552808</v>
      </c>
      <c r="AW253" s="16">
        <f t="shared" si="97"/>
        <v>26.785448360359606</v>
      </c>
      <c r="AX253" s="16">
        <f t="shared" si="98"/>
        <v>723.26461185033304</v>
      </c>
    </row>
    <row r="254" spans="1:50" x14ac:dyDescent="0.2">
      <c r="A254" t="s">
        <v>10</v>
      </c>
      <c r="B254">
        <v>2943</v>
      </c>
      <c r="C254" t="s">
        <v>295</v>
      </c>
      <c r="D254" s="9">
        <v>301</v>
      </c>
      <c r="E254" s="9">
        <v>12.9</v>
      </c>
      <c r="F254" s="9">
        <v>27.2</v>
      </c>
      <c r="G254" s="16">
        <v>4.5618877091340396E-5</v>
      </c>
      <c r="H254" s="16">
        <v>1.881740855487862E-4</v>
      </c>
      <c r="I254" s="16">
        <v>2.2500563520917116E-2</v>
      </c>
      <c r="J254" s="16">
        <v>3.6450186970022423E-5</v>
      </c>
      <c r="K254" s="16">
        <v>5.0829349525023302E-4</v>
      </c>
      <c r="L254" s="16">
        <v>5.7350848463612249E-4</v>
      </c>
      <c r="M254" s="16">
        <v>1.2559697415676827E-3</v>
      </c>
      <c r="N254" s="16">
        <v>2.7179674200135014E-3</v>
      </c>
      <c r="O254" s="16"/>
      <c r="P254" s="16" cm="1">
        <f t="array" ref="P254">_xlfn.IFS($A254= 'Figure 5b'!$A$4, G254*'Figure 5b'!B$4, $A254= 'Figure 5b'!$A$5, G254*'Figure 5b'!B$5, $A254= 'Figure 5b'!$A$6, G254*'Figure 5b'!B$6, $A254= 'Figure 5b'!$A$7, G254*'Figure 5b'!B$7, $A254= 'Figure 5b'!$A$8, G254*'Figure 5b'!B$8, $A254= 'Figure 5b'!$A$9, G254*'Figure 5b'!B$9)*10^12/365</f>
        <v>17557.606005501075</v>
      </c>
      <c r="Q254" s="16" cm="1">
        <f t="array" ref="Q254">_xlfn.IFS($A254= 'Figure 5b'!$A$4, H254*'Figure 5b'!C$4, $A254= 'Figure 5b'!$A$5, H254*'Figure 5b'!C$5, $A254= 'Figure 5b'!$A$6, H254*'Figure 5b'!C$6, $A254= 'Figure 5b'!$A$7, H254*'Figure 5b'!C$7, $A254= 'Figure 5b'!$A$8, H254*'Figure 5b'!C$8, $A254= 'Figure 5b'!$A$9, H254*'Figure 5b'!C$9)*10^12/365</f>
        <v>416412.37571681454</v>
      </c>
      <c r="R254" s="16" cm="1">
        <f t="array" ref="R254">_xlfn.IFS($A254= 'Figure 5b'!$A$4, I254*'Figure 5b'!D$4, $A254= 'Figure 5b'!$A$5, I254*'Figure 5b'!D$5, $A254= 'Figure 5b'!$A$6, I254*'Figure 5b'!D$6, $A254= 'Figure 5b'!$A$7, I254*'Figure 5b'!D$7, $A254= 'Figure 5b'!$A$8, I254*'Figure 5b'!D$8, $A254= 'Figure 5b'!$A$9, I254*'Figure 5b'!D$9)*10^12/365</f>
        <v>365125053.84508979</v>
      </c>
      <c r="S254" s="16" cm="1">
        <f t="array" ref="S254">_xlfn.IFS($A254= 'Figure 5b'!$A$4, J254*'Figure 5b'!E$4, $A254= 'Figure 5b'!$A$5, J254*'Figure 5b'!E$5, $A254= 'Figure 5b'!$A$6, J254*'Figure 5b'!E$6, $A254= 'Figure 5b'!$A$7, J254*'Figure 5b'!E$7, $A254= 'Figure 5b'!$A$8, J254*'Figure 5b'!E$8, $A254= 'Figure 5b'!$A$9, J254*'Figure 5b'!E$9)*10^12/365</f>
        <v>235338.64731707959</v>
      </c>
      <c r="T254" s="16" cm="1">
        <f t="array" ref="T254">_xlfn.IFS($A254= 'Figure 5b'!$A$4, K254*'Figure 5b'!F$4, $A254= 'Figure 5b'!$A$5, K254*'Figure 5b'!F$5, $A254= 'Figure 5b'!$A$6, K254*'Figure 5b'!F$6, $A254= 'Figure 5b'!$A$7, K254*'Figure 5b'!F$7, $A254= 'Figure 5b'!$A$8, K254*'Figure 5b'!F$8, $A254= 'Figure 5b'!$A$9, K254*'Figure 5b'!F$9)*10^12/365</f>
        <v>4977732.0780062098</v>
      </c>
      <c r="U254" s="16" cm="1">
        <f t="array" ref="U254">_xlfn.IFS($A254= 'Figure 5b'!$A$4, L254*'Figure 5b'!G$4, $A254= 'Figure 5b'!$A$5, L254*'Figure 5b'!G$5, $A254= 'Figure 5b'!$A$6, L254*'Figure 5b'!G$6, $A254= 'Figure 5b'!$A$7, L254*'Figure 5b'!G$7, $A254= 'Figure 5b'!$A$8, L254*'Figure 5b'!G$8, $A254= 'Figure 5b'!$A$9, L254*'Figure 5b'!G$9)*10^12/365</f>
        <v>67215.745369167344</v>
      </c>
      <c r="V254" s="16" cm="1">
        <f t="array" ref="V254">_xlfn.IFS($A254= 'Figure 5b'!$A$4, M254*'Figure 5b'!H$4, $A254= 'Figure 5b'!$A$5, M254*'Figure 5b'!H$5, $A254= 'Figure 5b'!$A$6, M254*'Figure 5b'!H$6, $A254= 'Figure 5b'!$A$7, M254*'Figure 5b'!H$7, $A254= 'Figure 5b'!$A$8, M254*'Figure 5b'!H$8, $A254= 'Figure 5b'!$A$9, M254*'Figure 5b'!H$9)*10^12/365</f>
        <v>3923485.8924370222</v>
      </c>
      <c r="W254" s="16" cm="1">
        <f t="array" ref="W254">_xlfn.IFS($A254= 'Figure 5b'!$A$4, N254*'Figure 5b'!I$4, $A254= 'Figure 5b'!$A$5, N254*'Figure 5b'!I$5, $A254= 'Figure 5b'!$A$6, N254*'Figure 5b'!I$6, $A254= 'Figure 5b'!$A$7, N254*'Figure 5b'!I$7, $A254= 'Figure 5b'!$A$8, N254*'Figure 5b'!I$8, $A254= 'Figure 5b'!$A$9, N254*'Figure 5b'!I$9)*10^12/365</f>
        <v>6638809.8239910062</v>
      </c>
      <c r="X254" s="16"/>
      <c r="Y254" s="17">
        <f t="shared" si="75"/>
        <v>52848.394076558237</v>
      </c>
      <c r="Z254" s="17">
        <f t="shared" si="76"/>
        <v>1253401.2509076118</v>
      </c>
      <c r="AA254" s="17">
        <f t="shared" si="77"/>
        <v>1099026412.0737202</v>
      </c>
      <c r="AB254" s="17">
        <f t="shared" si="78"/>
        <v>708369.32842440961</v>
      </c>
      <c r="AC254" s="17">
        <f t="shared" si="79"/>
        <v>14982973.554798691</v>
      </c>
      <c r="AD254" s="17">
        <f t="shared" si="80"/>
        <v>202319.39356119372</v>
      </c>
      <c r="AE254" s="17">
        <f t="shared" si="81"/>
        <v>11809692.536235437</v>
      </c>
      <c r="AF254" s="17">
        <f t="shared" si="82"/>
        <v>19982817.57021293</v>
      </c>
      <c r="AG254" s="16"/>
      <c r="AH254" s="16">
        <f t="shared" si="83"/>
        <v>2264.9311747096385</v>
      </c>
      <c r="AI254" s="16">
        <f t="shared" si="84"/>
        <v>53717.196467469075</v>
      </c>
      <c r="AJ254" s="16">
        <f t="shared" si="85"/>
        <v>47101131.946016587</v>
      </c>
      <c r="AK254" s="16">
        <f t="shared" si="86"/>
        <v>30358.685503903267</v>
      </c>
      <c r="AL254" s="16">
        <f t="shared" si="87"/>
        <v>642127.43806280103</v>
      </c>
      <c r="AM254" s="16">
        <f t="shared" si="88"/>
        <v>8670.831152622588</v>
      </c>
      <c r="AN254" s="16">
        <f t="shared" si="89"/>
        <v>506129.68012437591</v>
      </c>
      <c r="AO254" s="16">
        <f t="shared" si="90"/>
        <v>856406.46729483979</v>
      </c>
      <c r="AP254" s="16"/>
      <c r="AQ254" s="16">
        <f t="shared" si="91"/>
        <v>4775.6688334962928</v>
      </c>
      <c r="AR254" s="16">
        <f t="shared" si="92"/>
        <v>113264.16619497356</v>
      </c>
      <c r="AS254" s="16">
        <f t="shared" si="93"/>
        <v>99314014.645864427</v>
      </c>
      <c r="AT254" s="16">
        <f t="shared" si="94"/>
        <v>64012.112070245646</v>
      </c>
      <c r="AU254" s="16">
        <f t="shared" si="95"/>
        <v>1353943.125217689</v>
      </c>
      <c r="AV254" s="16">
        <f t="shared" si="96"/>
        <v>18282.682740413515</v>
      </c>
      <c r="AW254" s="16">
        <f t="shared" si="97"/>
        <v>1067188.1627428699</v>
      </c>
      <c r="AX254" s="16">
        <f t="shared" si="98"/>
        <v>1805756.2721255538</v>
      </c>
    </row>
    <row r="255" spans="1:50" x14ac:dyDescent="0.2">
      <c r="A255" t="s">
        <v>10</v>
      </c>
      <c r="B255">
        <v>2943</v>
      </c>
      <c r="C255" t="s">
        <v>296</v>
      </c>
      <c r="D255" s="9">
        <v>126</v>
      </c>
      <c r="E255" s="9">
        <v>16.100000000000001</v>
      </c>
      <c r="F255" s="9">
        <v>6.3</v>
      </c>
      <c r="G255" s="16">
        <v>7.3982068325327563E-3</v>
      </c>
      <c r="H255" s="16">
        <v>4.7913113752232609E-4</v>
      </c>
      <c r="I255" s="16">
        <v>2.9971020513374887E-4</v>
      </c>
      <c r="J255" s="16">
        <v>1.9574734860860372E-2</v>
      </c>
      <c r="K255" s="16">
        <v>5.1490591511299297E-2</v>
      </c>
      <c r="L255" s="16">
        <v>1.0140087670997776E-3</v>
      </c>
      <c r="M255" s="16">
        <v>1.297397357338448E-2</v>
      </c>
      <c r="N255" s="16">
        <v>2.7256737835778342E-2</v>
      </c>
      <c r="O255" s="16"/>
      <c r="P255" s="16" cm="1">
        <f t="array" ref="P255">_xlfn.IFS($A255= 'Figure 5b'!$A$4, G255*'Figure 5b'!B$4, $A255= 'Figure 5b'!$A$5, G255*'Figure 5b'!B$5, $A255= 'Figure 5b'!$A$6, G255*'Figure 5b'!B$6, $A255= 'Figure 5b'!$A$7, G255*'Figure 5b'!B$7, $A255= 'Figure 5b'!$A$8, G255*'Figure 5b'!B$8, $A255= 'Figure 5b'!$A$9, G255*'Figure 5b'!B$9)*10^12/365</f>
        <v>2847391.4527254659</v>
      </c>
      <c r="Q255" s="16" cm="1">
        <f t="array" ref="Q255">_xlfn.IFS($A255= 'Figure 5b'!$A$4, H255*'Figure 5b'!C$4, $A255= 'Figure 5b'!$A$5, H255*'Figure 5b'!C$5, $A255= 'Figure 5b'!$A$6, H255*'Figure 5b'!C$6, $A255= 'Figure 5b'!$A$7, H255*'Figure 5b'!C$7, $A255= 'Figure 5b'!$A$8, H255*'Figure 5b'!C$8, $A255= 'Figure 5b'!$A$9, H255*'Figure 5b'!C$9)*10^12/365</f>
        <v>1060274.2384728889</v>
      </c>
      <c r="R255" s="16" cm="1">
        <f t="array" ref="R255">_xlfn.IFS($A255= 'Figure 5b'!$A$4, I255*'Figure 5b'!D$4, $A255= 'Figure 5b'!$A$5, I255*'Figure 5b'!D$5, $A255= 'Figure 5b'!$A$6, I255*'Figure 5b'!D$6, $A255= 'Figure 5b'!$A$7, I255*'Figure 5b'!D$7, $A255= 'Figure 5b'!$A$8, I255*'Figure 5b'!D$8, $A255= 'Figure 5b'!$A$9, I255*'Figure 5b'!D$9)*10^12/365</f>
        <v>4863509.5154684624</v>
      </c>
      <c r="S255" s="16" cm="1">
        <f t="array" ref="S255">_xlfn.IFS($A255= 'Figure 5b'!$A$4, J255*'Figure 5b'!E$4, $A255= 'Figure 5b'!$A$5, J255*'Figure 5b'!E$5, $A255= 'Figure 5b'!$A$6, J255*'Figure 5b'!E$6, $A255= 'Figure 5b'!$A$7, J255*'Figure 5b'!E$7, $A255= 'Figure 5b'!$A$8, J255*'Figure 5b'!E$8, $A255= 'Figure 5b'!$A$9, J255*'Figure 5b'!E$9)*10^12/365</f>
        <v>126383209.70847212</v>
      </c>
      <c r="T255" s="16" cm="1">
        <f t="array" ref="T255">_xlfn.IFS($A255= 'Figure 5b'!$A$4, K255*'Figure 5b'!F$4, $A255= 'Figure 5b'!$A$5, K255*'Figure 5b'!F$5, $A255= 'Figure 5b'!$A$6, K255*'Figure 5b'!F$6, $A255= 'Figure 5b'!$A$7, K255*'Figure 5b'!F$7, $A255= 'Figure 5b'!$A$8, K255*'Figure 5b'!F$8, $A255= 'Figure 5b'!$A$9, K255*'Figure 5b'!F$9)*10^12/365</f>
        <v>504248768.6275211</v>
      </c>
      <c r="U255" s="16" cm="1">
        <f t="array" ref="U255">_xlfn.IFS($A255= 'Figure 5b'!$A$4, L255*'Figure 5b'!G$4, $A255= 'Figure 5b'!$A$5, L255*'Figure 5b'!G$5, $A255= 'Figure 5b'!$A$6, L255*'Figure 5b'!G$6, $A255= 'Figure 5b'!$A$7, L255*'Figure 5b'!G$7, $A255= 'Figure 5b'!$A$8, L255*'Figure 5b'!G$8, $A255= 'Figure 5b'!$A$9, L255*'Figure 5b'!G$9)*10^12/365</f>
        <v>118842.80166269239</v>
      </c>
      <c r="V255" s="16" cm="1">
        <f t="array" ref="V255">_xlfn.IFS($A255= 'Figure 5b'!$A$4, M255*'Figure 5b'!H$4, $A255= 'Figure 5b'!$A$5, M255*'Figure 5b'!H$5, $A255= 'Figure 5b'!$A$6, M255*'Figure 5b'!H$6, $A255= 'Figure 5b'!$A$7, M255*'Figure 5b'!H$7, $A255= 'Figure 5b'!$A$8, M255*'Figure 5b'!H$8, $A255= 'Figure 5b'!$A$9, M255*'Figure 5b'!H$9)*10^12/365</f>
        <v>40529003.684824549</v>
      </c>
      <c r="W255" s="16" cm="1">
        <f t="array" ref="W255">_xlfn.IFS($A255= 'Figure 5b'!$A$4, N255*'Figure 5b'!I$4, $A255= 'Figure 5b'!$A$5, N255*'Figure 5b'!I$5, $A255= 'Figure 5b'!$A$6, N255*'Figure 5b'!I$6, $A255= 'Figure 5b'!$A$7, N255*'Figure 5b'!I$7, $A255= 'Figure 5b'!$A$8, N255*'Figure 5b'!I$8, $A255= 'Figure 5b'!$A$9, N255*'Figure 5b'!I$9)*10^12/365</f>
        <v>66576331.114820257</v>
      </c>
      <c r="X255" s="16"/>
      <c r="Y255" s="17">
        <f t="shared" si="75"/>
        <v>3587713.2304340871</v>
      </c>
      <c r="Z255" s="17">
        <f t="shared" si="76"/>
        <v>1335945.5404758402</v>
      </c>
      <c r="AA255" s="17">
        <f t="shared" si="77"/>
        <v>6128021.9894902622</v>
      </c>
      <c r="AB255" s="17">
        <f t="shared" si="78"/>
        <v>159242844.23267487</v>
      </c>
      <c r="AC255" s="17">
        <f t="shared" si="79"/>
        <v>635353448.47067654</v>
      </c>
      <c r="AD255" s="17">
        <f t="shared" si="80"/>
        <v>149741.93009499239</v>
      </c>
      <c r="AE255" s="17">
        <f t="shared" si="81"/>
        <v>51066544.642878935</v>
      </c>
      <c r="AF255" s="17">
        <f t="shared" si="82"/>
        <v>83886177.204673514</v>
      </c>
      <c r="AG255" s="16"/>
      <c r="AH255" s="16">
        <f t="shared" si="83"/>
        <v>458430.02388880006</v>
      </c>
      <c r="AI255" s="16">
        <f t="shared" si="84"/>
        <v>170704.15239413513</v>
      </c>
      <c r="AJ255" s="16">
        <f t="shared" si="85"/>
        <v>783025.0319904224</v>
      </c>
      <c r="AK255" s="16">
        <f t="shared" si="86"/>
        <v>20347696.763064012</v>
      </c>
      <c r="AL255" s="16">
        <f t="shared" si="87"/>
        <v>81184051.749030903</v>
      </c>
      <c r="AM255" s="16">
        <f t="shared" si="88"/>
        <v>19133.691067693479</v>
      </c>
      <c r="AN255" s="16">
        <f t="shared" si="89"/>
        <v>6525169.5932567529</v>
      </c>
      <c r="AO255" s="16">
        <f t="shared" si="90"/>
        <v>10718789.309486063</v>
      </c>
      <c r="AP255" s="16"/>
      <c r="AQ255" s="16">
        <f t="shared" si="91"/>
        <v>179385.66152170434</v>
      </c>
      <c r="AR255" s="16">
        <f t="shared" si="92"/>
        <v>66797.277023792005</v>
      </c>
      <c r="AS255" s="16">
        <f t="shared" si="93"/>
        <v>306401.09947451315</v>
      </c>
      <c r="AT255" s="16">
        <f t="shared" si="94"/>
        <v>7962142.2116337428</v>
      </c>
      <c r="AU255" s="16">
        <f t="shared" si="95"/>
        <v>31767672.423533827</v>
      </c>
      <c r="AV255" s="16">
        <f t="shared" si="96"/>
        <v>7487.0965047496211</v>
      </c>
      <c r="AW255" s="16">
        <f t="shared" si="97"/>
        <v>2553327.2321439465</v>
      </c>
      <c r="AX255" s="16">
        <f t="shared" si="98"/>
        <v>4194308.8602336757</v>
      </c>
    </row>
    <row r="256" spans="1:50" x14ac:dyDescent="0.2">
      <c r="A256" t="s">
        <v>10</v>
      </c>
      <c r="B256">
        <v>2943</v>
      </c>
      <c r="C256" t="s">
        <v>297</v>
      </c>
      <c r="D256" s="9">
        <v>226</v>
      </c>
      <c r="E256" s="9">
        <v>14.2</v>
      </c>
      <c r="F256" s="9">
        <v>18.3</v>
      </c>
      <c r="G256" s="16">
        <v>0</v>
      </c>
      <c r="H256" s="16">
        <v>0</v>
      </c>
      <c r="I256" s="16">
        <v>8.427111068009247E-9</v>
      </c>
      <c r="J256" s="16">
        <v>0</v>
      </c>
      <c r="K256" s="16">
        <v>-1.1656770903571449E-8</v>
      </c>
      <c r="L256" s="16">
        <v>0</v>
      </c>
      <c r="M256" s="16">
        <v>0</v>
      </c>
      <c r="N256" s="16">
        <v>8.6351967247634126E-9</v>
      </c>
      <c r="O256" s="16"/>
      <c r="P256" s="16" cm="1">
        <f t="array" ref="P256">_xlfn.IFS($A256= 'Figure 5b'!$A$4, G256*'Figure 5b'!B$4, $A256= 'Figure 5b'!$A$5, G256*'Figure 5b'!B$5, $A256= 'Figure 5b'!$A$6, G256*'Figure 5b'!B$6, $A256= 'Figure 5b'!$A$7, G256*'Figure 5b'!B$7, $A256= 'Figure 5b'!$A$8, G256*'Figure 5b'!B$8, $A256= 'Figure 5b'!$A$9, G256*'Figure 5b'!B$9)*10^12/365</f>
        <v>0</v>
      </c>
      <c r="Q256" s="16" cm="1">
        <f t="array" ref="Q256">_xlfn.IFS($A256= 'Figure 5b'!$A$4, H256*'Figure 5b'!C$4, $A256= 'Figure 5b'!$A$5, H256*'Figure 5b'!C$5, $A256= 'Figure 5b'!$A$6, H256*'Figure 5b'!C$6, $A256= 'Figure 5b'!$A$7, H256*'Figure 5b'!C$7, $A256= 'Figure 5b'!$A$8, H256*'Figure 5b'!C$8, $A256= 'Figure 5b'!$A$9, H256*'Figure 5b'!C$9)*10^12/365</f>
        <v>0</v>
      </c>
      <c r="R256" s="16" cm="1">
        <f t="array" ref="R256">_xlfn.IFS($A256= 'Figure 5b'!$A$4, I256*'Figure 5b'!D$4, $A256= 'Figure 5b'!$A$5, I256*'Figure 5b'!D$5, $A256= 'Figure 5b'!$A$6, I256*'Figure 5b'!D$6, $A256= 'Figure 5b'!$A$7, I256*'Figure 5b'!D$7, $A256= 'Figure 5b'!$A$8, I256*'Figure 5b'!D$8, $A256= 'Figure 5b'!$A$9, I256*'Figure 5b'!D$9)*10^12/365</f>
        <v>136.749880935427</v>
      </c>
      <c r="S256" s="16" cm="1">
        <f t="array" ref="S256">_xlfn.IFS($A256= 'Figure 5b'!$A$4, J256*'Figure 5b'!E$4, $A256= 'Figure 5b'!$A$5, J256*'Figure 5b'!E$5, $A256= 'Figure 5b'!$A$6, J256*'Figure 5b'!E$6, $A256= 'Figure 5b'!$A$7, J256*'Figure 5b'!E$7, $A256= 'Figure 5b'!$A$8, J256*'Figure 5b'!E$8, $A256= 'Figure 5b'!$A$9, J256*'Figure 5b'!E$9)*10^12/365</f>
        <v>0</v>
      </c>
      <c r="T256" s="16" cm="1">
        <f t="array" ref="T256">_xlfn.IFS($A256= 'Figure 5b'!$A$4, K256*'Figure 5b'!F$4, $A256= 'Figure 5b'!$A$5, K256*'Figure 5b'!F$5, $A256= 'Figure 5b'!$A$6, K256*'Figure 5b'!F$6, $A256= 'Figure 5b'!$A$7, K256*'Figure 5b'!F$7, $A256= 'Figure 5b'!$A$8, K256*'Figure 5b'!F$8, $A256= 'Figure 5b'!$A$9, K256*'Figure 5b'!F$9)*10^12/365</f>
        <v>-114.15507574833642</v>
      </c>
      <c r="U256" s="16" cm="1">
        <f t="array" ref="U256">_xlfn.IFS($A256= 'Figure 5b'!$A$4, L256*'Figure 5b'!G$4, $A256= 'Figure 5b'!$A$5, L256*'Figure 5b'!G$5, $A256= 'Figure 5b'!$A$6, L256*'Figure 5b'!G$6, $A256= 'Figure 5b'!$A$7, L256*'Figure 5b'!G$7, $A256= 'Figure 5b'!$A$8, L256*'Figure 5b'!G$8, $A256= 'Figure 5b'!$A$9, L256*'Figure 5b'!G$9)*10^12/365</f>
        <v>0</v>
      </c>
      <c r="V256" s="16" cm="1">
        <f t="array" ref="V256">_xlfn.IFS($A256= 'Figure 5b'!$A$4, M256*'Figure 5b'!H$4, $A256= 'Figure 5b'!$A$5, M256*'Figure 5b'!H$5, $A256= 'Figure 5b'!$A$6, M256*'Figure 5b'!H$6, $A256= 'Figure 5b'!$A$7, M256*'Figure 5b'!H$7, $A256= 'Figure 5b'!$A$8, M256*'Figure 5b'!H$8, $A256= 'Figure 5b'!$A$9, M256*'Figure 5b'!H$9)*10^12/365</f>
        <v>0</v>
      </c>
      <c r="W256" s="16" cm="1">
        <f t="array" ref="W256">_xlfn.IFS($A256= 'Figure 5b'!$A$4, N256*'Figure 5b'!I$4, $A256= 'Figure 5b'!$A$5, N256*'Figure 5b'!I$5, $A256= 'Figure 5b'!$A$6, N256*'Figure 5b'!I$6, $A256= 'Figure 5b'!$A$7, N256*'Figure 5b'!I$7, $A256= 'Figure 5b'!$A$8, N256*'Figure 5b'!I$8, $A256= 'Figure 5b'!$A$9, N256*'Figure 5b'!I$9)*10^12/365</f>
        <v>21.092022084712674</v>
      </c>
      <c r="X256" s="16"/>
      <c r="Y256" s="17">
        <f t="shared" si="75"/>
        <v>0</v>
      </c>
      <c r="Z256" s="17">
        <f t="shared" si="76"/>
        <v>0</v>
      </c>
      <c r="AA256" s="17">
        <f t="shared" si="77"/>
        <v>309.05473091406503</v>
      </c>
      <c r="AB256" s="17">
        <f t="shared" si="78"/>
        <v>0</v>
      </c>
      <c r="AC256" s="17">
        <f t="shared" si="79"/>
        <v>-257.99047119124026</v>
      </c>
      <c r="AD256" s="17">
        <f t="shared" si="80"/>
        <v>0</v>
      </c>
      <c r="AE256" s="17">
        <f t="shared" si="81"/>
        <v>0</v>
      </c>
      <c r="AF256" s="17">
        <f t="shared" si="82"/>
        <v>47.667969911450648</v>
      </c>
      <c r="AG256" s="16"/>
      <c r="AH256" s="16">
        <f t="shared" si="83"/>
        <v>0</v>
      </c>
      <c r="AI256" s="16">
        <f t="shared" si="84"/>
        <v>0</v>
      </c>
      <c r="AJ256" s="16">
        <f t="shared" si="85"/>
        <v>19.418483092830634</v>
      </c>
      <c r="AK256" s="16">
        <f t="shared" si="86"/>
        <v>0</v>
      </c>
      <c r="AL256" s="16">
        <f t="shared" si="87"/>
        <v>-16.21002075626377</v>
      </c>
      <c r="AM256" s="16">
        <f t="shared" si="88"/>
        <v>0</v>
      </c>
      <c r="AN256" s="16">
        <f t="shared" si="89"/>
        <v>0</v>
      </c>
      <c r="AO256" s="16">
        <f t="shared" si="90"/>
        <v>2.9950671360291996</v>
      </c>
      <c r="AP256" s="16"/>
      <c r="AQ256" s="16">
        <f t="shared" si="91"/>
        <v>0</v>
      </c>
      <c r="AR256" s="16">
        <f t="shared" si="92"/>
        <v>0</v>
      </c>
      <c r="AS256" s="16">
        <f t="shared" si="93"/>
        <v>25.025228211183144</v>
      </c>
      <c r="AT256" s="16">
        <f t="shared" si="94"/>
        <v>0</v>
      </c>
      <c r="AU256" s="16">
        <f t="shared" si="95"/>
        <v>-20.890378861945564</v>
      </c>
      <c r="AV256" s="16">
        <f t="shared" si="96"/>
        <v>0</v>
      </c>
      <c r="AW256" s="16">
        <f t="shared" si="97"/>
        <v>0</v>
      </c>
      <c r="AX256" s="16">
        <f t="shared" si="98"/>
        <v>3.8598400415024194</v>
      </c>
    </row>
    <row r="257" spans="1:50" x14ac:dyDescent="0.2">
      <c r="A257" t="s">
        <v>10</v>
      </c>
      <c r="B257">
        <v>2943</v>
      </c>
      <c r="C257" t="s">
        <v>298</v>
      </c>
      <c r="D257" s="9">
        <v>185</v>
      </c>
      <c r="E257" s="9">
        <v>17.100000000000001</v>
      </c>
      <c r="F257" s="9">
        <v>12.4</v>
      </c>
      <c r="G257" s="16">
        <v>0</v>
      </c>
      <c r="H257" s="16">
        <v>0</v>
      </c>
      <c r="I257" s="16">
        <v>0</v>
      </c>
      <c r="J257" s="16">
        <v>0</v>
      </c>
      <c r="K257" s="16">
        <v>0</v>
      </c>
      <c r="L257" s="16">
        <v>0</v>
      </c>
      <c r="M257" s="16">
        <v>0</v>
      </c>
      <c r="N257" s="16">
        <v>0</v>
      </c>
      <c r="O257" s="16"/>
      <c r="P257" s="16" cm="1">
        <f t="array" ref="P257">_xlfn.IFS($A257= 'Figure 5b'!$A$4, G257*'Figure 5b'!B$4, $A257= 'Figure 5b'!$A$5, G257*'Figure 5b'!B$5, $A257= 'Figure 5b'!$A$6, G257*'Figure 5b'!B$6, $A257= 'Figure 5b'!$A$7, G257*'Figure 5b'!B$7, $A257= 'Figure 5b'!$A$8, G257*'Figure 5b'!B$8, $A257= 'Figure 5b'!$A$9, G257*'Figure 5b'!B$9)*10^12/365</f>
        <v>0</v>
      </c>
      <c r="Q257" s="16" cm="1">
        <f t="array" ref="Q257">_xlfn.IFS($A257= 'Figure 5b'!$A$4, H257*'Figure 5b'!C$4, $A257= 'Figure 5b'!$A$5, H257*'Figure 5b'!C$5, $A257= 'Figure 5b'!$A$6, H257*'Figure 5b'!C$6, $A257= 'Figure 5b'!$A$7, H257*'Figure 5b'!C$7, $A257= 'Figure 5b'!$A$8, H257*'Figure 5b'!C$8, $A257= 'Figure 5b'!$A$9, H257*'Figure 5b'!C$9)*10^12/365</f>
        <v>0</v>
      </c>
      <c r="R257" s="16" cm="1">
        <f t="array" ref="R257">_xlfn.IFS($A257= 'Figure 5b'!$A$4, I257*'Figure 5b'!D$4, $A257= 'Figure 5b'!$A$5, I257*'Figure 5b'!D$5, $A257= 'Figure 5b'!$A$6, I257*'Figure 5b'!D$6, $A257= 'Figure 5b'!$A$7, I257*'Figure 5b'!D$7, $A257= 'Figure 5b'!$A$8, I257*'Figure 5b'!D$8, $A257= 'Figure 5b'!$A$9, I257*'Figure 5b'!D$9)*10^12/365</f>
        <v>0</v>
      </c>
      <c r="S257" s="16" cm="1">
        <f t="array" ref="S257">_xlfn.IFS($A257= 'Figure 5b'!$A$4, J257*'Figure 5b'!E$4, $A257= 'Figure 5b'!$A$5, J257*'Figure 5b'!E$5, $A257= 'Figure 5b'!$A$6, J257*'Figure 5b'!E$6, $A257= 'Figure 5b'!$A$7, J257*'Figure 5b'!E$7, $A257= 'Figure 5b'!$A$8, J257*'Figure 5b'!E$8, $A257= 'Figure 5b'!$A$9, J257*'Figure 5b'!E$9)*10^12/365</f>
        <v>0</v>
      </c>
      <c r="T257" s="16" cm="1">
        <f t="array" ref="T257">_xlfn.IFS($A257= 'Figure 5b'!$A$4, K257*'Figure 5b'!F$4, $A257= 'Figure 5b'!$A$5, K257*'Figure 5b'!F$5, $A257= 'Figure 5b'!$A$6, K257*'Figure 5b'!F$6, $A257= 'Figure 5b'!$A$7, K257*'Figure 5b'!F$7, $A257= 'Figure 5b'!$A$8, K257*'Figure 5b'!F$8, $A257= 'Figure 5b'!$A$9, K257*'Figure 5b'!F$9)*10^12/365</f>
        <v>0</v>
      </c>
      <c r="U257" s="16" cm="1">
        <f t="array" ref="U257">_xlfn.IFS($A257= 'Figure 5b'!$A$4, L257*'Figure 5b'!G$4, $A257= 'Figure 5b'!$A$5, L257*'Figure 5b'!G$5, $A257= 'Figure 5b'!$A$6, L257*'Figure 5b'!G$6, $A257= 'Figure 5b'!$A$7, L257*'Figure 5b'!G$7, $A257= 'Figure 5b'!$A$8, L257*'Figure 5b'!G$8, $A257= 'Figure 5b'!$A$9, L257*'Figure 5b'!G$9)*10^12/365</f>
        <v>0</v>
      </c>
      <c r="V257" s="16" cm="1">
        <f t="array" ref="V257">_xlfn.IFS($A257= 'Figure 5b'!$A$4, M257*'Figure 5b'!H$4, $A257= 'Figure 5b'!$A$5, M257*'Figure 5b'!H$5, $A257= 'Figure 5b'!$A$6, M257*'Figure 5b'!H$6, $A257= 'Figure 5b'!$A$7, M257*'Figure 5b'!H$7, $A257= 'Figure 5b'!$A$8, M257*'Figure 5b'!H$8, $A257= 'Figure 5b'!$A$9, M257*'Figure 5b'!H$9)*10^12/365</f>
        <v>0</v>
      </c>
      <c r="W257" s="16" cm="1">
        <f t="array" ref="W257">_xlfn.IFS($A257= 'Figure 5b'!$A$4, N257*'Figure 5b'!I$4, $A257= 'Figure 5b'!$A$5, N257*'Figure 5b'!I$5, $A257= 'Figure 5b'!$A$6, N257*'Figure 5b'!I$6, $A257= 'Figure 5b'!$A$7, N257*'Figure 5b'!I$7, $A257= 'Figure 5b'!$A$8, N257*'Figure 5b'!I$8, $A257= 'Figure 5b'!$A$9, N257*'Figure 5b'!I$9)*10^12/365</f>
        <v>0</v>
      </c>
      <c r="X257" s="16"/>
      <c r="Y257" s="17">
        <f t="shared" si="75"/>
        <v>0</v>
      </c>
      <c r="Z257" s="17">
        <f t="shared" si="76"/>
        <v>0</v>
      </c>
      <c r="AA257" s="17">
        <f t="shared" si="77"/>
        <v>0</v>
      </c>
      <c r="AB257" s="17">
        <f t="shared" si="78"/>
        <v>0</v>
      </c>
      <c r="AC257" s="17">
        <f t="shared" si="79"/>
        <v>0</v>
      </c>
      <c r="AD257" s="17">
        <f t="shared" si="80"/>
        <v>0</v>
      </c>
      <c r="AE257" s="17">
        <f t="shared" si="81"/>
        <v>0</v>
      </c>
      <c r="AF257" s="17">
        <f t="shared" si="82"/>
        <v>0</v>
      </c>
      <c r="AG257" s="16"/>
      <c r="AH257" s="16">
        <f t="shared" si="83"/>
        <v>0</v>
      </c>
      <c r="AI257" s="16">
        <f t="shared" si="84"/>
        <v>0</v>
      </c>
      <c r="AJ257" s="16">
        <f t="shared" si="85"/>
        <v>0</v>
      </c>
      <c r="AK257" s="16">
        <f t="shared" si="86"/>
        <v>0</v>
      </c>
      <c r="AL257" s="16">
        <f t="shared" si="87"/>
        <v>0</v>
      </c>
      <c r="AM257" s="16">
        <f t="shared" si="88"/>
        <v>0</v>
      </c>
      <c r="AN257" s="16">
        <f t="shared" si="89"/>
        <v>0</v>
      </c>
      <c r="AO257" s="16">
        <f t="shared" si="90"/>
        <v>0</v>
      </c>
      <c r="AP257" s="16"/>
      <c r="AQ257" s="16">
        <f t="shared" si="91"/>
        <v>0</v>
      </c>
      <c r="AR257" s="16">
        <f t="shared" si="92"/>
        <v>0</v>
      </c>
      <c r="AS257" s="16">
        <f t="shared" si="93"/>
        <v>0</v>
      </c>
      <c r="AT257" s="16">
        <f t="shared" si="94"/>
        <v>0</v>
      </c>
      <c r="AU257" s="16">
        <f t="shared" si="95"/>
        <v>0</v>
      </c>
      <c r="AV257" s="16">
        <f t="shared" si="96"/>
        <v>0</v>
      </c>
      <c r="AW257" s="16">
        <f t="shared" si="97"/>
        <v>0</v>
      </c>
      <c r="AX257" s="16">
        <f t="shared" si="98"/>
        <v>0</v>
      </c>
    </row>
    <row r="258" spans="1:50" x14ac:dyDescent="0.2">
      <c r="A258" t="s">
        <v>10</v>
      </c>
      <c r="B258">
        <v>2943</v>
      </c>
      <c r="C258" t="s">
        <v>299</v>
      </c>
      <c r="D258" s="9">
        <v>85</v>
      </c>
      <c r="E258" s="9">
        <v>15.5</v>
      </c>
      <c r="F258" s="9">
        <v>2</v>
      </c>
      <c r="G258" s="16">
        <v>7.4510832582522649E-3</v>
      </c>
      <c r="H258" s="16">
        <v>8.2068135840591451E-3</v>
      </c>
      <c r="I258" s="16">
        <v>1.7334988822448423E-3</v>
      </c>
      <c r="J258" s="16">
        <v>3.2852119344879073E-3</v>
      </c>
      <c r="K258" s="16">
        <v>1.4283857362109348E-3</v>
      </c>
      <c r="L258" s="16">
        <v>1.0583448344906E-4</v>
      </c>
      <c r="M258" s="16">
        <v>1.2443196808897396E-3</v>
      </c>
      <c r="N258" s="16">
        <v>3.3614465795851929E-4</v>
      </c>
      <c r="O258" s="16"/>
      <c r="P258" s="16" cm="1">
        <f t="array" ref="P258">_xlfn.IFS($A258= 'Figure 5b'!$A$4, G258*'Figure 5b'!B$4, $A258= 'Figure 5b'!$A$5, G258*'Figure 5b'!B$5, $A258= 'Figure 5b'!$A$6, G258*'Figure 5b'!B$6, $A258= 'Figure 5b'!$A$7, G258*'Figure 5b'!B$7, $A258= 'Figure 5b'!$A$8, G258*'Figure 5b'!B$8, $A258= 'Figure 5b'!$A$9, G258*'Figure 5b'!B$9)*10^12/365</f>
        <v>2867742.3142318423</v>
      </c>
      <c r="Q258" s="16" cm="1">
        <f t="array" ref="Q258">_xlfn.IFS($A258= 'Figure 5b'!$A$4, H258*'Figure 5b'!C$4, $A258= 'Figure 5b'!$A$5, H258*'Figure 5b'!C$5, $A258= 'Figure 5b'!$A$6, H258*'Figure 5b'!C$6, $A258= 'Figure 5b'!$A$7, H258*'Figure 5b'!C$7, $A258= 'Figure 5b'!$A$8, H258*'Figure 5b'!C$8, $A258= 'Figure 5b'!$A$9, H258*'Figure 5b'!C$9)*10^12/365</f>
        <v>18160942.46791007</v>
      </c>
      <c r="R258" s="16" cm="1">
        <f t="array" ref="R258">_xlfn.IFS($A258= 'Figure 5b'!$A$4, I258*'Figure 5b'!D$4, $A258= 'Figure 5b'!$A$5, I258*'Figure 5b'!D$5, $A258= 'Figure 5b'!$A$6, I258*'Figure 5b'!D$6, $A258= 'Figure 5b'!$A$7, I258*'Figure 5b'!D$7, $A258= 'Figure 5b'!$A$8, I258*'Figure 5b'!D$8, $A258= 'Figure 5b'!$A$9, I258*'Figure 5b'!D$9)*10^12/365</f>
        <v>28130134.257822022</v>
      </c>
      <c r="S258" s="16" cm="1">
        <f t="array" ref="S258">_xlfn.IFS($A258= 'Figure 5b'!$A$4, J258*'Figure 5b'!E$4, $A258= 'Figure 5b'!$A$5, J258*'Figure 5b'!E$5, $A258= 'Figure 5b'!$A$6, J258*'Figure 5b'!E$6, $A258= 'Figure 5b'!$A$7, J258*'Figure 5b'!E$7, $A258= 'Figure 5b'!$A$8, J258*'Figure 5b'!E$8, $A258= 'Figure 5b'!$A$9, J258*'Figure 5b'!E$9)*10^12/365</f>
        <v>21210791.962415952</v>
      </c>
      <c r="T258" s="16" cm="1">
        <f t="array" ref="T258">_xlfn.IFS($A258= 'Figure 5b'!$A$4, K258*'Figure 5b'!F$4, $A258= 'Figure 5b'!$A$5, K258*'Figure 5b'!F$5, $A258= 'Figure 5b'!$A$6, K258*'Figure 5b'!F$6, $A258= 'Figure 5b'!$A$7, K258*'Figure 5b'!F$7, $A258= 'Figure 5b'!$A$8, K258*'Figure 5b'!F$8, $A258= 'Figure 5b'!$A$9, K258*'Figure 5b'!F$9)*10^12/365</f>
        <v>13988220.5169739</v>
      </c>
      <c r="U258" s="16" cm="1">
        <f t="array" ref="U258">_xlfn.IFS($A258= 'Figure 5b'!$A$4, L258*'Figure 5b'!G$4, $A258= 'Figure 5b'!$A$5, L258*'Figure 5b'!G$5, $A258= 'Figure 5b'!$A$6, L258*'Figure 5b'!G$6, $A258= 'Figure 5b'!$A$7, L258*'Figure 5b'!G$7, $A258= 'Figure 5b'!$A$8, L258*'Figure 5b'!G$8, $A258= 'Figure 5b'!$A$9, L258*'Figure 5b'!G$9)*10^12/365</f>
        <v>12403.903135457313</v>
      </c>
      <c r="V258" s="16" cm="1">
        <f t="array" ref="V258">_xlfn.IFS($A258= 'Figure 5b'!$A$4, M258*'Figure 5b'!H$4, $A258= 'Figure 5b'!$A$5, M258*'Figure 5b'!H$5, $A258= 'Figure 5b'!$A$6, M258*'Figure 5b'!H$6, $A258= 'Figure 5b'!$A$7, M258*'Figure 5b'!H$7, $A258= 'Figure 5b'!$A$8, M258*'Figure 5b'!H$8, $A258= 'Figure 5b'!$A$9, M258*'Figure 5b'!H$9)*10^12/365</f>
        <v>3887092.6202082727</v>
      </c>
      <c r="W258" s="16" cm="1">
        <f t="array" ref="W258">_xlfn.IFS($A258= 'Figure 5b'!$A$4, N258*'Figure 5b'!I$4, $A258= 'Figure 5b'!$A$5, N258*'Figure 5b'!I$5, $A258= 'Figure 5b'!$A$6, N258*'Figure 5b'!I$6, $A258= 'Figure 5b'!$A$7, N258*'Figure 5b'!I$7, $A258= 'Figure 5b'!$A$8, N258*'Figure 5b'!I$8, $A258= 'Figure 5b'!$A$9, N258*'Figure 5b'!I$9)*10^12/365</f>
        <v>821054.89606127399</v>
      </c>
      <c r="X258" s="16"/>
      <c r="Y258" s="17">
        <f t="shared" si="75"/>
        <v>2437580.9670970659</v>
      </c>
      <c r="Z258" s="17">
        <f t="shared" si="76"/>
        <v>15436801.09772356</v>
      </c>
      <c r="AA258" s="17">
        <f t="shared" si="77"/>
        <v>23910614.119148716</v>
      </c>
      <c r="AB258" s="17">
        <f t="shared" si="78"/>
        <v>18029173.16805356</v>
      </c>
      <c r="AC258" s="17">
        <f t="shared" si="79"/>
        <v>11889987.439427815</v>
      </c>
      <c r="AD258" s="17">
        <f t="shared" si="80"/>
        <v>10543.317665138715</v>
      </c>
      <c r="AE258" s="17">
        <f t="shared" si="81"/>
        <v>3304028.7271770318</v>
      </c>
      <c r="AF258" s="17">
        <f t="shared" si="82"/>
        <v>697896.66165208293</v>
      </c>
      <c r="AG258" s="16"/>
      <c r="AH258" s="16">
        <f t="shared" si="83"/>
        <v>444500.05870593555</v>
      </c>
      <c r="AI258" s="16">
        <f t="shared" si="84"/>
        <v>2814946.0825260608</v>
      </c>
      <c r="AJ258" s="16">
        <f t="shared" si="85"/>
        <v>4360170.8099624133</v>
      </c>
      <c r="AK258" s="16">
        <f t="shared" si="86"/>
        <v>3287672.7541744728</v>
      </c>
      <c r="AL258" s="16">
        <f t="shared" si="87"/>
        <v>2168174.1801309544</v>
      </c>
      <c r="AM258" s="16">
        <f t="shared" si="88"/>
        <v>1922.6049859958835</v>
      </c>
      <c r="AN258" s="16">
        <f t="shared" si="89"/>
        <v>602499.35613228229</v>
      </c>
      <c r="AO258" s="16">
        <f t="shared" si="90"/>
        <v>127263.50888949746</v>
      </c>
      <c r="AP258" s="16"/>
      <c r="AQ258" s="16">
        <f t="shared" si="91"/>
        <v>57354.846284636849</v>
      </c>
      <c r="AR258" s="16">
        <f t="shared" si="92"/>
        <v>363218.84935820138</v>
      </c>
      <c r="AS258" s="16">
        <f t="shared" si="93"/>
        <v>562602.68515644048</v>
      </c>
      <c r="AT258" s="16">
        <f t="shared" si="94"/>
        <v>424215.83924831904</v>
      </c>
      <c r="AU258" s="16">
        <f t="shared" si="95"/>
        <v>279764.410339478</v>
      </c>
      <c r="AV258" s="16">
        <f t="shared" si="96"/>
        <v>248.07806270914625</v>
      </c>
      <c r="AW258" s="16">
        <f t="shared" si="97"/>
        <v>77741.85240416546</v>
      </c>
      <c r="AX258" s="16">
        <f t="shared" si="98"/>
        <v>16421.097921225479</v>
      </c>
    </row>
    <row r="259" spans="1:50" x14ac:dyDescent="0.2">
      <c r="A259" t="s">
        <v>10</v>
      </c>
      <c r="B259">
        <v>2943</v>
      </c>
      <c r="C259" t="s">
        <v>300</v>
      </c>
      <c r="D259" s="9">
        <v>94</v>
      </c>
      <c r="E259" s="9">
        <v>15</v>
      </c>
      <c r="F259" s="9">
        <v>3</v>
      </c>
      <c r="G259" s="16">
        <v>0</v>
      </c>
      <c r="H259" s="16">
        <v>0</v>
      </c>
      <c r="I259" s="16">
        <v>8.5155114631126636E-4</v>
      </c>
      <c r="J259" s="16">
        <v>3.9125893215744291E-6</v>
      </c>
      <c r="K259" s="16">
        <v>0</v>
      </c>
      <c r="L259" s="16">
        <v>0</v>
      </c>
      <c r="M259" s="16">
        <v>2.0402518264068079E-3</v>
      </c>
      <c r="N259" s="16">
        <v>0</v>
      </c>
      <c r="O259" s="16"/>
      <c r="P259" s="16" cm="1">
        <f t="array" ref="P259">_xlfn.IFS($A259= 'Figure 5b'!$A$4, G259*'Figure 5b'!B$4, $A259= 'Figure 5b'!$A$5, G259*'Figure 5b'!B$5, $A259= 'Figure 5b'!$A$6, G259*'Figure 5b'!B$6, $A259= 'Figure 5b'!$A$7, G259*'Figure 5b'!B$7, $A259= 'Figure 5b'!$A$8, G259*'Figure 5b'!B$8, $A259= 'Figure 5b'!$A$9, G259*'Figure 5b'!B$9)*10^12/365</f>
        <v>0</v>
      </c>
      <c r="Q259" s="16" cm="1">
        <f t="array" ref="Q259">_xlfn.IFS($A259= 'Figure 5b'!$A$4, H259*'Figure 5b'!C$4, $A259= 'Figure 5b'!$A$5, H259*'Figure 5b'!C$5, $A259= 'Figure 5b'!$A$6, H259*'Figure 5b'!C$6, $A259= 'Figure 5b'!$A$7, H259*'Figure 5b'!C$7, $A259= 'Figure 5b'!$A$8, H259*'Figure 5b'!C$8, $A259= 'Figure 5b'!$A$9, H259*'Figure 5b'!C$9)*10^12/365</f>
        <v>0</v>
      </c>
      <c r="R259" s="16" cm="1">
        <f t="array" ref="R259">_xlfn.IFS($A259= 'Figure 5b'!$A$4, I259*'Figure 5b'!D$4, $A259= 'Figure 5b'!$A$5, I259*'Figure 5b'!D$5, $A259= 'Figure 5b'!$A$6, I259*'Figure 5b'!D$6, $A259= 'Figure 5b'!$A$7, I259*'Figure 5b'!D$7, $A259= 'Figure 5b'!$A$8, I259*'Figure 5b'!D$8, $A259= 'Figure 5b'!$A$9, I259*'Figure 5b'!D$9)*10^12/365</f>
        <v>13818438.718643965</v>
      </c>
      <c r="S259" s="16" cm="1">
        <f t="array" ref="S259">_xlfn.IFS($A259= 'Figure 5b'!$A$4, J259*'Figure 5b'!E$4, $A259= 'Figure 5b'!$A$5, J259*'Figure 5b'!E$5, $A259= 'Figure 5b'!$A$6, J259*'Figure 5b'!E$6, $A259= 'Figure 5b'!$A$7, J259*'Figure 5b'!E$7, $A259= 'Figure 5b'!$A$8, J259*'Figure 5b'!E$8, $A259= 'Figure 5b'!$A$9, J259*'Figure 5b'!E$9)*10^12/365</f>
        <v>25261.419898994001</v>
      </c>
      <c r="T259" s="16" cm="1">
        <f t="array" ref="T259">_xlfn.IFS($A259= 'Figure 5b'!$A$4, K259*'Figure 5b'!F$4, $A259= 'Figure 5b'!$A$5, K259*'Figure 5b'!F$5, $A259= 'Figure 5b'!$A$6, K259*'Figure 5b'!F$6, $A259= 'Figure 5b'!$A$7, K259*'Figure 5b'!F$7, $A259= 'Figure 5b'!$A$8, K259*'Figure 5b'!F$8, $A259= 'Figure 5b'!$A$9, K259*'Figure 5b'!F$9)*10^12/365</f>
        <v>0</v>
      </c>
      <c r="U259" s="16" cm="1">
        <f t="array" ref="U259">_xlfn.IFS($A259= 'Figure 5b'!$A$4, L259*'Figure 5b'!G$4, $A259= 'Figure 5b'!$A$5, L259*'Figure 5b'!G$5, $A259= 'Figure 5b'!$A$6, L259*'Figure 5b'!G$6, $A259= 'Figure 5b'!$A$7, L259*'Figure 5b'!G$7, $A259= 'Figure 5b'!$A$8, L259*'Figure 5b'!G$8, $A259= 'Figure 5b'!$A$9, L259*'Figure 5b'!G$9)*10^12/365</f>
        <v>0</v>
      </c>
      <c r="V259" s="16" cm="1">
        <f t="array" ref="V259">_xlfn.IFS($A259= 'Figure 5b'!$A$4, M259*'Figure 5b'!H$4, $A259= 'Figure 5b'!$A$5, M259*'Figure 5b'!H$5, $A259= 'Figure 5b'!$A$6, M259*'Figure 5b'!H$6, $A259= 'Figure 5b'!$A$7, M259*'Figure 5b'!H$7, $A259= 'Figure 5b'!$A$8, M259*'Figure 5b'!H$8, $A259= 'Figure 5b'!$A$9, M259*'Figure 5b'!H$9)*10^12/365</f>
        <v>6373480.9788764361</v>
      </c>
      <c r="W259" s="16" cm="1">
        <f t="array" ref="W259">_xlfn.IFS($A259= 'Figure 5b'!$A$4, N259*'Figure 5b'!I$4, $A259= 'Figure 5b'!$A$5, N259*'Figure 5b'!I$5, $A259= 'Figure 5b'!$A$6, N259*'Figure 5b'!I$6, $A259= 'Figure 5b'!$A$7, N259*'Figure 5b'!I$7, $A259= 'Figure 5b'!$A$8, N259*'Figure 5b'!I$8, $A259= 'Figure 5b'!$A$9, N259*'Figure 5b'!I$9)*10^12/365</f>
        <v>0</v>
      </c>
      <c r="X259" s="16"/>
      <c r="Y259" s="17">
        <f t="shared" si="75"/>
        <v>0</v>
      </c>
      <c r="Z259" s="17">
        <f t="shared" si="76"/>
        <v>0</v>
      </c>
      <c r="AA259" s="17">
        <f t="shared" si="77"/>
        <v>12989332.395525327</v>
      </c>
      <c r="AB259" s="17">
        <f t="shared" si="78"/>
        <v>23745.734705054361</v>
      </c>
      <c r="AC259" s="17">
        <f t="shared" si="79"/>
        <v>0</v>
      </c>
      <c r="AD259" s="17">
        <f t="shared" si="80"/>
        <v>0</v>
      </c>
      <c r="AE259" s="17">
        <f t="shared" si="81"/>
        <v>5991072.1201438494</v>
      </c>
      <c r="AF259" s="17">
        <f t="shared" si="82"/>
        <v>0</v>
      </c>
      <c r="AG259" s="16"/>
      <c r="AH259" s="16">
        <f t="shared" si="83"/>
        <v>0</v>
      </c>
      <c r="AI259" s="16">
        <f t="shared" si="84"/>
        <v>0</v>
      </c>
      <c r="AJ259" s="16">
        <f t="shared" si="85"/>
        <v>2072765.8077965947</v>
      </c>
      <c r="AK259" s="16">
        <f t="shared" si="86"/>
        <v>3789.2129848491004</v>
      </c>
      <c r="AL259" s="16">
        <f t="shared" si="87"/>
        <v>0</v>
      </c>
      <c r="AM259" s="16">
        <f t="shared" si="88"/>
        <v>0</v>
      </c>
      <c r="AN259" s="16">
        <f t="shared" si="89"/>
        <v>956022.14683146542</v>
      </c>
      <c r="AO259" s="16">
        <f t="shared" si="90"/>
        <v>0</v>
      </c>
      <c r="AP259" s="16"/>
      <c r="AQ259" s="16">
        <f t="shared" si="91"/>
        <v>0</v>
      </c>
      <c r="AR259" s="16">
        <f t="shared" si="92"/>
        <v>0</v>
      </c>
      <c r="AS259" s="16">
        <f t="shared" si="93"/>
        <v>414553.16155931895</v>
      </c>
      <c r="AT259" s="16">
        <f t="shared" si="94"/>
        <v>757.84259696981997</v>
      </c>
      <c r="AU259" s="16">
        <f t="shared" si="95"/>
        <v>0</v>
      </c>
      <c r="AV259" s="16">
        <f t="shared" si="96"/>
        <v>0</v>
      </c>
      <c r="AW259" s="16">
        <f t="shared" si="97"/>
        <v>191204.4293662931</v>
      </c>
      <c r="AX259" s="16">
        <f t="shared" si="98"/>
        <v>0</v>
      </c>
    </row>
    <row r="260" spans="1:50" x14ac:dyDescent="0.2">
      <c r="A260" t="s">
        <v>10</v>
      </c>
      <c r="B260">
        <v>2943</v>
      </c>
      <c r="C260" t="s">
        <v>301</v>
      </c>
      <c r="D260" s="9">
        <v>94</v>
      </c>
      <c r="E260" s="9">
        <v>15</v>
      </c>
      <c r="F260" s="9">
        <v>3</v>
      </c>
      <c r="G260" s="16">
        <v>0</v>
      </c>
      <c r="H260" s="16">
        <v>0</v>
      </c>
      <c r="I260" s="16">
        <v>1.2820164067762468E-4</v>
      </c>
      <c r="J260" s="16">
        <v>3.1300714572595432E-6</v>
      </c>
      <c r="K260" s="16">
        <v>0</v>
      </c>
      <c r="L260" s="16">
        <v>0</v>
      </c>
      <c r="M260" s="16">
        <v>0</v>
      </c>
      <c r="N260" s="16">
        <v>0</v>
      </c>
      <c r="O260" s="16"/>
      <c r="P260" s="16" cm="1">
        <f t="array" ref="P260">_xlfn.IFS($A260= 'Figure 5b'!$A$4, G260*'Figure 5b'!B$4, $A260= 'Figure 5b'!$A$5, G260*'Figure 5b'!B$5, $A260= 'Figure 5b'!$A$6, G260*'Figure 5b'!B$6, $A260= 'Figure 5b'!$A$7, G260*'Figure 5b'!B$7, $A260= 'Figure 5b'!$A$8, G260*'Figure 5b'!B$8, $A260= 'Figure 5b'!$A$9, G260*'Figure 5b'!B$9)*10^12/365</f>
        <v>0</v>
      </c>
      <c r="Q260" s="16" cm="1">
        <f t="array" ref="Q260">_xlfn.IFS($A260= 'Figure 5b'!$A$4, H260*'Figure 5b'!C$4, $A260= 'Figure 5b'!$A$5, H260*'Figure 5b'!C$5, $A260= 'Figure 5b'!$A$6, H260*'Figure 5b'!C$6, $A260= 'Figure 5b'!$A$7, H260*'Figure 5b'!C$7, $A260= 'Figure 5b'!$A$8, H260*'Figure 5b'!C$8, $A260= 'Figure 5b'!$A$9, H260*'Figure 5b'!C$9)*10^12/365</f>
        <v>0</v>
      </c>
      <c r="R260" s="16" cm="1">
        <f t="array" ref="R260">_xlfn.IFS($A260= 'Figure 5b'!$A$4, I260*'Figure 5b'!D$4, $A260= 'Figure 5b'!$A$5, I260*'Figure 5b'!D$5, $A260= 'Figure 5b'!$A$6, I260*'Figure 5b'!D$6, $A260= 'Figure 5b'!$A$7, I260*'Figure 5b'!D$7, $A260= 'Figure 5b'!$A$8, I260*'Figure 5b'!D$8, $A260= 'Figure 5b'!$A$9, I260*'Figure 5b'!D$9)*10^12/365</f>
        <v>2080375.9386706513</v>
      </c>
      <c r="S260" s="16" cm="1">
        <f t="array" ref="S260">_xlfn.IFS($A260= 'Figure 5b'!$A$4, J260*'Figure 5b'!E$4, $A260= 'Figure 5b'!$A$5, J260*'Figure 5b'!E$5, $A260= 'Figure 5b'!$A$6, J260*'Figure 5b'!E$6, $A260= 'Figure 5b'!$A$7, J260*'Figure 5b'!E$7, $A260= 'Figure 5b'!$A$8, J260*'Figure 5b'!E$8, $A260= 'Figure 5b'!$A$9, J260*'Figure 5b'!E$9)*10^12/365</f>
        <v>20209.1359191952</v>
      </c>
      <c r="T260" s="16" cm="1">
        <f t="array" ref="T260">_xlfn.IFS($A260= 'Figure 5b'!$A$4, K260*'Figure 5b'!F$4, $A260= 'Figure 5b'!$A$5, K260*'Figure 5b'!F$5, $A260= 'Figure 5b'!$A$6, K260*'Figure 5b'!F$6, $A260= 'Figure 5b'!$A$7, K260*'Figure 5b'!F$7, $A260= 'Figure 5b'!$A$8, K260*'Figure 5b'!F$8, $A260= 'Figure 5b'!$A$9, K260*'Figure 5b'!F$9)*10^12/365</f>
        <v>0</v>
      </c>
      <c r="U260" s="16" cm="1">
        <f t="array" ref="U260">_xlfn.IFS($A260= 'Figure 5b'!$A$4, L260*'Figure 5b'!G$4, $A260= 'Figure 5b'!$A$5, L260*'Figure 5b'!G$5, $A260= 'Figure 5b'!$A$6, L260*'Figure 5b'!G$6, $A260= 'Figure 5b'!$A$7, L260*'Figure 5b'!G$7, $A260= 'Figure 5b'!$A$8, L260*'Figure 5b'!G$8, $A260= 'Figure 5b'!$A$9, L260*'Figure 5b'!G$9)*10^12/365</f>
        <v>0</v>
      </c>
      <c r="V260" s="16" cm="1">
        <f t="array" ref="V260">_xlfn.IFS($A260= 'Figure 5b'!$A$4, M260*'Figure 5b'!H$4, $A260= 'Figure 5b'!$A$5, M260*'Figure 5b'!H$5, $A260= 'Figure 5b'!$A$6, M260*'Figure 5b'!H$6, $A260= 'Figure 5b'!$A$7, M260*'Figure 5b'!H$7, $A260= 'Figure 5b'!$A$8, M260*'Figure 5b'!H$8, $A260= 'Figure 5b'!$A$9, M260*'Figure 5b'!H$9)*10^12/365</f>
        <v>0</v>
      </c>
      <c r="W260" s="16" cm="1">
        <f t="array" ref="W260">_xlfn.IFS($A260= 'Figure 5b'!$A$4, N260*'Figure 5b'!I$4, $A260= 'Figure 5b'!$A$5, N260*'Figure 5b'!I$5, $A260= 'Figure 5b'!$A$6, N260*'Figure 5b'!I$6, $A260= 'Figure 5b'!$A$7, N260*'Figure 5b'!I$7, $A260= 'Figure 5b'!$A$8, N260*'Figure 5b'!I$8, $A260= 'Figure 5b'!$A$9, N260*'Figure 5b'!I$9)*10^12/365</f>
        <v>0</v>
      </c>
      <c r="X260" s="16"/>
      <c r="Y260" s="17">
        <f t="shared" si="75"/>
        <v>0</v>
      </c>
      <c r="Z260" s="17">
        <f t="shared" si="76"/>
        <v>0</v>
      </c>
      <c r="AA260" s="17">
        <f t="shared" si="77"/>
        <v>1955553.3823504122</v>
      </c>
      <c r="AB260" s="17">
        <f t="shared" si="78"/>
        <v>18996.587764043488</v>
      </c>
      <c r="AC260" s="17">
        <f t="shared" si="79"/>
        <v>0</v>
      </c>
      <c r="AD260" s="17">
        <f t="shared" si="80"/>
        <v>0</v>
      </c>
      <c r="AE260" s="17">
        <f t="shared" si="81"/>
        <v>0</v>
      </c>
      <c r="AF260" s="17">
        <f t="shared" si="82"/>
        <v>0</v>
      </c>
      <c r="AG260" s="16"/>
      <c r="AH260" s="16">
        <f t="shared" si="83"/>
        <v>0</v>
      </c>
      <c r="AI260" s="16">
        <f t="shared" si="84"/>
        <v>0</v>
      </c>
      <c r="AJ260" s="16">
        <f t="shared" si="85"/>
        <v>312056.39080059773</v>
      </c>
      <c r="AK260" s="16">
        <f t="shared" si="86"/>
        <v>3031.3703878792799</v>
      </c>
      <c r="AL260" s="16">
        <f t="shared" si="87"/>
        <v>0</v>
      </c>
      <c r="AM260" s="16">
        <f t="shared" si="88"/>
        <v>0</v>
      </c>
      <c r="AN260" s="16">
        <f t="shared" si="89"/>
        <v>0</v>
      </c>
      <c r="AO260" s="16">
        <f t="shared" si="90"/>
        <v>0</v>
      </c>
      <c r="AP260" s="16"/>
      <c r="AQ260" s="16">
        <f t="shared" si="91"/>
        <v>0</v>
      </c>
      <c r="AR260" s="16">
        <f t="shared" si="92"/>
        <v>0</v>
      </c>
      <c r="AS260" s="16">
        <f t="shared" si="93"/>
        <v>62411.278160119538</v>
      </c>
      <c r="AT260" s="16">
        <f t="shared" si="94"/>
        <v>606.27407757585604</v>
      </c>
      <c r="AU260" s="16">
        <f t="shared" si="95"/>
        <v>0</v>
      </c>
      <c r="AV260" s="16">
        <f t="shared" si="96"/>
        <v>0</v>
      </c>
      <c r="AW260" s="16">
        <f t="shared" si="97"/>
        <v>0</v>
      </c>
      <c r="AX260" s="16">
        <f t="shared" si="98"/>
        <v>0</v>
      </c>
    </row>
    <row r="261" spans="1:50" x14ac:dyDescent="0.2">
      <c r="A261" t="s">
        <v>10</v>
      </c>
      <c r="B261">
        <v>2943</v>
      </c>
      <c r="C261" t="s">
        <v>302</v>
      </c>
      <c r="D261" s="9">
        <v>174</v>
      </c>
      <c r="E261" s="9">
        <v>12.7</v>
      </c>
      <c r="F261" s="9">
        <v>13.2</v>
      </c>
      <c r="G261" s="16">
        <v>0</v>
      </c>
      <c r="H261" s="16">
        <v>1.2601961486752046E-3</v>
      </c>
      <c r="I261" s="16">
        <v>2.3805746056019321E-4</v>
      </c>
      <c r="J261" s="16">
        <v>0</v>
      </c>
      <c r="K261" s="16">
        <v>1.9699942827035748E-6</v>
      </c>
      <c r="L261" s="16">
        <v>0</v>
      </c>
      <c r="M261" s="16">
        <v>1.6633956635967066E-2</v>
      </c>
      <c r="N261" s="16">
        <v>2.0515960399173083E-2</v>
      </c>
      <c r="O261" s="16"/>
      <c r="P261" s="16" cm="1">
        <f t="array" ref="P261">_xlfn.IFS($A261= 'Figure 5b'!$A$4, G261*'Figure 5b'!B$4, $A261= 'Figure 5b'!$A$5, G261*'Figure 5b'!B$5, $A261= 'Figure 5b'!$A$6, G261*'Figure 5b'!B$6, $A261= 'Figure 5b'!$A$7, G261*'Figure 5b'!B$7, $A261= 'Figure 5b'!$A$8, G261*'Figure 5b'!B$8, $A261= 'Figure 5b'!$A$9, G261*'Figure 5b'!B$9)*10^12/365</f>
        <v>0</v>
      </c>
      <c r="Q261" s="16" cm="1">
        <f t="array" ref="Q261">_xlfn.IFS($A261= 'Figure 5b'!$A$4, H261*'Figure 5b'!C$4, $A261= 'Figure 5b'!$A$5, H261*'Figure 5b'!C$5, $A261= 'Figure 5b'!$A$6, H261*'Figure 5b'!C$6, $A261= 'Figure 5b'!$A$7, H261*'Figure 5b'!C$7, $A261= 'Figure 5b'!$A$8, H261*'Figure 5b'!C$8, $A261= 'Figure 5b'!$A$9, H261*'Figure 5b'!C$9)*10^12/365</f>
        <v>2788701.0616186666</v>
      </c>
      <c r="R261" s="16" cm="1">
        <f t="array" ref="R261">_xlfn.IFS($A261= 'Figure 5b'!$A$4, I261*'Figure 5b'!D$4, $A261= 'Figure 5b'!$A$5, I261*'Figure 5b'!D$5, $A261= 'Figure 5b'!$A$6, I261*'Figure 5b'!D$6, $A261= 'Figure 5b'!$A$7, I261*'Figure 5b'!D$7, $A261= 'Figure 5b'!$A$8, I261*'Figure 5b'!D$8, $A261= 'Figure 5b'!$A$9, I261*'Figure 5b'!D$9)*10^12/365</f>
        <v>3863047.3865448777</v>
      </c>
      <c r="S261" s="16" cm="1">
        <f t="array" ref="S261">_xlfn.IFS($A261= 'Figure 5b'!$A$4, J261*'Figure 5b'!E$4, $A261= 'Figure 5b'!$A$5, J261*'Figure 5b'!E$5, $A261= 'Figure 5b'!$A$6, J261*'Figure 5b'!E$6, $A261= 'Figure 5b'!$A$7, J261*'Figure 5b'!E$7, $A261= 'Figure 5b'!$A$8, J261*'Figure 5b'!E$8, $A261= 'Figure 5b'!$A$9, J261*'Figure 5b'!E$9)*10^12/365</f>
        <v>0</v>
      </c>
      <c r="T261" s="16" cm="1">
        <f t="array" ref="T261">_xlfn.IFS($A261= 'Figure 5b'!$A$4, K261*'Figure 5b'!F$4, $A261= 'Figure 5b'!$A$5, K261*'Figure 5b'!F$5, $A261= 'Figure 5b'!$A$6, K261*'Figure 5b'!F$6, $A261= 'Figure 5b'!$A$7, K261*'Figure 5b'!F$7, $A261= 'Figure 5b'!$A$8, K261*'Figure 5b'!F$8, $A261= 'Figure 5b'!$A$9, K261*'Figure 5b'!F$9)*10^12/365</f>
        <v>19292.207801468852</v>
      </c>
      <c r="U261" s="16" cm="1">
        <f t="array" ref="U261">_xlfn.IFS($A261= 'Figure 5b'!$A$4, L261*'Figure 5b'!G$4, $A261= 'Figure 5b'!$A$5, L261*'Figure 5b'!G$5, $A261= 'Figure 5b'!$A$6, L261*'Figure 5b'!G$6, $A261= 'Figure 5b'!$A$7, L261*'Figure 5b'!G$7, $A261= 'Figure 5b'!$A$8, L261*'Figure 5b'!G$8, $A261= 'Figure 5b'!$A$9, L261*'Figure 5b'!G$9)*10^12/365</f>
        <v>0</v>
      </c>
      <c r="V261" s="16" cm="1">
        <f t="array" ref="V261">_xlfn.IFS($A261= 'Figure 5b'!$A$4, M261*'Figure 5b'!H$4, $A261= 'Figure 5b'!$A$5, M261*'Figure 5b'!H$5, $A261= 'Figure 5b'!$A$6, M261*'Figure 5b'!H$6, $A261= 'Figure 5b'!$A$7, M261*'Figure 5b'!H$7, $A261= 'Figure 5b'!$A$8, M261*'Figure 5b'!H$8, $A261= 'Figure 5b'!$A$9, M261*'Figure 5b'!H$9)*10^12/365</f>
        <v>51962314.088208482</v>
      </c>
      <c r="W261" s="16" cm="1">
        <f t="array" ref="W261">_xlfn.IFS($A261= 'Figure 5b'!$A$4, N261*'Figure 5b'!I$4, $A261= 'Figure 5b'!$A$5, N261*'Figure 5b'!I$5, $A261= 'Figure 5b'!$A$6, N261*'Figure 5b'!I$6, $A261= 'Figure 5b'!$A$7, N261*'Figure 5b'!I$7, $A261= 'Figure 5b'!$A$8, N261*'Figure 5b'!I$8, $A261= 'Figure 5b'!$A$9, N261*'Figure 5b'!I$9)*10^12/365</f>
        <v>50111549.698400773</v>
      </c>
      <c r="X261" s="16"/>
      <c r="Y261" s="17">
        <f t="shared" ref="Y261:Y303" si="99">P261*$D261/100</f>
        <v>0</v>
      </c>
      <c r="Z261" s="17">
        <f t="shared" ref="Z261:Z303" si="100">Q261*$D261/100</f>
        <v>4852339.8472164795</v>
      </c>
      <c r="AA261" s="17">
        <f t="shared" ref="AA261:AA303" si="101">R261*$D261/100</f>
        <v>6721702.4525880869</v>
      </c>
      <c r="AB261" s="17">
        <f t="shared" ref="AB261:AB303" si="102">S261*$D261/100</f>
        <v>0</v>
      </c>
      <c r="AC261" s="17">
        <f t="shared" ref="AC261:AC303" si="103">T261*$D261/100</f>
        <v>33568.4415745558</v>
      </c>
      <c r="AD261" s="17">
        <f t="shared" ref="AD261:AD303" si="104">U261*$D261/100</f>
        <v>0</v>
      </c>
      <c r="AE261" s="17">
        <f t="shared" ref="AE261:AE303" si="105">V261*$D261/100</f>
        <v>90414426.513482764</v>
      </c>
      <c r="AF261" s="17">
        <f t="shared" ref="AF261:AF303" si="106">W261*$D261/100</f>
        <v>87194096.475217342</v>
      </c>
      <c r="AG261" s="16"/>
      <c r="AH261" s="16">
        <f t="shared" ref="AH261:AH303" si="107">$E261*P261/100</f>
        <v>0</v>
      </c>
      <c r="AI261" s="16">
        <f t="shared" ref="AI261:AI303" si="108">$E261*Q261/100</f>
        <v>354165.03482557065</v>
      </c>
      <c r="AJ261" s="16">
        <f t="shared" ref="AJ261:AJ303" si="109">$E261*R261/100</f>
        <v>490607.01809119945</v>
      </c>
      <c r="AK261" s="16">
        <f t="shared" ref="AK261:AK303" si="110">$E261*S261/100</f>
        <v>0</v>
      </c>
      <c r="AL261" s="16">
        <f t="shared" ref="AL261:AL303" si="111">$E261*T261/100</f>
        <v>2450.110390786544</v>
      </c>
      <c r="AM261" s="16">
        <f t="shared" ref="AM261:AM303" si="112">$E261*U261/100</f>
        <v>0</v>
      </c>
      <c r="AN261" s="16">
        <f t="shared" ref="AN261:AN303" si="113">$E261*V261/100</f>
        <v>6599213.8892024765</v>
      </c>
      <c r="AO261" s="16">
        <f t="shared" ref="AO261:AO303" si="114">$E261*W261/100</f>
        <v>6364166.8116968982</v>
      </c>
      <c r="AP261" s="16"/>
      <c r="AQ261" s="16">
        <f t="shared" ref="AQ261:AQ303" si="115">$F261*P261/100</f>
        <v>0</v>
      </c>
      <c r="AR261" s="16">
        <f t="shared" ref="AR261:AR303" si="116">$F261*Q261/100</f>
        <v>368108.54013366404</v>
      </c>
      <c r="AS261" s="16">
        <f t="shared" ref="AS261:AS303" si="117">$F261*R261/100</f>
        <v>509922.25502392382</v>
      </c>
      <c r="AT261" s="16">
        <f t="shared" ref="AT261:AT303" si="118">$F261*S261/100</f>
        <v>0</v>
      </c>
      <c r="AU261" s="16">
        <f t="shared" ref="AU261:AU303" si="119">$F261*T261/100</f>
        <v>2546.5714297938885</v>
      </c>
      <c r="AV261" s="16">
        <f t="shared" ref="AV261:AV303" si="120">$F261*U261/100</f>
        <v>0</v>
      </c>
      <c r="AW261" s="16">
        <f t="shared" ref="AW261:AW303" si="121">$F261*V261/100</f>
        <v>6859025.4596435186</v>
      </c>
      <c r="AX261" s="16">
        <f t="shared" ref="AX261:AX303" si="122">$F261*W261/100</f>
        <v>6614724.5601889016</v>
      </c>
    </row>
    <row r="262" spans="1:50" x14ac:dyDescent="0.2">
      <c r="A262" t="s">
        <v>10</v>
      </c>
      <c r="B262">
        <v>2943</v>
      </c>
      <c r="C262" t="s">
        <v>303</v>
      </c>
      <c r="D262" s="9">
        <v>118</v>
      </c>
      <c r="E262" s="9">
        <v>17</v>
      </c>
      <c r="F262" s="9">
        <v>5</v>
      </c>
      <c r="G262" s="16">
        <v>0</v>
      </c>
      <c r="H262" s="16">
        <v>1.5752451858440057E-5</v>
      </c>
      <c r="I262" s="16">
        <v>5.1354224950673592E-3</v>
      </c>
      <c r="J262" s="16">
        <v>3.6700087836368146E-4</v>
      </c>
      <c r="K262" s="16">
        <v>2.1405328410228253E-3</v>
      </c>
      <c r="L262" s="16">
        <v>5.7207828891383785E-6</v>
      </c>
      <c r="M262" s="16">
        <v>1.7624211793592223E-3</v>
      </c>
      <c r="N262" s="16">
        <v>5.3799073286230851E-3</v>
      </c>
      <c r="O262" s="16"/>
      <c r="P262" s="16" cm="1">
        <f t="array" ref="P262">_xlfn.IFS($A262= 'Figure 5b'!$A$4, G262*'Figure 5b'!B$4, $A262= 'Figure 5b'!$A$5, G262*'Figure 5b'!B$5, $A262= 'Figure 5b'!$A$6, G262*'Figure 5b'!B$6, $A262= 'Figure 5b'!$A$7, G262*'Figure 5b'!B$7, $A262= 'Figure 5b'!$A$8, G262*'Figure 5b'!B$8, $A262= 'Figure 5b'!$A$9, G262*'Figure 5b'!B$9)*10^12/365</f>
        <v>0</v>
      </c>
      <c r="Q262" s="16" cm="1">
        <f t="array" ref="Q262">_xlfn.IFS($A262= 'Figure 5b'!$A$4, H262*'Figure 5b'!C$4, $A262= 'Figure 5b'!$A$5, H262*'Figure 5b'!C$5, $A262= 'Figure 5b'!$A$6, H262*'Figure 5b'!C$6, $A262= 'Figure 5b'!$A$7, H262*'Figure 5b'!C$7, $A262= 'Figure 5b'!$A$8, H262*'Figure 5b'!C$8, $A262= 'Figure 5b'!$A$9, H262*'Figure 5b'!C$9)*10^12/365</f>
        <v>34858.763270233329</v>
      </c>
      <c r="R262" s="16" cm="1">
        <f t="array" ref="R262">_xlfn.IFS($A262= 'Figure 5b'!$A$4, I262*'Figure 5b'!D$4, $A262= 'Figure 5b'!$A$5, I262*'Figure 5b'!D$5, $A262= 'Figure 5b'!$A$6, I262*'Figure 5b'!D$6, $A262= 'Figure 5b'!$A$7, I262*'Figure 5b'!D$7, $A262= 'Figure 5b'!$A$8, I262*'Figure 5b'!D$8, $A262= 'Figure 5b'!$A$9, I262*'Figure 5b'!D$9)*10^12/365</f>
        <v>83334420.192882687</v>
      </c>
      <c r="S262" s="16" cm="1">
        <f t="array" ref="S262">_xlfn.IFS($A262= 'Figure 5b'!$A$4, J262*'Figure 5b'!E$4, $A262= 'Figure 5b'!$A$5, J262*'Figure 5b'!E$5, $A262= 'Figure 5b'!$A$6, J262*'Figure 5b'!E$6, $A262= 'Figure 5b'!$A$7, J262*'Figure 5b'!E$7, $A262= 'Figure 5b'!$A$8, J262*'Figure 5b'!E$8, $A262= 'Figure 5b'!$A$9, J262*'Figure 5b'!E$9)*10^12/365</f>
        <v>2369521.1865256373</v>
      </c>
      <c r="T262" s="16" cm="1">
        <f t="array" ref="T262">_xlfn.IFS($A262= 'Figure 5b'!$A$4, K262*'Figure 5b'!F$4, $A262= 'Figure 5b'!$A$5, K262*'Figure 5b'!F$5, $A262= 'Figure 5b'!$A$6, K262*'Figure 5b'!F$6, $A262= 'Figure 5b'!$A$7, K262*'Figure 5b'!F$7, $A262= 'Figure 5b'!$A$8, K262*'Figure 5b'!F$8, $A262= 'Figure 5b'!$A$9, K262*'Figure 5b'!F$9)*10^12/365</f>
        <v>20962296.559667014</v>
      </c>
      <c r="U262" s="16" cm="1">
        <f t="array" ref="U262">_xlfn.IFS($A262= 'Figure 5b'!$A$4, L262*'Figure 5b'!G$4, $A262= 'Figure 5b'!$A$5, L262*'Figure 5b'!G$5, $A262= 'Figure 5b'!$A$6, L262*'Figure 5b'!G$6, $A262= 'Figure 5b'!$A$7, L262*'Figure 5b'!G$7, $A262= 'Figure 5b'!$A$8, L262*'Figure 5b'!G$8, $A262= 'Figure 5b'!$A$9, L262*'Figure 5b'!G$9)*10^12/365</f>
        <v>670.48125056526021</v>
      </c>
      <c r="V262" s="16" cm="1">
        <f t="array" ref="V262">_xlfn.IFS($A262= 'Figure 5b'!$A$4, M262*'Figure 5b'!H$4, $A262= 'Figure 5b'!$A$5, M262*'Figure 5b'!H$5, $A262= 'Figure 5b'!$A$6, M262*'Figure 5b'!H$6, $A262= 'Figure 5b'!$A$7, M262*'Figure 5b'!H$7, $A262= 'Figure 5b'!$A$8, M262*'Figure 5b'!H$8, $A262= 'Figure 5b'!$A$9, M262*'Figure 5b'!H$9)*10^12/365</f>
        <v>5505574.2227652185</v>
      </c>
      <c r="W262" s="16" cm="1">
        <f t="array" ref="W262">_xlfn.IFS($A262= 'Figure 5b'!$A$4, N262*'Figure 5b'!I$4, $A262= 'Figure 5b'!$A$5, N262*'Figure 5b'!I$5, $A262= 'Figure 5b'!$A$6, N262*'Figure 5b'!I$6, $A262= 'Figure 5b'!$A$7, N262*'Figure 5b'!I$7, $A262= 'Figure 5b'!$A$8, N262*'Figure 5b'!I$8, $A262= 'Figure 5b'!$A$9, N262*'Figure 5b'!I$9)*10^12/365</f>
        <v>13140768.856326735</v>
      </c>
      <c r="X262" s="16"/>
      <c r="Y262" s="17">
        <f t="shared" si="99"/>
        <v>0</v>
      </c>
      <c r="Z262" s="17">
        <f t="shared" si="100"/>
        <v>41133.340658875328</v>
      </c>
      <c r="AA262" s="17">
        <f t="shared" si="101"/>
        <v>98334615.827601567</v>
      </c>
      <c r="AB262" s="17">
        <f t="shared" si="102"/>
        <v>2796035.0001002522</v>
      </c>
      <c r="AC262" s="17">
        <f t="shared" si="103"/>
        <v>24735509.940407075</v>
      </c>
      <c r="AD262" s="17">
        <f t="shared" si="104"/>
        <v>791.16787566700702</v>
      </c>
      <c r="AE262" s="17">
        <f t="shared" si="105"/>
        <v>6496577.5828629574</v>
      </c>
      <c r="AF262" s="17">
        <f t="shared" si="106"/>
        <v>15506107.250465548</v>
      </c>
      <c r="AG262" s="16"/>
      <c r="AH262" s="16">
        <f t="shared" si="107"/>
        <v>0</v>
      </c>
      <c r="AI262" s="16">
        <f t="shared" si="108"/>
        <v>5925.9897559396659</v>
      </c>
      <c r="AJ262" s="16">
        <f t="shared" si="109"/>
        <v>14166851.432790058</v>
      </c>
      <c r="AK262" s="16">
        <f t="shared" si="110"/>
        <v>402818.60170935834</v>
      </c>
      <c r="AL262" s="16">
        <f t="shared" si="111"/>
        <v>3563590.415143392</v>
      </c>
      <c r="AM262" s="16">
        <f t="shared" si="112"/>
        <v>113.98181259609424</v>
      </c>
      <c r="AN262" s="16">
        <f t="shared" si="113"/>
        <v>935947.61787008715</v>
      </c>
      <c r="AO262" s="16">
        <f t="shared" si="114"/>
        <v>2233930.7055755449</v>
      </c>
      <c r="AP262" s="16"/>
      <c r="AQ262" s="16">
        <f t="shared" si="115"/>
        <v>0</v>
      </c>
      <c r="AR262" s="16">
        <f t="shared" si="116"/>
        <v>1742.9381635116663</v>
      </c>
      <c r="AS262" s="16">
        <f t="shared" si="117"/>
        <v>4166721.009644134</v>
      </c>
      <c r="AT262" s="16">
        <f t="shared" si="118"/>
        <v>118476.05932628186</v>
      </c>
      <c r="AU262" s="16">
        <f t="shared" si="119"/>
        <v>1048114.8279833507</v>
      </c>
      <c r="AV262" s="16">
        <f t="shared" si="120"/>
        <v>33.524062528263009</v>
      </c>
      <c r="AW262" s="16">
        <f t="shared" si="121"/>
        <v>275278.7111382609</v>
      </c>
      <c r="AX262" s="16">
        <f t="shared" si="122"/>
        <v>657038.44281633676</v>
      </c>
    </row>
    <row r="263" spans="1:50" x14ac:dyDescent="0.2">
      <c r="A263" t="s">
        <v>10</v>
      </c>
      <c r="B263">
        <v>2943</v>
      </c>
      <c r="C263" t="s">
        <v>304</v>
      </c>
      <c r="D263" s="9">
        <v>81</v>
      </c>
      <c r="E263" s="9">
        <v>16.2</v>
      </c>
      <c r="F263" s="9">
        <v>1.4</v>
      </c>
      <c r="G263" s="16">
        <v>0</v>
      </c>
      <c r="H263" s="16">
        <v>0</v>
      </c>
      <c r="I263" s="16">
        <v>0</v>
      </c>
      <c r="J263" s="16">
        <v>4.7337282288700171E-4</v>
      </c>
      <c r="K263" s="16">
        <v>0</v>
      </c>
      <c r="L263" s="16">
        <v>0</v>
      </c>
      <c r="M263" s="16">
        <v>0</v>
      </c>
      <c r="N263" s="16">
        <v>0</v>
      </c>
      <c r="O263" s="16"/>
      <c r="P263" s="16" cm="1">
        <f t="array" ref="P263">_xlfn.IFS($A263= 'Figure 5b'!$A$4, G263*'Figure 5b'!B$4, $A263= 'Figure 5b'!$A$5, G263*'Figure 5b'!B$5, $A263= 'Figure 5b'!$A$6, G263*'Figure 5b'!B$6, $A263= 'Figure 5b'!$A$7, G263*'Figure 5b'!B$7, $A263= 'Figure 5b'!$A$8, G263*'Figure 5b'!B$8, $A263= 'Figure 5b'!$A$9, G263*'Figure 5b'!B$9)*10^12/365</f>
        <v>0</v>
      </c>
      <c r="Q263" s="16" cm="1">
        <f t="array" ref="Q263">_xlfn.IFS($A263= 'Figure 5b'!$A$4, H263*'Figure 5b'!C$4, $A263= 'Figure 5b'!$A$5, H263*'Figure 5b'!C$5, $A263= 'Figure 5b'!$A$6, H263*'Figure 5b'!C$6, $A263= 'Figure 5b'!$A$7, H263*'Figure 5b'!C$7, $A263= 'Figure 5b'!$A$8, H263*'Figure 5b'!C$8, $A263= 'Figure 5b'!$A$9, H263*'Figure 5b'!C$9)*10^12/365</f>
        <v>0</v>
      </c>
      <c r="R263" s="16" cm="1">
        <f t="array" ref="R263">_xlfn.IFS($A263= 'Figure 5b'!$A$4, I263*'Figure 5b'!D$4, $A263= 'Figure 5b'!$A$5, I263*'Figure 5b'!D$5, $A263= 'Figure 5b'!$A$6, I263*'Figure 5b'!D$6, $A263= 'Figure 5b'!$A$7, I263*'Figure 5b'!D$7, $A263= 'Figure 5b'!$A$8, I263*'Figure 5b'!D$8, $A263= 'Figure 5b'!$A$9, I263*'Figure 5b'!D$9)*10^12/365</f>
        <v>0</v>
      </c>
      <c r="S263" s="16" cm="1">
        <f t="array" ref="S263">_xlfn.IFS($A263= 'Figure 5b'!$A$4, J263*'Figure 5b'!E$4, $A263= 'Figure 5b'!$A$5, J263*'Figure 5b'!E$5, $A263= 'Figure 5b'!$A$6, J263*'Figure 5b'!E$6, $A263= 'Figure 5b'!$A$7, J263*'Figure 5b'!E$7, $A263= 'Figure 5b'!$A$8, J263*'Figure 5b'!E$8, $A263= 'Figure 5b'!$A$9, J263*'Figure 5b'!E$9)*10^12/365</f>
        <v>3056305.8539731256</v>
      </c>
      <c r="T263" s="16" cm="1">
        <f t="array" ref="T263">_xlfn.IFS($A263= 'Figure 5b'!$A$4, K263*'Figure 5b'!F$4, $A263= 'Figure 5b'!$A$5, K263*'Figure 5b'!F$5, $A263= 'Figure 5b'!$A$6, K263*'Figure 5b'!F$6, $A263= 'Figure 5b'!$A$7, K263*'Figure 5b'!F$7, $A263= 'Figure 5b'!$A$8, K263*'Figure 5b'!F$8, $A263= 'Figure 5b'!$A$9, K263*'Figure 5b'!F$9)*10^12/365</f>
        <v>0</v>
      </c>
      <c r="U263" s="16" cm="1">
        <f t="array" ref="U263">_xlfn.IFS($A263= 'Figure 5b'!$A$4, L263*'Figure 5b'!G$4, $A263= 'Figure 5b'!$A$5, L263*'Figure 5b'!G$5, $A263= 'Figure 5b'!$A$6, L263*'Figure 5b'!G$6, $A263= 'Figure 5b'!$A$7, L263*'Figure 5b'!G$7, $A263= 'Figure 5b'!$A$8, L263*'Figure 5b'!G$8, $A263= 'Figure 5b'!$A$9, L263*'Figure 5b'!G$9)*10^12/365</f>
        <v>0</v>
      </c>
      <c r="V263" s="16" cm="1">
        <f t="array" ref="V263">_xlfn.IFS($A263= 'Figure 5b'!$A$4, M263*'Figure 5b'!H$4, $A263= 'Figure 5b'!$A$5, M263*'Figure 5b'!H$5, $A263= 'Figure 5b'!$A$6, M263*'Figure 5b'!H$6, $A263= 'Figure 5b'!$A$7, M263*'Figure 5b'!H$7, $A263= 'Figure 5b'!$A$8, M263*'Figure 5b'!H$8, $A263= 'Figure 5b'!$A$9, M263*'Figure 5b'!H$9)*10^12/365</f>
        <v>0</v>
      </c>
      <c r="W263" s="16" cm="1">
        <f t="array" ref="W263">_xlfn.IFS($A263= 'Figure 5b'!$A$4, N263*'Figure 5b'!I$4, $A263= 'Figure 5b'!$A$5, N263*'Figure 5b'!I$5, $A263= 'Figure 5b'!$A$6, N263*'Figure 5b'!I$6, $A263= 'Figure 5b'!$A$7, N263*'Figure 5b'!I$7, $A263= 'Figure 5b'!$A$8, N263*'Figure 5b'!I$8, $A263= 'Figure 5b'!$A$9, N263*'Figure 5b'!I$9)*10^12/365</f>
        <v>0</v>
      </c>
      <c r="X263" s="16"/>
      <c r="Y263" s="17">
        <f t="shared" si="99"/>
        <v>0</v>
      </c>
      <c r="Z263" s="17">
        <f t="shared" si="100"/>
        <v>0</v>
      </c>
      <c r="AA263" s="17">
        <f t="shared" si="101"/>
        <v>0</v>
      </c>
      <c r="AB263" s="17">
        <f t="shared" si="102"/>
        <v>2475607.7417182317</v>
      </c>
      <c r="AC263" s="17">
        <f t="shared" si="103"/>
        <v>0</v>
      </c>
      <c r="AD263" s="17">
        <f t="shared" si="104"/>
        <v>0</v>
      </c>
      <c r="AE263" s="17">
        <f t="shared" si="105"/>
        <v>0</v>
      </c>
      <c r="AF263" s="17">
        <f t="shared" si="106"/>
        <v>0</v>
      </c>
      <c r="AG263" s="16"/>
      <c r="AH263" s="16">
        <f t="shared" si="107"/>
        <v>0</v>
      </c>
      <c r="AI263" s="16">
        <f t="shared" si="108"/>
        <v>0</v>
      </c>
      <c r="AJ263" s="16">
        <f t="shared" si="109"/>
        <v>0</v>
      </c>
      <c r="AK263" s="16">
        <f t="shared" si="110"/>
        <v>495121.54834364628</v>
      </c>
      <c r="AL263" s="16">
        <f t="shared" si="111"/>
        <v>0</v>
      </c>
      <c r="AM263" s="16">
        <f t="shared" si="112"/>
        <v>0</v>
      </c>
      <c r="AN263" s="16">
        <f t="shared" si="113"/>
        <v>0</v>
      </c>
      <c r="AO263" s="16">
        <f t="shared" si="114"/>
        <v>0</v>
      </c>
      <c r="AP263" s="16"/>
      <c r="AQ263" s="16">
        <f t="shared" si="115"/>
        <v>0</v>
      </c>
      <c r="AR263" s="16">
        <f t="shared" si="116"/>
        <v>0</v>
      </c>
      <c r="AS263" s="16">
        <f t="shared" si="117"/>
        <v>0</v>
      </c>
      <c r="AT263" s="16">
        <f t="shared" si="118"/>
        <v>42788.281955623759</v>
      </c>
      <c r="AU263" s="16">
        <f t="shared" si="119"/>
        <v>0</v>
      </c>
      <c r="AV263" s="16">
        <f t="shared" si="120"/>
        <v>0</v>
      </c>
      <c r="AW263" s="16">
        <f t="shared" si="121"/>
        <v>0</v>
      </c>
      <c r="AX263" s="16">
        <f t="shared" si="122"/>
        <v>0</v>
      </c>
    </row>
    <row r="264" spans="1:50" x14ac:dyDescent="0.2">
      <c r="A264" t="s">
        <v>10</v>
      </c>
      <c r="B264">
        <v>2943</v>
      </c>
      <c r="C264" t="s">
        <v>305</v>
      </c>
      <c r="D264" s="9">
        <v>143</v>
      </c>
      <c r="E264" s="9">
        <v>14.6</v>
      </c>
      <c r="F264" s="9">
        <v>9</v>
      </c>
      <c r="G264" s="16">
        <v>0</v>
      </c>
      <c r="H264" s="16">
        <v>0</v>
      </c>
      <c r="I264" s="16">
        <v>0</v>
      </c>
      <c r="J264" s="16">
        <v>0</v>
      </c>
      <c r="K264" s="16">
        <v>0</v>
      </c>
      <c r="L264" s="16">
        <v>0</v>
      </c>
      <c r="M264" s="16">
        <v>0</v>
      </c>
      <c r="N264" s="16">
        <v>0</v>
      </c>
      <c r="O264" s="16"/>
      <c r="P264" s="16" cm="1">
        <f t="array" ref="P264">_xlfn.IFS($A264= 'Figure 5b'!$A$4, G264*'Figure 5b'!B$4, $A264= 'Figure 5b'!$A$5, G264*'Figure 5b'!B$5, $A264= 'Figure 5b'!$A$6, G264*'Figure 5b'!B$6, $A264= 'Figure 5b'!$A$7, G264*'Figure 5b'!B$7, $A264= 'Figure 5b'!$A$8, G264*'Figure 5b'!B$8, $A264= 'Figure 5b'!$A$9, G264*'Figure 5b'!B$9)*10^12/365</f>
        <v>0</v>
      </c>
      <c r="Q264" s="16" cm="1">
        <f t="array" ref="Q264">_xlfn.IFS($A264= 'Figure 5b'!$A$4, H264*'Figure 5b'!C$4, $A264= 'Figure 5b'!$A$5, H264*'Figure 5b'!C$5, $A264= 'Figure 5b'!$A$6, H264*'Figure 5b'!C$6, $A264= 'Figure 5b'!$A$7, H264*'Figure 5b'!C$7, $A264= 'Figure 5b'!$A$8, H264*'Figure 5b'!C$8, $A264= 'Figure 5b'!$A$9, H264*'Figure 5b'!C$9)*10^12/365</f>
        <v>0</v>
      </c>
      <c r="R264" s="16" cm="1">
        <f t="array" ref="R264">_xlfn.IFS($A264= 'Figure 5b'!$A$4, I264*'Figure 5b'!D$4, $A264= 'Figure 5b'!$A$5, I264*'Figure 5b'!D$5, $A264= 'Figure 5b'!$A$6, I264*'Figure 5b'!D$6, $A264= 'Figure 5b'!$A$7, I264*'Figure 5b'!D$7, $A264= 'Figure 5b'!$A$8, I264*'Figure 5b'!D$8, $A264= 'Figure 5b'!$A$9, I264*'Figure 5b'!D$9)*10^12/365</f>
        <v>0</v>
      </c>
      <c r="S264" s="16" cm="1">
        <f t="array" ref="S264">_xlfn.IFS($A264= 'Figure 5b'!$A$4, J264*'Figure 5b'!E$4, $A264= 'Figure 5b'!$A$5, J264*'Figure 5b'!E$5, $A264= 'Figure 5b'!$A$6, J264*'Figure 5b'!E$6, $A264= 'Figure 5b'!$A$7, J264*'Figure 5b'!E$7, $A264= 'Figure 5b'!$A$8, J264*'Figure 5b'!E$8, $A264= 'Figure 5b'!$A$9, J264*'Figure 5b'!E$9)*10^12/365</f>
        <v>0</v>
      </c>
      <c r="T264" s="16" cm="1">
        <f t="array" ref="T264">_xlfn.IFS($A264= 'Figure 5b'!$A$4, K264*'Figure 5b'!F$4, $A264= 'Figure 5b'!$A$5, K264*'Figure 5b'!F$5, $A264= 'Figure 5b'!$A$6, K264*'Figure 5b'!F$6, $A264= 'Figure 5b'!$A$7, K264*'Figure 5b'!F$7, $A264= 'Figure 5b'!$A$8, K264*'Figure 5b'!F$8, $A264= 'Figure 5b'!$A$9, K264*'Figure 5b'!F$9)*10^12/365</f>
        <v>0</v>
      </c>
      <c r="U264" s="16" cm="1">
        <f t="array" ref="U264">_xlfn.IFS($A264= 'Figure 5b'!$A$4, L264*'Figure 5b'!G$4, $A264= 'Figure 5b'!$A$5, L264*'Figure 5b'!G$5, $A264= 'Figure 5b'!$A$6, L264*'Figure 5b'!G$6, $A264= 'Figure 5b'!$A$7, L264*'Figure 5b'!G$7, $A264= 'Figure 5b'!$A$8, L264*'Figure 5b'!G$8, $A264= 'Figure 5b'!$A$9, L264*'Figure 5b'!G$9)*10^12/365</f>
        <v>0</v>
      </c>
      <c r="V264" s="16" cm="1">
        <f t="array" ref="V264">_xlfn.IFS($A264= 'Figure 5b'!$A$4, M264*'Figure 5b'!H$4, $A264= 'Figure 5b'!$A$5, M264*'Figure 5b'!H$5, $A264= 'Figure 5b'!$A$6, M264*'Figure 5b'!H$6, $A264= 'Figure 5b'!$A$7, M264*'Figure 5b'!H$7, $A264= 'Figure 5b'!$A$8, M264*'Figure 5b'!H$8, $A264= 'Figure 5b'!$A$9, M264*'Figure 5b'!H$9)*10^12/365</f>
        <v>0</v>
      </c>
      <c r="W264" s="16" cm="1">
        <f t="array" ref="W264">_xlfn.IFS($A264= 'Figure 5b'!$A$4, N264*'Figure 5b'!I$4, $A264= 'Figure 5b'!$A$5, N264*'Figure 5b'!I$5, $A264= 'Figure 5b'!$A$6, N264*'Figure 5b'!I$6, $A264= 'Figure 5b'!$A$7, N264*'Figure 5b'!I$7, $A264= 'Figure 5b'!$A$8, N264*'Figure 5b'!I$8, $A264= 'Figure 5b'!$A$9, N264*'Figure 5b'!I$9)*10^12/365</f>
        <v>0</v>
      </c>
      <c r="X264" s="16"/>
      <c r="Y264" s="17">
        <f t="shared" si="99"/>
        <v>0</v>
      </c>
      <c r="Z264" s="17">
        <f t="shared" si="100"/>
        <v>0</v>
      </c>
      <c r="AA264" s="17">
        <f t="shared" si="101"/>
        <v>0</v>
      </c>
      <c r="AB264" s="17">
        <f t="shared" si="102"/>
        <v>0</v>
      </c>
      <c r="AC264" s="17">
        <f t="shared" si="103"/>
        <v>0</v>
      </c>
      <c r="AD264" s="17">
        <f t="shared" si="104"/>
        <v>0</v>
      </c>
      <c r="AE264" s="17">
        <f t="shared" si="105"/>
        <v>0</v>
      </c>
      <c r="AF264" s="17">
        <f t="shared" si="106"/>
        <v>0</v>
      </c>
      <c r="AG264" s="16"/>
      <c r="AH264" s="16">
        <f t="shared" si="107"/>
        <v>0</v>
      </c>
      <c r="AI264" s="16">
        <f t="shared" si="108"/>
        <v>0</v>
      </c>
      <c r="AJ264" s="16">
        <f t="shared" si="109"/>
        <v>0</v>
      </c>
      <c r="AK264" s="16">
        <f t="shared" si="110"/>
        <v>0</v>
      </c>
      <c r="AL264" s="16">
        <f t="shared" si="111"/>
        <v>0</v>
      </c>
      <c r="AM264" s="16">
        <f t="shared" si="112"/>
        <v>0</v>
      </c>
      <c r="AN264" s="16">
        <f t="shared" si="113"/>
        <v>0</v>
      </c>
      <c r="AO264" s="16">
        <f t="shared" si="114"/>
        <v>0</v>
      </c>
      <c r="AP264" s="16"/>
      <c r="AQ264" s="16">
        <f t="shared" si="115"/>
        <v>0</v>
      </c>
      <c r="AR264" s="16">
        <f t="shared" si="116"/>
        <v>0</v>
      </c>
      <c r="AS264" s="16">
        <f t="shared" si="117"/>
        <v>0</v>
      </c>
      <c r="AT264" s="16">
        <f t="shared" si="118"/>
        <v>0</v>
      </c>
      <c r="AU264" s="16">
        <f t="shared" si="119"/>
        <v>0</v>
      </c>
      <c r="AV264" s="16">
        <f t="shared" si="120"/>
        <v>0</v>
      </c>
      <c r="AW264" s="16">
        <f t="shared" si="121"/>
        <v>0</v>
      </c>
      <c r="AX264" s="16">
        <f t="shared" si="122"/>
        <v>0</v>
      </c>
    </row>
    <row r="265" spans="1:50" x14ac:dyDescent="0.2">
      <c r="A265" t="s">
        <v>10</v>
      </c>
      <c r="B265">
        <v>2943</v>
      </c>
      <c r="C265" t="s">
        <v>306</v>
      </c>
      <c r="D265" s="9">
        <v>104</v>
      </c>
      <c r="E265" s="9">
        <v>18</v>
      </c>
      <c r="F265" s="9">
        <v>3</v>
      </c>
      <c r="G265" s="16">
        <v>1.7971072793558339E-5</v>
      </c>
      <c r="H265" s="16">
        <v>7.3430660201651346E-4</v>
      </c>
      <c r="I265" s="16">
        <v>6.6751146769701249E-5</v>
      </c>
      <c r="J265" s="16">
        <v>1.1278101825717671E-3</v>
      </c>
      <c r="K265" s="16">
        <v>3.6112209988428206E-3</v>
      </c>
      <c r="L265" s="16">
        <v>0.60796619017312514</v>
      </c>
      <c r="M265" s="16">
        <v>0.10465156306510805</v>
      </c>
      <c r="N265" s="16">
        <v>4.28734691320123E-3</v>
      </c>
      <c r="O265" s="16"/>
      <c r="P265" s="16" cm="1">
        <f t="array" ref="P265">_xlfn.IFS($A265= 'Figure 5b'!$A$4, G265*'Figure 5b'!B$4, $A265= 'Figure 5b'!$A$5, G265*'Figure 5b'!B$5, $A265= 'Figure 5b'!$A$6, G265*'Figure 5b'!B$6, $A265= 'Figure 5b'!$A$7, G265*'Figure 5b'!B$7, $A265= 'Figure 5b'!$A$8, G265*'Figure 5b'!B$8, $A265= 'Figure 5b'!$A$9, G265*'Figure 5b'!B$9)*10^12/365</f>
        <v>6916.6326688337576</v>
      </c>
      <c r="Q265" s="16" cm="1">
        <f t="array" ref="Q265">_xlfn.IFS($A265= 'Figure 5b'!$A$4, H265*'Figure 5b'!C$4, $A265= 'Figure 5b'!$A$5, H265*'Figure 5b'!C$5, $A265= 'Figure 5b'!$A$6, H265*'Figure 5b'!C$6, $A265= 'Figure 5b'!$A$7, H265*'Figure 5b'!C$7, $A265= 'Figure 5b'!$A$8, H265*'Figure 5b'!C$8, $A265= 'Figure 5b'!$A$9, H265*'Figure 5b'!C$9)*10^12/365</f>
        <v>1624954.6570585696</v>
      </c>
      <c r="R265" s="16" cm="1">
        <f t="array" ref="R265">_xlfn.IFS($A265= 'Figure 5b'!$A$4, I265*'Figure 5b'!D$4, $A265= 'Figure 5b'!$A$5, I265*'Figure 5b'!D$5, $A265= 'Figure 5b'!$A$6, I265*'Figure 5b'!D$6, $A265= 'Figure 5b'!$A$7, I265*'Figure 5b'!D$7, $A265= 'Figure 5b'!$A$8, I265*'Figure 5b'!D$8, $A265= 'Figure 5b'!$A$9, I265*'Figure 5b'!D$9)*10^12/365</f>
        <v>1083195.8068895175</v>
      </c>
      <c r="S265" s="16" cm="1">
        <f t="array" ref="S265">_xlfn.IFS($A265= 'Figure 5b'!$A$4, J265*'Figure 5b'!E$4, $A265= 'Figure 5b'!$A$5, J265*'Figure 5b'!E$5, $A265= 'Figure 5b'!$A$6, J265*'Figure 5b'!E$6, $A265= 'Figure 5b'!$A$7, J265*'Figure 5b'!E$7, $A265= 'Figure 5b'!$A$8, J265*'Figure 5b'!E$8, $A265= 'Figure 5b'!$A$9, J265*'Figure 5b'!E$9)*10^12/365</f>
        <v>7281645.0301106637</v>
      </c>
      <c r="T265" s="16" cm="1">
        <f t="array" ref="T265">_xlfn.IFS($A265= 'Figure 5b'!$A$4, K265*'Figure 5b'!F$4, $A265= 'Figure 5b'!$A$5, K265*'Figure 5b'!F$5, $A265= 'Figure 5b'!$A$6, K265*'Figure 5b'!F$6, $A265= 'Figure 5b'!$A$7, K265*'Figure 5b'!F$7, $A265= 'Figure 5b'!$A$8, K265*'Figure 5b'!F$8, $A265= 'Figure 5b'!$A$9, K265*'Figure 5b'!F$9)*10^12/365</f>
        <v>35364785.846531622</v>
      </c>
      <c r="U265" s="16" cm="1">
        <f t="array" ref="U265">_xlfn.IFS($A265= 'Figure 5b'!$A$4, L265*'Figure 5b'!G$4, $A265= 'Figure 5b'!$A$5, L265*'Figure 5b'!G$5, $A265= 'Figure 5b'!$A$6, L265*'Figure 5b'!G$6, $A265= 'Figure 5b'!$A$7, L265*'Figure 5b'!G$7, $A265= 'Figure 5b'!$A$8, L265*'Figure 5b'!G$8, $A265= 'Figure 5b'!$A$9, L265*'Figure 5b'!G$9)*10^12/365</f>
        <v>71254221.561634541</v>
      </c>
      <c r="V265" s="16" cm="1">
        <f t="array" ref="V265">_xlfn.IFS($A265= 'Figure 5b'!$A$4, M265*'Figure 5b'!H$4, $A265= 'Figure 5b'!$A$5, M265*'Figure 5b'!H$5, $A265= 'Figure 5b'!$A$6, M265*'Figure 5b'!H$6, $A265= 'Figure 5b'!$A$7, M265*'Figure 5b'!H$7, $A265= 'Figure 5b'!$A$8, M265*'Figure 5b'!H$8, $A265= 'Figure 5b'!$A$9, M265*'Figure 5b'!H$9)*10^12/365</f>
        <v>326917852.96907812</v>
      </c>
      <c r="W265" s="16" cm="1">
        <f t="array" ref="W265">_xlfn.IFS($A265= 'Figure 5b'!$A$4, N265*'Figure 5b'!I$4, $A265= 'Figure 5b'!$A$5, N265*'Figure 5b'!I$5, $A265= 'Figure 5b'!$A$6, N265*'Figure 5b'!I$6, $A265= 'Figure 5b'!$A$7, N265*'Figure 5b'!I$7, $A265= 'Figure 5b'!$A$8, N265*'Figure 5b'!I$8, $A265= 'Figure 5b'!$A$9, N265*'Figure 5b'!I$9)*10^12/365</f>
        <v>10472119.936623983</v>
      </c>
      <c r="X265" s="16"/>
      <c r="Y265" s="17">
        <f t="shared" si="99"/>
        <v>7193.2979755871083</v>
      </c>
      <c r="Z265" s="17">
        <f t="shared" si="100"/>
        <v>1689952.8433409124</v>
      </c>
      <c r="AA265" s="17">
        <f t="shared" si="101"/>
        <v>1126523.6391650983</v>
      </c>
      <c r="AB265" s="17">
        <f t="shared" si="102"/>
        <v>7572910.8313150909</v>
      </c>
      <c r="AC265" s="17">
        <f t="shared" si="103"/>
        <v>36779377.280392885</v>
      </c>
      <c r="AD265" s="17">
        <f t="shared" si="104"/>
        <v>74104390.424099922</v>
      </c>
      <c r="AE265" s="17">
        <f t="shared" si="105"/>
        <v>339994567.08784127</v>
      </c>
      <c r="AF265" s="17">
        <f t="shared" si="106"/>
        <v>10891004.734088942</v>
      </c>
      <c r="AG265" s="16"/>
      <c r="AH265" s="16">
        <f t="shared" si="107"/>
        <v>1244.9938803900764</v>
      </c>
      <c r="AI265" s="16">
        <f t="shared" si="108"/>
        <v>292491.83827054256</v>
      </c>
      <c r="AJ265" s="16">
        <f t="shared" si="109"/>
        <v>194975.24524011314</v>
      </c>
      <c r="AK265" s="16">
        <f t="shared" si="110"/>
        <v>1310696.1054199196</v>
      </c>
      <c r="AL265" s="16">
        <f t="shared" si="111"/>
        <v>6365661.4523756923</v>
      </c>
      <c r="AM265" s="16">
        <f t="shared" si="112"/>
        <v>12825759.881094217</v>
      </c>
      <c r="AN265" s="16">
        <f t="shared" si="113"/>
        <v>58845213.534434058</v>
      </c>
      <c r="AO265" s="16">
        <f t="shared" si="114"/>
        <v>1884981.5885923172</v>
      </c>
      <c r="AP265" s="16"/>
      <c r="AQ265" s="16">
        <f t="shared" si="115"/>
        <v>207.49898006501272</v>
      </c>
      <c r="AR265" s="16">
        <f t="shared" si="116"/>
        <v>48748.639711757089</v>
      </c>
      <c r="AS265" s="16">
        <f t="shared" si="117"/>
        <v>32495.874206685527</v>
      </c>
      <c r="AT265" s="16">
        <f t="shared" si="118"/>
        <v>218449.35090331989</v>
      </c>
      <c r="AU265" s="16">
        <f t="shared" si="119"/>
        <v>1060943.5753959485</v>
      </c>
      <c r="AV265" s="16">
        <f t="shared" si="120"/>
        <v>2137626.6468490362</v>
      </c>
      <c r="AW265" s="16">
        <f t="shared" si="121"/>
        <v>9807535.5890723448</v>
      </c>
      <c r="AX265" s="16">
        <f t="shared" si="122"/>
        <v>314163.59809871949</v>
      </c>
    </row>
    <row r="266" spans="1:50" x14ac:dyDescent="0.2">
      <c r="A266" t="s">
        <v>10</v>
      </c>
      <c r="B266">
        <v>2943</v>
      </c>
      <c r="C266" t="s">
        <v>307</v>
      </c>
      <c r="D266" s="9">
        <v>126</v>
      </c>
      <c r="E266" s="9">
        <v>16.399999999999999</v>
      </c>
      <c r="F266" s="9">
        <v>6</v>
      </c>
      <c r="G266" s="16">
        <v>0</v>
      </c>
      <c r="H266" s="16">
        <v>7.8405868978660911E-7</v>
      </c>
      <c r="I266" s="16">
        <v>6.8048921874174664E-5</v>
      </c>
      <c r="J266" s="16">
        <v>6.7649931495609485E-6</v>
      </c>
      <c r="K266" s="16">
        <v>4.9384725906943695E-3</v>
      </c>
      <c r="L266" s="16">
        <v>7.2081864403143573E-4</v>
      </c>
      <c r="M266" s="16">
        <v>2.0224505336909106E-5</v>
      </c>
      <c r="N266" s="16">
        <v>3.5471033091676073E-5</v>
      </c>
      <c r="O266" s="16"/>
      <c r="P266" s="16" cm="1">
        <f t="array" ref="P266">_xlfn.IFS($A266= 'Figure 5b'!$A$4, G266*'Figure 5b'!B$4, $A266= 'Figure 5b'!$A$5, G266*'Figure 5b'!B$5, $A266= 'Figure 5b'!$A$6, G266*'Figure 5b'!B$6, $A266= 'Figure 5b'!$A$7, G266*'Figure 5b'!B$7, $A266= 'Figure 5b'!$A$8, G266*'Figure 5b'!B$8, $A266= 'Figure 5b'!$A$9, G266*'Figure 5b'!B$9)*10^12/365</f>
        <v>0</v>
      </c>
      <c r="Q266" s="16" cm="1">
        <f t="array" ref="Q266">_xlfn.IFS($A266= 'Figure 5b'!$A$4, H266*'Figure 5b'!C$4, $A266= 'Figure 5b'!$A$5, H266*'Figure 5b'!C$5, $A266= 'Figure 5b'!$A$6, H266*'Figure 5b'!C$6, $A266= 'Figure 5b'!$A$7, H266*'Figure 5b'!C$7, $A266= 'Figure 5b'!$A$8, H266*'Figure 5b'!C$8, $A266= 'Figure 5b'!$A$9, H266*'Figure 5b'!C$9)*10^12/365</f>
        <v>1735.051565486727</v>
      </c>
      <c r="R266" s="16" cm="1">
        <f t="array" ref="R266">_xlfn.IFS($A266= 'Figure 5b'!$A$4, I266*'Figure 5b'!D$4, $A266= 'Figure 5b'!$A$5, I266*'Figure 5b'!D$5, $A266= 'Figure 5b'!$A$6, I266*'Figure 5b'!D$6, $A266= 'Figure 5b'!$A$7, I266*'Figure 5b'!D$7, $A266= 'Figure 5b'!$A$8, I266*'Figure 5b'!D$8, $A266= 'Figure 5b'!$A$9, I266*'Figure 5b'!D$9)*10^12/365</f>
        <v>1104255.288553573</v>
      </c>
      <c r="S266" s="16" cm="1">
        <f t="array" ref="S266">_xlfn.IFS($A266= 'Figure 5b'!$A$4, J266*'Figure 5b'!E$4, $A266= 'Figure 5b'!$A$5, J266*'Figure 5b'!E$5, $A266= 'Figure 5b'!$A$6, J266*'Figure 5b'!E$6, $A266= 'Figure 5b'!$A$7, J266*'Figure 5b'!E$7, $A266= 'Figure 5b'!$A$8, J266*'Figure 5b'!E$8, $A266= 'Figure 5b'!$A$9, J266*'Figure 5b'!E$9)*10^12/365</f>
        <v>43677.809889873497</v>
      </c>
      <c r="T266" s="16" cm="1">
        <f t="array" ref="T266">_xlfn.IFS($A266= 'Figure 5b'!$A$4, K266*'Figure 5b'!F$4, $A266= 'Figure 5b'!$A$5, K266*'Figure 5b'!F$5, $A266= 'Figure 5b'!$A$6, K266*'Figure 5b'!F$6, $A266= 'Figure 5b'!$A$7, K266*'Figure 5b'!F$7, $A266= 'Figure 5b'!$A$8, K266*'Figure 5b'!F$8, $A266= 'Figure 5b'!$A$9, K266*'Figure 5b'!F$9)*10^12/365</f>
        <v>48362596.926312953</v>
      </c>
      <c r="U266" s="16" cm="1">
        <f t="array" ref="U266">_xlfn.IFS($A266= 'Figure 5b'!$A$4, L266*'Figure 5b'!G$4, $A266= 'Figure 5b'!$A$5, L266*'Figure 5b'!G$5, $A266= 'Figure 5b'!$A$6, L266*'Figure 5b'!G$6, $A266= 'Figure 5b'!$A$7, L266*'Figure 5b'!G$7, $A266= 'Figure 5b'!$A$8, L266*'Figure 5b'!G$8, $A266= 'Figure 5b'!$A$9, L266*'Figure 5b'!G$9)*10^12/365</f>
        <v>84480.637571222789</v>
      </c>
      <c r="V266" s="16" cm="1">
        <f t="array" ref="V266">_xlfn.IFS($A266= 'Figure 5b'!$A$4, M266*'Figure 5b'!H$4, $A266= 'Figure 5b'!$A$5, M266*'Figure 5b'!H$5, $A266= 'Figure 5b'!$A$6, M266*'Figure 5b'!H$6, $A266= 'Figure 5b'!$A$7, M266*'Figure 5b'!H$7, $A266= 'Figure 5b'!$A$8, M266*'Figure 5b'!H$8, $A266= 'Figure 5b'!$A$9, M266*'Figure 5b'!H$9)*10^12/365</f>
        <v>63178.720589109063</v>
      </c>
      <c r="W266" s="16" cm="1">
        <f t="array" ref="W266">_xlfn.IFS($A266= 'Figure 5b'!$A$4, N266*'Figure 5b'!I$4, $A266= 'Figure 5b'!$A$5, N266*'Figure 5b'!I$5, $A266= 'Figure 5b'!$A$6, N266*'Figure 5b'!I$6, $A266= 'Figure 5b'!$A$7, N266*'Figure 5b'!I$7, $A266= 'Figure 5b'!$A$8, N266*'Figure 5b'!I$8, $A266= 'Figure 5b'!$A$9, N266*'Figure 5b'!I$9)*10^12/365</f>
        <v>86640.274354340654</v>
      </c>
      <c r="X266" s="16"/>
      <c r="Y266" s="17">
        <f t="shared" si="99"/>
        <v>0</v>
      </c>
      <c r="Z266" s="17">
        <f t="shared" si="100"/>
        <v>2186.1649725132756</v>
      </c>
      <c r="AA266" s="17">
        <f t="shared" si="101"/>
        <v>1391361.6635775021</v>
      </c>
      <c r="AB266" s="17">
        <f t="shared" si="102"/>
        <v>55034.040461240606</v>
      </c>
      <c r="AC266" s="17">
        <f t="shared" si="103"/>
        <v>60936872.12715432</v>
      </c>
      <c r="AD266" s="17">
        <f t="shared" si="104"/>
        <v>106445.60333974072</v>
      </c>
      <c r="AE266" s="17">
        <f t="shared" si="105"/>
        <v>79605.187942277422</v>
      </c>
      <c r="AF266" s="17">
        <f t="shared" si="106"/>
        <v>109166.74568646922</v>
      </c>
      <c r="AG266" s="16"/>
      <c r="AH266" s="16">
        <f t="shared" si="107"/>
        <v>0</v>
      </c>
      <c r="AI266" s="16">
        <f t="shared" si="108"/>
        <v>284.54845673982322</v>
      </c>
      <c r="AJ266" s="16">
        <f t="shared" si="109"/>
        <v>181097.86732278595</v>
      </c>
      <c r="AK266" s="16">
        <f t="shared" si="110"/>
        <v>7163.1608219392529</v>
      </c>
      <c r="AL266" s="16">
        <f t="shared" si="111"/>
        <v>7931465.8959153239</v>
      </c>
      <c r="AM266" s="16">
        <f t="shared" si="112"/>
        <v>13854.824561680536</v>
      </c>
      <c r="AN266" s="16">
        <f t="shared" si="113"/>
        <v>10361.310176613884</v>
      </c>
      <c r="AO266" s="16">
        <f t="shared" si="114"/>
        <v>14209.004994111867</v>
      </c>
      <c r="AP266" s="16"/>
      <c r="AQ266" s="16">
        <f t="shared" si="115"/>
        <v>0</v>
      </c>
      <c r="AR266" s="16">
        <f t="shared" si="116"/>
        <v>104.10309392920362</v>
      </c>
      <c r="AS266" s="16">
        <f t="shared" si="117"/>
        <v>66255.317313214371</v>
      </c>
      <c r="AT266" s="16">
        <f t="shared" si="118"/>
        <v>2620.66859339241</v>
      </c>
      <c r="AU266" s="16">
        <f t="shared" si="119"/>
        <v>2901755.8155787773</v>
      </c>
      <c r="AV266" s="16">
        <f t="shared" si="120"/>
        <v>5068.8382542733671</v>
      </c>
      <c r="AW266" s="16">
        <f t="shared" si="121"/>
        <v>3790.7232353465438</v>
      </c>
      <c r="AX266" s="16">
        <f t="shared" si="122"/>
        <v>5198.4164612604391</v>
      </c>
    </row>
    <row r="267" spans="1:50" x14ac:dyDescent="0.2">
      <c r="A267" t="s">
        <v>10</v>
      </c>
      <c r="B267">
        <v>2943</v>
      </c>
      <c r="C267" t="s">
        <v>308</v>
      </c>
      <c r="D267" s="9">
        <v>250</v>
      </c>
      <c r="E267" s="9">
        <v>55.4</v>
      </c>
      <c r="F267" s="9">
        <v>1.5</v>
      </c>
      <c r="G267" s="16">
        <v>4.5791675868201532E-4</v>
      </c>
      <c r="H267" s="16">
        <v>3.5282641040397412E-5</v>
      </c>
      <c r="I267" s="16">
        <v>3.4643853600586015E-5</v>
      </c>
      <c r="J267" s="16">
        <v>2.6919119382667112E-3</v>
      </c>
      <c r="K267" s="16">
        <v>2.0769334989729393E-3</v>
      </c>
      <c r="L267" s="16">
        <v>1.7162348667415136E-5</v>
      </c>
      <c r="M267" s="16">
        <v>1.5846878536565233E-3</v>
      </c>
      <c r="N267" s="16">
        <v>2.9383219400717838E-4</v>
      </c>
      <c r="O267" s="16"/>
      <c r="P267" s="16" cm="1">
        <f t="array" ref="P267">_xlfn.IFS($A267= 'Figure 5b'!$A$4, G267*'Figure 5b'!B$4, $A267= 'Figure 5b'!$A$5, G267*'Figure 5b'!B$5, $A267= 'Figure 5b'!$A$6, G267*'Figure 5b'!B$6, $A267= 'Figure 5b'!$A$7, G267*'Figure 5b'!B$7, $A267= 'Figure 5b'!$A$8, G267*'Figure 5b'!B$8, $A267= 'Figure 5b'!$A$9, G267*'Figure 5b'!B$9)*10^12/365</f>
        <v>176241.12088855245</v>
      </c>
      <c r="Q267" s="16" cm="1">
        <f t="array" ref="Q267">_xlfn.IFS($A267= 'Figure 5b'!$A$4, H267*'Figure 5b'!C$4, $A267= 'Figure 5b'!$A$5, H267*'Figure 5b'!C$5, $A267= 'Figure 5b'!$A$6, H267*'Figure 5b'!C$6, $A267= 'Figure 5b'!$A$7, H267*'Figure 5b'!C$7, $A267= 'Figure 5b'!$A$8, H267*'Figure 5b'!C$8, $A267= 'Figure 5b'!$A$9, H267*'Figure 5b'!C$9)*10^12/365</f>
        <v>78077.320446902711</v>
      </c>
      <c r="R267" s="16" cm="1">
        <f t="array" ref="R267">_xlfn.IFS($A267= 'Figure 5b'!$A$4, I267*'Figure 5b'!D$4, $A267= 'Figure 5b'!$A$5, I267*'Figure 5b'!D$5, $A267= 'Figure 5b'!$A$6, I267*'Figure 5b'!D$6, $A267= 'Figure 5b'!$A$7, I267*'Figure 5b'!D$7, $A267= 'Figure 5b'!$A$8, I267*'Figure 5b'!D$8, $A267= 'Figure 5b'!$A$9, I267*'Figure 5b'!D$9)*10^12/365</f>
        <v>562178.76052554057</v>
      </c>
      <c r="S267" s="16" cm="1">
        <f t="array" ref="S267">_xlfn.IFS($A267= 'Figure 5b'!$A$4, J267*'Figure 5b'!E$4, $A267= 'Figure 5b'!$A$5, J267*'Figure 5b'!E$5, $A267= 'Figure 5b'!$A$6, J267*'Figure 5b'!E$6, $A267= 'Figure 5b'!$A$7, J267*'Figure 5b'!E$7, $A267= 'Figure 5b'!$A$8, J267*'Figure 5b'!E$8, $A267= 'Figure 5b'!$A$9, J267*'Figure 5b'!E$9)*10^12/365</f>
        <v>17380182.844313022</v>
      </c>
      <c r="T267" s="16" cm="1">
        <f t="array" ref="T267">_xlfn.IFS($A267= 'Figure 5b'!$A$4, K267*'Figure 5b'!F$4, $A267= 'Figure 5b'!$A$5, K267*'Figure 5b'!F$5, $A267= 'Figure 5b'!$A$6, K267*'Figure 5b'!F$6, $A267= 'Figure 5b'!$A$7, K267*'Figure 5b'!F$7, $A267= 'Figure 5b'!$A$8, K267*'Figure 5b'!F$8, $A267= 'Figure 5b'!$A$9, K267*'Figure 5b'!F$9)*10^12/365</f>
        <v>20339466.46638409</v>
      </c>
      <c r="U267" s="16" cm="1">
        <f t="array" ref="U267">_xlfn.IFS($A267= 'Figure 5b'!$A$4, L267*'Figure 5b'!G$4, $A267= 'Figure 5b'!$A$5, L267*'Figure 5b'!G$5, $A267= 'Figure 5b'!$A$6, L267*'Figure 5b'!G$6, $A267= 'Figure 5b'!$A$7, L267*'Figure 5b'!G$7, $A267= 'Figure 5b'!$A$8, L267*'Figure 5b'!G$8, $A267= 'Figure 5b'!$A$9, L267*'Figure 5b'!G$9)*10^12/365</f>
        <v>2011.4437516957805</v>
      </c>
      <c r="V267" s="16" cm="1">
        <f t="array" ref="V267">_xlfn.IFS($A267= 'Figure 5b'!$A$4, M267*'Figure 5b'!H$4, $A267= 'Figure 5b'!$A$5, M267*'Figure 5b'!H$5, $A267= 'Figure 5b'!$A$6, M267*'Figure 5b'!H$6, $A267= 'Figure 5b'!$A$7, M267*'Figure 5b'!H$7, $A267= 'Figure 5b'!$A$8, M267*'Figure 5b'!H$8, $A267= 'Figure 5b'!$A$9, M267*'Figure 5b'!H$9)*10^12/365</f>
        <v>4950358.4616434174</v>
      </c>
      <c r="W267" s="16" cm="1">
        <f t="array" ref="W267">_xlfn.IFS($A267= 'Figure 5b'!$A$4, N267*'Figure 5b'!I$4, $A267= 'Figure 5b'!$A$5, N267*'Figure 5b'!I$5, $A267= 'Figure 5b'!$A$6, N267*'Figure 5b'!I$6, $A267= 'Figure 5b'!$A$7, N267*'Figure 5b'!I$7, $A267= 'Figure 5b'!$A$8, N267*'Figure 5b'!I$8, $A267= 'Figure 5b'!$A$9, N267*'Figure 5b'!I$9)*10^12/365</f>
        <v>717703.9878461815</v>
      </c>
      <c r="X267" s="16"/>
      <c r="Y267" s="17">
        <f t="shared" si="99"/>
        <v>440602.80222138116</v>
      </c>
      <c r="Z267" s="17">
        <f t="shared" si="100"/>
        <v>195193.30111725678</v>
      </c>
      <c r="AA267" s="17">
        <f t="shared" si="101"/>
        <v>1405446.9013138516</v>
      </c>
      <c r="AB267" s="17">
        <f t="shared" si="102"/>
        <v>43450457.110782556</v>
      </c>
      <c r="AC267" s="17">
        <f t="shared" si="103"/>
        <v>50848666.165960222</v>
      </c>
      <c r="AD267" s="17">
        <f t="shared" si="104"/>
        <v>5028.6093792394513</v>
      </c>
      <c r="AE267" s="17">
        <f t="shared" si="105"/>
        <v>12375896.154108543</v>
      </c>
      <c r="AF267" s="17">
        <f t="shared" si="106"/>
        <v>1794259.9696154539</v>
      </c>
      <c r="AG267" s="16"/>
      <c r="AH267" s="16">
        <f t="shared" si="107"/>
        <v>97637.58097225806</v>
      </c>
      <c r="AI267" s="16">
        <f t="shared" si="108"/>
        <v>43254.835527584095</v>
      </c>
      <c r="AJ267" s="16">
        <f t="shared" si="109"/>
        <v>311447.03333114949</v>
      </c>
      <c r="AK267" s="16">
        <f t="shared" si="110"/>
        <v>9628621.2957494147</v>
      </c>
      <c r="AL267" s="16">
        <f t="shared" si="111"/>
        <v>11268064.422376785</v>
      </c>
      <c r="AM267" s="16">
        <f t="shared" si="112"/>
        <v>1114.3398384394623</v>
      </c>
      <c r="AN267" s="16">
        <f t="shared" si="113"/>
        <v>2742498.5877504535</v>
      </c>
      <c r="AO267" s="16">
        <f t="shared" si="114"/>
        <v>397608.00926678459</v>
      </c>
      <c r="AP267" s="16"/>
      <c r="AQ267" s="16">
        <f t="shared" si="115"/>
        <v>2643.6168133282872</v>
      </c>
      <c r="AR267" s="16">
        <f t="shared" si="116"/>
        <v>1171.1598067035407</v>
      </c>
      <c r="AS267" s="16">
        <f t="shared" si="117"/>
        <v>8432.6814078831085</v>
      </c>
      <c r="AT267" s="16">
        <f t="shared" si="118"/>
        <v>260702.74266469531</v>
      </c>
      <c r="AU267" s="16">
        <f t="shared" si="119"/>
        <v>305091.99699576135</v>
      </c>
      <c r="AV267" s="16">
        <f t="shared" si="120"/>
        <v>30.171656275436707</v>
      </c>
      <c r="AW267" s="16">
        <f t="shared" si="121"/>
        <v>74255.376924651267</v>
      </c>
      <c r="AX267" s="16">
        <f t="shared" si="122"/>
        <v>10765.559817692721</v>
      </c>
    </row>
    <row r="268" spans="1:50" x14ac:dyDescent="0.2">
      <c r="A268" t="s">
        <v>10</v>
      </c>
      <c r="B268">
        <v>2943</v>
      </c>
      <c r="C268" t="s">
        <v>309</v>
      </c>
      <c r="D268" s="9">
        <v>242</v>
      </c>
      <c r="E268" s="9">
        <v>20.6</v>
      </c>
      <c r="F268" s="9">
        <v>16.899999999999999</v>
      </c>
      <c r="G268" s="16">
        <v>1.9813107754898069E-3</v>
      </c>
      <c r="H268" s="16">
        <v>1.5182227356777068E-5</v>
      </c>
      <c r="I268" s="16">
        <v>1.9945286475764285E-4</v>
      </c>
      <c r="J268" s="16">
        <v>1.5792472627462E-3</v>
      </c>
      <c r="K268" s="16">
        <v>3.8933614817928639E-4</v>
      </c>
      <c r="L268" s="16">
        <v>1.3372330003360959E-3</v>
      </c>
      <c r="M268" s="16">
        <v>5.7653820283004489E-4</v>
      </c>
      <c r="N268" s="16">
        <v>1.0963559768913313E-3</v>
      </c>
      <c r="O268" s="16"/>
      <c r="P268" s="16" cm="1">
        <f t="array" ref="P268">_xlfn.IFS($A268= 'Figure 5b'!$A$4, G268*'Figure 5b'!B$4, $A268= 'Figure 5b'!$A$5, G268*'Figure 5b'!B$5, $A268= 'Figure 5b'!$A$6, G268*'Figure 5b'!B$6, $A268= 'Figure 5b'!$A$7, G268*'Figure 5b'!B$7, $A268= 'Figure 5b'!$A$8, G268*'Figure 5b'!B$8, $A268= 'Figure 5b'!$A$9, G268*'Figure 5b'!B$9)*10^12/365</f>
        <v>762558.75173892186</v>
      </c>
      <c r="Q268" s="16" cm="1">
        <f t="array" ref="Q268">_xlfn.IFS($A268= 'Figure 5b'!$A$4, H268*'Figure 5b'!C$4, $A268= 'Figure 5b'!$A$5, H268*'Figure 5b'!C$5, $A268= 'Figure 5b'!$A$6, H268*'Figure 5b'!C$6, $A268= 'Figure 5b'!$A$7, H268*'Figure 5b'!C$7, $A268= 'Figure 5b'!$A$8, H268*'Figure 5b'!C$8, $A268= 'Figure 5b'!$A$9, H268*'Figure 5b'!C$9)*10^12/365</f>
        <v>33596.907586242989</v>
      </c>
      <c r="R268" s="16" cm="1">
        <f t="array" ref="R268">_xlfn.IFS($A268= 'Figure 5b'!$A$4, I268*'Figure 5b'!D$4, $A268= 'Figure 5b'!$A$5, I268*'Figure 5b'!D$5, $A268= 'Figure 5b'!$A$6, I268*'Figure 5b'!D$6, $A268= 'Figure 5b'!$A$7, I268*'Figure 5b'!D$7, $A268= 'Figure 5b'!$A$8, I268*'Figure 5b'!D$8, $A268= 'Figure 5b'!$A$9, I268*'Figure 5b'!D$9)*10^12/365</f>
        <v>3236596.181979687</v>
      </c>
      <c r="S268" s="16" cm="1">
        <f t="array" ref="S268">_xlfn.IFS($A268= 'Figure 5b'!$A$4, J268*'Figure 5b'!E$4, $A268= 'Figure 5b'!$A$5, J268*'Figure 5b'!E$5, $A268= 'Figure 5b'!$A$6, J268*'Figure 5b'!E$6, $A268= 'Figure 5b'!$A$7, J268*'Figure 5b'!E$7, $A268= 'Figure 5b'!$A$8, J268*'Figure 5b'!E$8, $A268= 'Figure 5b'!$A$9, J268*'Figure 5b'!E$9)*10^12/365</f>
        <v>10196323.95574685</v>
      </c>
      <c r="T268" s="16" cm="1">
        <f t="array" ref="T268">_xlfn.IFS($A268= 'Figure 5b'!$A$4, K268*'Figure 5b'!F$4, $A268= 'Figure 5b'!$A$5, K268*'Figure 5b'!F$5, $A268= 'Figure 5b'!$A$6, K268*'Figure 5b'!F$6, $A268= 'Figure 5b'!$A$7, K268*'Figure 5b'!F$7, $A268= 'Figure 5b'!$A$8, K268*'Figure 5b'!F$8, $A268= 'Figure 5b'!$A$9, K268*'Figure 5b'!F$9)*10^12/365</f>
        <v>3812779.5299944361</v>
      </c>
      <c r="U268" s="16" cm="1">
        <f t="array" ref="U268">_xlfn.IFS($A268= 'Figure 5b'!$A$4, L268*'Figure 5b'!G$4, $A268= 'Figure 5b'!$A$5, L268*'Figure 5b'!G$5, $A268= 'Figure 5b'!$A$6, L268*'Figure 5b'!G$6, $A268= 'Figure 5b'!$A$7, L268*'Figure 5b'!G$7, $A268= 'Figure 5b'!$A$8, L268*'Figure 5b'!G$8, $A268= 'Figure 5b'!$A$9, L268*'Figure 5b'!G$9)*10^12/365</f>
        <v>156724.99231962959</v>
      </c>
      <c r="V268" s="16" cm="1">
        <f t="array" ref="V268">_xlfn.IFS($A268= 'Figure 5b'!$A$4, M268*'Figure 5b'!H$4, $A268= 'Figure 5b'!$A$5, M268*'Figure 5b'!H$5, $A268= 'Figure 5b'!$A$6, M268*'Figure 5b'!H$6, $A268= 'Figure 5b'!$A$7, M268*'Figure 5b'!H$7, $A268= 'Figure 5b'!$A$8, M268*'Figure 5b'!H$8, $A268= 'Figure 5b'!$A$9, M268*'Figure 5b'!H$9)*10^12/365</f>
        <v>1801030.2560563534</v>
      </c>
      <c r="W268" s="16" cm="1">
        <f t="array" ref="W268">_xlfn.IFS($A268= 'Figure 5b'!$A$4, N268*'Figure 5b'!I$4, $A268= 'Figure 5b'!$A$5, N268*'Figure 5b'!I$5, $A268= 'Figure 5b'!$A$6, N268*'Figure 5b'!I$6, $A268= 'Figure 5b'!$A$7, N268*'Figure 5b'!I$7, $A268= 'Figure 5b'!$A$8, N268*'Figure 5b'!I$8, $A268= 'Figure 5b'!$A$9, N268*'Figure 5b'!I$9)*10^12/365</f>
        <v>2677919.8221372617</v>
      </c>
      <c r="X268" s="16"/>
      <c r="Y268" s="17">
        <f t="shared" si="99"/>
        <v>1845392.1792081911</v>
      </c>
      <c r="Z268" s="17">
        <f t="shared" si="100"/>
        <v>81304.516358708031</v>
      </c>
      <c r="AA268" s="17">
        <f t="shared" si="101"/>
        <v>7832562.7603908423</v>
      </c>
      <c r="AB268" s="17">
        <f t="shared" si="102"/>
        <v>24675103.972907376</v>
      </c>
      <c r="AC268" s="17">
        <f t="shared" si="103"/>
        <v>9226926.4625865351</v>
      </c>
      <c r="AD268" s="17">
        <f t="shared" si="104"/>
        <v>379274.48141350358</v>
      </c>
      <c r="AE268" s="17">
        <f t="shared" si="105"/>
        <v>4358493.2196563752</v>
      </c>
      <c r="AF268" s="17">
        <f t="shared" si="106"/>
        <v>6480565.9695721734</v>
      </c>
      <c r="AG268" s="16"/>
      <c r="AH268" s="16">
        <f t="shared" si="107"/>
        <v>157087.10285821793</v>
      </c>
      <c r="AI268" s="16">
        <f t="shared" si="108"/>
        <v>6920.9629627660561</v>
      </c>
      <c r="AJ268" s="16">
        <f t="shared" si="109"/>
        <v>666738.81348781555</v>
      </c>
      <c r="AK268" s="16">
        <f t="shared" si="110"/>
        <v>2100442.7348838509</v>
      </c>
      <c r="AL268" s="16">
        <f t="shared" si="111"/>
        <v>785432.58317885385</v>
      </c>
      <c r="AM268" s="16">
        <f t="shared" si="112"/>
        <v>32285.348417843696</v>
      </c>
      <c r="AN268" s="16">
        <f t="shared" si="113"/>
        <v>371012.23274760885</v>
      </c>
      <c r="AO268" s="16">
        <f t="shared" si="114"/>
        <v>551651.48336027598</v>
      </c>
      <c r="AP268" s="16"/>
      <c r="AQ268" s="16">
        <f t="shared" si="115"/>
        <v>128872.42904387778</v>
      </c>
      <c r="AR268" s="16">
        <f t="shared" si="116"/>
        <v>5677.8773820750648</v>
      </c>
      <c r="AS268" s="16">
        <f t="shared" si="117"/>
        <v>546984.75475456705</v>
      </c>
      <c r="AT268" s="16">
        <f t="shared" si="118"/>
        <v>1723178.7485212174</v>
      </c>
      <c r="AU268" s="16">
        <f t="shared" si="119"/>
        <v>644359.74056905962</v>
      </c>
      <c r="AV268" s="16">
        <f t="shared" si="120"/>
        <v>26486.523702017399</v>
      </c>
      <c r="AW268" s="16">
        <f t="shared" si="121"/>
        <v>304374.11327352369</v>
      </c>
      <c r="AX268" s="16">
        <f t="shared" si="122"/>
        <v>452568.44994119718</v>
      </c>
    </row>
    <row r="269" spans="1:50" x14ac:dyDescent="0.2">
      <c r="A269" t="s">
        <v>10</v>
      </c>
      <c r="B269">
        <v>2943</v>
      </c>
      <c r="C269" t="s">
        <v>310</v>
      </c>
      <c r="D269" s="9">
        <v>42</v>
      </c>
      <c r="E269" s="9">
        <v>6.3</v>
      </c>
      <c r="F269" s="9">
        <v>0.5</v>
      </c>
      <c r="G269" s="16">
        <v>-3.4559755372227573E-7</v>
      </c>
      <c r="H269" s="16">
        <v>0</v>
      </c>
      <c r="I269" s="16">
        <v>3.6236577592439761E-5</v>
      </c>
      <c r="J269" s="16">
        <v>7.5727535256279277E-8</v>
      </c>
      <c r="K269" s="16">
        <v>2.0858625854850753E-4</v>
      </c>
      <c r="L269" s="16">
        <v>0</v>
      </c>
      <c r="M269" s="16">
        <v>5.5920291254126565E-7</v>
      </c>
      <c r="N269" s="16">
        <v>7.2539028064914544E-4</v>
      </c>
      <c r="O269" s="16"/>
      <c r="P269" s="16" cm="1">
        <f t="array" ref="P269">_xlfn.IFS($A269= 'Figure 5b'!$A$4, G269*'Figure 5b'!B$4, $A269= 'Figure 5b'!$A$5, G269*'Figure 5b'!B$5, $A269= 'Figure 5b'!$A$6, G269*'Figure 5b'!B$6, $A269= 'Figure 5b'!$A$7, G269*'Figure 5b'!B$7, $A269= 'Figure 5b'!$A$8, G269*'Figure 5b'!B$8, $A269= 'Figure 5b'!$A$9, G269*'Figure 5b'!B$9)*10^12/365</f>
        <v>-133.01216670834148</v>
      </c>
      <c r="Q269" s="16" cm="1">
        <f t="array" ref="Q269">_xlfn.IFS($A269= 'Figure 5b'!$A$4, H269*'Figure 5b'!C$4, $A269= 'Figure 5b'!$A$5, H269*'Figure 5b'!C$5, $A269= 'Figure 5b'!$A$6, H269*'Figure 5b'!C$6, $A269= 'Figure 5b'!$A$7, H269*'Figure 5b'!C$7, $A269= 'Figure 5b'!$A$8, H269*'Figure 5b'!C$8, $A269= 'Figure 5b'!$A$9, H269*'Figure 5b'!C$9)*10^12/365</f>
        <v>0</v>
      </c>
      <c r="R269" s="16" cm="1">
        <f t="array" ref="R269">_xlfn.IFS($A269= 'Figure 5b'!$A$4, I269*'Figure 5b'!D$4, $A269= 'Figure 5b'!$A$5, I269*'Figure 5b'!D$5, $A269= 'Figure 5b'!$A$6, I269*'Figure 5b'!D$6, $A269= 'Figure 5b'!$A$7, I269*'Figure 5b'!D$7, $A269= 'Figure 5b'!$A$8, I269*'Figure 5b'!D$8, $A269= 'Figure 5b'!$A$9, I269*'Figure 5b'!D$9)*10^12/365</f>
        <v>588024.48802233615</v>
      </c>
      <c r="S269" s="16" cm="1">
        <f t="array" ref="S269">_xlfn.IFS($A269= 'Figure 5b'!$A$4, J269*'Figure 5b'!E$4, $A269= 'Figure 5b'!$A$5, J269*'Figure 5b'!E$5, $A269= 'Figure 5b'!$A$6, J269*'Figure 5b'!E$6, $A269= 'Figure 5b'!$A$7, J269*'Figure 5b'!E$7, $A269= 'Figure 5b'!$A$8, J269*'Figure 5b'!E$8, $A269= 'Figure 5b'!$A$9, J269*'Figure 5b'!E$9)*10^12/365</f>
        <v>488.93070772246455</v>
      </c>
      <c r="T269" s="16" cm="1">
        <f t="array" ref="T269">_xlfn.IFS($A269= 'Figure 5b'!$A$4, K269*'Figure 5b'!F$4, $A269= 'Figure 5b'!$A$5, K269*'Figure 5b'!F$5, $A269= 'Figure 5b'!$A$6, K269*'Figure 5b'!F$6, $A269= 'Figure 5b'!$A$7, K269*'Figure 5b'!F$7, $A269= 'Figure 5b'!$A$8, K269*'Figure 5b'!F$8, $A269= 'Figure 5b'!$A$9, K269*'Figure 5b'!F$9)*10^12/365</f>
        <v>2042690.9254407317</v>
      </c>
      <c r="U269" s="16" cm="1">
        <f t="array" ref="U269">_xlfn.IFS($A269= 'Figure 5b'!$A$4, L269*'Figure 5b'!G$4, $A269= 'Figure 5b'!$A$5, L269*'Figure 5b'!G$5, $A269= 'Figure 5b'!$A$6, L269*'Figure 5b'!G$6, $A269= 'Figure 5b'!$A$7, L269*'Figure 5b'!G$7, $A269= 'Figure 5b'!$A$8, L269*'Figure 5b'!G$8, $A269= 'Figure 5b'!$A$9, L269*'Figure 5b'!G$9)*10^12/365</f>
        <v>0</v>
      </c>
      <c r="V269" s="16" cm="1">
        <f t="array" ref="V269">_xlfn.IFS($A269= 'Figure 5b'!$A$4, M269*'Figure 5b'!H$4, $A269= 'Figure 5b'!$A$5, M269*'Figure 5b'!H$5, $A269= 'Figure 5b'!$A$6, M269*'Figure 5b'!H$6, $A269= 'Figure 5b'!$A$7, M269*'Figure 5b'!H$7, $A269= 'Figure 5b'!$A$8, M269*'Figure 5b'!H$8, $A269= 'Figure 5b'!$A$9, M269*'Figure 5b'!H$9)*10^12/365</f>
        <v>1746.8770669799742</v>
      </c>
      <c r="W269" s="16" cm="1">
        <f t="array" ref="W269">_xlfn.IFS($A269= 'Figure 5b'!$A$4, N269*'Figure 5b'!I$4, $A269= 'Figure 5b'!$A$5, N269*'Figure 5b'!I$5, $A269= 'Figure 5b'!$A$6, N269*'Figure 5b'!I$6, $A269= 'Figure 5b'!$A$7, N269*'Figure 5b'!I$7, $A269= 'Figure 5b'!$A$8, N269*'Figure 5b'!I$8, $A269= 'Figure 5b'!$A$9, N269*'Figure 5b'!I$9)*10^12/365</f>
        <v>1771812.3057476596</v>
      </c>
      <c r="X269" s="16"/>
      <c r="Y269" s="17">
        <f t="shared" si="99"/>
        <v>-55.865110017503419</v>
      </c>
      <c r="Z269" s="17">
        <f t="shared" si="100"/>
        <v>0</v>
      </c>
      <c r="AA269" s="17">
        <f t="shared" si="101"/>
        <v>246970.28496938117</v>
      </c>
      <c r="AB269" s="17">
        <f t="shared" si="102"/>
        <v>205.3508972434351</v>
      </c>
      <c r="AC269" s="17">
        <f t="shared" si="103"/>
        <v>857930.18868510739</v>
      </c>
      <c r="AD269" s="17">
        <f t="shared" si="104"/>
        <v>0</v>
      </c>
      <c r="AE269" s="17">
        <f t="shared" si="105"/>
        <v>733.68836813158907</v>
      </c>
      <c r="AF269" s="17">
        <f t="shared" si="106"/>
        <v>744161.16841401707</v>
      </c>
      <c r="AG269" s="16"/>
      <c r="AH269" s="16">
        <f t="shared" si="107"/>
        <v>-8.3797665026255128</v>
      </c>
      <c r="AI269" s="16">
        <f t="shared" si="108"/>
        <v>0</v>
      </c>
      <c r="AJ269" s="16">
        <f t="shared" si="109"/>
        <v>37045.542745407176</v>
      </c>
      <c r="AK269" s="16">
        <f t="shared" si="110"/>
        <v>30.802634586515264</v>
      </c>
      <c r="AL269" s="16">
        <f t="shared" si="111"/>
        <v>128689.52830276609</v>
      </c>
      <c r="AM269" s="16">
        <f t="shared" si="112"/>
        <v>0</v>
      </c>
      <c r="AN269" s="16">
        <f t="shared" si="113"/>
        <v>110.05325521973836</v>
      </c>
      <c r="AO269" s="16">
        <f t="shared" si="114"/>
        <v>111624.17526210257</v>
      </c>
      <c r="AP269" s="16"/>
      <c r="AQ269" s="16">
        <f t="shared" si="115"/>
        <v>-0.66506083354170742</v>
      </c>
      <c r="AR269" s="16">
        <f t="shared" si="116"/>
        <v>0</v>
      </c>
      <c r="AS269" s="16">
        <f t="shared" si="117"/>
        <v>2940.1224401116806</v>
      </c>
      <c r="AT269" s="16">
        <f t="shared" si="118"/>
        <v>2.4446535386123229</v>
      </c>
      <c r="AU269" s="16">
        <f t="shared" si="119"/>
        <v>10213.454627203659</v>
      </c>
      <c r="AV269" s="16">
        <f t="shared" si="120"/>
        <v>0</v>
      </c>
      <c r="AW269" s="16">
        <f t="shared" si="121"/>
        <v>8.734385334899871</v>
      </c>
      <c r="AX269" s="16">
        <f t="shared" si="122"/>
        <v>8859.0615287382989</v>
      </c>
    </row>
    <row r="270" spans="1:50" x14ac:dyDescent="0.2">
      <c r="A270" t="s">
        <v>11</v>
      </c>
      <c r="B270">
        <v>2948</v>
      </c>
      <c r="C270" t="s">
        <v>242</v>
      </c>
      <c r="D270" s="9">
        <v>61</v>
      </c>
      <c r="E270" s="9">
        <v>3.3</v>
      </c>
      <c r="F270" s="9">
        <v>3.3</v>
      </c>
      <c r="G270" s="16">
        <v>0.85193187918156121</v>
      </c>
      <c r="H270" s="16">
        <v>0.61017614049356861</v>
      </c>
      <c r="I270" s="16">
        <v>0.83519494369827851</v>
      </c>
      <c r="J270" s="16">
        <v>0.87697970845074091</v>
      </c>
      <c r="K270" s="16">
        <v>0.63816830421473858</v>
      </c>
      <c r="L270" s="16">
        <v>0.39710507161789144</v>
      </c>
      <c r="M270" s="16">
        <v>0.66448948029863275</v>
      </c>
      <c r="N270" s="16">
        <v>0.64642963744241144</v>
      </c>
      <c r="O270" s="16"/>
      <c r="P270" s="16" cm="1">
        <f t="array" ref="P270">_xlfn.IFS($A270= 'Figure 5b'!$A$4, G270*'Figure 5b'!B$4, $A270= 'Figure 5b'!$A$5, G270*'Figure 5b'!B$5, $A270= 'Figure 5b'!$A$6, G270*'Figure 5b'!B$6, $A270= 'Figure 5b'!$A$7, G270*'Figure 5b'!B$7, $A270= 'Figure 5b'!$A$8, G270*'Figure 5b'!B$8, $A270= 'Figure 5b'!$A$9, G270*'Figure 5b'!B$9)*10^12/365</f>
        <v>411936723.18963742</v>
      </c>
      <c r="Q270" s="16" cm="1">
        <f t="array" ref="Q270">_xlfn.IFS($A270= 'Figure 5b'!$A$4, H270*'Figure 5b'!C$4, $A270= 'Figure 5b'!$A$5, H270*'Figure 5b'!C$5, $A270= 'Figure 5b'!$A$6, H270*'Figure 5b'!C$6, $A270= 'Figure 5b'!$A$7, H270*'Figure 5b'!C$7, $A270= 'Figure 5b'!$A$8, H270*'Figure 5b'!C$8, $A270= 'Figure 5b'!$A$9, H270*'Figure 5b'!C$9)*10^12/365</f>
        <v>20070592786.172333</v>
      </c>
      <c r="R270" s="16" cm="1">
        <f t="array" ref="R270">_xlfn.IFS($A270= 'Figure 5b'!$A$4, I270*'Figure 5b'!D$4, $A270= 'Figure 5b'!$A$5, I270*'Figure 5b'!D$5, $A270= 'Figure 5b'!$A$6, I270*'Figure 5b'!D$6, $A270= 'Figure 5b'!$A$7, I270*'Figure 5b'!D$7, $A270= 'Figure 5b'!$A$8, I270*'Figure 5b'!D$8, $A270= 'Figure 5b'!$A$9, I270*'Figure 5b'!D$9)*10^12/365</f>
        <v>6053624469.7162218</v>
      </c>
      <c r="S270" s="16" cm="1">
        <f t="array" ref="S270">_xlfn.IFS($A270= 'Figure 5b'!$A$4, J270*'Figure 5b'!E$4, $A270= 'Figure 5b'!$A$5, J270*'Figure 5b'!E$5, $A270= 'Figure 5b'!$A$6, J270*'Figure 5b'!E$6, $A270= 'Figure 5b'!$A$7, J270*'Figure 5b'!E$7, $A270= 'Figure 5b'!$A$8, J270*'Figure 5b'!E$8, $A270= 'Figure 5b'!$A$9, J270*'Figure 5b'!E$9)*10^12/365</f>
        <v>8718786637.3973999</v>
      </c>
      <c r="T270" s="16" cm="1">
        <f t="array" ref="T270">_xlfn.IFS($A270= 'Figure 5b'!$A$4, K270*'Figure 5b'!F$4, $A270= 'Figure 5b'!$A$5, K270*'Figure 5b'!F$5, $A270= 'Figure 5b'!$A$6, K270*'Figure 5b'!F$6, $A270= 'Figure 5b'!$A$7, K270*'Figure 5b'!F$7, $A270= 'Figure 5b'!$A$8, K270*'Figure 5b'!F$8, $A270= 'Figure 5b'!$A$9, K270*'Figure 5b'!F$9)*10^12/365</f>
        <v>9440762320.8238087</v>
      </c>
      <c r="U270" s="16" cm="1">
        <f t="array" ref="U270">_xlfn.IFS($A270= 'Figure 5b'!$A$4, L270*'Figure 5b'!G$4, $A270= 'Figure 5b'!$A$5, L270*'Figure 5b'!G$5, $A270= 'Figure 5b'!$A$6, L270*'Figure 5b'!G$6, $A270= 'Figure 5b'!$A$7, L270*'Figure 5b'!G$7, $A270= 'Figure 5b'!$A$8, L270*'Figure 5b'!G$8, $A270= 'Figure 5b'!$A$9, L270*'Figure 5b'!G$9)*10^12/365</f>
        <v>5360668.7637222568</v>
      </c>
      <c r="V270" s="16" cm="1">
        <f t="array" ref="V270">_xlfn.IFS($A270= 'Figure 5b'!$A$4, M270*'Figure 5b'!H$4, $A270= 'Figure 5b'!$A$5, M270*'Figure 5b'!H$5, $A270= 'Figure 5b'!$A$6, M270*'Figure 5b'!H$6, $A270= 'Figure 5b'!$A$7, M270*'Figure 5b'!H$7, $A270= 'Figure 5b'!$A$8, M270*'Figure 5b'!H$8, $A270= 'Figure 5b'!$A$9, M270*'Figure 5b'!H$9)*10^12/365</f>
        <v>4639317479.0572977</v>
      </c>
      <c r="W270" s="16" cm="1">
        <f t="array" ref="W270">_xlfn.IFS($A270= 'Figure 5b'!$A$4, N270*'Figure 5b'!I$4, $A270= 'Figure 5b'!$A$5, N270*'Figure 5b'!I$5, $A270= 'Figure 5b'!$A$6, N270*'Figure 5b'!I$6, $A270= 'Figure 5b'!$A$7, N270*'Figure 5b'!I$7, $A270= 'Figure 5b'!$A$8, N270*'Figure 5b'!I$8, $A270= 'Figure 5b'!$A$9, N270*'Figure 5b'!I$9)*10^12/365</f>
        <v>5305422803.5983143</v>
      </c>
      <c r="X270" s="16"/>
      <c r="Y270" s="17">
        <f t="shared" si="99"/>
        <v>251281401.14567882</v>
      </c>
      <c r="Z270" s="17">
        <f t="shared" si="100"/>
        <v>12243061599.565123</v>
      </c>
      <c r="AA270" s="17">
        <f t="shared" si="101"/>
        <v>3692710926.526895</v>
      </c>
      <c r="AB270" s="17">
        <f t="shared" si="102"/>
        <v>5318459848.8124142</v>
      </c>
      <c r="AC270" s="17">
        <f t="shared" si="103"/>
        <v>5758865015.7025232</v>
      </c>
      <c r="AD270" s="17">
        <f t="shared" si="104"/>
        <v>3270007.9458705764</v>
      </c>
      <c r="AE270" s="17">
        <f t="shared" si="105"/>
        <v>2829983662.2249517</v>
      </c>
      <c r="AF270" s="17">
        <f t="shared" si="106"/>
        <v>3236307910.194972</v>
      </c>
      <c r="AG270" s="16"/>
      <c r="AH270" s="16">
        <f t="shared" si="107"/>
        <v>13593911.865258032</v>
      </c>
      <c r="AI270" s="16">
        <f t="shared" si="108"/>
        <v>662329561.94368696</v>
      </c>
      <c r="AJ270" s="16">
        <f t="shared" si="109"/>
        <v>199769607.5006353</v>
      </c>
      <c r="AK270" s="16">
        <f t="shared" si="110"/>
        <v>287719959.03411418</v>
      </c>
      <c r="AL270" s="16">
        <f t="shared" si="111"/>
        <v>311545156.58718568</v>
      </c>
      <c r="AM270" s="16">
        <f t="shared" si="112"/>
        <v>176902.06920283448</v>
      </c>
      <c r="AN270" s="16">
        <f t="shared" si="113"/>
        <v>153097476.80889082</v>
      </c>
      <c r="AO270" s="16">
        <f t="shared" si="114"/>
        <v>175078952.51874435</v>
      </c>
      <c r="AP270" s="16"/>
      <c r="AQ270" s="16">
        <f t="shared" si="115"/>
        <v>13593911.865258032</v>
      </c>
      <c r="AR270" s="16">
        <f t="shared" si="116"/>
        <v>662329561.94368696</v>
      </c>
      <c r="AS270" s="16">
        <f t="shared" si="117"/>
        <v>199769607.5006353</v>
      </c>
      <c r="AT270" s="16">
        <f t="shared" si="118"/>
        <v>287719959.03411418</v>
      </c>
      <c r="AU270" s="16">
        <f t="shared" si="119"/>
        <v>311545156.58718568</v>
      </c>
      <c r="AV270" s="16">
        <f t="shared" si="120"/>
        <v>176902.06920283448</v>
      </c>
      <c r="AW270" s="16">
        <f t="shared" si="121"/>
        <v>153097476.80889082</v>
      </c>
      <c r="AX270" s="16">
        <f t="shared" si="122"/>
        <v>175078952.51874435</v>
      </c>
    </row>
    <row r="271" spans="1:50" x14ac:dyDescent="0.2">
      <c r="A271" t="s">
        <v>11</v>
      </c>
      <c r="B271">
        <v>2948</v>
      </c>
      <c r="C271" t="s">
        <v>243</v>
      </c>
      <c r="D271" s="9">
        <v>48</v>
      </c>
      <c r="E271" s="9">
        <v>3.3</v>
      </c>
      <c r="F271" s="9">
        <v>1.5</v>
      </c>
      <c r="G271" s="16">
        <v>0</v>
      </c>
      <c r="H271" s="16">
        <v>0</v>
      </c>
      <c r="I271" s="16">
        <v>0</v>
      </c>
      <c r="J271" s="16">
        <v>0</v>
      </c>
      <c r="K271" s="16">
        <v>0</v>
      </c>
      <c r="L271" s="16">
        <v>9.0638175151406956E-4</v>
      </c>
      <c r="M271" s="16">
        <v>7.5529054663557575E-6</v>
      </c>
      <c r="N271" s="16">
        <v>1.8696032944410605E-5</v>
      </c>
      <c r="O271" s="16"/>
      <c r="P271" s="16" cm="1">
        <f t="array" ref="P271">_xlfn.IFS($A271= 'Figure 5b'!$A$4, G271*'Figure 5b'!B$4, $A271= 'Figure 5b'!$A$5, G271*'Figure 5b'!B$5, $A271= 'Figure 5b'!$A$6, G271*'Figure 5b'!B$6, $A271= 'Figure 5b'!$A$7, G271*'Figure 5b'!B$7, $A271= 'Figure 5b'!$A$8, G271*'Figure 5b'!B$8, $A271= 'Figure 5b'!$A$9, G271*'Figure 5b'!B$9)*10^12/365</f>
        <v>0</v>
      </c>
      <c r="Q271" s="16" cm="1">
        <f t="array" ref="Q271">_xlfn.IFS($A271= 'Figure 5b'!$A$4, H271*'Figure 5b'!C$4, $A271= 'Figure 5b'!$A$5, H271*'Figure 5b'!C$5, $A271= 'Figure 5b'!$A$6, H271*'Figure 5b'!C$6, $A271= 'Figure 5b'!$A$7, H271*'Figure 5b'!C$7, $A271= 'Figure 5b'!$A$8, H271*'Figure 5b'!C$8, $A271= 'Figure 5b'!$A$9, H271*'Figure 5b'!C$9)*10^12/365</f>
        <v>0</v>
      </c>
      <c r="R271" s="16" cm="1">
        <f t="array" ref="R271">_xlfn.IFS($A271= 'Figure 5b'!$A$4, I271*'Figure 5b'!D$4, $A271= 'Figure 5b'!$A$5, I271*'Figure 5b'!D$5, $A271= 'Figure 5b'!$A$6, I271*'Figure 5b'!D$6, $A271= 'Figure 5b'!$A$7, I271*'Figure 5b'!D$7, $A271= 'Figure 5b'!$A$8, I271*'Figure 5b'!D$8, $A271= 'Figure 5b'!$A$9, I271*'Figure 5b'!D$9)*10^12/365</f>
        <v>0</v>
      </c>
      <c r="S271" s="16" cm="1">
        <f t="array" ref="S271">_xlfn.IFS($A271= 'Figure 5b'!$A$4, J271*'Figure 5b'!E$4, $A271= 'Figure 5b'!$A$5, J271*'Figure 5b'!E$5, $A271= 'Figure 5b'!$A$6, J271*'Figure 5b'!E$6, $A271= 'Figure 5b'!$A$7, J271*'Figure 5b'!E$7, $A271= 'Figure 5b'!$A$8, J271*'Figure 5b'!E$8, $A271= 'Figure 5b'!$A$9, J271*'Figure 5b'!E$9)*10^12/365</f>
        <v>0</v>
      </c>
      <c r="T271" s="16" cm="1">
        <f t="array" ref="T271">_xlfn.IFS($A271= 'Figure 5b'!$A$4, K271*'Figure 5b'!F$4, $A271= 'Figure 5b'!$A$5, K271*'Figure 5b'!F$5, $A271= 'Figure 5b'!$A$6, K271*'Figure 5b'!F$6, $A271= 'Figure 5b'!$A$7, K271*'Figure 5b'!F$7, $A271= 'Figure 5b'!$A$8, K271*'Figure 5b'!F$8, $A271= 'Figure 5b'!$A$9, K271*'Figure 5b'!F$9)*10^12/365</f>
        <v>0</v>
      </c>
      <c r="U271" s="16" cm="1">
        <f t="array" ref="U271">_xlfn.IFS($A271= 'Figure 5b'!$A$4, L271*'Figure 5b'!G$4, $A271= 'Figure 5b'!$A$5, L271*'Figure 5b'!G$5, $A271= 'Figure 5b'!$A$6, L271*'Figure 5b'!G$6, $A271= 'Figure 5b'!$A$7, L271*'Figure 5b'!G$7, $A271= 'Figure 5b'!$A$8, L271*'Figure 5b'!G$8, $A271= 'Figure 5b'!$A$9, L271*'Figure 5b'!G$9)*10^12/365</f>
        <v>12235.583704719496</v>
      </c>
      <c r="V271" s="16" cm="1">
        <f t="array" ref="V271">_xlfn.IFS($A271= 'Figure 5b'!$A$4, M271*'Figure 5b'!H$4, $A271= 'Figure 5b'!$A$5, M271*'Figure 5b'!H$5, $A271= 'Figure 5b'!$A$6, M271*'Figure 5b'!H$6, $A271= 'Figure 5b'!$A$7, M271*'Figure 5b'!H$7, $A271= 'Figure 5b'!$A$8, M271*'Figure 5b'!H$8, $A271= 'Figure 5b'!$A$9, M271*'Figure 5b'!H$9)*10^12/365</f>
        <v>52732.702904467304</v>
      </c>
      <c r="W271" s="16" cm="1">
        <f t="array" ref="W271">_xlfn.IFS($A271= 'Figure 5b'!$A$4, N271*'Figure 5b'!I$4, $A271= 'Figure 5b'!$A$5, N271*'Figure 5b'!I$5, $A271= 'Figure 5b'!$A$6, N271*'Figure 5b'!I$6, $A271= 'Figure 5b'!$A$7, N271*'Figure 5b'!I$7, $A271= 'Figure 5b'!$A$8, N271*'Figure 5b'!I$8, $A271= 'Figure 5b'!$A$9, N271*'Figure 5b'!I$9)*10^12/365</f>
        <v>153443.3970455724</v>
      </c>
      <c r="X271" s="16"/>
      <c r="Y271" s="17">
        <f t="shared" si="99"/>
        <v>0</v>
      </c>
      <c r="Z271" s="17">
        <f t="shared" si="100"/>
        <v>0</v>
      </c>
      <c r="AA271" s="17">
        <f t="shared" si="101"/>
        <v>0</v>
      </c>
      <c r="AB271" s="17">
        <f t="shared" si="102"/>
        <v>0</v>
      </c>
      <c r="AC271" s="17">
        <f t="shared" si="103"/>
        <v>0</v>
      </c>
      <c r="AD271" s="17">
        <f t="shared" si="104"/>
        <v>5873.0801782653589</v>
      </c>
      <c r="AE271" s="17">
        <f t="shared" si="105"/>
        <v>25311.697394144307</v>
      </c>
      <c r="AF271" s="17">
        <f t="shared" si="106"/>
        <v>73652.830581874761</v>
      </c>
      <c r="AG271" s="16"/>
      <c r="AH271" s="16">
        <f t="shared" si="107"/>
        <v>0</v>
      </c>
      <c r="AI271" s="16">
        <f t="shared" si="108"/>
        <v>0</v>
      </c>
      <c r="AJ271" s="16">
        <f t="shared" si="109"/>
        <v>0</v>
      </c>
      <c r="AK271" s="16">
        <f t="shared" si="110"/>
        <v>0</v>
      </c>
      <c r="AL271" s="16">
        <f t="shared" si="111"/>
        <v>0</v>
      </c>
      <c r="AM271" s="16">
        <f t="shared" si="112"/>
        <v>403.77426225574339</v>
      </c>
      <c r="AN271" s="16">
        <f t="shared" si="113"/>
        <v>1740.1791958474212</v>
      </c>
      <c r="AO271" s="16">
        <f t="shared" si="114"/>
        <v>5063.6321025038887</v>
      </c>
      <c r="AP271" s="16"/>
      <c r="AQ271" s="16">
        <f t="shared" si="115"/>
        <v>0</v>
      </c>
      <c r="AR271" s="16">
        <f t="shared" si="116"/>
        <v>0</v>
      </c>
      <c r="AS271" s="16">
        <f t="shared" si="117"/>
        <v>0</v>
      </c>
      <c r="AT271" s="16">
        <f t="shared" si="118"/>
        <v>0</v>
      </c>
      <c r="AU271" s="16">
        <f t="shared" si="119"/>
        <v>0</v>
      </c>
      <c r="AV271" s="16">
        <f t="shared" si="120"/>
        <v>183.53375557079247</v>
      </c>
      <c r="AW271" s="16">
        <f t="shared" si="121"/>
        <v>790.99054356700958</v>
      </c>
      <c r="AX271" s="16">
        <f t="shared" si="122"/>
        <v>2301.6509556835863</v>
      </c>
    </row>
    <row r="272" spans="1:50" x14ac:dyDescent="0.2">
      <c r="A272" t="s">
        <v>11</v>
      </c>
      <c r="B272">
        <v>2948</v>
      </c>
      <c r="C272" t="s">
        <v>244</v>
      </c>
      <c r="D272" s="9">
        <v>134</v>
      </c>
      <c r="E272" s="9">
        <v>6.8</v>
      </c>
      <c r="F272" s="9">
        <v>7.6</v>
      </c>
      <c r="G272" s="16">
        <v>1.8392801604409982E-3</v>
      </c>
      <c r="H272" s="16">
        <v>1.9964126875654558E-4</v>
      </c>
      <c r="I272" s="16">
        <v>5.4319416638554411E-3</v>
      </c>
      <c r="J272" s="16">
        <v>4.6574956800090846E-4</v>
      </c>
      <c r="K272" s="16">
        <v>2.3366695805012199E-2</v>
      </c>
      <c r="L272" s="16">
        <v>9.2643201450210808E-2</v>
      </c>
      <c r="M272" s="16">
        <v>1.9014439511550619E-3</v>
      </c>
      <c r="N272" s="16">
        <v>3.5674468441977553E-3</v>
      </c>
      <c r="O272" s="16"/>
      <c r="P272" s="16" cm="1">
        <f t="array" ref="P272">_xlfn.IFS($A272= 'Figure 5b'!$A$4, G272*'Figure 5b'!B$4, $A272= 'Figure 5b'!$A$5, G272*'Figure 5b'!B$5, $A272= 'Figure 5b'!$A$6, G272*'Figure 5b'!B$6, $A272= 'Figure 5b'!$A$7, G272*'Figure 5b'!B$7, $A272= 'Figure 5b'!$A$8, G272*'Figure 5b'!B$8, $A272= 'Figure 5b'!$A$9, G272*'Figure 5b'!B$9)*10^12/365</f>
        <v>889351.67333760916</v>
      </c>
      <c r="Q272" s="16" cm="1">
        <f t="array" ref="Q272">_xlfn.IFS($A272= 'Figure 5b'!$A$4, H272*'Figure 5b'!C$4, $A272= 'Figure 5b'!$A$5, H272*'Figure 5b'!C$5, $A272= 'Figure 5b'!$A$6, H272*'Figure 5b'!C$6, $A272= 'Figure 5b'!$A$7, H272*'Figure 5b'!C$7, $A272= 'Figure 5b'!$A$8, H272*'Figure 5b'!C$8, $A272= 'Figure 5b'!$A$9, H272*'Figure 5b'!C$9)*10^12/365</f>
        <v>6566822.8280545967</v>
      </c>
      <c r="R272" s="16" cm="1">
        <f t="array" ref="R272">_xlfn.IFS($A272= 'Figure 5b'!$A$4, I272*'Figure 5b'!D$4, $A272= 'Figure 5b'!$A$5, I272*'Figure 5b'!D$5, $A272= 'Figure 5b'!$A$6, I272*'Figure 5b'!D$6, $A272= 'Figure 5b'!$A$7, I272*'Figure 5b'!D$7, $A272= 'Figure 5b'!$A$8, I272*'Figure 5b'!D$8, $A272= 'Figure 5b'!$A$9, I272*'Figure 5b'!D$9)*10^12/365</f>
        <v>39371568.545158237</v>
      </c>
      <c r="S272" s="16" cm="1">
        <f t="array" ref="S272">_xlfn.IFS($A272= 'Figure 5b'!$A$4, J272*'Figure 5b'!E$4, $A272= 'Figure 5b'!$A$5, J272*'Figure 5b'!E$5, $A272= 'Figure 5b'!$A$6, J272*'Figure 5b'!E$6, $A272= 'Figure 5b'!$A$7, J272*'Figure 5b'!E$7, $A272= 'Figure 5b'!$A$8, J272*'Figure 5b'!E$8, $A272= 'Figure 5b'!$A$9, J272*'Figure 5b'!E$9)*10^12/365</f>
        <v>4630404.86653178</v>
      </c>
      <c r="T272" s="16" cm="1">
        <f t="array" ref="T272">_xlfn.IFS($A272= 'Figure 5b'!$A$4, K272*'Figure 5b'!F$4, $A272= 'Figure 5b'!$A$5, K272*'Figure 5b'!F$5, $A272= 'Figure 5b'!$A$6, K272*'Figure 5b'!F$6, $A272= 'Figure 5b'!$A$7, K272*'Figure 5b'!F$7, $A272= 'Figure 5b'!$A$8, K272*'Figure 5b'!F$8, $A272= 'Figure 5b'!$A$9, K272*'Figure 5b'!F$9)*10^12/365</f>
        <v>345675928.84381318</v>
      </c>
      <c r="U272" s="16" cm="1">
        <f t="array" ref="U272">_xlfn.IFS($A272= 'Figure 5b'!$A$4, L272*'Figure 5b'!G$4, $A272= 'Figure 5b'!$A$5, L272*'Figure 5b'!G$5, $A272= 'Figure 5b'!$A$6, L272*'Figure 5b'!G$6, $A272= 'Figure 5b'!$A$7, L272*'Figure 5b'!G$7, $A272= 'Figure 5b'!$A$8, L272*'Figure 5b'!G$8, $A272= 'Figure 5b'!$A$9, L272*'Figure 5b'!G$9)*10^12/365</f>
        <v>1250624.9647278441</v>
      </c>
      <c r="V272" s="16" cm="1">
        <f t="array" ref="V272">_xlfn.IFS($A272= 'Figure 5b'!$A$4, M272*'Figure 5b'!H$4, $A272= 'Figure 5b'!$A$5, M272*'Figure 5b'!H$5, $A272= 'Figure 5b'!$A$6, M272*'Figure 5b'!H$6, $A272= 'Figure 5b'!$A$7, M272*'Figure 5b'!H$7, $A272= 'Figure 5b'!$A$8, M272*'Figure 5b'!H$8, $A272= 'Figure 5b'!$A$9, M272*'Figure 5b'!H$9)*10^12/365</f>
        <v>13275457.956199644</v>
      </c>
      <c r="W272" s="16" cm="1">
        <f t="array" ref="W272">_xlfn.IFS($A272= 'Figure 5b'!$A$4, N272*'Figure 5b'!I$4, $A272= 'Figure 5b'!$A$5, N272*'Figure 5b'!I$5, $A272= 'Figure 5b'!$A$6, N272*'Figure 5b'!I$6, $A272= 'Figure 5b'!$A$7, N272*'Figure 5b'!I$7, $A272= 'Figure 5b'!$A$8, N272*'Figure 5b'!I$8, $A272= 'Figure 5b'!$A$9, N272*'Figure 5b'!I$9)*10^12/365</f>
        <v>29279000.747421253</v>
      </c>
      <c r="X272" s="16"/>
      <c r="Y272" s="17">
        <f t="shared" si="99"/>
        <v>1191731.2422723963</v>
      </c>
      <c r="Z272" s="17">
        <f t="shared" si="100"/>
        <v>8799542.589593159</v>
      </c>
      <c r="AA272" s="17">
        <f t="shared" si="101"/>
        <v>52757901.850512035</v>
      </c>
      <c r="AB272" s="17">
        <f t="shared" si="102"/>
        <v>6204742.5211525857</v>
      </c>
      <c r="AC272" s="17">
        <f t="shared" si="103"/>
        <v>463205744.65070969</v>
      </c>
      <c r="AD272" s="17">
        <f t="shared" si="104"/>
        <v>1675837.4527353111</v>
      </c>
      <c r="AE272" s="17">
        <f t="shared" si="105"/>
        <v>17789113.661307525</v>
      </c>
      <c r="AF272" s="17">
        <f t="shared" si="106"/>
        <v>39233861.001544483</v>
      </c>
      <c r="AG272" s="16"/>
      <c r="AH272" s="16">
        <f t="shared" si="107"/>
        <v>60475.913786957419</v>
      </c>
      <c r="AI272" s="16">
        <f t="shared" si="108"/>
        <v>446543.95230771258</v>
      </c>
      <c r="AJ272" s="16">
        <f t="shared" si="109"/>
        <v>2677266.6610707603</v>
      </c>
      <c r="AK272" s="16">
        <f t="shared" si="110"/>
        <v>314867.53092416102</v>
      </c>
      <c r="AL272" s="16">
        <f t="shared" si="111"/>
        <v>23505963.161379293</v>
      </c>
      <c r="AM272" s="16">
        <f t="shared" si="112"/>
        <v>85042.497601493393</v>
      </c>
      <c r="AN272" s="16">
        <f t="shared" si="113"/>
        <v>902731.14102157578</v>
      </c>
      <c r="AO272" s="16">
        <f t="shared" si="114"/>
        <v>1990972.0508246452</v>
      </c>
      <c r="AP272" s="16"/>
      <c r="AQ272" s="16">
        <f t="shared" si="115"/>
        <v>67590.727173658292</v>
      </c>
      <c r="AR272" s="16">
        <f t="shared" si="116"/>
        <v>499078.53493214934</v>
      </c>
      <c r="AS272" s="16">
        <f t="shared" si="117"/>
        <v>2992239.2094320264</v>
      </c>
      <c r="AT272" s="16">
        <f t="shared" si="118"/>
        <v>351910.76985641522</v>
      </c>
      <c r="AU272" s="16">
        <f t="shared" si="119"/>
        <v>26271370.592129804</v>
      </c>
      <c r="AV272" s="16">
        <f t="shared" si="120"/>
        <v>95047.497319316157</v>
      </c>
      <c r="AW272" s="16">
        <f t="shared" si="121"/>
        <v>1008934.804671173</v>
      </c>
      <c r="AX272" s="16">
        <f t="shared" si="122"/>
        <v>2225204.0568040148</v>
      </c>
    </row>
    <row r="273" spans="1:50" x14ac:dyDescent="0.2">
      <c r="A273" t="s">
        <v>11</v>
      </c>
      <c r="B273">
        <v>2948</v>
      </c>
      <c r="C273" t="s">
        <v>245</v>
      </c>
      <c r="D273" s="9">
        <v>321</v>
      </c>
      <c r="E273" s="9">
        <v>7.9</v>
      </c>
      <c r="F273" s="9">
        <v>8.6999999999999993</v>
      </c>
      <c r="G273" s="16">
        <v>3.2230442584373482E-4</v>
      </c>
      <c r="H273" s="16">
        <v>1.3826864118313587E-4</v>
      </c>
      <c r="I273" s="16">
        <v>5.0961904833319478E-3</v>
      </c>
      <c r="J273" s="16">
        <v>1.3560253725100602E-2</v>
      </c>
      <c r="K273" s="16">
        <v>9.2362772983667473E-3</v>
      </c>
      <c r="L273" s="16">
        <v>2.8839419366356758E-3</v>
      </c>
      <c r="M273" s="16">
        <v>2.4944886472414831E-3</v>
      </c>
      <c r="N273" s="16">
        <v>4.0896846312720603E-3</v>
      </c>
      <c r="O273" s="16"/>
      <c r="P273" s="16" cm="1">
        <f t="array" ref="P273">_xlfn.IFS($A273= 'Figure 5b'!$A$4, G273*'Figure 5b'!B$4, $A273= 'Figure 5b'!$A$5, G273*'Figure 5b'!B$5, $A273= 'Figure 5b'!$A$6, G273*'Figure 5b'!B$6, $A273= 'Figure 5b'!$A$7, G273*'Figure 5b'!B$7, $A273= 'Figure 5b'!$A$8, G273*'Figure 5b'!B$8, $A273= 'Figure 5b'!$A$9, G273*'Figure 5b'!B$9)*10^12/365</f>
        <v>155844.65412790386</v>
      </c>
      <c r="Q273" s="16" cm="1">
        <f t="array" ref="Q273">_xlfn.IFS($A273= 'Figure 5b'!$A$4, H273*'Figure 5b'!C$4, $A273= 'Figure 5b'!$A$5, H273*'Figure 5b'!C$5, $A273= 'Figure 5b'!$A$6, H273*'Figure 5b'!C$6, $A273= 'Figure 5b'!$A$7, H273*'Figure 5b'!C$7, $A273= 'Figure 5b'!$A$8, H273*'Figure 5b'!C$8, $A273= 'Figure 5b'!$A$9, H273*'Figure 5b'!C$9)*10^12/365</f>
        <v>4548086.0494468119</v>
      </c>
      <c r="R273" s="16" cm="1">
        <f t="array" ref="R273">_xlfn.IFS($A273= 'Figure 5b'!$A$4, I273*'Figure 5b'!D$4, $A273= 'Figure 5b'!$A$5, I273*'Figure 5b'!D$5, $A273= 'Figure 5b'!$A$6, I273*'Figure 5b'!D$6, $A273= 'Figure 5b'!$A$7, I273*'Figure 5b'!D$7, $A273= 'Figure 5b'!$A$8, I273*'Figure 5b'!D$8, $A273= 'Figure 5b'!$A$9, I273*'Figure 5b'!D$9)*10^12/365</f>
        <v>36937991.118128948</v>
      </c>
      <c r="S273" s="16" cm="1">
        <f t="array" ref="S273">_xlfn.IFS($A273= 'Figure 5b'!$A$4, J273*'Figure 5b'!E$4, $A273= 'Figure 5b'!$A$5, J273*'Figure 5b'!E$5, $A273= 'Figure 5b'!$A$6, J273*'Figure 5b'!E$6, $A273= 'Figure 5b'!$A$7, J273*'Figure 5b'!E$7, $A273= 'Figure 5b'!$A$8, J273*'Figure 5b'!E$8, $A273= 'Figure 5b'!$A$9, J273*'Figure 5b'!E$9)*10^12/365</f>
        <v>134813790.83101812</v>
      </c>
      <c r="T273" s="16" cm="1">
        <f t="array" ref="T273">_xlfn.IFS($A273= 'Figure 5b'!$A$4, K273*'Figure 5b'!F$4, $A273= 'Figure 5b'!$A$5, K273*'Figure 5b'!F$5, $A273= 'Figure 5b'!$A$6, K273*'Figure 5b'!F$6, $A273= 'Figure 5b'!$A$7, K273*'Figure 5b'!F$7, $A273= 'Figure 5b'!$A$8, K273*'Figure 5b'!F$8, $A273= 'Figure 5b'!$A$9, K273*'Figure 5b'!F$9)*10^12/365</f>
        <v>136637150.61874938</v>
      </c>
      <c r="U273" s="16" cm="1">
        <f t="array" ref="U273">_xlfn.IFS($A273= 'Figure 5b'!$A$4, L273*'Figure 5b'!G$4, $A273= 'Figure 5b'!$A$5, L273*'Figure 5b'!G$5, $A273= 'Figure 5b'!$A$6, L273*'Figure 5b'!G$6, $A273= 'Figure 5b'!$A$7, L273*'Figure 5b'!G$7, $A273= 'Figure 5b'!$A$8, L273*'Figure 5b'!G$8, $A273= 'Figure 5b'!$A$9, L273*'Figure 5b'!G$9)*10^12/365</f>
        <v>38931.402696834753</v>
      </c>
      <c r="V273" s="16" cm="1">
        <f t="array" ref="V273">_xlfn.IFS($A273= 'Figure 5b'!$A$4, M273*'Figure 5b'!H$4, $A273= 'Figure 5b'!$A$5, M273*'Figure 5b'!H$5, $A273= 'Figure 5b'!$A$6, M273*'Figure 5b'!H$6, $A273= 'Figure 5b'!$A$7, M273*'Figure 5b'!H$7, $A273= 'Figure 5b'!$A$8, M273*'Figure 5b'!H$8, $A273= 'Figure 5b'!$A$9, M273*'Figure 5b'!H$9)*10^12/365</f>
        <v>17415963.872379787</v>
      </c>
      <c r="W273" s="16" cm="1">
        <f t="array" ref="W273">_xlfn.IFS($A273= 'Figure 5b'!$A$4, N273*'Figure 5b'!I$4, $A273= 'Figure 5b'!$A$5, N273*'Figure 5b'!I$5, $A273= 'Figure 5b'!$A$6, N273*'Figure 5b'!I$6, $A273= 'Figure 5b'!$A$7, N273*'Figure 5b'!I$7, $A273= 'Figure 5b'!$A$8, N273*'Figure 5b'!I$8, $A273= 'Figure 5b'!$A$9, N273*'Figure 5b'!I$9)*10^12/365</f>
        <v>33565147.458464608</v>
      </c>
      <c r="X273" s="16"/>
      <c r="Y273" s="17">
        <f t="shared" si="99"/>
        <v>500261.33975057141</v>
      </c>
      <c r="Z273" s="17">
        <f t="shared" si="100"/>
        <v>14599356.218724266</v>
      </c>
      <c r="AA273" s="17">
        <f t="shared" si="101"/>
        <v>118570951.48919392</v>
      </c>
      <c r="AB273" s="17">
        <f t="shared" si="102"/>
        <v>432752268.56756812</v>
      </c>
      <c r="AC273" s="17">
        <f t="shared" si="103"/>
        <v>438605253.48618555</v>
      </c>
      <c r="AD273" s="17">
        <f t="shared" si="104"/>
        <v>124969.80265683956</v>
      </c>
      <c r="AE273" s="17">
        <f t="shared" si="105"/>
        <v>55905244.030339114</v>
      </c>
      <c r="AF273" s="17">
        <f t="shared" si="106"/>
        <v>107744123.34167139</v>
      </c>
      <c r="AG273" s="16"/>
      <c r="AH273" s="16">
        <f t="shared" si="107"/>
        <v>12311.727676104405</v>
      </c>
      <c r="AI273" s="16">
        <f t="shared" si="108"/>
        <v>359298.79790629819</v>
      </c>
      <c r="AJ273" s="16">
        <f t="shared" si="109"/>
        <v>2918101.2983321869</v>
      </c>
      <c r="AK273" s="16">
        <f t="shared" si="110"/>
        <v>10650289.475650432</v>
      </c>
      <c r="AL273" s="16">
        <f t="shared" si="111"/>
        <v>10794334.898881203</v>
      </c>
      <c r="AM273" s="16">
        <f t="shared" si="112"/>
        <v>3075.5808130499458</v>
      </c>
      <c r="AN273" s="16">
        <f t="shared" si="113"/>
        <v>1375861.1459180033</v>
      </c>
      <c r="AO273" s="16">
        <f t="shared" si="114"/>
        <v>2651646.6492187041</v>
      </c>
      <c r="AP273" s="16"/>
      <c r="AQ273" s="16">
        <f t="shared" si="115"/>
        <v>13558.484909127634</v>
      </c>
      <c r="AR273" s="16">
        <f t="shared" si="116"/>
        <v>395683.48630187259</v>
      </c>
      <c r="AS273" s="16">
        <f t="shared" si="117"/>
        <v>3213605.2272772179</v>
      </c>
      <c r="AT273" s="16">
        <f t="shared" si="118"/>
        <v>11728799.802298574</v>
      </c>
      <c r="AU273" s="16">
        <f t="shared" si="119"/>
        <v>11887432.103831196</v>
      </c>
      <c r="AV273" s="16">
        <f t="shared" si="120"/>
        <v>3387.0320346246235</v>
      </c>
      <c r="AW273" s="16">
        <f t="shared" si="121"/>
        <v>1515188.8568970414</v>
      </c>
      <c r="AX273" s="16">
        <f t="shared" si="122"/>
        <v>2920167.8288864209</v>
      </c>
    </row>
    <row r="274" spans="1:50" x14ac:dyDescent="0.2">
      <c r="A274" t="s">
        <v>11</v>
      </c>
      <c r="B274">
        <v>2948</v>
      </c>
      <c r="C274" t="s">
        <v>246</v>
      </c>
      <c r="D274" s="9">
        <v>496</v>
      </c>
      <c r="E274" s="9">
        <v>26.3</v>
      </c>
      <c r="F274" s="9">
        <v>26.7</v>
      </c>
      <c r="G274" s="16">
        <v>1.6747412109953787E-3</v>
      </c>
      <c r="H274" s="16">
        <v>2.4877410110267663E-4</v>
      </c>
      <c r="I274" s="16">
        <v>6.1657934432415998E-3</v>
      </c>
      <c r="J274" s="16">
        <v>2.7140528495122364E-3</v>
      </c>
      <c r="K274" s="16">
        <v>2.7910833906745394E-3</v>
      </c>
      <c r="L274" s="16">
        <v>2.1684496752132056E-2</v>
      </c>
      <c r="M274" s="16">
        <v>3.0543949705942684E-3</v>
      </c>
      <c r="N274" s="16">
        <v>4.8897988475724279E-3</v>
      </c>
      <c r="O274" s="16"/>
      <c r="P274" s="16" cm="1">
        <f t="array" ref="P274">_xlfn.IFS($A274= 'Figure 5b'!$A$4, G274*'Figure 5b'!B$4, $A274= 'Figure 5b'!$A$5, G274*'Figure 5b'!B$5, $A274= 'Figure 5b'!$A$6, G274*'Figure 5b'!B$6, $A274= 'Figure 5b'!$A$7, G274*'Figure 5b'!B$7, $A274= 'Figure 5b'!$A$8, G274*'Figure 5b'!B$8, $A274= 'Figure 5b'!$A$9, G274*'Figure 5b'!B$9)*10^12/365</f>
        <v>809791.74920751457</v>
      </c>
      <c r="Q274" s="16" cm="1">
        <f t="array" ref="Q274">_xlfn.IFS($A274= 'Figure 5b'!$A$4, H274*'Figure 5b'!C$4, $A274= 'Figure 5b'!$A$5, H274*'Figure 5b'!C$5, $A274= 'Figure 5b'!$A$6, H274*'Figure 5b'!C$6, $A274= 'Figure 5b'!$A$7, H274*'Figure 5b'!C$7, $A274= 'Figure 5b'!$A$8, H274*'Figure 5b'!C$8, $A274= 'Figure 5b'!$A$9, H274*'Figure 5b'!C$9)*10^12/365</f>
        <v>8182954.6382115809</v>
      </c>
      <c r="R274" s="16" cm="1">
        <f t="array" ref="R274">_xlfn.IFS($A274= 'Figure 5b'!$A$4, I274*'Figure 5b'!D$4, $A274= 'Figure 5b'!$A$5, I274*'Figure 5b'!D$5, $A274= 'Figure 5b'!$A$6, I274*'Figure 5b'!D$6, $A274= 'Figure 5b'!$A$7, I274*'Figure 5b'!D$7, $A274= 'Figure 5b'!$A$8, I274*'Figure 5b'!D$8, $A274= 'Figure 5b'!$A$9, I274*'Figure 5b'!D$9)*10^12/365</f>
        <v>44690641.801475406</v>
      </c>
      <c r="S274" s="16" cm="1">
        <f t="array" ref="S274">_xlfn.IFS($A274= 'Figure 5b'!$A$4, J274*'Figure 5b'!E$4, $A274= 'Figure 5b'!$A$5, J274*'Figure 5b'!E$5, $A274= 'Figure 5b'!$A$6, J274*'Figure 5b'!E$6, $A274= 'Figure 5b'!$A$7, J274*'Figure 5b'!E$7, $A274= 'Figure 5b'!$A$8, J274*'Figure 5b'!E$8, $A274= 'Figure 5b'!$A$9, J274*'Figure 5b'!E$9)*10^12/365</f>
        <v>26982662.756611273</v>
      </c>
      <c r="T274" s="16" cm="1">
        <f t="array" ref="T274">_xlfn.IFS($A274= 'Figure 5b'!$A$4, K274*'Figure 5b'!F$4, $A274= 'Figure 5b'!$A$5, K274*'Figure 5b'!F$5, $A274= 'Figure 5b'!$A$6, K274*'Figure 5b'!F$6, $A274= 'Figure 5b'!$A$7, K274*'Figure 5b'!F$7, $A274= 'Figure 5b'!$A$8, K274*'Figure 5b'!F$8, $A274= 'Figure 5b'!$A$9, K274*'Figure 5b'!F$9)*10^12/365</f>
        <v>41289977.479186743</v>
      </c>
      <c r="U274" s="16" cm="1">
        <f t="array" ref="U274">_xlfn.IFS($A274= 'Figure 5b'!$A$4, L274*'Figure 5b'!G$4, $A274= 'Figure 5b'!$A$5, L274*'Figure 5b'!G$5, $A274= 'Figure 5b'!$A$6, L274*'Figure 5b'!G$6, $A274= 'Figure 5b'!$A$7, L274*'Figure 5b'!G$7, $A274= 'Figure 5b'!$A$8, L274*'Figure 5b'!G$8, $A274= 'Figure 5b'!$A$9, L274*'Figure 5b'!G$9)*10^12/365</f>
        <v>292727.07075381943</v>
      </c>
      <c r="V274" s="16" cm="1">
        <f t="array" ref="V274">_xlfn.IFS($A274= 'Figure 5b'!$A$4, M274*'Figure 5b'!H$4, $A274= 'Figure 5b'!$A$5, M274*'Figure 5b'!H$5, $A274= 'Figure 5b'!$A$6, M274*'Figure 5b'!H$6, $A274= 'Figure 5b'!$A$7, M274*'Figure 5b'!H$7, $A274= 'Figure 5b'!$A$8, M274*'Figure 5b'!H$8, $A274= 'Figure 5b'!$A$9, M274*'Figure 5b'!H$9)*10^12/365</f>
        <v>21325105.054566581</v>
      </c>
      <c r="W274" s="16" cm="1">
        <f t="array" ref="W274">_xlfn.IFS($A274= 'Figure 5b'!$A$4, N274*'Figure 5b'!I$4, $A274= 'Figure 5b'!$A$5, N274*'Figure 5b'!I$5, $A274= 'Figure 5b'!$A$6, N274*'Figure 5b'!I$6, $A274= 'Figure 5b'!$A$7, N274*'Figure 5b'!I$7, $A274= 'Figure 5b'!$A$8, N274*'Figure 5b'!I$8, $A274= 'Figure 5b'!$A$9, N274*'Figure 5b'!I$9)*10^12/365</f>
        <v>40131901.151006028</v>
      </c>
      <c r="X274" s="16"/>
      <c r="Y274" s="17">
        <f t="shared" si="99"/>
        <v>4016567.0760692721</v>
      </c>
      <c r="Z274" s="17">
        <f t="shared" si="100"/>
        <v>40587455.005529441</v>
      </c>
      <c r="AA274" s="17">
        <f t="shared" si="101"/>
        <v>221665583.335318</v>
      </c>
      <c r="AB274" s="17">
        <f t="shared" si="102"/>
        <v>133834007.27279192</v>
      </c>
      <c r="AC274" s="17">
        <f t="shared" si="103"/>
        <v>204798288.29676625</v>
      </c>
      <c r="AD274" s="17">
        <f t="shared" si="104"/>
        <v>1451926.2709389443</v>
      </c>
      <c r="AE274" s="17">
        <f t="shared" si="105"/>
        <v>105772521.07065023</v>
      </c>
      <c r="AF274" s="17">
        <f t="shared" si="106"/>
        <v>199054229.70898992</v>
      </c>
      <c r="AG274" s="16"/>
      <c r="AH274" s="16">
        <f t="shared" si="107"/>
        <v>212975.23004157632</v>
      </c>
      <c r="AI274" s="16">
        <f t="shared" si="108"/>
        <v>2152117.0698496457</v>
      </c>
      <c r="AJ274" s="16">
        <f t="shared" si="109"/>
        <v>11753638.793788033</v>
      </c>
      <c r="AK274" s="16">
        <f t="shared" si="110"/>
        <v>7096440.3049887642</v>
      </c>
      <c r="AL274" s="16">
        <f t="shared" si="111"/>
        <v>10859264.077026114</v>
      </c>
      <c r="AM274" s="16">
        <f t="shared" si="112"/>
        <v>76987.219608254512</v>
      </c>
      <c r="AN274" s="16">
        <f t="shared" si="113"/>
        <v>5608502.6293510105</v>
      </c>
      <c r="AO274" s="16">
        <f t="shared" si="114"/>
        <v>10554690.002714586</v>
      </c>
      <c r="AP274" s="16"/>
      <c r="AQ274" s="16">
        <f t="shared" si="115"/>
        <v>216214.3970384064</v>
      </c>
      <c r="AR274" s="16">
        <f t="shared" si="116"/>
        <v>2184848.8884024923</v>
      </c>
      <c r="AS274" s="16">
        <f t="shared" si="117"/>
        <v>11932401.360993933</v>
      </c>
      <c r="AT274" s="16">
        <f t="shared" si="118"/>
        <v>7204370.9560152106</v>
      </c>
      <c r="AU274" s="16">
        <f t="shared" si="119"/>
        <v>11024423.986942861</v>
      </c>
      <c r="AV274" s="16">
        <f t="shared" si="120"/>
        <v>78158.127891269789</v>
      </c>
      <c r="AW274" s="16">
        <f t="shared" si="121"/>
        <v>5693803.0495692762</v>
      </c>
      <c r="AX274" s="16">
        <f t="shared" si="122"/>
        <v>10715217.607318608</v>
      </c>
    </row>
    <row r="275" spans="1:50" x14ac:dyDescent="0.2">
      <c r="A275" t="s">
        <v>11</v>
      </c>
      <c r="B275">
        <v>2948</v>
      </c>
      <c r="C275" t="s">
        <v>247</v>
      </c>
      <c r="D275" s="9">
        <v>35</v>
      </c>
      <c r="E275" s="9">
        <v>3.4</v>
      </c>
      <c r="F275" s="9">
        <v>0.2</v>
      </c>
      <c r="G275" s="16">
        <v>1.7627963606129317E-2</v>
      </c>
      <c r="H275" s="16">
        <v>8.6355280978838843E-4</v>
      </c>
      <c r="I275" s="16">
        <v>1.9105396466768645E-2</v>
      </c>
      <c r="J275" s="16">
        <v>2.4244003842198689E-2</v>
      </c>
      <c r="K275" s="16">
        <v>3.3515476828094855E-3</v>
      </c>
      <c r="L275" s="16">
        <v>8.065424282791106E-2</v>
      </c>
      <c r="M275" s="16">
        <v>9.5564552582841165E-3</v>
      </c>
      <c r="N275" s="16">
        <v>1.309782010929642E-2</v>
      </c>
      <c r="O275" s="16"/>
      <c r="P275" s="16" cm="1">
        <f t="array" ref="P275">_xlfn.IFS($A275= 'Figure 5b'!$A$4, G275*'Figure 5b'!B$4, $A275= 'Figure 5b'!$A$5, G275*'Figure 5b'!B$5, $A275= 'Figure 5b'!$A$6, G275*'Figure 5b'!B$6, $A275= 'Figure 5b'!$A$7, G275*'Figure 5b'!B$7, $A275= 'Figure 5b'!$A$8, G275*'Figure 5b'!B$8, $A275= 'Figure 5b'!$A$9, G275*'Figure 5b'!B$9)*10^12/365</f>
        <v>8523692.7292722221</v>
      </c>
      <c r="Q275" s="16" cm="1">
        <f t="array" ref="Q275">_xlfn.IFS($A275= 'Figure 5b'!$A$4, H275*'Figure 5b'!C$4, $A275= 'Figure 5b'!$A$5, H275*'Figure 5b'!C$5, $A275= 'Figure 5b'!$A$6, H275*'Figure 5b'!C$6, $A275= 'Figure 5b'!$A$7, H275*'Figure 5b'!C$7, $A275= 'Figure 5b'!$A$8, H275*'Figure 5b'!C$8, $A275= 'Figure 5b'!$A$9, H275*'Figure 5b'!C$9)*10^12/365</f>
        <v>28404940.220372908</v>
      </c>
      <c r="R275" s="16" cm="1">
        <f t="array" ref="R275">_xlfn.IFS($A275= 'Figure 5b'!$A$4, I275*'Figure 5b'!D$4, $A275= 'Figure 5b'!$A$5, I275*'Figure 5b'!D$5, $A275= 'Figure 5b'!$A$6, I275*'Figure 5b'!D$6, $A275= 'Figure 5b'!$A$7, I275*'Figure 5b'!D$7, $A275= 'Figure 5b'!$A$8, I275*'Figure 5b'!D$8, $A275= 'Figure 5b'!$A$9, I275*'Figure 5b'!D$9)*10^12/365</f>
        <v>138478922.10976145</v>
      </c>
      <c r="S275" s="16" cm="1">
        <f t="array" ref="S275">_xlfn.IFS($A275= 'Figure 5b'!$A$4, J275*'Figure 5b'!E$4, $A275= 'Figure 5b'!$A$5, J275*'Figure 5b'!E$5, $A275= 'Figure 5b'!$A$6, J275*'Figure 5b'!E$6, $A275= 'Figure 5b'!$A$7, J275*'Figure 5b'!E$7, $A275= 'Figure 5b'!$A$8, J275*'Figure 5b'!E$8, $A275= 'Figure 5b'!$A$9, J275*'Figure 5b'!E$9)*10^12/365</f>
        <v>241029860.43974823</v>
      </c>
      <c r="T275" s="16" cm="1">
        <f t="array" ref="T275">_xlfn.IFS($A275= 'Figure 5b'!$A$4, K275*'Figure 5b'!F$4, $A275= 'Figure 5b'!$A$5, K275*'Figure 5b'!F$5, $A275= 'Figure 5b'!$A$6, K275*'Figure 5b'!F$6, $A275= 'Figure 5b'!$A$7, K275*'Figure 5b'!F$7, $A275= 'Figure 5b'!$A$8, K275*'Figure 5b'!F$8, $A275= 'Figure 5b'!$A$9, K275*'Figure 5b'!F$9)*10^12/365</f>
        <v>49581223.12145596</v>
      </c>
      <c r="U275" s="16" cm="1">
        <f t="array" ref="U275">_xlfn.IFS($A275= 'Figure 5b'!$A$4, L275*'Figure 5b'!G$4, $A275= 'Figure 5b'!$A$5, L275*'Figure 5b'!G$5, $A275= 'Figure 5b'!$A$6, L275*'Figure 5b'!G$6, $A275= 'Figure 5b'!$A$7, L275*'Figure 5b'!G$7, $A275= 'Figure 5b'!$A$8, L275*'Figure 5b'!G$8, $A275= 'Figure 5b'!$A$9, L275*'Figure 5b'!G$9)*10^12/365</f>
        <v>1088781.5620881452</v>
      </c>
      <c r="V275" s="16" cm="1">
        <f t="array" ref="V275">_xlfn.IFS($A275= 'Figure 5b'!$A$4, M275*'Figure 5b'!H$4, $A275= 'Figure 5b'!$A$5, M275*'Figure 5b'!H$5, $A275= 'Figure 5b'!$A$6, M275*'Figure 5b'!H$6, $A275= 'Figure 5b'!$A$7, M275*'Figure 5b'!H$7, $A275= 'Figure 5b'!$A$8, M275*'Figure 5b'!H$8, $A275= 'Figure 5b'!$A$9, M275*'Figure 5b'!H$9)*10^12/365</f>
        <v>66721041.088056713</v>
      </c>
      <c r="W275" s="16" cm="1">
        <f t="array" ref="W275">_xlfn.IFS($A275= 'Figure 5b'!$A$4, N275*'Figure 5b'!I$4, $A275= 'Figure 5b'!$A$5, N275*'Figure 5b'!I$5, $A275= 'Figure 5b'!$A$6, N275*'Figure 5b'!I$6, $A275= 'Figure 5b'!$A$7, N275*'Figure 5b'!I$7, $A275= 'Figure 5b'!$A$8, N275*'Figure 5b'!I$8, $A275= 'Figure 5b'!$A$9, N275*'Figure 5b'!I$9)*10^12/365</f>
        <v>107497350.7715763</v>
      </c>
      <c r="X275" s="16"/>
      <c r="Y275" s="17">
        <f t="shared" si="99"/>
        <v>2983292.4552452778</v>
      </c>
      <c r="Z275" s="17">
        <f t="shared" si="100"/>
        <v>9941729.0771305189</v>
      </c>
      <c r="AA275" s="17">
        <f t="shared" si="101"/>
        <v>48467622.738416508</v>
      </c>
      <c r="AB275" s="17">
        <f t="shared" si="102"/>
        <v>84360451.153911874</v>
      </c>
      <c r="AC275" s="17">
        <f t="shared" si="103"/>
        <v>17353428.092509586</v>
      </c>
      <c r="AD275" s="17">
        <f t="shared" si="104"/>
        <v>381073.54673085077</v>
      </c>
      <c r="AE275" s="17">
        <f t="shared" si="105"/>
        <v>23352364.38081985</v>
      </c>
      <c r="AF275" s="17">
        <f t="shared" si="106"/>
        <v>37624072.770051703</v>
      </c>
      <c r="AG275" s="16"/>
      <c r="AH275" s="16">
        <f t="shared" si="107"/>
        <v>289805.55279525556</v>
      </c>
      <c r="AI275" s="16">
        <f t="shared" si="108"/>
        <v>965767.9674926789</v>
      </c>
      <c r="AJ275" s="16">
        <f t="shared" si="109"/>
        <v>4708283.3517318889</v>
      </c>
      <c r="AK275" s="16">
        <f t="shared" si="110"/>
        <v>8195015.2549514398</v>
      </c>
      <c r="AL275" s="16">
        <f t="shared" si="111"/>
        <v>1685761.5861295026</v>
      </c>
      <c r="AM275" s="16">
        <f t="shared" si="112"/>
        <v>37018.573110996935</v>
      </c>
      <c r="AN275" s="16">
        <f t="shared" si="113"/>
        <v>2268515.3969939281</v>
      </c>
      <c r="AO275" s="16">
        <f t="shared" si="114"/>
        <v>3654909.9262335938</v>
      </c>
      <c r="AP275" s="16"/>
      <c r="AQ275" s="16">
        <f t="shared" si="115"/>
        <v>17047.385458544446</v>
      </c>
      <c r="AR275" s="16">
        <f t="shared" si="116"/>
        <v>56809.880440745823</v>
      </c>
      <c r="AS275" s="16">
        <f t="shared" si="117"/>
        <v>276957.8442195229</v>
      </c>
      <c r="AT275" s="16">
        <f t="shared" si="118"/>
        <v>482059.72087949648</v>
      </c>
      <c r="AU275" s="16">
        <f t="shared" si="119"/>
        <v>99162.44624291193</v>
      </c>
      <c r="AV275" s="16">
        <f t="shared" si="120"/>
        <v>2177.5631241762908</v>
      </c>
      <c r="AW275" s="16">
        <f t="shared" si="121"/>
        <v>133442.08217611341</v>
      </c>
      <c r="AX275" s="16">
        <f t="shared" si="122"/>
        <v>214994.70154315262</v>
      </c>
    </row>
    <row r="276" spans="1:50" x14ac:dyDescent="0.2">
      <c r="A276" t="s">
        <v>11</v>
      </c>
      <c r="B276">
        <v>2948</v>
      </c>
      <c r="C276" t="s">
        <v>248</v>
      </c>
      <c r="D276" s="9">
        <v>78</v>
      </c>
      <c r="E276" s="9">
        <v>7.6</v>
      </c>
      <c r="F276" s="9">
        <v>0.2</v>
      </c>
      <c r="G276" s="16">
        <v>-2.8222804364600249E-7</v>
      </c>
      <c r="H276" s="16">
        <v>1.3755582834500724E-2</v>
      </c>
      <c r="I276" s="16">
        <v>1.4478466244534288E-2</v>
      </c>
      <c r="J276" s="16">
        <v>2.2164257737878595E-2</v>
      </c>
      <c r="K276" s="16">
        <v>0.12349198191264786</v>
      </c>
      <c r="L276" s="16">
        <v>0.15614485628356015</v>
      </c>
      <c r="M276" s="16">
        <v>9.57359091256091E-2</v>
      </c>
      <c r="N276" s="16">
        <v>9.5013164481590487E-2</v>
      </c>
      <c r="O276" s="16"/>
      <c r="P276" s="16" cm="1">
        <f t="array" ref="P276">_xlfn.IFS($A276= 'Figure 5b'!$A$4, G276*'Figure 5b'!B$4, $A276= 'Figure 5b'!$A$5, G276*'Figure 5b'!B$5, $A276= 'Figure 5b'!$A$6, G276*'Figure 5b'!B$6, $A276= 'Figure 5b'!$A$7, G276*'Figure 5b'!B$7, $A276= 'Figure 5b'!$A$8, G276*'Figure 5b'!B$8, $A276= 'Figure 5b'!$A$9, G276*'Figure 5b'!B$9)*10^12/365</f>
        <v>-136.46642217854981</v>
      </c>
      <c r="Q276" s="16" cm="1">
        <f t="array" ref="Q276">_xlfn.IFS($A276= 'Figure 5b'!$A$4, H276*'Figure 5b'!C$4, $A276= 'Figure 5b'!$A$5, H276*'Figure 5b'!C$5, $A276= 'Figure 5b'!$A$6, H276*'Figure 5b'!C$6, $A276= 'Figure 5b'!$A$7, H276*'Figure 5b'!C$7, $A276= 'Figure 5b'!$A$8, H276*'Figure 5b'!C$8, $A276= 'Figure 5b'!$A$9, H276*'Figure 5b'!C$9)*10^12/365</f>
        <v>452463941.61594748</v>
      </c>
      <c r="R276" s="16" cm="1">
        <f t="array" ref="R276">_xlfn.IFS($A276= 'Figure 5b'!$A$4, I276*'Figure 5b'!D$4, $A276= 'Figure 5b'!$A$5, I276*'Figure 5b'!D$5, $A276= 'Figure 5b'!$A$6, I276*'Figure 5b'!D$6, $A276= 'Figure 5b'!$A$7, I276*'Figure 5b'!D$7, $A276= 'Figure 5b'!$A$8, I276*'Figure 5b'!D$8, $A276= 'Figure 5b'!$A$9, I276*'Figure 5b'!D$9)*10^12/365</f>
        <v>104942203.25828075</v>
      </c>
      <c r="S276" s="16" cm="1">
        <f t="array" ref="S276">_xlfn.IFS($A276= 'Figure 5b'!$A$4, J276*'Figure 5b'!E$4, $A276= 'Figure 5b'!$A$5, J276*'Figure 5b'!E$5, $A276= 'Figure 5b'!$A$6, J276*'Figure 5b'!E$6, $A276= 'Figure 5b'!$A$7, J276*'Figure 5b'!E$7, $A276= 'Figure 5b'!$A$8, J276*'Figure 5b'!E$8, $A276= 'Figure 5b'!$A$9, J276*'Figure 5b'!E$9)*10^12/365</f>
        <v>220353370.01608881</v>
      </c>
      <c r="T276" s="16" cm="1">
        <f t="array" ref="T276">_xlfn.IFS($A276= 'Figure 5b'!$A$4, K276*'Figure 5b'!F$4, $A276= 'Figure 5b'!$A$5, K276*'Figure 5b'!F$5, $A276= 'Figure 5b'!$A$6, K276*'Figure 5b'!F$6, $A276= 'Figure 5b'!$A$7, K276*'Figure 5b'!F$7, $A276= 'Figure 5b'!$A$8, K276*'Figure 5b'!F$8, $A276= 'Figure 5b'!$A$9, K276*'Figure 5b'!F$9)*10^12/365</f>
        <v>1826882410.2747648</v>
      </c>
      <c r="U276" s="16" cm="1">
        <f t="array" ref="U276">_xlfn.IFS($A276= 'Figure 5b'!$A$4, L276*'Figure 5b'!G$4, $A276= 'Figure 5b'!$A$5, L276*'Figure 5b'!G$5, $A276= 'Figure 5b'!$A$6, L276*'Figure 5b'!G$6, $A276= 'Figure 5b'!$A$7, L276*'Figure 5b'!G$7, $A276= 'Figure 5b'!$A$8, L276*'Figure 5b'!G$8, $A276= 'Figure 5b'!$A$9, L276*'Figure 5b'!G$9)*10^12/365</f>
        <v>2107857.3745857673</v>
      </c>
      <c r="V276" s="16" cm="1">
        <f t="array" ref="V276">_xlfn.IFS($A276= 'Figure 5b'!$A$4, M276*'Figure 5b'!H$4, $A276= 'Figure 5b'!$A$5, M276*'Figure 5b'!H$5, $A276= 'Figure 5b'!$A$6, M276*'Figure 5b'!H$6, $A276= 'Figure 5b'!$A$7, M276*'Figure 5b'!H$7, $A276= 'Figure 5b'!$A$8, M276*'Figure 5b'!H$8, $A276= 'Figure 5b'!$A$9, M276*'Figure 5b'!H$9)*10^12/365</f>
        <v>668406784.07771218</v>
      </c>
      <c r="W276" s="16" cm="1">
        <f t="array" ref="W276">_xlfn.IFS($A276= 'Figure 5b'!$A$4, N276*'Figure 5b'!I$4, $A276= 'Figure 5b'!$A$5, N276*'Figure 5b'!I$5, $A276= 'Figure 5b'!$A$6, N276*'Figure 5b'!I$6, $A276= 'Figure 5b'!$A$7, N276*'Figure 5b'!I$7, $A276= 'Figure 5b'!$A$8, N276*'Figure 5b'!I$8, $A276= 'Figure 5b'!$A$9, N276*'Figure 5b'!I$9)*10^12/365</f>
        <v>779798728.71712995</v>
      </c>
      <c r="X276" s="16"/>
      <c r="Y276" s="17">
        <f t="shared" si="99"/>
        <v>-106.44380929926885</v>
      </c>
      <c r="Z276" s="17">
        <f t="shared" si="100"/>
        <v>352921874.46043909</v>
      </c>
      <c r="AA276" s="17">
        <f t="shared" si="101"/>
        <v>81854918.541458994</v>
      </c>
      <c r="AB276" s="17">
        <f t="shared" si="102"/>
        <v>171875628.61254928</v>
      </c>
      <c r="AC276" s="17">
        <f t="shared" si="103"/>
        <v>1424968280.0143163</v>
      </c>
      <c r="AD276" s="17">
        <f t="shared" si="104"/>
        <v>1644128.7521768985</v>
      </c>
      <c r="AE276" s="17">
        <f t="shared" si="105"/>
        <v>521357291.58061546</v>
      </c>
      <c r="AF276" s="17">
        <f t="shared" si="106"/>
        <v>608243008.39936137</v>
      </c>
      <c r="AG276" s="16"/>
      <c r="AH276" s="16">
        <f t="shared" si="107"/>
        <v>-10.371448085569785</v>
      </c>
      <c r="AI276" s="16">
        <f t="shared" si="108"/>
        <v>34387259.562812008</v>
      </c>
      <c r="AJ276" s="16">
        <f t="shared" si="109"/>
        <v>7975607.4476293372</v>
      </c>
      <c r="AK276" s="16">
        <f t="shared" si="110"/>
        <v>16746856.121222749</v>
      </c>
      <c r="AL276" s="16">
        <f t="shared" si="111"/>
        <v>138843063.1808821</v>
      </c>
      <c r="AM276" s="16">
        <f t="shared" si="112"/>
        <v>160197.1604685183</v>
      </c>
      <c r="AN276" s="16">
        <f t="shared" si="113"/>
        <v>50798915.589906119</v>
      </c>
      <c r="AO276" s="16">
        <f t="shared" si="114"/>
        <v>59264703.38250187</v>
      </c>
      <c r="AP276" s="16"/>
      <c r="AQ276" s="16">
        <f t="shared" si="115"/>
        <v>-0.27293284435709964</v>
      </c>
      <c r="AR276" s="16">
        <f t="shared" si="116"/>
        <v>904927.88323189493</v>
      </c>
      <c r="AS276" s="16">
        <f t="shared" si="117"/>
        <v>209884.40651656152</v>
      </c>
      <c r="AT276" s="16">
        <f t="shared" si="118"/>
        <v>440706.74003217765</v>
      </c>
      <c r="AU276" s="16">
        <f t="shared" si="119"/>
        <v>3653764.82054953</v>
      </c>
      <c r="AV276" s="16">
        <f t="shared" si="120"/>
        <v>4215.714749171535</v>
      </c>
      <c r="AW276" s="16">
        <f t="shared" si="121"/>
        <v>1336813.5681554244</v>
      </c>
      <c r="AX276" s="16">
        <f t="shared" si="122"/>
        <v>1559597.4574342601</v>
      </c>
    </row>
    <row r="277" spans="1:50" x14ac:dyDescent="0.2">
      <c r="A277" t="s">
        <v>11</v>
      </c>
      <c r="B277">
        <v>2948</v>
      </c>
      <c r="C277" t="s">
        <v>249</v>
      </c>
      <c r="D277" s="9">
        <v>271</v>
      </c>
      <c r="E277" s="9">
        <v>10</v>
      </c>
      <c r="F277" s="9">
        <v>0.2</v>
      </c>
      <c r="G277" s="16">
        <v>0</v>
      </c>
      <c r="H277" s="16">
        <v>0</v>
      </c>
      <c r="I277" s="16">
        <v>0</v>
      </c>
      <c r="J277" s="16">
        <v>0</v>
      </c>
      <c r="K277" s="16">
        <v>4.2699307248007025E-4</v>
      </c>
      <c r="L277" s="16">
        <v>0</v>
      </c>
      <c r="M277" s="16">
        <v>1.6819376360390978E-4</v>
      </c>
      <c r="N277" s="16">
        <v>1.8590851324470178E-5</v>
      </c>
      <c r="O277" s="16"/>
      <c r="P277" s="16" cm="1">
        <f t="array" ref="P277">_xlfn.IFS($A277= 'Figure 5b'!$A$4, G277*'Figure 5b'!B$4, $A277= 'Figure 5b'!$A$5, G277*'Figure 5b'!B$5, $A277= 'Figure 5b'!$A$6, G277*'Figure 5b'!B$6, $A277= 'Figure 5b'!$A$7, G277*'Figure 5b'!B$7, $A277= 'Figure 5b'!$A$8, G277*'Figure 5b'!B$8, $A277= 'Figure 5b'!$A$9, G277*'Figure 5b'!B$9)*10^12/365</f>
        <v>0</v>
      </c>
      <c r="Q277" s="16" cm="1">
        <f t="array" ref="Q277">_xlfn.IFS($A277= 'Figure 5b'!$A$4, H277*'Figure 5b'!C$4, $A277= 'Figure 5b'!$A$5, H277*'Figure 5b'!C$5, $A277= 'Figure 5b'!$A$6, H277*'Figure 5b'!C$6, $A277= 'Figure 5b'!$A$7, H277*'Figure 5b'!C$7, $A277= 'Figure 5b'!$A$8, H277*'Figure 5b'!C$8, $A277= 'Figure 5b'!$A$9, H277*'Figure 5b'!C$9)*10^12/365</f>
        <v>0</v>
      </c>
      <c r="R277" s="16" cm="1">
        <f t="array" ref="R277">_xlfn.IFS($A277= 'Figure 5b'!$A$4, I277*'Figure 5b'!D$4, $A277= 'Figure 5b'!$A$5, I277*'Figure 5b'!D$5, $A277= 'Figure 5b'!$A$6, I277*'Figure 5b'!D$6, $A277= 'Figure 5b'!$A$7, I277*'Figure 5b'!D$7, $A277= 'Figure 5b'!$A$8, I277*'Figure 5b'!D$8, $A277= 'Figure 5b'!$A$9, I277*'Figure 5b'!D$9)*10^12/365</f>
        <v>0</v>
      </c>
      <c r="S277" s="16" cm="1">
        <f t="array" ref="S277">_xlfn.IFS($A277= 'Figure 5b'!$A$4, J277*'Figure 5b'!E$4, $A277= 'Figure 5b'!$A$5, J277*'Figure 5b'!E$5, $A277= 'Figure 5b'!$A$6, J277*'Figure 5b'!E$6, $A277= 'Figure 5b'!$A$7, J277*'Figure 5b'!E$7, $A277= 'Figure 5b'!$A$8, J277*'Figure 5b'!E$8, $A277= 'Figure 5b'!$A$9, J277*'Figure 5b'!E$9)*10^12/365</f>
        <v>0</v>
      </c>
      <c r="T277" s="16" cm="1">
        <f t="array" ref="T277">_xlfn.IFS($A277= 'Figure 5b'!$A$4, K277*'Figure 5b'!F$4, $A277= 'Figure 5b'!$A$5, K277*'Figure 5b'!F$5, $A277= 'Figure 5b'!$A$6, K277*'Figure 5b'!F$6, $A277= 'Figure 5b'!$A$7, K277*'Figure 5b'!F$7, $A277= 'Figure 5b'!$A$8, K277*'Figure 5b'!F$8, $A277= 'Figure 5b'!$A$9, K277*'Figure 5b'!F$9)*10^12/365</f>
        <v>6316735.0733329263</v>
      </c>
      <c r="U277" s="16" cm="1">
        <f t="array" ref="U277">_xlfn.IFS($A277= 'Figure 5b'!$A$4, L277*'Figure 5b'!G$4, $A277= 'Figure 5b'!$A$5, L277*'Figure 5b'!G$5, $A277= 'Figure 5b'!$A$6, L277*'Figure 5b'!G$6, $A277= 'Figure 5b'!$A$7, L277*'Figure 5b'!G$7, $A277= 'Figure 5b'!$A$8, L277*'Figure 5b'!G$8, $A277= 'Figure 5b'!$A$9, L277*'Figure 5b'!G$9)*10^12/365</f>
        <v>0</v>
      </c>
      <c r="V277" s="16" cm="1">
        <f t="array" ref="V277">_xlfn.IFS($A277= 'Figure 5b'!$A$4, M277*'Figure 5b'!H$4, $A277= 'Figure 5b'!$A$5, M277*'Figure 5b'!H$5, $A277= 'Figure 5b'!$A$6, M277*'Figure 5b'!H$6, $A277= 'Figure 5b'!$A$7, M277*'Figure 5b'!H$7, $A277= 'Figure 5b'!$A$8, M277*'Figure 5b'!H$8, $A277= 'Figure 5b'!$A$9, M277*'Figure 5b'!H$9)*10^12/365</f>
        <v>1174291.3778038563</v>
      </c>
      <c r="W277" s="16" cm="1">
        <f t="array" ref="W277">_xlfn.IFS($A277= 'Figure 5b'!$A$4, N277*'Figure 5b'!I$4, $A277= 'Figure 5b'!$A$5, N277*'Figure 5b'!I$5, $A277= 'Figure 5b'!$A$6, N277*'Figure 5b'!I$6, $A277= 'Figure 5b'!$A$7, N277*'Figure 5b'!I$7, $A277= 'Figure 5b'!$A$8, N277*'Figure 5b'!I$8, $A277= 'Figure 5b'!$A$9, N277*'Figure 5b'!I$9)*10^12/365</f>
        <v>152580.14305375484</v>
      </c>
      <c r="X277" s="16"/>
      <c r="Y277" s="17">
        <f t="shared" si="99"/>
        <v>0</v>
      </c>
      <c r="Z277" s="17">
        <f t="shared" si="100"/>
        <v>0</v>
      </c>
      <c r="AA277" s="17">
        <f t="shared" si="101"/>
        <v>0</v>
      </c>
      <c r="AB277" s="17">
        <f t="shared" si="102"/>
        <v>0</v>
      </c>
      <c r="AC277" s="17">
        <f t="shared" si="103"/>
        <v>17118352.048732232</v>
      </c>
      <c r="AD277" s="17">
        <f t="shared" si="104"/>
        <v>0</v>
      </c>
      <c r="AE277" s="17">
        <f t="shared" si="105"/>
        <v>3182329.6338484506</v>
      </c>
      <c r="AF277" s="17">
        <f t="shared" si="106"/>
        <v>413492.18767567561</v>
      </c>
      <c r="AG277" s="16"/>
      <c r="AH277" s="16">
        <f t="shared" si="107"/>
        <v>0</v>
      </c>
      <c r="AI277" s="16">
        <f t="shared" si="108"/>
        <v>0</v>
      </c>
      <c r="AJ277" s="16">
        <f t="shared" si="109"/>
        <v>0</v>
      </c>
      <c r="AK277" s="16">
        <f t="shared" si="110"/>
        <v>0</v>
      </c>
      <c r="AL277" s="16">
        <f t="shared" si="111"/>
        <v>631673.50733329263</v>
      </c>
      <c r="AM277" s="16">
        <f t="shared" si="112"/>
        <v>0</v>
      </c>
      <c r="AN277" s="16">
        <f t="shared" si="113"/>
        <v>117429.13778038563</v>
      </c>
      <c r="AO277" s="16">
        <f t="shared" si="114"/>
        <v>15258.014305375484</v>
      </c>
      <c r="AP277" s="16"/>
      <c r="AQ277" s="16">
        <f t="shared" si="115"/>
        <v>0</v>
      </c>
      <c r="AR277" s="16">
        <f t="shared" si="116"/>
        <v>0</v>
      </c>
      <c r="AS277" s="16">
        <f t="shared" si="117"/>
        <v>0</v>
      </c>
      <c r="AT277" s="16">
        <f t="shared" si="118"/>
        <v>0</v>
      </c>
      <c r="AU277" s="16">
        <f t="shared" si="119"/>
        <v>12633.470146665852</v>
      </c>
      <c r="AV277" s="16">
        <f t="shared" si="120"/>
        <v>0</v>
      </c>
      <c r="AW277" s="16">
        <f t="shared" si="121"/>
        <v>2348.5827556077124</v>
      </c>
      <c r="AX277" s="16">
        <f t="shared" si="122"/>
        <v>305.16028610750971</v>
      </c>
    </row>
    <row r="278" spans="1:50" x14ac:dyDescent="0.2">
      <c r="A278" t="s">
        <v>11</v>
      </c>
      <c r="B278">
        <v>2948</v>
      </c>
      <c r="C278" t="s">
        <v>250</v>
      </c>
      <c r="D278" s="9">
        <v>362</v>
      </c>
      <c r="E278" s="9">
        <v>36.200000000000003</v>
      </c>
      <c r="F278" s="9">
        <v>0.8</v>
      </c>
      <c r="G278" s="16">
        <v>0</v>
      </c>
      <c r="H278" s="16">
        <v>1.8575441595998994E-6</v>
      </c>
      <c r="I278" s="16">
        <v>7.7562938753698526E-4</v>
      </c>
      <c r="J278" s="16">
        <v>4.1043142088374773E-6</v>
      </c>
      <c r="K278" s="16">
        <v>6.8286279758799787E-3</v>
      </c>
      <c r="L278" s="16">
        <v>4.2572476207479025E-4</v>
      </c>
      <c r="M278" s="16">
        <v>9.0115603345457132E-5</v>
      </c>
      <c r="N278" s="16">
        <v>1.0612825451988917E-4</v>
      </c>
      <c r="O278" s="16"/>
      <c r="P278" s="16" cm="1">
        <f t="array" ref="P278">_xlfn.IFS($A278= 'Figure 5b'!$A$4, G278*'Figure 5b'!B$4, $A278= 'Figure 5b'!$A$5, G278*'Figure 5b'!B$5, $A278= 'Figure 5b'!$A$6, G278*'Figure 5b'!B$6, $A278= 'Figure 5b'!$A$7, G278*'Figure 5b'!B$7, $A278= 'Figure 5b'!$A$8, G278*'Figure 5b'!B$8, $A278= 'Figure 5b'!$A$9, G278*'Figure 5b'!B$9)*10^12/365</f>
        <v>0</v>
      </c>
      <c r="Q278" s="16" cm="1">
        <f t="array" ref="Q278">_xlfn.IFS($A278= 'Figure 5b'!$A$4, H278*'Figure 5b'!C$4, $A278= 'Figure 5b'!$A$5, H278*'Figure 5b'!C$5, $A278= 'Figure 5b'!$A$6, H278*'Figure 5b'!C$6, $A278= 'Figure 5b'!$A$7, H278*'Figure 5b'!C$7, $A278= 'Figure 5b'!$A$8, H278*'Figure 5b'!C$8, $A278= 'Figure 5b'!$A$9, H278*'Figure 5b'!C$9)*10^12/365</f>
        <v>61100.410087331577</v>
      </c>
      <c r="R278" s="16" cm="1">
        <f t="array" ref="R278">_xlfn.IFS($A278= 'Figure 5b'!$A$4, I278*'Figure 5b'!D$4, $A278= 'Figure 5b'!$A$5, I278*'Figure 5b'!D$5, $A278= 'Figure 5b'!$A$6, I278*'Figure 5b'!D$6, $A278= 'Figure 5b'!$A$7, I278*'Figure 5b'!D$7, $A278= 'Figure 5b'!$A$8, I278*'Figure 5b'!D$8, $A278= 'Figure 5b'!$A$9, I278*'Figure 5b'!D$9)*10^12/365</f>
        <v>5621883.9388964782</v>
      </c>
      <c r="S278" s="16" cm="1">
        <f t="array" ref="S278">_xlfn.IFS($A278= 'Figure 5b'!$A$4, J278*'Figure 5b'!E$4, $A278= 'Figure 5b'!$A$5, J278*'Figure 5b'!E$5, $A278= 'Figure 5b'!$A$6, J278*'Figure 5b'!E$6, $A278= 'Figure 5b'!$A$7, J278*'Figure 5b'!E$7, $A278= 'Figure 5b'!$A$8, J278*'Figure 5b'!E$8, $A278= 'Figure 5b'!$A$9, J278*'Figure 5b'!E$9)*10^12/365</f>
        <v>40804.410335683911</v>
      </c>
      <c r="T278" s="16" cm="1">
        <f t="array" ref="T278">_xlfn.IFS($A278= 'Figure 5b'!$A$4, K278*'Figure 5b'!F$4, $A278= 'Figure 5b'!$A$5, K278*'Figure 5b'!F$5, $A278= 'Figure 5b'!$A$6, K278*'Figure 5b'!F$6, $A278= 'Figure 5b'!$A$7, K278*'Figure 5b'!F$7, $A278= 'Figure 5b'!$A$8, K278*'Figure 5b'!F$8, $A278= 'Figure 5b'!$A$9, K278*'Figure 5b'!F$9)*10^12/365</f>
        <v>101019516.75105171</v>
      </c>
      <c r="U278" s="16" cm="1">
        <f t="array" ref="U278">_xlfn.IFS($A278= 'Figure 5b'!$A$4, L278*'Figure 5b'!G$4, $A278= 'Figure 5b'!$A$5, L278*'Figure 5b'!G$5, $A278= 'Figure 5b'!$A$6, L278*'Figure 5b'!G$6, $A278= 'Figure 5b'!$A$7, L278*'Figure 5b'!G$7, $A278= 'Figure 5b'!$A$8, L278*'Figure 5b'!G$8, $A278= 'Figure 5b'!$A$9, L278*'Figure 5b'!G$9)*10^12/365</f>
        <v>5747.0165885803699</v>
      </c>
      <c r="V278" s="16" cm="1">
        <f t="array" ref="V278">_xlfn.IFS($A278= 'Figure 5b'!$A$4, M278*'Figure 5b'!H$4, $A278= 'Figure 5b'!$A$5, M278*'Figure 5b'!H$5, $A278= 'Figure 5b'!$A$6, M278*'Figure 5b'!H$6, $A278= 'Figure 5b'!$A$7, M278*'Figure 5b'!H$7, $A278= 'Figure 5b'!$A$8, M278*'Figure 5b'!H$8, $A278= 'Figure 5b'!$A$9, M278*'Figure 5b'!H$9)*10^12/365</f>
        <v>629167.06152892555</v>
      </c>
      <c r="W278" s="16" cm="1">
        <f t="array" ref="W278">_xlfn.IFS($A278= 'Figure 5b'!$A$4, N278*'Figure 5b'!I$4, $A278= 'Figure 5b'!$A$5, N278*'Figure 5b'!I$5, $A278= 'Figure 5b'!$A$6, N278*'Figure 5b'!I$6, $A278= 'Figure 5b'!$A$7, N278*'Figure 5b'!I$7, $A278= 'Figure 5b'!$A$8, N278*'Figure 5b'!I$8, $A278= 'Figure 5b'!$A$9, N278*'Figure 5b'!I$9)*10^12/365</f>
        <v>871023.27774392429</v>
      </c>
      <c r="X278" s="16"/>
      <c r="Y278" s="17">
        <f t="shared" si="99"/>
        <v>0</v>
      </c>
      <c r="Z278" s="17">
        <f t="shared" si="100"/>
        <v>221183.48451614031</v>
      </c>
      <c r="AA278" s="17">
        <f t="shared" si="101"/>
        <v>20351219.85880525</v>
      </c>
      <c r="AB278" s="17">
        <f t="shared" si="102"/>
        <v>147711.96541517577</v>
      </c>
      <c r="AC278" s="17">
        <f t="shared" si="103"/>
        <v>365690650.63880724</v>
      </c>
      <c r="AD278" s="17">
        <f t="shared" si="104"/>
        <v>20804.20005066094</v>
      </c>
      <c r="AE278" s="17">
        <f t="shared" si="105"/>
        <v>2277584.7627347107</v>
      </c>
      <c r="AF278" s="17">
        <f t="shared" si="106"/>
        <v>3153104.2654330055</v>
      </c>
      <c r="AG278" s="16"/>
      <c r="AH278" s="16">
        <f t="shared" si="107"/>
        <v>0</v>
      </c>
      <c r="AI278" s="16">
        <f t="shared" si="108"/>
        <v>22118.348451614031</v>
      </c>
      <c r="AJ278" s="16">
        <f t="shared" si="109"/>
        <v>2035121.9858805251</v>
      </c>
      <c r="AK278" s="16">
        <f t="shared" si="110"/>
        <v>14771.196541517576</v>
      </c>
      <c r="AL278" s="16">
        <f t="shared" si="111"/>
        <v>36569065.063880719</v>
      </c>
      <c r="AM278" s="16">
        <f t="shared" si="112"/>
        <v>2080.4200050660943</v>
      </c>
      <c r="AN278" s="16">
        <f t="shared" si="113"/>
        <v>227758.47627347108</v>
      </c>
      <c r="AO278" s="16">
        <f t="shared" si="114"/>
        <v>315310.42654330062</v>
      </c>
      <c r="AP278" s="16"/>
      <c r="AQ278" s="16">
        <f t="shared" si="115"/>
        <v>0</v>
      </c>
      <c r="AR278" s="16">
        <f t="shared" si="116"/>
        <v>488.80328069865266</v>
      </c>
      <c r="AS278" s="16">
        <f t="shared" si="117"/>
        <v>44975.071511171824</v>
      </c>
      <c r="AT278" s="16">
        <f t="shared" si="118"/>
        <v>326.43528268547129</v>
      </c>
      <c r="AU278" s="16">
        <f t="shared" si="119"/>
        <v>808156.13400841365</v>
      </c>
      <c r="AV278" s="16">
        <f t="shared" si="120"/>
        <v>45.976132708642965</v>
      </c>
      <c r="AW278" s="16">
        <f t="shared" si="121"/>
        <v>5033.336492231404</v>
      </c>
      <c r="AX278" s="16">
        <f t="shared" si="122"/>
        <v>6968.1862219513951</v>
      </c>
    </row>
    <row r="279" spans="1:50" x14ac:dyDescent="0.2">
      <c r="A279" t="s">
        <v>11</v>
      </c>
      <c r="B279">
        <v>2948</v>
      </c>
      <c r="C279" t="s">
        <v>251</v>
      </c>
      <c r="D279" s="9">
        <v>75</v>
      </c>
      <c r="E279" s="9">
        <v>3</v>
      </c>
      <c r="F279" s="9">
        <v>5.2</v>
      </c>
      <c r="G279" s="16">
        <v>1.7831732253641729E-2</v>
      </c>
      <c r="H279" s="16">
        <v>1.4093708493195488E-3</v>
      </c>
      <c r="I279" s="16">
        <v>2.0750835218772894E-2</v>
      </c>
      <c r="J279" s="16">
        <v>7.3634600273731728E-3</v>
      </c>
      <c r="K279" s="16">
        <v>6.0173664008592621E-3</v>
      </c>
      <c r="L279" s="16">
        <v>1.6630731834599063E-2</v>
      </c>
      <c r="M279" s="16">
        <v>4.68181007029811E-3</v>
      </c>
      <c r="N279" s="16">
        <v>9.9963220564456539E-3</v>
      </c>
      <c r="O279" s="16"/>
      <c r="P279" s="16" cm="1">
        <f t="array" ref="P279">_xlfn.IFS($A279= 'Figure 5b'!$A$4, G279*'Figure 5b'!B$4, $A279= 'Figure 5b'!$A$5, G279*'Figure 5b'!B$5, $A279= 'Figure 5b'!$A$6, G279*'Figure 5b'!B$6, $A279= 'Figure 5b'!$A$7, G279*'Figure 5b'!B$7, $A279= 'Figure 5b'!$A$8, G279*'Figure 5b'!B$8, $A279= 'Figure 5b'!$A$9, G279*'Figure 5b'!B$9)*10^12/365</f>
        <v>8622221.4860851336</v>
      </c>
      <c r="Q279" s="16" cm="1">
        <f t="array" ref="Q279">_xlfn.IFS($A279= 'Figure 5b'!$A$4, H279*'Figure 5b'!C$4, $A279= 'Figure 5b'!$A$5, H279*'Figure 5b'!C$5, $A279= 'Figure 5b'!$A$6, H279*'Figure 5b'!C$6, $A279= 'Figure 5b'!$A$7, H279*'Figure 5b'!C$7, $A279= 'Figure 5b'!$A$8, H279*'Figure 5b'!C$8, $A279= 'Figure 5b'!$A$9, H279*'Figure 5b'!C$9)*10^12/365</f>
        <v>46358594.7141646</v>
      </c>
      <c r="R279" s="16" cm="1">
        <f t="array" ref="R279">_xlfn.IFS($A279= 'Figure 5b'!$A$4, I279*'Figure 5b'!D$4, $A279= 'Figure 5b'!$A$5, I279*'Figure 5b'!D$5, $A279= 'Figure 5b'!$A$6, I279*'Figure 5b'!D$6, $A279= 'Figure 5b'!$A$7, I279*'Figure 5b'!D$7, $A279= 'Figure 5b'!$A$8, I279*'Figure 5b'!D$8, $A279= 'Figure 5b'!$A$9, I279*'Figure 5b'!D$9)*10^12/365</f>
        <v>150405321.29082581</v>
      </c>
      <c r="S279" s="16" cm="1">
        <f t="array" ref="S279">_xlfn.IFS($A279= 'Figure 5b'!$A$4, J279*'Figure 5b'!E$4, $A279= 'Figure 5b'!$A$5, J279*'Figure 5b'!E$5, $A279= 'Figure 5b'!$A$6, J279*'Figure 5b'!E$6, $A279= 'Figure 5b'!$A$7, J279*'Figure 5b'!E$7, $A279= 'Figure 5b'!$A$8, J279*'Figure 5b'!E$8, $A279= 'Figure 5b'!$A$9, J279*'Figure 5b'!E$9)*10^12/365</f>
        <v>73206296.876682162</v>
      </c>
      <c r="T279" s="16" cm="1">
        <f t="array" ref="T279">_xlfn.IFS($A279= 'Figure 5b'!$A$4, K279*'Figure 5b'!F$4, $A279= 'Figure 5b'!$A$5, K279*'Figure 5b'!F$5, $A279= 'Figure 5b'!$A$6, K279*'Figure 5b'!F$6, $A279= 'Figure 5b'!$A$7, K279*'Figure 5b'!F$7, $A279= 'Figure 5b'!$A$8, K279*'Figure 5b'!F$8, $A279= 'Figure 5b'!$A$9, K279*'Figure 5b'!F$9)*10^12/365</f>
        <v>89018093.836117044</v>
      </c>
      <c r="U279" s="16" cm="1">
        <f t="array" ref="U279">_xlfn.IFS($A279= 'Figure 5b'!$A$4, L279*'Figure 5b'!G$4, $A279= 'Figure 5b'!$A$5, L279*'Figure 5b'!G$5, $A279= 'Figure 5b'!$A$6, L279*'Figure 5b'!G$6, $A279= 'Figure 5b'!$A$7, L279*'Figure 5b'!G$7, $A279= 'Figure 5b'!$A$8, L279*'Figure 5b'!G$8, $A279= 'Figure 5b'!$A$9, L279*'Figure 5b'!G$9)*10^12/365</f>
        <v>224504.42221841376</v>
      </c>
      <c r="V279" s="16" cm="1">
        <f t="array" ref="V279">_xlfn.IFS($A279= 'Figure 5b'!$A$4, M279*'Figure 5b'!H$4, $A279= 'Figure 5b'!$A$5, M279*'Figure 5b'!H$5, $A279= 'Figure 5b'!$A$6, M279*'Figure 5b'!H$6, $A279= 'Figure 5b'!$A$7, M279*'Figure 5b'!H$7, $A279= 'Figure 5b'!$A$8, M279*'Figure 5b'!H$8, $A279= 'Figure 5b'!$A$9, M279*'Figure 5b'!H$9)*10^12/365</f>
        <v>32687354.633513518</v>
      </c>
      <c r="W279" s="16" cm="1">
        <f t="array" ref="W279">_xlfn.IFS($A279= 'Figure 5b'!$A$4, N279*'Figure 5b'!I$4, $A279= 'Figure 5b'!$A$5, N279*'Figure 5b'!I$5, $A279= 'Figure 5b'!$A$6, N279*'Figure 5b'!I$6, $A279= 'Figure 5b'!$A$7, N279*'Figure 5b'!I$7, $A279= 'Figure 5b'!$A$8, N279*'Figure 5b'!I$8, $A279= 'Figure 5b'!$A$9, N279*'Figure 5b'!I$9)*10^12/365</f>
        <v>82042517.728937328</v>
      </c>
      <c r="X279" s="16"/>
      <c r="Y279" s="17">
        <f t="shared" si="99"/>
        <v>6466666.1145638498</v>
      </c>
      <c r="Z279" s="17">
        <f t="shared" si="100"/>
        <v>34768946.035623454</v>
      </c>
      <c r="AA279" s="17">
        <f t="shared" si="101"/>
        <v>112803990.96811935</v>
      </c>
      <c r="AB279" s="17">
        <f t="shared" si="102"/>
        <v>54904722.657511622</v>
      </c>
      <c r="AC279" s="17">
        <f t="shared" si="103"/>
        <v>66763570.377087787</v>
      </c>
      <c r="AD279" s="17">
        <f t="shared" si="104"/>
        <v>168378.31666381031</v>
      </c>
      <c r="AE279" s="17">
        <f t="shared" si="105"/>
        <v>24515515.97513514</v>
      </c>
      <c r="AF279" s="17">
        <f t="shared" si="106"/>
        <v>61531888.296702996</v>
      </c>
      <c r="AG279" s="16"/>
      <c r="AH279" s="16">
        <f t="shared" si="107"/>
        <v>258666.64458255403</v>
      </c>
      <c r="AI279" s="16">
        <f t="shared" si="108"/>
        <v>1390757.8414249378</v>
      </c>
      <c r="AJ279" s="16">
        <f t="shared" si="109"/>
        <v>4512159.6387247741</v>
      </c>
      <c r="AK279" s="16">
        <f t="shared" si="110"/>
        <v>2196188.9063004646</v>
      </c>
      <c r="AL279" s="16">
        <f t="shared" si="111"/>
        <v>2670542.8150835116</v>
      </c>
      <c r="AM279" s="16">
        <f t="shared" si="112"/>
        <v>6735.132666552413</v>
      </c>
      <c r="AN279" s="16">
        <f t="shared" si="113"/>
        <v>980620.6390054056</v>
      </c>
      <c r="AO279" s="16">
        <f t="shared" si="114"/>
        <v>2461275.5318681197</v>
      </c>
      <c r="AP279" s="16"/>
      <c r="AQ279" s="16">
        <f t="shared" si="115"/>
        <v>448355.51727642701</v>
      </c>
      <c r="AR279" s="16">
        <f t="shared" si="116"/>
        <v>2410646.9251365592</v>
      </c>
      <c r="AS279" s="16">
        <f t="shared" si="117"/>
        <v>7821076.7071229424</v>
      </c>
      <c r="AT279" s="16">
        <f t="shared" si="118"/>
        <v>3806727.4375874726</v>
      </c>
      <c r="AU279" s="16">
        <f t="shared" si="119"/>
        <v>4628940.8794780858</v>
      </c>
      <c r="AV279" s="16">
        <f t="shared" si="120"/>
        <v>11674.229955357516</v>
      </c>
      <c r="AW279" s="16">
        <f t="shared" si="121"/>
        <v>1699742.4409427028</v>
      </c>
      <c r="AX279" s="16">
        <f t="shared" si="122"/>
        <v>4266210.9219047409</v>
      </c>
    </row>
    <row r="280" spans="1:50" x14ac:dyDescent="0.2">
      <c r="A280" t="s">
        <v>11</v>
      </c>
      <c r="B280">
        <v>2948</v>
      </c>
      <c r="C280" t="s">
        <v>252</v>
      </c>
      <c r="D280" s="9">
        <v>387</v>
      </c>
      <c r="E280" s="9">
        <v>34.299999999999997</v>
      </c>
      <c r="F280" s="9">
        <v>5.8</v>
      </c>
      <c r="G280" s="16">
        <v>2.3995028270783134E-3</v>
      </c>
      <c r="H280" s="16">
        <v>1.3410521642654822E-3</v>
      </c>
      <c r="I280" s="16">
        <v>1.2263072483581739E-3</v>
      </c>
      <c r="J280" s="16">
        <v>1.6642894011611364E-3</v>
      </c>
      <c r="K280" s="16">
        <v>6.9298777809362099E-3</v>
      </c>
      <c r="L280" s="16">
        <v>9.8163890300341949E-2</v>
      </c>
      <c r="M280" s="16">
        <v>6.4891731427378779E-3</v>
      </c>
      <c r="N280" s="16">
        <v>2.0263239081522943E-3</v>
      </c>
      <c r="O280" s="16"/>
      <c r="P280" s="16" cm="1">
        <f t="array" ref="P280">_xlfn.IFS($A280= 'Figure 5b'!$A$4, G280*'Figure 5b'!B$4, $A280= 'Figure 5b'!$A$5, G280*'Figure 5b'!B$5, $A280= 'Figure 5b'!$A$6, G280*'Figure 5b'!B$6, $A280= 'Figure 5b'!$A$7, G280*'Figure 5b'!B$7, $A280= 'Figure 5b'!$A$8, G280*'Figure 5b'!B$8, $A280= 'Figure 5b'!$A$9, G280*'Figure 5b'!B$9)*10^12/365</f>
        <v>1160237.5213620306</v>
      </c>
      <c r="Q280" s="16" cm="1">
        <f t="array" ref="Q280">_xlfn.IFS($A280= 'Figure 5b'!$A$4, H280*'Figure 5b'!C$4, $A280= 'Figure 5b'!$A$5, H280*'Figure 5b'!C$5, $A280= 'Figure 5b'!$A$6, H280*'Figure 5b'!C$6, $A280= 'Figure 5b'!$A$7, H280*'Figure 5b'!C$7, $A280= 'Figure 5b'!$A$8, H280*'Figure 5b'!C$8, $A280= 'Figure 5b'!$A$9, H280*'Figure 5b'!C$9)*10^12/365</f>
        <v>44111380.481405891</v>
      </c>
      <c r="R280" s="16" cm="1">
        <f t="array" ref="R280">_xlfn.IFS($A280= 'Figure 5b'!$A$4, I280*'Figure 5b'!D$4, $A280= 'Figure 5b'!$A$5, I280*'Figure 5b'!D$5, $A280= 'Figure 5b'!$A$6, I280*'Figure 5b'!D$6, $A280= 'Figure 5b'!$A$7, I280*'Figure 5b'!D$7, $A280= 'Figure 5b'!$A$8, I280*'Figure 5b'!D$8, $A280= 'Figure 5b'!$A$9, I280*'Figure 5b'!D$9)*10^12/365</f>
        <v>8888468.0421787258</v>
      </c>
      <c r="S280" s="16" cm="1">
        <f t="array" ref="S280">_xlfn.IFS($A280= 'Figure 5b'!$A$4, J280*'Figure 5b'!E$4, $A280= 'Figure 5b'!$A$5, J280*'Figure 5b'!E$5, $A280= 'Figure 5b'!$A$6, J280*'Figure 5b'!E$6, $A280= 'Figure 5b'!$A$7, J280*'Figure 5b'!E$7, $A280= 'Figure 5b'!$A$8, J280*'Figure 5b'!E$8, $A280= 'Figure 5b'!$A$9, J280*'Figure 5b'!E$9)*10^12/365</f>
        <v>16546088.868167788</v>
      </c>
      <c r="T280" s="16" cm="1">
        <f t="array" ref="T280">_xlfn.IFS($A280= 'Figure 5b'!$A$4, K280*'Figure 5b'!F$4, $A280= 'Figure 5b'!$A$5, K280*'Figure 5b'!F$5, $A280= 'Figure 5b'!$A$6, K280*'Figure 5b'!F$6, $A280= 'Figure 5b'!$A$7, K280*'Figure 5b'!F$7, $A280= 'Figure 5b'!$A$8, K280*'Figure 5b'!F$8, $A280= 'Figure 5b'!$A$9, K280*'Figure 5b'!F$9)*10^12/365</f>
        <v>102517358.83793163</v>
      </c>
      <c r="U280" s="16" cm="1">
        <f t="array" ref="U280">_xlfn.IFS($A280= 'Figure 5b'!$A$4, L280*'Figure 5b'!G$4, $A280= 'Figure 5b'!$A$5, L280*'Figure 5b'!G$5, $A280= 'Figure 5b'!$A$6, L280*'Figure 5b'!G$6, $A280= 'Figure 5b'!$A$7, L280*'Figure 5b'!G$7, $A280= 'Figure 5b'!$A$8, L280*'Figure 5b'!G$8, $A280= 'Figure 5b'!$A$9, L280*'Figure 5b'!G$9)*10^12/365</f>
        <v>1325150.7927474992</v>
      </c>
      <c r="V280" s="16" cm="1">
        <f t="array" ref="V280">_xlfn.IFS($A280= 'Figure 5b'!$A$4, M280*'Figure 5b'!H$4, $A280= 'Figure 5b'!$A$5, M280*'Figure 5b'!H$5, $A280= 'Figure 5b'!$A$6, M280*'Figure 5b'!H$6, $A280= 'Figure 5b'!$A$7, M280*'Figure 5b'!H$7, $A280= 'Figure 5b'!$A$8, M280*'Figure 5b'!H$8, $A280= 'Figure 5b'!$A$9, M280*'Figure 5b'!H$9)*10^12/365</f>
        <v>45305960.85915938</v>
      </c>
      <c r="W280" s="16" cm="1">
        <f t="array" ref="W280">_xlfn.IFS($A280= 'Figure 5b'!$A$4, N280*'Figure 5b'!I$4, $A280= 'Figure 5b'!$A$5, N280*'Figure 5b'!I$5, $A280= 'Figure 5b'!$A$6, N280*'Figure 5b'!I$6, $A280= 'Figure 5b'!$A$7, N280*'Figure 5b'!I$7, $A280= 'Figure 5b'!$A$8, N280*'Figure 5b'!I$8, $A280= 'Figure 5b'!$A$9, N280*'Figure 5b'!I$9)*10^12/365</f>
        <v>16630588.152365416</v>
      </c>
      <c r="X280" s="16"/>
      <c r="Y280" s="17">
        <f t="shared" si="99"/>
        <v>4490119.2076710584</v>
      </c>
      <c r="Z280" s="17">
        <f t="shared" si="100"/>
        <v>170711042.4630408</v>
      </c>
      <c r="AA280" s="17">
        <f t="shared" si="101"/>
        <v>34398371.323231667</v>
      </c>
      <c r="AB280" s="17">
        <f t="shared" si="102"/>
        <v>64033363.919809341</v>
      </c>
      <c r="AC280" s="17">
        <f t="shared" si="103"/>
        <v>396742178.70279539</v>
      </c>
      <c r="AD280" s="17">
        <f t="shared" si="104"/>
        <v>5128333.5679328218</v>
      </c>
      <c r="AE280" s="17">
        <f t="shared" si="105"/>
        <v>175334068.52494678</v>
      </c>
      <c r="AF280" s="17">
        <f t="shared" si="106"/>
        <v>64360376.149654157</v>
      </c>
      <c r="AG280" s="16"/>
      <c r="AH280" s="16">
        <f t="shared" si="107"/>
        <v>397961.46982717648</v>
      </c>
      <c r="AI280" s="16">
        <f t="shared" si="108"/>
        <v>15130203.50512222</v>
      </c>
      <c r="AJ280" s="16">
        <f t="shared" si="109"/>
        <v>3048744.5384673029</v>
      </c>
      <c r="AK280" s="16">
        <f t="shared" si="110"/>
        <v>5675308.4817815507</v>
      </c>
      <c r="AL280" s="16">
        <f t="shared" si="111"/>
        <v>35163454.08141055</v>
      </c>
      <c r="AM280" s="16">
        <f t="shared" si="112"/>
        <v>454526.72191239218</v>
      </c>
      <c r="AN280" s="16">
        <f t="shared" si="113"/>
        <v>15539944.574691664</v>
      </c>
      <c r="AO280" s="16">
        <f t="shared" si="114"/>
        <v>5704291.7362613371</v>
      </c>
      <c r="AP280" s="16"/>
      <c r="AQ280" s="16">
        <f t="shared" si="115"/>
        <v>67293.776238997772</v>
      </c>
      <c r="AR280" s="16">
        <f t="shared" si="116"/>
        <v>2558460.0679215416</v>
      </c>
      <c r="AS280" s="16">
        <f t="shared" si="117"/>
        <v>515531.1464463661</v>
      </c>
      <c r="AT280" s="16">
        <f t="shared" si="118"/>
        <v>959673.15435373178</v>
      </c>
      <c r="AU280" s="16">
        <f t="shared" si="119"/>
        <v>5946006.8126000343</v>
      </c>
      <c r="AV280" s="16">
        <f t="shared" si="120"/>
        <v>76858.74597935495</v>
      </c>
      <c r="AW280" s="16">
        <f t="shared" si="121"/>
        <v>2627745.7298312439</v>
      </c>
      <c r="AX280" s="16">
        <f t="shared" si="122"/>
        <v>964574.112837194</v>
      </c>
    </row>
    <row r="281" spans="1:50" x14ac:dyDescent="0.2">
      <c r="A281" t="s">
        <v>11</v>
      </c>
      <c r="B281">
        <v>2948</v>
      </c>
      <c r="C281" t="s">
        <v>253</v>
      </c>
      <c r="D281" s="9">
        <v>61</v>
      </c>
      <c r="E281" s="9">
        <v>3.5</v>
      </c>
      <c r="F281" s="9">
        <v>3.3</v>
      </c>
      <c r="G281" s="16">
        <v>0</v>
      </c>
      <c r="H281" s="16">
        <v>8.8772719468697743E-6</v>
      </c>
      <c r="I281" s="16">
        <v>4.2630212398802707E-6</v>
      </c>
      <c r="J281" s="16">
        <v>0</v>
      </c>
      <c r="K281" s="16">
        <v>4.672602715270819E-4</v>
      </c>
      <c r="L281" s="16">
        <v>0</v>
      </c>
      <c r="M281" s="16">
        <v>4.9801970418783274E-5</v>
      </c>
      <c r="N281" s="16">
        <v>6.9945777260382848E-6</v>
      </c>
      <c r="O281" s="16"/>
      <c r="P281" s="16" cm="1">
        <f t="array" ref="P281">_xlfn.IFS($A281= 'Figure 5b'!$A$4, G281*'Figure 5b'!B$4, $A281= 'Figure 5b'!$A$5, G281*'Figure 5b'!B$5, $A281= 'Figure 5b'!$A$6, G281*'Figure 5b'!B$6, $A281= 'Figure 5b'!$A$7, G281*'Figure 5b'!B$7, $A281= 'Figure 5b'!$A$8, G281*'Figure 5b'!B$8, $A281= 'Figure 5b'!$A$9, G281*'Figure 5b'!B$9)*10^12/365</f>
        <v>0</v>
      </c>
      <c r="Q281" s="16" cm="1">
        <f t="array" ref="Q281">_xlfn.IFS($A281= 'Figure 5b'!$A$4, H281*'Figure 5b'!C$4, $A281= 'Figure 5b'!$A$5, H281*'Figure 5b'!C$5, $A281= 'Figure 5b'!$A$6, H281*'Figure 5b'!C$6, $A281= 'Figure 5b'!$A$7, H281*'Figure 5b'!C$7, $A281= 'Figure 5b'!$A$8, H281*'Figure 5b'!C$8, $A281= 'Figure 5b'!$A$9, H281*'Figure 5b'!C$9)*10^12/365</f>
        <v>292001.10996410303</v>
      </c>
      <c r="R281" s="16" cm="1">
        <f t="array" ref="R281">_xlfn.IFS($A281= 'Figure 5b'!$A$4, I281*'Figure 5b'!D$4, $A281= 'Figure 5b'!$A$5, I281*'Figure 5b'!D$5, $A281= 'Figure 5b'!$A$6, I281*'Figure 5b'!D$6, $A281= 'Figure 5b'!$A$7, I281*'Figure 5b'!D$7, $A281= 'Figure 5b'!$A$8, I281*'Figure 5b'!D$8, $A281= 'Figure 5b'!$A$9, I281*'Figure 5b'!D$9)*10^12/365</f>
        <v>30899.049242786241</v>
      </c>
      <c r="S281" s="16" cm="1">
        <f t="array" ref="S281">_xlfn.IFS($A281= 'Figure 5b'!$A$4, J281*'Figure 5b'!E$4, $A281= 'Figure 5b'!$A$5, J281*'Figure 5b'!E$5, $A281= 'Figure 5b'!$A$6, J281*'Figure 5b'!E$6, $A281= 'Figure 5b'!$A$7, J281*'Figure 5b'!E$7, $A281= 'Figure 5b'!$A$8, J281*'Figure 5b'!E$8, $A281= 'Figure 5b'!$A$9, J281*'Figure 5b'!E$9)*10^12/365</f>
        <v>0</v>
      </c>
      <c r="T281" s="16" cm="1">
        <f t="array" ref="T281">_xlfn.IFS($A281= 'Figure 5b'!$A$4, K281*'Figure 5b'!F$4, $A281= 'Figure 5b'!$A$5, K281*'Figure 5b'!F$5, $A281= 'Figure 5b'!$A$6, K281*'Figure 5b'!F$6, $A281= 'Figure 5b'!$A$7, K281*'Figure 5b'!F$7, $A281= 'Figure 5b'!$A$8, K281*'Figure 5b'!F$8, $A281= 'Figure 5b'!$A$9, K281*'Figure 5b'!F$9)*10^12/365</f>
        <v>6912429.113631459</v>
      </c>
      <c r="U281" s="16" cm="1">
        <f t="array" ref="U281">_xlfn.IFS($A281= 'Figure 5b'!$A$4, L281*'Figure 5b'!G$4, $A281= 'Figure 5b'!$A$5, L281*'Figure 5b'!G$5, $A281= 'Figure 5b'!$A$6, L281*'Figure 5b'!G$6, $A281= 'Figure 5b'!$A$7, L281*'Figure 5b'!G$7, $A281= 'Figure 5b'!$A$8, L281*'Figure 5b'!G$8, $A281= 'Figure 5b'!$A$9, L281*'Figure 5b'!G$9)*10^12/365</f>
        <v>0</v>
      </c>
      <c r="V281" s="16" cm="1">
        <f t="array" ref="V281">_xlfn.IFS($A281= 'Figure 5b'!$A$4, M281*'Figure 5b'!H$4, $A281= 'Figure 5b'!$A$5, M281*'Figure 5b'!H$5, $A281= 'Figure 5b'!$A$6, M281*'Figure 5b'!H$6, $A281= 'Figure 5b'!$A$7, M281*'Figure 5b'!H$7, $A281= 'Figure 5b'!$A$8, M281*'Figure 5b'!H$8, $A281= 'Figure 5b'!$A$9, M281*'Figure 5b'!H$9)*10^12/365</f>
        <v>347706.25977633131</v>
      </c>
      <c r="W281" s="16" cm="1">
        <f t="array" ref="W281">_xlfn.IFS($A281= 'Figure 5b'!$A$4, N281*'Figure 5b'!I$4, $A281= 'Figure 5b'!$A$5, N281*'Figure 5b'!I$5, $A281= 'Figure 5b'!$A$6, N281*'Figure 5b'!I$6, $A281= 'Figure 5b'!$A$7, N281*'Figure 5b'!I$7, $A281= 'Figure 5b'!$A$8, N281*'Figure 5b'!I$8, $A281= 'Figure 5b'!$A$9, N281*'Figure 5b'!I$9)*10^12/365</f>
        <v>57406.390455868153</v>
      </c>
      <c r="X281" s="16"/>
      <c r="Y281" s="17">
        <f t="shared" si="99"/>
        <v>0</v>
      </c>
      <c r="Z281" s="17">
        <f t="shared" si="100"/>
        <v>178120.67707810286</v>
      </c>
      <c r="AA281" s="17">
        <f t="shared" si="101"/>
        <v>18848.420038099608</v>
      </c>
      <c r="AB281" s="17">
        <f t="shared" si="102"/>
        <v>0</v>
      </c>
      <c r="AC281" s="17">
        <f t="shared" si="103"/>
        <v>4216581.7593151899</v>
      </c>
      <c r="AD281" s="17">
        <f t="shared" si="104"/>
        <v>0</v>
      </c>
      <c r="AE281" s="17">
        <f t="shared" si="105"/>
        <v>212100.81846356209</v>
      </c>
      <c r="AF281" s="17">
        <f t="shared" si="106"/>
        <v>35017.898178079573</v>
      </c>
      <c r="AG281" s="16"/>
      <c r="AH281" s="16">
        <f t="shared" si="107"/>
        <v>0</v>
      </c>
      <c r="AI281" s="16">
        <f t="shared" si="108"/>
        <v>10220.038848743607</v>
      </c>
      <c r="AJ281" s="16">
        <f t="shared" si="109"/>
        <v>1081.4667234975184</v>
      </c>
      <c r="AK281" s="16">
        <f t="shared" si="110"/>
        <v>0</v>
      </c>
      <c r="AL281" s="16">
        <f t="shared" si="111"/>
        <v>241935.01897710108</v>
      </c>
      <c r="AM281" s="16">
        <f t="shared" si="112"/>
        <v>0</v>
      </c>
      <c r="AN281" s="16">
        <f t="shared" si="113"/>
        <v>12169.719092171596</v>
      </c>
      <c r="AO281" s="16">
        <f t="shared" si="114"/>
        <v>2009.2236659553853</v>
      </c>
      <c r="AP281" s="16"/>
      <c r="AQ281" s="16">
        <f t="shared" si="115"/>
        <v>0</v>
      </c>
      <c r="AR281" s="16">
        <f t="shared" si="116"/>
        <v>9636.0366288153982</v>
      </c>
      <c r="AS281" s="16">
        <f t="shared" si="117"/>
        <v>1019.6686250119459</v>
      </c>
      <c r="AT281" s="16">
        <f t="shared" si="118"/>
        <v>0</v>
      </c>
      <c r="AU281" s="16">
        <f t="shared" si="119"/>
        <v>228110.16074983813</v>
      </c>
      <c r="AV281" s="16">
        <f t="shared" si="120"/>
        <v>0</v>
      </c>
      <c r="AW281" s="16">
        <f t="shared" si="121"/>
        <v>11474.306572618931</v>
      </c>
      <c r="AX281" s="16">
        <f t="shared" si="122"/>
        <v>1894.4108850436489</v>
      </c>
    </row>
    <row r="282" spans="1:50" x14ac:dyDescent="0.2">
      <c r="A282" t="s">
        <v>11</v>
      </c>
      <c r="B282">
        <v>2948</v>
      </c>
      <c r="C282" t="s">
        <v>254</v>
      </c>
      <c r="D282" s="9">
        <v>82</v>
      </c>
      <c r="E282" s="9">
        <v>4.7</v>
      </c>
      <c r="F282" s="9">
        <v>1.5</v>
      </c>
      <c r="G282" s="16">
        <v>0</v>
      </c>
      <c r="H282" s="16">
        <v>5.483175677912451E-6</v>
      </c>
      <c r="I282" s="16">
        <v>2.6236163025540066E-3</v>
      </c>
      <c r="J282" s="16">
        <v>3.0155697860248824E-4</v>
      </c>
      <c r="K282" s="16">
        <v>2.5622493385997727E-5</v>
      </c>
      <c r="L282" s="16">
        <v>2.1011576966917067E-3</v>
      </c>
      <c r="M282" s="16">
        <v>7.4155369981864123E-4</v>
      </c>
      <c r="N282" s="16">
        <v>4.8686668083101972E-3</v>
      </c>
      <c r="O282" s="16"/>
      <c r="P282" s="16" cm="1">
        <f t="array" ref="P282">_xlfn.IFS($A282= 'Figure 5b'!$A$4, G282*'Figure 5b'!B$4, $A282= 'Figure 5b'!$A$5, G282*'Figure 5b'!B$5, $A282= 'Figure 5b'!$A$6, G282*'Figure 5b'!B$6, $A282= 'Figure 5b'!$A$7, G282*'Figure 5b'!B$7, $A282= 'Figure 5b'!$A$8, G282*'Figure 5b'!B$8, $A282= 'Figure 5b'!$A$9, G282*'Figure 5b'!B$9)*10^12/365</f>
        <v>0</v>
      </c>
      <c r="Q282" s="16" cm="1">
        <f t="array" ref="Q282">_xlfn.IFS($A282= 'Figure 5b'!$A$4, H282*'Figure 5b'!C$4, $A282= 'Figure 5b'!$A$5, H282*'Figure 5b'!C$5, $A282= 'Figure 5b'!$A$6, H282*'Figure 5b'!C$6, $A282= 'Figure 5b'!$A$7, H282*'Figure 5b'!C$7, $A282= 'Figure 5b'!$A$8, H282*'Figure 5b'!C$8, $A282= 'Figure 5b'!$A$9, H282*'Figure 5b'!C$9)*10^12/365</f>
        <v>180358.71759489944</v>
      </c>
      <c r="R282" s="16" cm="1">
        <f t="array" ref="R282">_xlfn.IFS($A282= 'Figure 5b'!$A$4, I282*'Figure 5b'!D$4, $A282= 'Figure 5b'!$A$5, I282*'Figure 5b'!D$5, $A282= 'Figure 5b'!$A$6, I282*'Figure 5b'!D$6, $A282= 'Figure 5b'!$A$7, I282*'Figure 5b'!D$7, $A282= 'Figure 5b'!$A$8, I282*'Figure 5b'!D$8, $A282= 'Figure 5b'!$A$9, I282*'Figure 5b'!D$9)*10^12/365</f>
        <v>19016384.100650139</v>
      </c>
      <c r="S282" s="16" cm="1">
        <f t="array" ref="S282">_xlfn.IFS($A282= 'Figure 5b'!$A$4, J282*'Figure 5b'!E$4, $A282= 'Figure 5b'!$A$5, J282*'Figure 5b'!E$5, $A282= 'Figure 5b'!$A$6, J282*'Figure 5b'!E$6, $A282= 'Figure 5b'!$A$7, J282*'Figure 5b'!E$7, $A282= 'Figure 5b'!$A$8, J282*'Figure 5b'!E$8, $A282= 'Figure 5b'!$A$9, J282*'Figure 5b'!E$9)*10^12/365</f>
        <v>2998029.4072003467</v>
      </c>
      <c r="T282" s="16" cm="1">
        <f t="array" ref="T282">_xlfn.IFS($A282= 'Figure 5b'!$A$4, K282*'Figure 5b'!F$4, $A282= 'Figure 5b'!$A$5, K282*'Figure 5b'!F$5, $A282= 'Figure 5b'!$A$6, K282*'Figure 5b'!F$6, $A282= 'Figure 5b'!$A$7, K282*'Figure 5b'!F$7, $A282= 'Figure 5b'!$A$8, K282*'Figure 5b'!F$8, $A282= 'Figure 5b'!$A$9, K282*'Figure 5b'!F$9)*10^12/365</f>
        <v>379047.13933064358</v>
      </c>
      <c r="U282" s="16" cm="1">
        <f t="array" ref="U282">_xlfn.IFS($A282= 'Figure 5b'!$A$4, L282*'Figure 5b'!G$4, $A282= 'Figure 5b'!$A$5, L282*'Figure 5b'!G$5, $A282= 'Figure 5b'!$A$6, L282*'Figure 5b'!G$6, $A282= 'Figure 5b'!$A$7, L282*'Figure 5b'!G$7, $A282= 'Figure 5b'!$A$8, L282*'Figure 5b'!G$8, $A282= 'Figure 5b'!$A$9, L282*'Figure 5b'!G$9)*10^12/365</f>
        <v>28364.307679122463</v>
      </c>
      <c r="V282" s="16" cm="1">
        <f t="array" ref="V282">_xlfn.IFS($A282= 'Figure 5b'!$A$4, M282*'Figure 5b'!H$4, $A282= 'Figure 5b'!$A$5, M282*'Figure 5b'!H$5, $A282= 'Figure 5b'!$A$6, M282*'Figure 5b'!H$6, $A282= 'Figure 5b'!$A$7, M282*'Figure 5b'!H$7, $A282= 'Figure 5b'!$A$8, M282*'Figure 5b'!H$8, $A282= 'Figure 5b'!$A$9, M282*'Figure 5b'!H$9)*10^12/365</f>
        <v>5177362.68703923</v>
      </c>
      <c r="W282" s="16" cm="1">
        <f t="array" ref="W282">_xlfn.IFS($A282= 'Figure 5b'!$A$4, N282*'Figure 5b'!I$4, $A282= 'Figure 5b'!$A$5, N282*'Figure 5b'!I$5, $A282= 'Figure 5b'!$A$6, N282*'Figure 5b'!I$6, $A282= 'Figure 5b'!$A$7, N282*'Figure 5b'!I$7, $A282= 'Figure 5b'!$A$8, N282*'Figure 5b'!I$8, $A282= 'Figure 5b'!$A$9, N282*'Figure 5b'!I$9)*10^12/365</f>
        <v>39958464.791509956</v>
      </c>
      <c r="X282" s="16"/>
      <c r="Y282" s="17">
        <f t="shared" si="99"/>
        <v>0</v>
      </c>
      <c r="Z282" s="17">
        <f t="shared" si="100"/>
        <v>147894.14842781753</v>
      </c>
      <c r="AA282" s="17">
        <f t="shared" si="101"/>
        <v>15593434.962533114</v>
      </c>
      <c r="AB282" s="17">
        <f t="shared" si="102"/>
        <v>2458384.1139042843</v>
      </c>
      <c r="AC282" s="17">
        <f t="shared" si="103"/>
        <v>310818.65425112774</v>
      </c>
      <c r="AD282" s="17">
        <f t="shared" si="104"/>
        <v>23258.732296880418</v>
      </c>
      <c r="AE282" s="17">
        <f t="shared" si="105"/>
        <v>4245437.4033721685</v>
      </c>
      <c r="AF282" s="17">
        <f t="shared" si="106"/>
        <v>32765941.129038163</v>
      </c>
      <c r="AG282" s="16"/>
      <c r="AH282" s="16">
        <f t="shared" si="107"/>
        <v>0</v>
      </c>
      <c r="AI282" s="16">
        <f t="shared" si="108"/>
        <v>8476.8597269602742</v>
      </c>
      <c r="AJ282" s="16">
        <f t="shared" si="109"/>
        <v>893770.05273055658</v>
      </c>
      <c r="AK282" s="16">
        <f t="shared" si="110"/>
        <v>140907.38213841629</v>
      </c>
      <c r="AL282" s="16">
        <f t="shared" si="111"/>
        <v>17815.215548540247</v>
      </c>
      <c r="AM282" s="16">
        <f t="shared" si="112"/>
        <v>1333.1224609187557</v>
      </c>
      <c r="AN282" s="16">
        <f t="shared" si="113"/>
        <v>243336.04629084383</v>
      </c>
      <c r="AO282" s="16">
        <f t="shared" si="114"/>
        <v>1878047.845200968</v>
      </c>
      <c r="AP282" s="16"/>
      <c r="AQ282" s="16">
        <f t="shared" si="115"/>
        <v>0</v>
      </c>
      <c r="AR282" s="16">
        <f t="shared" si="116"/>
        <v>2705.3807639234915</v>
      </c>
      <c r="AS282" s="16">
        <f t="shared" si="117"/>
        <v>285245.76150975208</v>
      </c>
      <c r="AT282" s="16">
        <f t="shared" si="118"/>
        <v>44970.441108005194</v>
      </c>
      <c r="AU282" s="16">
        <f t="shared" si="119"/>
        <v>5685.7070899596529</v>
      </c>
      <c r="AV282" s="16">
        <f t="shared" si="120"/>
        <v>425.46461518683697</v>
      </c>
      <c r="AW282" s="16">
        <f t="shared" si="121"/>
        <v>77660.440305588447</v>
      </c>
      <c r="AX282" s="16">
        <f t="shared" si="122"/>
        <v>599376.97187264939</v>
      </c>
    </row>
    <row r="283" spans="1:50" x14ac:dyDescent="0.2">
      <c r="A283" t="s">
        <v>11</v>
      </c>
      <c r="B283">
        <v>2948</v>
      </c>
      <c r="C283" t="s">
        <v>255</v>
      </c>
      <c r="D283" s="9">
        <v>61</v>
      </c>
      <c r="E283" s="9">
        <v>1.8</v>
      </c>
      <c r="F283" s="9">
        <v>3.4</v>
      </c>
      <c r="G283" s="16">
        <v>4.0330387437013758E-4</v>
      </c>
      <c r="H283" s="16">
        <v>4.3692280202758997E-4</v>
      </c>
      <c r="I283" s="16">
        <v>7.3286800525387851E-4</v>
      </c>
      <c r="J283" s="16">
        <v>4.9517850193051922E-3</v>
      </c>
      <c r="K283" s="16">
        <v>1.6869231092169229E-2</v>
      </c>
      <c r="L283" s="16">
        <v>4.3259129049535135E-3</v>
      </c>
      <c r="M283" s="16">
        <v>1.7130933710878152E-3</v>
      </c>
      <c r="N283" s="16">
        <v>3.3982866632502173E-3</v>
      </c>
      <c r="O283" s="16"/>
      <c r="P283" s="16" cm="1">
        <f t="array" ref="P283">_xlfn.IFS($A283= 'Figure 5b'!$A$4, G283*'Figure 5b'!B$4, $A283= 'Figure 5b'!$A$5, G283*'Figure 5b'!B$5, $A283= 'Figure 5b'!$A$6, G283*'Figure 5b'!B$6, $A283= 'Figure 5b'!$A$7, G283*'Figure 5b'!B$7, $A283= 'Figure 5b'!$A$8, G283*'Figure 5b'!B$8, $A283= 'Figure 5b'!$A$9, G283*'Figure 5b'!B$9)*10^12/365</f>
        <v>195010.51729314768</v>
      </c>
      <c r="Q283" s="16" cm="1">
        <f t="array" ref="Q283">_xlfn.IFS($A283= 'Figure 5b'!$A$4, H283*'Figure 5b'!C$4, $A283= 'Figure 5b'!$A$5, H283*'Figure 5b'!C$5, $A283= 'Figure 5b'!$A$6, H283*'Figure 5b'!C$6, $A283= 'Figure 5b'!$A$7, H283*'Figure 5b'!C$7, $A283= 'Figure 5b'!$A$8, H283*'Figure 5b'!C$8, $A283= 'Figure 5b'!$A$9, H283*'Figure 5b'!C$9)*10^12/365</f>
        <v>14371751.133034643</v>
      </c>
      <c r="R283" s="16" cm="1">
        <f t="array" ref="R283">_xlfn.IFS($A283= 'Figure 5b'!$A$4, I283*'Figure 5b'!D$4, $A283= 'Figure 5b'!$A$5, I283*'Figure 5b'!D$5, $A283= 'Figure 5b'!$A$6, I283*'Figure 5b'!D$6, $A283= 'Figure 5b'!$A$7, I283*'Figure 5b'!D$7, $A283= 'Figure 5b'!$A$8, I283*'Figure 5b'!D$8, $A283= 'Figure 5b'!$A$9, I283*'Figure 5b'!D$9)*10^12/365</f>
        <v>5311942.7064919146</v>
      </c>
      <c r="S283" s="16" cm="1">
        <f t="array" ref="S283">_xlfn.IFS($A283= 'Figure 5b'!$A$4, J283*'Figure 5b'!E$4, $A283= 'Figure 5b'!$A$5, J283*'Figure 5b'!E$5, $A283= 'Figure 5b'!$A$6, J283*'Figure 5b'!E$6, $A283= 'Figure 5b'!$A$7, J283*'Figure 5b'!E$7, $A283= 'Figure 5b'!$A$8, J283*'Figure 5b'!E$8, $A283= 'Figure 5b'!$A$9, J283*'Figure 5b'!E$9)*10^12/365</f>
        <v>49229824.40933837</v>
      </c>
      <c r="T283" s="16" cm="1">
        <f t="array" ref="T283">_xlfn.IFS($A283= 'Figure 5b'!$A$4, K283*'Figure 5b'!F$4, $A283= 'Figure 5b'!$A$5, K283*'Figure 5b'!F$5, $A283= 'Figure 5b'!$A$6, K283*'Figure 5b'!F$6, $A283= 'Figure 5b'!$A$7, K283*'Figure 5b'!F$7, $A283= 'Figure 5b'!$A$8, K283*'Figure 5b'!F$8, $A283= 'Figure 5b'!$A$9, K283*'Figure 5b'!F$9)*10^12/365</f>
        <v>249555485.95003793</v>
      </c>
      <c r="U283" s="16" cm="1">
        <f t="array" ref="U283">_xlfn.IFS($A283= 'Figure 5b'!$A$4, L283*'Figure 5b'!G$4, $A283= 'Figure 5b'!$A$5, L283*'Figure 5b'!G$5, $A283= 'Figure 5b'!$A$6, L283*'Figure 5b'!G$6, $A283= 'Figure 5b'!$A$7, L283*'Figure 5b'!G$7, $A283= 'Figure 5b'!$A$8, L283*'Figure 5b'!G$8, $A283= 'Figure 5b'!$A$9, L283*'Figure 5b'!G$9)*10^12/365</f>
        <v>58397.104045252127</v>
      </c>
      <c r="V283" s="16" cm="1">
        <f t="array" ref="V283">_xlfn.IFS($A283= 'Figure 5b'!$A$4, M283*'Figure 5b'!H$4, $A283= 'Figure 5b'!$A$5, M283*'Figure 5b'!H$5, $A283= 'Figure 5b'!$A$6, M283*'Figure 5b'!H$6, $A283= 'Figure 5b'!$A$7, M283*'Figure 5b'!H$7, $A283= 'Figure 5b'!$A$8, M283*'Figure 5b'!H$8, $A283= 'Figure 5b'!$A$9, M283*'Figure 5b'!H$9)*10^12/365</f>
        <v>11960436.177519489</v>
      </c>
      <c r="W283" s="16" cm="1">
        <f t="array" ref="W283">_xlfn.IFS($A283= 'Figure 5b'!$A$4, N283*'Figure 5b'!I$4, $A283= 'Figure 5b'!$A$5, N283*'Figure 5b'!I$5, $A283= 'Figure 5b'!$A$6, N283*'Figure 5b'!I$6, $A283= 'Figure 5b'!$A$7, N283*'Figure 5b'!I$7, $A283= 'Figure 5b'!$A$8, N283*'Figure 5b'!I$8, $A283= 'Figure 5b'!$A$9, N283*'Figure 5b'!I$9)*10^12/365</f>
        <v>27890657.408135794</v>
      </c>
      <c r="X283" s="16"/>
      <c r="Y283" s="17">
        <f t="shared" si="99"/>
        <v>118956.41554882009</v>
      </c>
      <c r="Z283" s="17">
        <f t="shared" si="100"/>
        <v>8766768.1911511328</v>
      </c>
      <c r="AA283" s="17">
        <f t="shared" si="101"/>
        <v>3240285.0509600681</v>
      </c>
      <c r="AB283" s="17">
        <f t="shared" si="102"/>
        <v>30030192.889696408</v>
      </c>
      <c r="AC283" s="17">
        <f t="shared" si="103"/>
        <v>152228846.42952314</v>
      </c>
      <c r="AD283" s="17">
        <f t="shared" si="104"/>
        <v>35622.233467603794</v>
      </c>
      <c r="AE283" s="17">
        <f t="shared" si="105"/>
        <v>7295866.0682868883</v>
      </c>
      <c r="AF283" s="17">
        <f t="shared" si="106"/>
        <v>17013301.018962834</v>
      </c>
      <c r="AG283" s="16"/>
      <c r="AH283" s="16">
        <f t="shared" si="107"/>
        <v>3510.1893112766584</v>
      </c>
      <c r="AI283" s="16">
        <f t="shared" si="108"/>
        <v>258691.52039462357</v>
      </c>
      <c r="AJ283" s="16">
        <f t="shared" si="109"/>
        <v>95614.968716854477</v>
      </c>
      <c r="AK283" s="16">
        <f t="shared" si="110"/>
        <v>886136.83936809062</v>
      </c>
      <c r="AL283" s="16">
        <f t="shared" si="111"/>
        <v>4491998.7471006829</v>
      </c>
      <c r="AM283" s="16">
        <f t="shared" si="112"/>
        <v>1051.1478728145382</v>
      </c>
      <c r="AN283" s="16">
        <f t="shared" si="113"/>
        <v>215287.85119535081</v>
      </c>
      <c r="AO283" s="16">
        <f t="shared" si="114"/>
        <v>502031.8333464443</v>
      </c>
      <c r="AP283" s="16"/>
      <c r="AQ283" s="16">
        <f t="shared" si="115"/>
        <v>6630.3575879670216</v>
      </c>
      <c r="AR283" s="16">
        <f t="shared" si="116"/>
        <v>488639.53852317785</v>
      </c>
      <c r="AS283" s="16">
        <f t="shared" si="117"/>
        <v>180606.0520207251</v>
      </c>
      <c r="AT283" s="16">
        <f t="shared" si="118"/>
        <v>1673814.0299175044</v>
      </c>
      <c r="AU283" s="16">
        <f t="shared" si="119"/>
        <v>8484886.5223012883</v>
      </c>
      <c r="AV283" s="16">
        <f t="shared" si="120"/>
        <v>1985.5015375385722</v>
      </c>
      <c r="AW283" s="16">
        <f t="shared" si="121"/>
        <v>406654.83003566263</v>
      </c>
      <c r="AX283" s="16">
        <f t="shared" si="122"/>
        <v>948282.35187661694</v>
      </c>
    </row>
    <row r="284" spans="1:50" x14ac:dyDescent="0.2">
      <c r="A284" t="s">
        <v>11</v>
      </c>
      <c r="B284">
        <v>2948</v>
      </c>
      <c r="C284" t="s">
        <v>256</v>
      </c>
      <c r="D284" s="9">
        <v>387</v>
      </c>
      <c r="E284" s="9">
        <v>25</v>
      </c>
      <c r="F284" s="9">
        <v>31</v>
      </c>
      <c r="G284" s="16">
        <v>0</v>
      </c>
      <c r="H284" s="16">
        <v>0</v>
      </c>
      <c r="I284" s="16">
        <v>0</v>
      </c>
      <c r="J284" s="16">
        <v>0</v>
      </c>
      <c r="K284" s="16">
        <v>0</v>
      </c>
      <c r="L284" s="16">
        <v>0</v>
      </c>
      <c r="M284" s="16">
        <v>0</v>
      </c>
      <c r="N284" s="16">
        <v>0</v>
      </c>
      <c r="O284" s="16"/>
      <c r="P284" s="16" cm="1">
        <f t="array" ref="P284">_xlfn.IFS($A284= 'Figure 5b'!$A$4, G284*'Figure 5b'!B$4, $A284= 'Figure 5b'!$A$5, G284*'Figure 5b'!B$5, $A284= 'Figure 5b'!$A$6, G284*'Figure 5b'!B$6, $A284= 'Figure 5b'!$A$7, G284*'Figure 5b'!B$7, $A284= 'Figure 5b'!$A$8, G284*'Figure 5b'!B$8, $A284= 'Figure 5b'!$A$9, G284*'Figure 5b'!B$9)*10^12/365</f>
        <v>0</v>
      </c>
      <c r="Q284" s="16" cm="1">
        <f t="array" ref="Q284">_xlfn.IFS($A284= 'Figure 5b'!$A$4, H284*'Figure 5b'!C$4, $A284= 'Figure 5b'!$A$5, H284*'Figure 5b'!C$5, $A284= 'Figure 5b'!$A$6, H284*'Figure 5b'!C$6, $A284= 'Figure 5b'!$A$7, H284*'Figure 5b'!C$7, $A284= 'Figure 5b'!$A$8, H284*'Figure 5b'!C$8, $A284= 'Figure 5b'!$A$9, H284*'Figure 5b'!C$9)*10^12/365</f>
        <v>0</v>
      </c>
      <c r="R284" s="16" cm="1">
        <f t="array" ref="R284">_xlfn.IFS($A284= 'Figure 5b'!$A$4, I284*'Figure 5b'!D$4, $A284= 'Figure 5b'!$A$5, I284*'Figure 5b'!D$5, $A284= 'Figure 5b'!$A$6, I284*'Figure 5b'!D$6, $A284= 'Figure 5b'!$A$7, I284*'Figure 5b'!D$7, $A284= 'Figure 5b'!$A$8, I284*'Figure 5b'!D$8, $A284= 'Figure 5b'!$A$9, I284*'Figure 5b'!D$9)*10^12/365</f>
        <v>0</v>
      </c>
      <c r="S284" s="16" cm="1">
        <f t="array" ref="S284">_xlfn.IFS($A284= 'Figure 5b'!$A$4, J284*'Figure 5b'!E$4, $A284= 'Figure 5b'!$A$5, J284*'Figure 5b'!E$5, $A284= 'Figure 5b'!$A$6, J284*'Figure 5b'!E$6, $A284= 'Figure 5b'!$A$7, J284*'Figure 5b'!E$7, $A284= 'Figure 5b'!$A$8, J284*'Figure 5b'!E$8, $A284= 'Figure 5b'!$A$9, J284*'Figure 5b'!E$9)*10^12/365</f>
        <v>0</v>
      </c>
      <c r="T284" s="16" cm="1">
        <f t="array" ref="T284">_xlfn.IFS($A284= 'Figure 5b'!$A$4, K284*'Figure 5b'!F$4, $A284= 'Figure 5b'!$A$5, K284*'Figure 5b'!F$5, $A284= 'Figure 5b'!$A$6, K284*'Figure 5b'!F$6, $A284= 'Figure 5b'!$A$7, K284*'Figure 5b'!F$7, $A284= 'Figure 5b'!$A$8, K284*'Figure 5b'!F$8, $A284= 'Figure 5b'!$A$9, K284*'Figure 5b'!F$9)*10^12/365</f>
        <v>0</v>
      </c>
      <c r="U284" s="16" cm="1">
        <f t="array" ref="U284">_xlfn.IFS($A284= 'Figure 5b'!$A$4, L284*'Figure 5b'!G$4, $A284= 'Figure 5b'!$A$5, L284*'Figure 5b'!G$5, $A284= 'Figure 5b'!$A$6, L284*'Figure 5b'!G$6, $A284= 'Figure 5b'!$A$7, L284*'Figure 5b'!G$7, $A284= 'Figure 5b'!$A$8, L284*'Figure 5b'!G$8, $A284= 'Figure 5b'!$A$9, L284*'Figure 5b'!G$9)*10^12/365</f>
        <v>0</v>
      </c>
      <c r="V284" s="16" cm="1">
        <f t="array" ref="V284">_xlfn.IFS($A284= 'Figure 5b'!$A$4, M284*'Figure 5b'!H$4, $A284= 'Figure 5b'!$A$5, M284*'Figure 5b'!H$5, $A284= 'Figure 5b'!$A$6, M284*'Figure 5b'!H$6, $A284= 'Figure 5b'!$A$7, M284*'Figure 5b'!H$7, $A284= 'Figure 5b'!$A$8, M284*'Figure 5b'!H$8, $A284= 'Figure 5b'!$A$9, M284*'Figure 5b'!H$9)*10^12/365</f>
        <v>0</v>
      </c>
      <c r="W284" s="16" cm="1">
        <f t="array" ref="W284">_xlfn.IFS($A284= 'Figure 5b'!$A$4, N284*'Figure 5b'!I$4, $A284= 'Figure 5b'!$A$5, N284*'Figure 5b'!I$5, $A284= 'Figure 5b'!$A$6, N284*'Figure 5b'!I$6, $A284= 'Figure 5b'!$A$7, N284*'Figure 5b'!I$7, $A284= 'Figure 5b'!$A$8, N284*'Figure 5b'!I$8, $A284= 'Figure 5b'!$A$9, N284*'Figure 5b'!I$9)*10^12/365</f>
        <v>0</v>
      </c>
      <c r="X284" s="16"/>
      <c r="Y284" s="17">
        <f t="shared" si="99"/>
        <v>0</v>
      </c>
      <c r="Z284" s="17">
        <f t="shared" si="100"/>
        <v>0</v>
      </c>
      <c r="AA284" s="17">
        <f t="shared" si="101"/>
        <v>0</v>
      </c>
      <c r="AB284" s="17">
        <f t="shared" si="102"/>
        <v>0</v>
      </c>
      <c r="AC284" s="17">
        <f t="shared" si="103"/>
        <v>0</v>
      </c>
      <c r="AD284" s="17">
        <f t="shared" si="104"/>
        <v>0</v>
      </c>
      <c r="AE284" s="17">
        <f t="shared" si="105"/>
        <v>0</v>
      </c>
      <c r="AF284" s="17">
        <f t="shared" si="106"/>
        <v>0</v>
      </c>
      <c r="AG284" s="16"/>
      <c r="AH284" s="16">
        <f t="shared" si="107"/>
        <v>0</v>
      </c>
      <c r="AI284" s="16">
        <f t="shared" si="108"/>
        <v>0</v>
      </c>
      <c r="AJ284" s="16">
        <f t="shared" si="109"/>
        <v>0</v>
      </c>
      <c r="AK284" s="16">
        <f t="shared" si="110"/>
        <v>0</v>
      </c>
      <c r="AL284" s="16">
        <f t="shared" si="111"/>
        <v>0</v>
      </c>
      <c r="AM284" s="16">
        <f t="shared" si="112"/>
        <v>0</v>
      </c>
      <c r="AN284" s="16">
        <f t="shared" si="113"/>
        <v>0</v>
      </c>
      <c r="AO284" s="16">
        <f t="shared" si="114"/>
        <v>0</v>
      </c>
      <c r="AP284" s="16"/>
      <c r="AQ284" s="16">
        <f t="shared" si="115"/>
        <v>0</v>
      </c>
      <c r="AR284" s="16">
        <f t="shared" si="116"/>
        <v>0</v>
      </c>
      <c r="AS284" s="16">
        <f t="shared" si="117"/>
        <v>0</v>
      </c>
      <c r="AT284" s="16">
        <f t="shared" si="118"/>
        <v>0</v>
      </c>
      <c r="AU284" s="16">
        <f t="shared" si="119"/>
        <v>0</v>
      </c>
      <c r="AV284" s="16">
        <f t="shared" si="120"/>
        <v>0</v>
      </c>
      <c r="AW284" s="16">
        <f t="shared" si="121"/>
        <v>0</v>
      </c>
      <c r="AX284" s="16">
        <f t="shared" si="122"/>
        <v>0</v>
      </c>
    </row>
    <row r="285" spans="1:50" x14ac:dyDescent="0.2">
      <c r="A285" t="s">
        <v>11</v>
      </c>
      <c r="B285">
        <v>2948</v>
      </c>
      <c r="C285" t="s">
        <v>257</v>
      </c>
      <c r="D285" s="9">
        <v>247</v>
      </c>
      <c r="E285" s="9">
        <v>46</v>
      </c>
      <c r="F285" s="9">
        <v>4</v>
      </c>
      <c r="G285" s="16">
        <v>9.8632492237317654E-2</v>
      </c>
      <c r="H285" s="16">
        <v>1.5731820382383728E-3</v>
      </c>
      <c r="I285" s="16">
        <v>1.3929104907421717E-2</v>
      </c>
      <c r="J285" s="16">
        <v>2.9187800464580339E-2</v>
      </c>
      <c r="K285" s="16">
        <v>0.11849228858641095</v>
      </c>
      <c r="L285" s="16">
        <v>6.4572833266956897E-2</v>
      </c>
      <c r="M285" s="16">
        <v>5.7738185837556584E-3</v>
      </c>
      <c r="N285" s="16">
        <v>2.6347132253976838E-2</v>
      </c>
      <c r="O285" s="16"/>
      <c r="P285" s="16" cm="1">
        <f t="array" ref="P285">_xlfn.IFS($A285= 'Figure 5b'!$A$4, G285*'Figure 5b'!B$4, $A285= 'Figure 5b'!$A$5, G285*'Figure 5b'!B$5, $A285= 'Figure 5b'!$A$6, G285*'Figure 5b'!B$6, $A285= 'Figure 5b'!$A$7, G285*'Figure 5b'!B$7, $A285= 'Figure 5b'!$A$8, G285*'Figure 5b'!B$8, $A285= 'Figure 5b'!$A$9, G285*'Figure 5b'!B$9)*10^12/365</f>
        <v>47692012.29011523</v>
      </c>
      <c r="Q285" s="16" cm="1">
        <f t="array" ref="Q285">_xlfn.IFS($A285= 'Figure 5b'!$A$4, H285*'Figure 5b'!C$4, $A285= 'Figure 5b'!$A$5, H285*'Figure 5b'!C$5, $A285= 'Figure 5b'!$A$6, H285*'Figure 5b'!C$6, $A285= 'Figure 5b'!$A$7, H285*'Figure 5b'!C$7, $A285= 'Figure 5b'!$A$8, H285*'Figure 5b'!C$8, $A285= 'Figure 5b'!$A$9, H285*'Figure 5b'!C$9)*10^12/365</f>
        <v>51746854.674557328</v>
      </c>
      <c r="R285" s="16" cm="1">
        <f t="array" ref="R285">_xlfn.IFS($A285= 'Figure 5b'!$A$4, I285*'Figure 5b'!D$4, $A285= 'Figure 5b'!$A$5, I285*'Figure 5b'!D$5, $A285= 'Figure 5b'!$A$6, I285*'Figure 5b'!D$6, $A285= 'Figure 5b'!$A$7, I285*'Figure 5b'!D$7, $A285= 'Figure 5b'!$A$8, I285*'Figure 5b'!D$8, $A285= 'Figure 5b'!$A$9, I285*'Figure 5b'!D$9)*10^12/365</f>
        <v>100960345.77919368</v>
      </c>
      <c r="S285" s="16" cm="1">
        <f t="array" ref="S285">_xlfn.IFS($A285= 'Figure 5b'!$A$4, J285*'Figure 5b'!E$4, $A285= 'Figure 5b'!$A$5, J285*'Figure 5b'!E$5, $A285= 'Figure 5b'!$A$6, J285*'Figure 5b'!E$6, $A285= 'Figure 5b'!$A$7, J285*'Figure 5b'!E$7, $A285= 'Figure 5b'!$A$8, J285*'Figure 5b'!E$8, $A285= 'Figure 5b'!$A$9, J285*'Figure 5b'!E$9)*10^12/365</f>
        <v>290180265.53336</v>
      </c>
      <c r="T285" s="16" cm="1">
        <f t="array" ref="T285">_xlfn.IFS($A285= 'Figure 5b'!$A$4, K285*'Figure 5b'!F$4, $A285= 'Figure 5b'!$A$5, K285*'Figure 5b'!F$5, $A285= 'Figure 5b'!$A$6, K285*'Figure 5b'!F$6, $A285= 'Figure 5b'!$A$7, K285*'Figure 5b'!F$7, $A285= 'Figure 5b'!$A$8, K285*'Figure 5b'!F$8, $A285= 'Figure 5b'!$A$9, K285*'Figure 5b'!F$9)*10^12/365</f>
        <v>1752919294.1841092</v>
      </c>
      <c r="U285" s="16" cm="1">
        <f t="array" ref="U285">_xlfn.IFS($A285= 'Figure 5b'!$A$4, L285*'Figure 5b'!G$4, $A285= 'Figure 5b'!$A$5, L285*'Figure 5b'!G$5, $A285= 'Figure 5b'!$A$6, L285*'Figure 5b'!G$6, $A285= 'Figure 5b'!$A$7, L285*'Figure 5b'!G$7, $A285= 'Figure 5b'!$A$8, L285*'Figure 5b'!G$8, $A285= 'Figure 5b'!$A$9, L285*'Figure 5b'!G$9)*10^12/365</f>
        <v>871692.64514531905</v>
      </c>
      <c r="V285" s="16" cm="1">
        <f t="array" ref="V285">_xlfn.IFS($A285= 'Figure 5b'!$A$4, M285*'Figure 5b'!H$4, $A285= 'Figure 5b'!$A$5, M285*'Figure 5b'!H$5, $A285= 'Figure 5b'!$A$6, M285*'Figure 5b'!H$6, $A285= 'Figure 5b'!$A$7, M285*'Figure 5b'!H$7, $A285= 'Figure 5b'!$A$8, M285*'Figure 5b'!H$8, $A285= 'Figure 5b'!$A$9, M285*'Figure 5b'!H$9)*10^12/365</f>
        <v>40311514.735320032</v>
      </c>
      <c r="W285" s="16" cm="1">
        <f t="array" ref="W285">_xlfn.IFS($A285= 'Figure 5b'!$A$4, N285*'Figure 5b'!I$4, $A285= 'Figure 5b'!$A$5, N285*'Figure 5b'!I$5, $A285= 'Figure 5b'!$A$6, N285*'Figure 5b'!I$6, $A285= 'Figure 5b'!$A$7, N285*'Figure 5b'!I$7, $A285= 'Figure 5b'!$A$8, N285*'Figure 5b'!I$8, $A285= 'Figure 5b'!$A$9, N285*'Figure 5b'!I$9)*10^12/365</f>
        <v>216238037.63502753</v>
      </c>
      <c r="X285" s="16"/>
      <c r="Y285" s="17">
        <f t="shared" si="99"/>
        <v>117799270.35658462</v>
      </c>
      <c r="Z285" s="17">
        <f t="shared" si="100"/>
        <v>127814731.0461566</v>
      </c>
      <c r="AA285" s="17">
        <f t="shared" si="101"/>
        <v>249372054.07460839</v>
      </c>
      <c r="AB285" s="17">
        <f t="shared" si="102"/>
        <v>716745255.8673991</v>
      </c>
      <c r="AC285" s="17">
        <f t="shared" si="103"/>
        <v>4329710656.6347494</v>
      </c>
      <c r="AD285" s="17">
        <f t="shared" si="104"/>
        <v>2153080.8335089381</v>
      </c>
      <c r="AE285" s="17">
        <f t="shared" si="105"/>
        <v>99569441.396240488</v>
      </c>
      <c r="AF285" s="17">
        <f t="shared" si="106"/>
        <v>534107952.95851797</v>
      </c>
      <c r="AG285" s="16"/>
      <c r="AH285" s="16">
        <f t="shared" si="107"/>
        <v>21938325.653453007</v>
      </c>
      <c r="AI285" s="16">
        <f t="shared" si="108"/>
        <v>23803553.150296375</v>
      </c>
      <c r="AJ285" s="16">
        <f t="shared" si="109"/>
        <v>46441759.0584291</v>
      </c>
      <c r="AK285" s="16">
        <f t="shared" si="110"/>
        <v>133482922.14534561</v>
      </c>
      <c r="AL285" s="16">
        <f t="shared" si="111"/>
        <v>806342875.32469022</v>
      </c>
      <c r="AM285" s="16">
        <f t="shared" si="112"/>
        <v>400978.6167668468</v>
      </c>
      <c r="AN285" s="16">
        <f t="shared" si="113"/>
        <v>18543296.778247215</v>
      </c>
      <c r="AO285" s="16">
        <f t="shared" si="114"/>
        <v>99469497.312112659</v>
      </c>
      <c r="AP285" s="16"/>
      <c r="AQ285" s="16">
        <f t="shared" si="115"/>
        <v>1907680.4916046092</v>
      </c>
      <c r="AR285" s="16">
        <f t="shared" si="116"/>
        <v>2069874.1869822931</v>
      </c>
      <c r="AS285" s="16">
        <f t="shared" si="117"/>
        <v>4038413.8311677473</v>
      </c>
      <c r="AT285" s="16">
        <f t="shared" si="118"/>
        <v>11607210.6213344</v>
      </c>
      <c r="AU285" s="16">
        <f t="shared" si="119"/>
        <v>70116771.767364368</v>
      </c>
      <c r="AV285" s="16">
        <f t="shared" si="120"/>
        <v>34867.705805812759</v>
      </c>
      <c r="AW285" s="16">
        <f t="shared" si="121"/>
        <v>1612460.5894128012</v>
      </c>
      <c r="AX285" s="16">
        <f t="shared" si="122"/>
        <v>8649521.505401101</v>
      </c>
    </row>
    <row r="286" spans="1:50" x14ac:dyDescent="0.2">
      <c r="A286" t="s">
        <v>11</v>
      </c>
      <c r="B286">
        <v>2948</v>
      </c>
      <c r="C286" t="s">
        <v>258</v>
      </c>
      <c r="D286" s="9">
        <v>72</v>
      </c>
      <c r="E286" s="9">
        <v>12.4</v>
      </c>
      <c r="F286" s="9">
        <v>1</v>
      </c>
      <c r="G286" s="16">
        <v>0</v>
      </c>
      <c r="H286" s="16">
        <v>1.1626805654610692E-3</v>
      </c>
      <c r="I286" s="16">
        <v>7.4102021356337268E-3</v>
      </c>
      <c r="J286" s="16">
        <v>1.005316728626128E-3</v>
      </c>
      <c r="K286" s="16">
        <v>1.1581344044387865E-2</v>
      </c>
      <c r="L286" s="16">
        <v>0</v>
      </c>
      <c r="M286" s="16">
        <v>1.0300746886334311E-3</v>
      </c>
      <c r="N286" s="16">
        <v>4.1831782066506559E-3</v>
      </c>
      <c r="O286" s="16"/>
      <c r="P286" s="16" cm="1">
        <f t="array" ref="P286">_xlfn.IFS($A286= 'Figure 5b'!$A$4, G286*'Figure 5b'!B$4, $A286= 'Figure 5b'!$A$5, G286*'Figure 5b'!B$5, $A286= 'Figure 5b'!$A$6, G286*'Figure 5b'!B$6, $A286= 'Figure 5b'!$A$7, G286*'Figure 5b'!B$7, $A286= 'Figure 5b'!$A$8, G286*'Figure 5b'!B$8, $A286= 'Figure 5b'!$A$9, G286*'Figure 5b'!B$9)*10^12/365</f>
        <v>0</v>
      </c>
      <c r="Q286" s="16" cm="1">
        <f t="array" ref="Q286">_xlfn.IFS($A286= 'Figure 5b'!$A$4, H286*'Figure 5b'!C$4, $A286= 'Figure 5b'!$A$5, H286*'Figure 5b'!C$5, $A286= 'Figure 5b'!$A$6, H286*'Figure 5b'!C$6, $A286= 'Figure 5b'!$A$7, H286*'Figure 5b'!C$7, $A286= 'Figure 5b'!$A$8, H286*'Figure 5b'!C$8, $A286= 'Figure 5b'!$A$9, H286*'Figure 5b'!C$9)*10^12/365</f>
        <v>38244183.312198304</v>
      </c>
      <c r="R286" s="16" cm="1">
        <f t="array" ref="R286">_xlfn.IFS($A286= 'Figure 5b'!$A$4, I286*'Figure 5b'!D$4, $A286= 'Figure 5b'!$A$5, I286*'Figure 5b'!D$5, $A286= 'Figure 5b'!$A$6, I286*'Figure 5b'!D$6, $A286= 'Figure 5b'!$A$7, I286*'Figure 5b'!D$7, $A286= 'Figure 5b'!$A$8, I286*'Figure 5b'!D$8, $A286= 'Figure 5b'!$A$9, I286*'Figure 5b'!D$9)*10^12/365</f>
        <v>53710311.960438885</v>
      </c>
      <c r="S286" s="16" cm="1">
        <f t="array" ref="S286">_xlfn.IFS($A286= 'Figure 5b'!$A$4, J286*'Figure 5b'!E$4, $A286= 'Figure 5b'!$A$5, J286*'Figure 5b'!E$5, $A286= 'Figure 5b'!$A$6, J286*'Figure 5b'!E$6, $A286= 'Figure 5b'!$A$7, J286*'Figure 5b'!E$7, $A286= 'Figure 5b'!$A$8, J286*'Figure 5b'!E$8, $A286= 'Figure 5b'!$A$9, J286*'Figure 5b'!E$9)*10^12/365</f>
        <v>9994691.9813936409</v>
      </c>
      <c r="T286" s="16" cm="1">
        <f t="array" ref="T286">_xlfn.IFS($A286= 'Figure 5b'!$A$4, K286*'Figure 5b'!F$4, $A286= 'Figure 5b'!$A$5, K286*'Figure 5b'!F$5, $A286= 'Figure 5b'!$A$6, K286*'Figure 5b'!F$6, $A286= 'Figure 5b'!$A$7, K286*'Figure 5b'!F$7, $A286= 'Figure 5b'!$A$8, K286*'Figure 5b'!F$8, $A286= 'Figure 5b'!$A$9, K286*'Figure 5b'!F$9)*10^12/365</f>
        <v>171328967.22799826</v>
      </c>
      <c r="U286" s="16" cm="1">
        <f t="array" ref="U286">_xlfn.IFS($A286= 'Figure 5b'!$A$4, L286*'Figure 5b'!G$4, $A286= 'Figure 5b'!$A$5, L286*'Figure 5b'!G$5, $A286= 'Figure 5b'!$A$6, L286*'Figure 5b'!G$6, $A286= 'Figure 5b'!$A$7, L286*'Figure 5b'!G$7, $A286= 'Figure 5b'!$A$8, L286*'Figure 5b'!G$8, $A286= 'Figure 5b'!$A$9, L286*'Figure 5b'!G$9)*10^12/365</f>
        <v>0</v>
      </c>
      <c r="V286" s="16" cm="1">
        <f t="array" ref="V286">_xlfn.IFS($A286= 'Figure 5b'!$A$4, M286*'Figure 5b'!H$4, $A286= 'Figure 5b'!$A$5, M286*'Figure 5b'!H$5, $A286= 'Figure 5b'!$A$6, M286*'Figure 5b'!H$6, $A286= 'Figure 5b'!$A$7, M286*'Figure 5b'!H$7, $A286= 'Figure 5b'!$A$8, M286*'Figure 5b'!H$8, $A286= 'Figure 5b'!$A$9, M286*'Figure 5b'!H$9)*10^12/365</f>
        <v>7191751.9379898813</v>
      </c>
      <c r="W286" s="16" cm="1">
        <f t="array" ref="W286">_xlfn.IFS($A286= 'Figure 5b'!$A$4, N286*'Figure 5b'!I$4, $A286= 'Figure 5b'!$A$5, N286*'Figure 5b'!I$5, $A286= 'Figure 5b'!$A$6, N286*'Figure 5b'!I$6, $A286= 'Figure 5b'!$A$7, N286*'Figure 5b'!I$7, $A286= 'Figure 5b'!$A$8, N286*'Figure 5b'!I$8, $A286= 'Figure 5b'!$A$9, N286*'Figure 5b'!I$9)*10^12/365</f>
        <v>34332474.50857643</v>
      </c>
      <c r="X286" s="16"/>
      <c r="Y286" s="17">
        <f t="shared" si="99"/>
        <v>0</v>
      </c>
      <c r="Z286" s="17">
        <f t="shared" si="100"/>
        <v>27535811.984782778</v>
      </c>
      <c r="AA286" s="17">
        <f t="shared" si="101"/>
        <v>38671424.611515999</v>
      </c>
      <c r="AB286" s="17">
        <f t="shared" si="102"/>
        <v>7196178.2266034214</v>
      </c>
      <c r="AC286" s="17">
        <f t="shared" si="103"/>
        <v>123356856.40415874</v>
      </c>
      <c r="AD286" s="17">
        <f t="shared" si="104"/>
        <v>0</v>
      </c>
      <c r="AE286" s="17">
        <f t="shared" si="105"/>
        <v>5178061.3953527147</v>
      </c>
      <c r="AF286" s="17">
        <f t="shared" si="106"/>
        <v>24719381.646175031</v>
      </c>
      <c r="AG286" s="16"/>
      <c r="AH286" s="16">
        <f t="shared" si="107"/>
        <v>0</v>
      </c>
      <c r="AI286" s="16">
        <f t="shared" si="108"/>
        <v>4742278.7307125898</v>
      </c>
      <c r="AJ286" s="16">
        <f t="shared" si="109"/>
        <v>6660078.6830944214</v>
      </c>
      <c r="AK286" s="16">
        <f t="shared" si="110"/>
        <v>1239341.8056928115</v>
      </c>
      <c r="AL286" s="16">
        <f t="shared" si="111"/>
        <v>21244791.936271783</v>
      </c>
      <c r="AM286" s="16">
        <f t="shared" si="112"/>
        <v>0</v>
      </c>
      <c r="AN286" s="16">
        <f t="shared" si="113"/>
        <v>891777.2403107452</v>
      </c>
      <c r="AO286" s="16">
        <f t="shared" si="114"/>
        <v>4257226.8390634777</v>
      </c>
      <c r="AP286" s="16"/>
      <c r="AQ286" s="16">
        <f t="shared" si="115"/>
        <v>0</v>
      </c>
      <c r="AR286" s="16">
        <f t="shared" si="116"/>
        <v>382441.83312198304</v>
      </c>
      <c r="AS286" s="16">
        <f t="shared" si="117"/>
        <v>537103.11960438883</v>
      </c>
      <c r="AT286" s="16">
        <f t="shared" si="118"/>
        <v>99946.919813936402</v>
      </c>
      <c r="AU286" s="16">
        <f t="shared" si="119"/>
        <v>1713289.6722799826</v>
      </c>
      <c r="AV286" s="16">
        <f t="shared" si="120"/>
        <v>0</v>
      </c>
      <c r="AW286" s="16">
        <f t="shared" si="121"/>
        <v>71917.519379898818</v>
      </c>
      <c r="AX286" s="16">
        <f t="shared" si="122"/>
        <v>343324.74508576433</v>
      </c>
    </row>
    <row r="287" spans="1:50" x14ac:dyDescent="0.2">
      <c r="A287" t="s">
        <v>11</v>
      </c>
      <c r="B287">
        <v>2948</v>
      </c>
      <c r="C287" t="s">
        <v>259</v>
      </c>
      <c r="D287" s="9">
        <v>103</v>
      </c>
      <c r="E287" s="9">
        <v>12.5</v>
      </c>
      <c r="F287" s="9">
        <v>4.5</v>
      </c>
      <c r="G287" s="16">
        <v>0</v>
      </c>
      <c r="H287" s="16">
        <v>3.8461162216758258E-5</v>
      </c>
      <c r="I287" s="16">
        <v>7.5641299948644804E-6</v>
      </c>
      <c r="J287" s="16">
        <v>5.2835537546937086E-4</v>
      </c>
      <c r="K287" s="16">
        <v>2.8118906619691741E-4</v>
      </c>
      <c r="L287" s="16">
        <v>0</v>
      </c>
      <c r="M287" s="16">
        <v>1.0526861993733337E-5</v>
      </c>
      <c r="N287" s="16">
        <v>0</v>
      </c>
      <c r="O287" s="16"/>
      <c r="P287" s="16" cm="1">
        <f t="array" ref="P287">_xlfn.IFS($A287= 'Figure 5b'!$A$4, G287*'Figure 5b'!B$4, $A287= 'Figure 5b'!$A$5, G287*'Figure 5b'!B$5, $A287= 'Figure 5b'!$A$6, G287*'Figure 5b'!B$6, $A287= 'Figure 5b'!$A$7, G287*'Figure 5b'!B$7, $A287= 'Figure 5b'!$A$8, G287*'Figure 5b'!B$8, $A287= 'Figure 5b'!$A$9, G287*'Figure 5b'!B$9)*10^12/365</f>
        <v>0</v>
      </c>
      <c r="Q287" s="16" cm="1">
        <f t="array" ref="Q287">_xlfn.IFS($A287= 'Figure 5b'!$A$4, H287*'Figure 5b'!C$4, $A287= 'Figure 5b'!$A$5, H287*'Figure 5b'!C$5, $A287= 'Figure 5b'!$A$6, H287*'Figure 5b'!C$6, $A287= 'Figure 5b'!$A$7, H287*'Figure 5b'!C$7, $A287= 'Figure 5b'!$A$8, H287*'Figure 5b'!C$8, $A287= 'Figure 5b'!$A$9, H287*'Figure 5b'!C$9)*10^12/365</f>
        <v>1265107.3578705566</v>
      </c>
      <c r="R287" s="16" cm="1">
        <f t="array" ref="R287">_xlfn.IFS($A287= 'Figure 5b'!$A$4, I287*'Figure 5b'!D$4, $A287= 'Figure 5b'!$A$5, I287*'Figure 5b'!D$5, $A287= 'Figure 5b'!$A$6, I287*'Figure 5b'!D$6, $A287= 'Figure 5b'!$A$7, I287*'Figure 5b'!D$7, $A287= 'Figure 5b'!$A$8, I287*'Figure 5b'!D$8, $A287= 'Figure 5b'!$A$9, I287*'Figure 5b'!D$9)*10^12/365</f>
        <v>54826.005323097648</v>
      </c>
      <c r="S287" s="16" cm="1">
        <f t="array" ref="S287">_xlfn.IFS($A287= 'Figure 5b'!$A$4, J287*'Figure 5b'!E$4, $A287= 'Figure 5b'!$A$5, J287*'Figure 5b'!E$5, $A287= 'Figure 5b'!$A$6, J287*'Figure 5b'!E$6, $A287= 'Figure 5b'!$A$7, J287*'Figure 5b'!E$7, $A287= 'Figure 5b'!$A$8, J287*'Figure 5b'!E$8, $A287= 'Figure 5b'!$A$9, J287*'Figure 5b'!E$9)*10^12/365</f>
        <v>5252821.408579017</v>
      </c>
      <c r="T287" s="16" cm="1">
        <f t="array" ref="T287">_xlfn.IFS($A287= 'Figure 5b'!$A$4, K287*'Figure 5b'!F$4, $A287= 'Figure 5b'!$A$5, K287*'Figure 5b'!F$5, $A287= 'Figure 5b'!$A$6, K287*'Figure 5b'!F$6, $A287= 'Figure 5b'!$A$7, K287*'Figure 5b'!F$7, $A287= 'Figure 5b'!$A$8, K287*'Figure 5b'!F$8, $A287= 'Figure 5b'!$A$9, K287*'Figure 5b'!F$9)*10^12/365</f>
        <v>4159779.0483280164</v>
      </c>
      <c r="U287" s="16" cm="1">
        <f t="array" ref="U287">_xlfn.IFS($A287= 'Figure 5b'!$A$4, L287*'Figure 5b'!G$4, $A287= 'Figure 5b'!$A$5, L287*'Figure 5b'!G$5, $A287= 'Figure 5b'!$A$6, L287*'Figure 5b'!G$6, $A287= 'Figure 5b'!$A$7, L287*'Figure 5b'!G$7, $A287= 'Figure 5b'!$A$8, L287*'Figure 5b'!G$8, $A287= 'Figure 5b'!$A$9, L287*'Figure 5b'!G$9)*10^12/365</f>
        <v>0</v>
      </c>
      <c r="V287" s="16" cm="1">
        <f t="array" ref="V287">_xlfn.IFS($A287= 'Figure 5b'!$A$4, M287*'Figure 5b'!H$4, $A287= 'Figure 5b'!$A$5, M287*'Figure 5b'!H$5, $A287= 'Figure 5b'!$A$6, M287*'Figure 5b'!H$6, $A287= 'Figure 5b'!$A$7, M287*'Figure 5b'!H$7, $A287= 'Figure 5b'!$A$8, M287*'Figure 5b'!H$8, $A287= 'Figure 5b'!$A$9, M287*'Figure 5b'!H$9)*10^12/365</f>
        <v>73496.204673101311</v>
      </c>
      <c r="W287" s="16" cm="1">
        <f t="array" ref="W287">_xlfn.IFS($A287= 'Figure 5b'!$A$4, N287*'Figure 5b'!I$4, $A287= 'Figure 5b'!$A$5, N287*'Figure 5b'!I$5, $A287= 'Figure 5b'!$A$6, N287*'Figure 5b'!I$6, $A287= 'Figure 5b'!$A$7, N287*'Figure 5b'!I$7, $A287= 'Figure 5b'!$A$8, N287*'Figure 5b'!I$8, $A287= 'Figure 5b'!$A$9, N287*'Figure 5b'!I$9)*10^12/365</f>
        <v>0</v>
      </c>
      <c r="X287" s="16"/>
      <c r="Y287" s="17">
        <f t="shared" si="99"/>
        <v>0</v>
      </c>
      <c r="Z287" s="17">
        <f t="shared" si="100"/>
        <v>1303060.5786066733</v>
      </c>
      <c r="AA287" s="17">
        <f t="shared" si="101"/>
        <v>56470.785482790583</v>
      </c>
      <c r="AB287" s="17">
        <f t="shared" si="102"/>
        <v>5410406.050836388</v>
      </c>
      <c r="AC287" s="17">
        <f t="shared" si="103"/>
        <v>4284572.4197778571</v>
      </c>
      <c r="AD287" s="17">
        <f t="shared" si="104"/>
        <v>0</v>
      </c>
      <c r="AE287" s="17">
        <f t="shared" si="105"/>
        <v>75701.090813294344</v>
      </c>
      <c r="AF287" s="17">
        <f t="shared" si="106"/>
        <v>0</v>
      </c>
      <c r="AG287" s="16"/>
      <c r="AH287" s="16">
        <f t="shared" si="107"/>
        <v>0</v>
      </c>
      <c r="AI287" s="16">
        <f t="shared" si="108"/>
        <v>158138.41973381958</v>
      </c>
      <c r="AJ287" s="16">
        <f t="shared" si="109"/>
        <v>6853.250665387206</v>
      </c>
      <c r="AK287" s="16">
        <f t="shared" si="110"/>
        <v>656602.67607237713</v>
      </c>
      <c r="AL287" s="16">
        <f t="shared" si="111"/>
        <v>519972.38104100205</v>
      </c>
      <c r="AM287" s="16">
        <f t="shared" si="112"/>
        <v>0</v>
      </c>
      <c r="AN287" s="16">
        <f t="shared" si="113"/>
        <v>9187.0255841376638</v>
      </c>
      <c r="AO287" s="16">
        <f t="shared" si="114"/>
        <v>0</v>
      </c>
      <c r="AP287" s="16"/>
      <c r="AQ287" s="16">
        <f t="shared" si="115"/>
        <v>0</v>
      </c>
      <c r="AR287" s="16">
        <f t="shared" si="116"/>
        <v>56929.831104175049</v>
      </c>
      <c r="AS287" s="16">
        <f t="shared" si="117"/>
        <v>2467.1702395393941</v>
      </c>
      <c r="AT287" s="16">
        <f t="shared" si="118"/>
        <v>236376.96338605575</v>
      </c>
      <c r="AU287" s="16">
        <f t="shared" si="119"/>
        <v>187190.05717476073</v>
      </c>
      <c r="AV287" s="16">
        <f t="shared" si="120"/>
        <v>0</v>
      </c>
      <c r="AW287" s="16">
        <f t="shared" si="121"/>
        <v>3307.3292102895589</v>
      </c>
      <c r="AX287" s="16">
        <f t="shared" si="122"/>
        <v>0</v>
      </c>
    </row>
    <row r="288" spans="1:50" x14ac:dyDescent="0.2">
      <c r="A288" t="s">
        <v>11</v>
      </c>
      <c r="B288">
        <v>2948</v>
      </c>
      <c r="C288" t="s">
        <v>260</v>
      </c>
      <c r="D288" s="9">
        <v>26</v>
      </c>
      <c r="E288" s="9">
        <v>0.8</v>
      </c>
      <c r="F288" s="9">
        <v>0.2</v>
      </c>
      <c r="G288" s="16">
        <v>3.033951469194527E-3</v>
      </c>
      <c r="H288" s="16">
        <v>2.6742321300528866E-5</v>
      </c>
      <c r="I288" s="16">
        <v>1.7153960236330529E-3</v>
      </c>
      <c r="J288" s="16">
        <v>8.9834428561237861E-4</v>
      </c>
      <c r="K288" s="16">
        <v>1.6458796565609062E-3</v>
      </c>
      <c r="L288" s="16">
        <v>1.9981597703832895E-2</v>
      </c>
      <c r="M288" s="16">
        <v>5.0665833981497716E-4</v>
      </c>
      <c r="N288" s="16">
        <v>4.0972632299428186E-3</v>
      </c>
      <c r="O288" s="16"/>
      <c r="P288" s="16" cm="1">
        <f t="array" ref="P288">_xlfn.IFS($A288= 'Figure 5b'!$A$4, G288*'Figure 5b'!B$4, $A288= 'Figure 5b'!$A$5, G288*'Figure 5b'!B$5, $A288= 'Figure 5b'!$A$6, G288*'Figure 5b'!B$6, $A288= 'Figure 5b'!$A$7, G288*'Figure 5b'!B$7, $A288= 'Figure 5b'!$A$8, G288*'Figure 5b'!B$8, $A288= 'Figure 5b'!$A$9, G288*'Figure 5b'!B$9)*10^12/365</f>
        <v>1467014.0384194106</v>
      </c>
      <c r="Q288" s="16" cm="1">
        <f t="array" ref="Q288">_xlfn.IFS($A288= 'Figure 5b'!$A$4, H288*'Figure 5b'!C$4, $A288= 'Figure 5b'!$A$5, H288*'Figure 5b'!C$5, $A288= 'Figure 5b'!$A$6, H288*'Figure 5b'!C$6, $A288= 'Figure 5b'!$A$7, H288*'Figure 5b'!C$7, $A288= 'Figure 5b'!$A$8, H288*'Figure 5b'!C$8, $A288= 'Figure 5b'!$A$9, H288*'Figure 5b'!C$9)*10^12/365</f>
        <v>879638.19848107407</v>
      </c>
      <c r="R288" s="16" cm="1">
        <f t="array" ref="R288">_xlfn.IFS($A288= 'Figure 5b'!$A$4, I288*'Figure 5b'!D$4, $A288= 'Figure 5b'!$A$5, I288*'Figure 5b'!D$5, $A288= 'Figure 5b'!$A$6, I288*'Figure 5b'!D$6, $A288= 'Figure 5b'!$A$7, I288*'Figure 5b'!D$7, $A288= 'Figure 5b'!$A$8, I288*'Figure 5b'!D$8, $A288= 'Figure 5b'!$A$9, I288*'Figure 5b'!D$9)*10^12/365</f>
        <v>12433460.501971619</v>
      </c>
      <c r="S288" s="16" cm="1">
        <f t="array" ref="S288">_xlfn.IFS($A288= 'Figure 5b'!$A$4, J288*'Figure 5b'!E$4, $A288= 'Figure 5b'!$A$5, J288*'Figure 5b'!E$5, $A288= 'Figure 5b'!$A$6, J288*'Figure 5b'!E$6, $A288= 'Figure 5b'!$A$7, J288*'Figure 5b'!E$7, $A288= 'Figure 5b'!$A$8, J288*'Figure 5b'!E$8, $A288= 'Figure 5b'!$A$9, J288*'Figure 5b'!E$9)*10^12/365</f>
        <v>8931189.7159128655</v>
      </c>
      <c r="T288" s="16" cm="1">
        <f t="array" ref="T288">_xlfn.IFS($A288= 'Figure 5b'!$A$4, K288*'Figure 5b'!F$4, $A288= 'Figure 5b'!$A$5, K288*'Figure 5b'!F$5, $A288= 'Figure 5b'!$A$6, K288*'Figure 5b'!F$6, $A288= 'Figure 5b'!$A$7, K288*'Figure 5b'!F$7, $A288= 'Figure 5b'!$A$8, K288*'Figure 5b'!F$8, $A288= 'Figure 5b'!$A$9, K288*'Figure 5b'!F$9)*10^12/365</f>
        <v>24348371.023205969</v>
      </c>
      <c r="U288" s="16" cm="1">
        <f t="array" ref="U288">_xlfn.IFS($A288= 'Figure 5b'!$A$4, L288*'Figure 5b'!G$4, $A288= 'Figure 5b'!$A$5, L288*'Figure 5b'!G$5, $A288= 'Figure 5b'!$A$6, L288*'Figure 5b'!G$6, $A288= 'Figure 5b'!$A$7, L288*'Figure 5b'!G$7, $A288= 'Figure 5b'!$A$8, L288*'Figure 5b'!G$8, $A288= 'Figure 5b'!$A$9, L288*'Figure 5b'!G$9)*10^12/365</f>
        <v>269739.00439949794</v>
      </c>
      <c r="V288" s="16" cm="1">
        <f t="array" ref="V288">_xlfn.IFS($A288= 'Figure 5b'!$A$4, M288*'Figure 5b'!H$4, $A288= 'Figure 5b'!$A$5, M288*'Figure 5b'!H$5, $A288= 'Figure 5b'!$A$6, M288*'Figure 5b'!H$6, $A288= 'Figure 5b'!$A$7, M288*'Figure 5b'!H$7, $A288= 'Figure 5b'!$A$8, M288*'Figure 5b'!H$8, $A288= 'Figure 5b'!$A$9, M288*'Figure 5b'!H$9)*10^12/365</f>
        <v>3537375.626710298</v>
      </c>
      <c r="W288" s="16" cm="1">
        <f t="array" ref="W288">_xlfn.IFS($A288= 'Figure 5b'!$A$4, N288*'Figure 5b'!I$4, $A288= 'Figure 5b'!$A$5, N288*'Figure 5b'!I$5, $A288= 'Figure 5b'!$A$6, N288*'Figure 5b'!I$6, $A288= 'Figure 5b'!$A$7, N288*'Figure 5b'!I$7, $A288= 'Figure 5b'!$A$8, N288*'Figure 5b'!I$8, $A288= 'Figure 5b'!$A$9, N288*'Figure 5b'!I$9)*10^12/365</f>
        <v>33627347.066710047</v>
      </c>
      <c r="X288" s="16"/>
      <c r="Y288" s="17">
        <f t="shared" si="99"/>
        <v>381423.64998904674</v>
      </c>
      <c r="Z288" s="17">
        <f t="shared" si="100"/>
        <v>228705.93160507924</v>
      </c>
      <c r="AA288" s="17">
        <f t="shared" si="101"/>
        <v>3232699.7305126209</v>
      </c>
      <c r="AB288" s="17">
        <f t="shared" si="102"/>
        <v>2322109.3261373453</v>
      </c>
      <c r="AC288" s="17">
        <f t="shared" si="103"/>
        <v>6330576.4660335518</v>
      </c>
      <c r="AD288" s="17">
        <f t="shared" si="104"/>
        <v>70132.141143869463</v>
      </c>
      <c r="AE288" s="17">
        <f t="shared" si="105"/>
        <v>919717.66294467752</v>
      </c>
      <c r="AF288" s="17">
        <f t="shared" si="106"/>
        <v>8743110.2373446114</v>
      </c>
      <c r="AG288" s="16"/>
      <c r="AH288" s="16">
        <f t="shared" si="107"/>
        <v>11736.112307355284</v>
      </c>
      <c r="AI288" s="16">
        <f t="shared" si="108"/>
        <v>7037.1055878485922</v>
      </c>
      <c r="AJ288" s="16">
        <f t="shared" si="109"/>
        <v>99467.68401577296</v>
      </c>
      <c r="AK288" s="16">
        <f t="shared" si="110"/>
        <v>71449.517727302926</v>
      </c>
      <c r="AL288" s="16">
        <f t="shared" si="111"/>
        <v>194786.96818564777</v>
      </c>
      <c r="AM288" s="16">
        <f t="shared" si="112"/>
        <v>2157.9120351959837</v>
      </c>
      <c r="AN288" s="16">
        <f t="shared" si="113"/>
        <v>28299.005013682385</v>
      </c>
      <c r="AO288" s="16">
        <f t="shared" si="114"/>
        <v>269018.77653368039</v>
      </c>
      <c r="AP288" s="16"/>
      <c r="AQ288" s="16">
        <f t="shared" si="115"/>
        <v>2934.0280768388211</v>
      </c>
      <c r="AR288" s="16">
        <f t="shared" si="116"/>
        <v>1759.2763969621481</v>
      </c>
      <c r="AS288" s="16">
        <f t="shared" si="117"/>
        <v>24866.92100394324</v>
      </c>
      <c r="AT288" s="16">
        <f t="shared" si="118"/>
        <v>17862.379431825731</v>
      </c>
      <c r="AU288" s="16">
        <f t="shared" si="119"/>
        <v>48696.742046411942</v>
      </c>
      <c r="AV288" s="16">
        <f t="shared" si="120"/>
        <v>539.47800879899592</v>
      </c>
      <c r="AW288" s="16">
        <f t="shared" si="121"/>
        <v>7074.7512534205962</v>
      </c>
      <c r="AX288" s="16">
        <f t="shared" si="122"/>
        <v>67254.694133420096</v>
      </c>
    </row>
    <row r="289" spans="1:50" x14ac:dyDescent="0.2">
      <c r="A289" t="s">
        <v>11</v>
      </c>
      <c r="B289">
        <v>2948</v>
      </c>
      <c r="C289" t="s">
        <v>261</v>
      </c>
      <c r="D289" s="9">
        <v>26</v>
      </c>
      <c r="E289" s="9">
        <v>0.9</v>
      </c>
      <c r="F289" s="9">
        <v>0.3</v>
      </c>
      <c r="G289" s="16">
        <v>-2.8222804364600249E-7</v>
      </c>
      <c r="H289" s="16">
        <v>-5.2621647580733694E-9</v>
      </c>
      <c r="I289" s="16">
        <v>0</v>
      </c>
      <c r="J289" s="16">
        <v>4.0042089842316854E-8</v>
      </c>
      <c r="K289" s="16">
        <v>0</v>
      </c>
      <c r="L289" s="16">
        <v>0</v>
      </c>
      <c r="M289" s="16">
        <v>3.1332284213993564E-3</v>
      </c>
      <c r="N289" s="16">
        <v>0</v>
      </c>
      <c r="O289" s="16"/>
      <c r="P289" s="16" cm="1">
        <f t="array" ref="P289">_xlfn.IFS($A289= 'Figure 5b'!$A$4, G289*'Figure 5b'!B$4, $A289= 'Figure 5b'!$A$5, G289*'Figure 5b'!B$5, $A289= 'Figure 5b'!$A$6, G289*'Figure 5b'!B$6, $A289= 'Figure 5b'!$A$7, G289*'Figure 5b'!B$7, $A289= 'Figure 5b'!$A$8, G289*'Figure 5b'!B$8, $A289= 'Figure 5b'!$A$9, G289*'Figure 5b'!B$9)*10^12/365</f>
        <v>-136.46642217854981</v>
      </c>
      <c r="Q289" s="16" cm="1">
        <f t="array" ref="Q289">_xlfn.IFS($A289= 'Figure 5b'!$A$4, H289*'Figure 5b'!C$4, $A289= 'Figure 5b'!$A$5, H289*'Figure 5b'!C$5, $A289= 'Figure 5b'!$A$6, H289*'Figure 5b'!C$6, $A289= 'Figure 5b'!$A$7, H289*'Figure 5b'!C$7, $A289= 'Figure 5b'!$A$8, H289*'Figure 5b'!C$8, $A289= 'Figure 5b'!$A$9, H289*'Figure 5b'!C$9)*10^12/365</f>
        <v>-173.0889804173699</v>
      </c>
      <c r="R289" s="16" cm="1">
        <f t="array" ref="R289">_xlfn.IFS($A289= 'Figure 5b'!$A$4, I289*'Figure 5b'!D$4, $A289= 'Figure 5b'!$A$5, I289*'Figure 5b'!D$5, $A289= 'Figure 5b'!$A$6, I289*'Figure 5b'!D$6, $A289= 'Figure 5b'!$A$7, I289*'Figure 5b'!D$7, $A289= 'Figure 5b'!$A$8, I289*'Figure 5b'!D$8, $A289= 'Figure 5b'!$A$9, I289*'Figure 5b'!D$9)*10^12/365</f>
        <v>0</v>
      </c>
      <c r="S289" s="16" cm="1">
        <f t="array" ref="S289">_xlfn.IFS($A289= 'Figure 5b'!$A$4, J289*'Figure 5b'!E$4, $A289= 'Figure 5b'!$A$5, J289*'Figure 5b'!E$5, $A289= 'Figure 5b'!$A$6, J289*'Figure 5b'!E$6, $A289= 'Figure 5b'!$A$7, J289*'Figure 5b'!E$7, $A289= 'Figure 5b'!$A$8, J289*'Figure 5b'!E$8, $A289= 'Figure 5b'!$A$9, J289*'Figure 5b'!E$9)*10^12/365</f>
        <v>398.0918081530138</v>
      </c>
      <c r="T289" s="16" cm="1">
        <f t="array" ref="T289">_xlfn.IFS($A289= 'Figure 5b'!$A$4, K289*'Figure 5b'!F$4, $A289= 'Figure 5b'!$A$5, K289*'Figure 5b'!F$5, $A289= 'Figure 5b'!$A$6, K289*'Figure 5b'!F$6, $A289= 'Figure 5b'!$A$7, K289*'Figure 5b'!F$7, $A289= 'Figure 5b'!$A$8, K289*'Figure 5b'!F$8, $A289= 'Figure 5b'!$A$9, K289*'Figure 5b'!F$9)*10^12/365</f>
        <v>0</v>
      </c>
      <c r="U289" s="16" cm="1">
        <f t="array" ref="U289">_xlfn.IFS($A289= 'Figure 5b'!$A$4, L289*'Figure 5b'!G$4, $A289= 'Figure 5b'!$A$5, L289*'Figure 5b'!G$5, $A289= 'Figure 5b'!$A$6, L289*'Figure 5b'!G$6, $A289= 'Figure 5b'!$A$7, L289*'Figure 5b'!G$7, $A289= 'Figure 5b'!$A$8, L289*'Figure 5b'!G$8, $A289= 'Figure 5b'!$A$9, L289*'Figure 5b'!G$9)*10^12/365</f>
        <v>0</v>
      </c>
      <c r="V289" s="16" cm="1">
        <f t="array" ref="V289">_xlfn.IFS($A289= 'Figure 5b'!$A$4, M289*'Figure 5b'!H$4, $A289= 'Figure 5b'!$A$5, M289*'Figure 5b'!H$5, $A289= 'Figure 5b'!$A$6, M289*'Figure 5b'!H$6, $A289= 'Figure 5b'!$A$7, M289*'Figure 5b'!H$7, $A289= 'Figure 5b'!$A$8, M289*'Figure 5b'!H$8, $A289= 'Figure 5b'!$A$9, M289*'Figure 5b'!H$9)*10^12/365</f>
        <v>21875502.641131956</v>
      </c>
      <c r="W289" s="16" cm="1">
        <f t="array" ref="W289">_xlfn.IFS($A289= 'Figure 5b'!$A$4, N289*'Figure 5b'!I$4, $A289= 'Figure 5b'!$A$5, N289*'Figure 5b'!I$5, $A289= 'Figure 5b'!$A$6, N289*'Figure 5b'!I$6, $A289= 'Figure 5b'!$A$7, N289*'Figure 5b'!I$7, $A289= 'Figure 5b'!$A$8, N289*'Figure 5b'!I$8, $A289= 'Figure 5b'!$A$9, N289*'Figure 5b'!I$9)*10^12/365</f>
        <v>0</v>
      </c>
      <c r="X289" s="16"/>
      <c r="Y289" s="17">
        <f t="shared" si="99"/>
        <v>-35.481269766422947</v>
      </c>
      <c r="Z289" s="17">
        <f t="shared" si="100"/>
        <v>-45.003134908516174</v>
      </c>
      <c r="AA289" s="17">
        <f t="shared" si="101"/>
        <v>0</v>
      </c>
      <c r="AB289" s="17">
        <f t="shared" si="102"/>
        <v>103.50387011978358</v>
      </c>
      <c r="AC289" s="17">
        <f t="shared" si="103"/>
        <v>0</v>
      </c>
      <c r="AD289" s="17">
        <f t="shared" si="104"/>
        <v>0</v>
      </c>
      <c r="AE289" s="17">
        <f t="shared" si="105"/>
        <v>5687630.6866943082</v>
      </c>
      <c r="AF289" s="17">
        <f t="shared" si="106"/>
        <v>0</v>
      </c>
      <c r="AG289" s="16"/>
      <c r="AH289" s="16">
        <f t="shared" si="107"/>
        <v>-1.2281977996069484</v>
      </c>
      <c r="AI289" s="16">
        <f t="shared" si="108"/>
        <v>-1.557800823756329</v>
      </c>
      <c r="AJ289" s="16">
        <f t="shared" si="109"/>
        <v>0</v>
      </c>
      <c r="AK289" s="16">
        <f t="shared" si="110"/>
        <v>3.5828262733771243</v>
      </c>
      <c r="AL289" s="16">
        <f t="shared" si="111"/>
        <v>0</v>
      </c>
      <c r="AM289" s="16">
        <f t="shared" si="112"/>
        <v>0</v>
      </c>
      <c r="AN289" s="16">
        <f t="shared" si="113"/>
        <v>196879.5237701876</v>
      </c>
      <c r="AO289" s="16">
        <f t="shared" si="114"/>
        <v>0</v>
      </c>
      <c r="AP289" s="16"/>
      <c r="AQ289" s="16">
        <f t="shared" si="115"/>
        <v>-0.4093992665356494</v>
      </c>
      <c r="AR289" s="16">
        <f t="shared" si="116"/>
        <v>-0.51926694125210959</v>
      </c>
      <c r="AS289" s="16">
        <f t="shared" si="117"/>
        <v>0</v>
      </c>
      <c r="AT289" s="16">
        <f t="shared" si="118"/>
        <v>1.1942754244590414</v>
      </c>
      <c r="AU289" s="16">
        <f t="shared" si="119"/>
        <v>0</v>
      </c>
      <c r="AV289" s="16">
        <f t="shared" si="120"/>
        <v>0</v>
      </c>
      <c r="AW289" s="16">
        <f t="shared" si="121"/>
        <v>65626.507923395868</v>
      </c>
      <c r="AX289" s="16">
        <f t="shared" si="122"/>
        <v>0</v>
      </c>
    </row>
    <row r="290" spans="1:50" x14ac:dyDescent="0.2">
      <c r="A290" t="s">
        <v>11</v>
      </c>
      <c r="B290">
        <v>2948</v>
      </c>
      <c r="C290" t="s">
        <v>262</v>
      </c>
      <c r="D290" s="9">
        <v>346</v>
      </c>
      <c r="E290" s="9">
        <v>12.3</v>
      </c>
      <c r="F290" s="9">
        <v>0.8</v>
      </c>
      <c r="G290" s="16">
        <v>0</v>
      </c>
      <c r="H290" s="16">
        <v>8.3668419653366583E-7</v>
      </c>
      <c r="I290" s="16">
        <v>6.4688614609260107E-5</v>
      </c>
      <c r="J290" s="16">
        <v>5.385661083791617E-6</v>
      </c>
      <c r="K290" s="16">
        <v>4.3829238536854731E-4</v>
      </c>
      <c r="L290" s="16">
        <v>0</v>
      </c>
      <c r="M290" s="16">
        <v>8.6480767589773425E-5</v>
      </c>
      <c r="N290" s="16">
        <v>6.9945777260382855E-5</v>
      </c>
      <c r="O290" s="16"/>
      <c r="P290" s="16" cm="1">
        <f t="array" ref="P290">_xlfn.IFS($A290= 'Figure 5b'!$A$4, G290*'Figure 5b'!B$4, $A290= 'Figure 5b'!$A$5, G290*'Figure 5b'!B$5, $A290= 'Figure 5b'!$A$6, G290*'Figure 5b'!B$6, $A290= 'Figure 5b'!$A$7, G290*'Figure 5b'!B$7, $A290= 'Figure 5b'!$A$8, G290*'Figure 5b'!B$8, $A290= 'Figure 5b'!$A$9, G290*'Figure 5b'!B$9)*10^12/365</f>
        <v>0</v>
      </c>
      <c r="Q290" s="16" cm="1">
        <f t="array" ref="Q290">_xlfn.IFS($A290= 'Figure 5b'!$A$4, H290*'Figure 5b'!C$4, $A290= 'Figure 5b'!$A$5, H290*'Figure 5b'!C$5, $A290= 'Figure 5b'!$A$6, H290*'Figure 5b'!C$6, $A290= 'Figure 5b'!$A$7, H290*'Figure 5b'!C$7, $A290= 'Figure 5b'!$A$8, H290*'Figure 5b'!C$8, $A290= 'Figure 5b'!$A$9, H290*'Figure 5b'!C$9)*10^12/365</f>
        <v>27521.147886361821</v>
      </c>
      <c r="R290" s="16" cm="1">
        <f t="array" ref="R290">_xlfn.IFS($A290= 'Figure 5b'!$A$4, I290*'Figure 5b'!D$4, $A290= 'Figure 5b'!$A$5, I290*'Figure 5b'!D$5, $A290= 'Figure 5b'!$A$6, I290*'Figure 5b'!D$6, $A290= 'Figure 5b'!$A$7, I290*'Figure 5b'!D$7, $A290= 'Figure 5b'!$A$8, I290*'Figure 5b'!D$8, $A290= 'Figure 5b'!$A$9, I290*'Figure 5b'!D$9)*10^12/365</f>
        <v>468873.26517643331</v>
      </c>
      <c r="S290" s="16" cm="1">
        <f t="array" ref="S290">_xlfn.IFS($A290= 'Figure 5b'!$A$4, J290*'Figure 5b'!E$4, $A290= 'Figure 5b'!$A$5, J290*'Figure 5b'!E$5, $A290= 'Figure 5b'!$A$6, J290*'Figure 5b'!E$6, $A290= 'Figure 5b'!$A$7, J290*'Figure 5b'!E$7, $A290= 'Figure 5b'!$A$8, J290*'Figure 5b'!E$8, $A290= 'Figure 5b'!$A$9, J290*'Figure 5b'!E$9)*10^12/365</f>
        <v>53543.348196580351</v>
      </c>
      <c r="T290" s="16" cm="1">
        <f t="array" ref="T290">_xlfn.IFS($A290= 'Figure 5b'!$A$4, K290*'Figure 5b'!F$4, $A290= 'Figure 5b'!$A$5, K290*'Figure 5b'!F$5, $A290= 'Figure 5b'!$A$6, K290*'Figure 5b'!F$6, $A290= 'Figure 5b'!$A$7, K290*'Figure 5b'!F$7, $A290= 'Figure 5b'!$A$8, K290*'Figure 5b'!F$8, $A290= 'Figure 5b'!$A$9, K290*'Figure 5b'!F$9)*10^12/365</f>
        <v>6483891.8040326685</v>
      </c>
      <c r="U290" s="16" cm="1">
        <f t="array" ref="U290">_xlfn.IFS($A290= 'Figure 5b'!$A$4, L290*'Figure 5b'!G$4, $A290= 'Figure 5b'!$A$5, L290*'Figure 5b'!G$5, $A290= 'Figure 5b'!$A$6, L290*'Figure 5b'!G$6, $A290= 'Figure 5b'!$A$7, L290*'Figure 5b'!G$7, $A290= 'Figure 5b'!$A$8, L290*'Figure 5b'!G$8, $A290= 'Figure 5b'!$A$9, L290*'Figure 5b'!G$9)*10^12/365</f>
        <v>0</v>
      </c>
      <c r="V290" s="16" cm="1">
        <f t="array" ref="V290">_xlfn.IFS($A290= 'Figure 5b'!$A$4, M290*'Figure 5b'!H$4, $A290= 'Figure 5b'!$A$5, M290*'Figure 5b'!H$5, $A290= 'Figure 5b'!$A$6, M290*'Figure 5b'!H$6, $A290= 'Figure 5b'!$A$7, M290*'Figure 5b'!H$7, $A290= 'Figure 5b'!$A$8, M290*'Figure 5b'!H$8, $A290= 'Figure 5b'!$A$9, M290*'Figure 5b'!H$9)*10^12/365</f>
        <v>603789.4482561507</v>
      </c>
      <c r="W290" s="16" cm="1">
        <f t="array" ref="W290">_xlfn.IFS($A290= 'Figure 5b'!$A$4, N290*'Figure 5b'!I$4, $A290= 'Figure 5b'!$A$5, N290*'Figure 5b'!I$5, $A290= 'Figure 5b'!$A$6, N290*'Figure 5b'!I$6, $A290= 'Figure 5b'!$A$7, N290*'Figure 5b'!I$7, $A290= 'Figure 5b'!$A$8, N290*'Figure 5b'!I$8, $A290= 'Figure 5b'!$A$9, N290*'Figure 5b'!I$9)*10^12/365</f>
        <v>574063.90455868165</v>
      </c>
      <c r="X290" s="16"/>
      <c r="Y290" s="17">
        <f t="shared" si="99"/>
        <v>0</v>
      </c>
      <c r="Z290" s="17">
        <f t="shared" si="100"/>
        <v>95223.171686811897</v>
      </c>
      <c r="AA290" s="17">
        <f t="shared" si="101"/>
        <v>1622301.497510459</v>
      </c>
      <c r="AB290" s="17">
        <f t="shared" si="102"/>
        <v>185259.98476016801</v>
      </c>
      <c r="AC290" s="17">
        <f t="shared" si="103"/>
        <v>22434265.641953036</v>
      </c>
      <c r="AD290" s="17">
        <f t="shared" si="104"/>
        <v>0</v>
      </c>
      <c r="AE290" s="17">
        <f t="shared" si="105"/>
        <v>2089111.4909662814</v>
      </c>
      <c r="AF290" s="17">
        <f t="shared" si="106"/>
        <v>1986261.1097730387</v>
      </c>
      <c r="AG290" s="16"/>
      <c r="AH290" s="16">
        <f t="shared" si="107"/>
        <v>0</v>
      </c>
      <c r="AI290" s="16">
        <f t="shared" si="108"/>
        <v>3385.1011900225044</v>
      </c>
      <c r="AJ290" s="16">
        <f t="shared" si="109"/>
        <v>57671.411616701298</v>
      </c>
      <c r="AK290" s="16">
        <f t="shared" si="110"/>
        <v>6585.8318281793836</v>
      </c>
      <c r="AL290" s="16">
        <f t="shared" si="111"/>
        <v>797518.69189601822</v>
      </c>
      <c r="AM290" s="16">
        <f t="shared" si="112"/>
        <v>0</v>
      </c>
      <c r="AN290" s="16">
        <f t="shared" si="113"/>
        <v>74266.102135506546</v>
      </c>
      <c r="AO290" s="16">
        <f t="shared" si="114"/>
        <v>70609.860260717847</v>
      </c>
      <c r="AP290" s="16"/>
      <c r="AQ290" s="16">
        <f t="shared" si="115"/>
        <v>0</v>
      </c>
      <c r="AR290" s="16">
        <f t="shared" si="116"/>
        <v>220.16918309089459</v>
      </c>
      <c r="AS290" s="16">
        <f t="shared" si="117"/>
        <v>3750.9861214114667</v>
      </c>
      <c r="AT290" s="16">
        <f t="shared" si="118"/>
        <v>428.34678557264283</v>
      </c>
      <c r="AU290" s="16">
        <f t="shared" si="119"/>
        <v>51871.134432261351</v>
      </c>
      <c r="AV290" s="16">
        <f t="shared" si="120"/>
        <v>0</v>
      </c>
      <c r="AW290" s="16">
        <f t="shared" si="121"/>
        <v>4830.3155860492061</v>
      </c>
      <c r="AX290" s="16">
        <f t="shared" si="122"/>
        <v>4592.5112364694533</v>
      </c>
    </row>
    <row r="291" spans="1:50" x14ac:dyDescent="0.2">
      <c r="A291" t="s">
        <v>11</v>
      </c>
      <c r="B291">
        <v>2948</v>
      </c>
      <c r="C291" t="s">
        <v>263</v>
      </c>
      <c r="D291" s="9">
        <v>427</v>
      </c>
      <c r="E291" s="9">
        <v>100</v>
      </c>
      <c r="F291" s="9">
        <v>0</v>
      </c>
      <c r="G291" s="16">
        <v>2.8222804364600249E-7</v>
      </c>
      <c r="H291" s="16">
        <v>2.0696093993502563E-5</v>
      </c>
      <c r="I291" s="16">
        <v>9.7312751000405381E-4</v>
      </c>
      <c r="J291" s="16">
        <v>6.340064295183239E-4</v>
      </c>
      <c r="K291" s="16">
        <v>1.2412402383046522E-4</v>
      </c>
      <c r="L291" s="16">
        <v>2.6916791408599641E-3</v>
      </c>
      <c r="M291" s="16">
        <v>5.6439086097343394E-4</v>
      </c>
      <c r="N291" s="16">
        <v>6.4223897135623714E-4</v>
      </c>
      <c r="O291" s="16"/>
      <c r="P291" s="16" cm="1">
        <f t="array" ref="P291">_xlfn.IFS($A291= 'Figure 5b'!$A$4, G291*'Figure 5b'!B$4, $A291= 'Figure 5b'!$A$5, G291*'Figure 5b'!B$5, $A291= 'Figure 5b'!$A$6, G291*'Figure 5b'!B$6, $A291= 'Figure 5b'!$A$7, G291*'Figure 5b'!B$7, $A291= 'Figure 5b'!$A$8, G291*'Figure 5b'!B$8, $A291= 'Figure 5b'!$A$9, G291*'Figure 5b'!B$9)*10^12/365</f>
        <v>136.46642217854981</v>
      </c>
      <c r="Q291" s="16" cm="1">
        <f t="array" ref="Q291">_xlfn.IFS($A291= 'Figure 5b'!$A$4, H291*'Figure 5b'!C$4, $A291= 'Figure 5b'!$A$5, H291*'Figure 5b'!C$5, $A291= 'Figure 5b'!$A$6, H291*'Figure 5b'!C$6, $A291= 'Figure 5b'!$A$7, H291*'Figure 5b'!C$7, $A291= 'Figure 5b'!$A$8, H291*'Figure 5b'!C$8, $A291= 'Figure 5b'!$A$9, H291*'Figure 5b'!C$9)*10^12/365</f>
        <v>680758.959981516</v>
      </c>
      <c r="R291" s="16" cm="1">
        <f t="array" ref="R291">_xlfn.IFS($A291= 'Figure 5b'!$A$4, I291*'Figure 5b'!D$4, $A291= 'Figure 5b'!$A$5, I291*'Figure 5b'!D$5, $A291= 'Figure 5b'!$A$6, I291*'Figure 5b'!D$6, $A291= 'Figure 5b'!$A$7, I291*'Figure 5b'!D$7, $A291= 'Figure 5b'!$A$8, I291*'Figure 5b'!D$8, $A291= 'Figure 5b'!$A$9, I291*'Figure 5b'!D$9)*10^12/365</f>
        <v>7053381.4304827908</v>
      </c>
      <c r="S291" s="16" cm="1">
        <f t="array" ref="S291">_xlfn.IFS($A291= 'Figure 5b'!$A$4, J291*'Figure 5b'!E$4, $A291= 'Figure 5b'!$A$5, J291*'Figure 5b'!E$5, $A291= 'Figure 5b'!$A$6, J291*'Figure 5b'!E$6, $A291= 'Figure 5b'!$A$7, J291*'Figure 5b'!E$7, $A291= 'Figure 5b'!$A$8, J291*'Figure 5b'!E$8, $A291= 'Figure 5b'!$A$9, J291*'Figure 5b'!E$9)*10^12/365</f>
        <v>6303186.6443907442</v>
      </c>
      <c r="T291" s="16" cm="1">
        <f t="array" ref="T291">_xlfn.IFS($A291= 'Figure 5b'!$A$4, K291*'Figure 5b'!F$4, $A291= 'Figure 5b'!$A$5, K291*'Figure 5b'!F$5, $A291= 'Figure 5b'!$A$6, K291*'Figure 5b'!F$6, $A291= 'Figure 5b'!$A$7, K291*'Figure 5b'!F$7, $A291= 'Figure 5b'!$A$8, K291*'Figure 5b'!F$8, $A291= 'Figure 5b'!$A$9, K291*'Figure 5b'!F$9)*10^12/365</f>
        <v>1836232.5417111011</v>
      </c>
      <c r="U291" s="16" cm="1">
        <f t="array" ref="U291">_xlfn.IFS($A291= 'Figure 5b'!$A$4, L291*'Figure 5b'!G$4, $A291= 'Figure 5b'!$A$5, L291*'Figure 5b'!G$5, $A291= 'Figure 5b'!$A$6, L291*'Figure 5b'!G$6, $A291= 'Figure 5b'!$A$7, L291*'Figure 5b'!G$7, $A291= 'Figure 5b'!$A$8, L291*'Figure 5b'!G$8, $A291= 'Figure 5b'!$A$9, L291*'Figure 5b'!G$9)*10^12/365</f>
        <v>36335.975850379102</v>
      </c>
      <c r="V291" s="16" cm="1">
        <f t="array" ref="V291">_xlfn.IFS($A291= 'Figure 5b'!$A$4, M291*'Figure 5b'!H$4, $A291= 'Figure 5b'!$A$5, M291*'Figure 5b'!H$5, $A291= 'Figure 5b'!$A$6, M291*'Figure 5b'!H$6, $A291= 'Figure 5b'!$A$7, M291*'Figure 5b'!H$7, $A291= 'Figure 5b'!$A$8, M291*'Figure 5b'!H$8, $A291= 'Figure 5b'!$A$9, M291*'Figure 5b'!H$9)*10^12/365</f>
        <v>3940451.2245363188</v>
      </c>
      <c r="W291" s="16" cm="1">
        <f t="array" ref="W291">_xlfn.IFS($A291= 'Figure 5b'!$A$4, N291*'Figure 5b'!I$4, $A291= 'Figure 5b'!$A$5, N291*'Figure 5b'!I$5, $A291= 'Figure 5b'!$A$6, N291*'Figure 5b'!I$6, $A291= 'Figure 5b'!$A$7, N291*'Figure 5b'!I$7, $A291= 'Figure 5b'!$A$8, N291*'Figure 5b'!I$8, $A291= 'Figure 5b'!$A$9, N291*'Figure 5b'!I$9)*10^12/365</f>
        <v>5271028.8740380602</v>
      </c>
      <c r="X291" s="16"/>
      <c r="Y291" s="17">
        <f t="shared" si="99"/>
        <v>582.71162270240768</v>
      </c>
      <c r="Z291" s="17">
        <f t="shared" si="100"/>
        <v>2906840.7591210734</v>
      </c>
      <c r="AA291" s="17">
        <f t="shared" si="101"/>
        <v>30117938.708161518</v>
      </c>
      <c r="AB291" s="17">
        <f t="shared" si="102"/>
        <v>26914606.971548475</v>
      </c>
      <c r="AC291" s="17">
        <f t="shared" si="103"/>
        <v>7840712.9531064024</v>
      </c>
      <c r="AD291" s="17">
        <f t="shared" si="104"/>
        <v>155154.61688111877</v>
      </c>
      <c r="AE291" s="17">
        <f t="shared" si="105"/>
        <v>16825726.728770081</v>
      </c>
      <c r="AF291" s="17">
        <f t="shared" si="106"/>
        <v>22507293.292142514</v>
      </c>
      <c r="AG291" s="16"/>
      <c r="AH291" s="16">
        <f t="shared" si="107"/>
        <v>136.46642217854981</v>
      </c>
      <c r="AI291" s="16">
        <f t="shared" si="108"/>
        <v>680758.959981516</v>
      </c>
      <c r="AJ291" s="16">
        <f t="shared" si="109"/>
        <v>7053381.4304827908</v>
      </c>
      <c r="AK291" s="16">
        <f t="shared" si="110"/>
        <v>6303186.6443907442</v>
      </c>
      <c r="AL291" s="16">
        <f t="shared" si="111"/>
        <v>1836232.5417111008</v>
      </c>
      <c r="AM291" s="16">
        <f t="shared" si="112"/>
        <v>36335.975850379102</v>
      </c>
      <c r="AN291" s="16">
        <f t="shared" si="113"/>
        <v>3940451.2245363188</v>
      </c>
      <c r="AO291" s="16">
        <f t="shared" si="114"/>
        <v>5271028.8740380602</v>
      </c>
      <c r="AP291" s="16"/>
      <c r="AQ291" s="16">
        <f t="shared" si="115"/>
        <v>0</v>
      </c>
      <c r="AR291" s="16">
        <f t="shared" si="116"/>
        <v>0</v>
      </c>
      <c r="AS291" s="16">
        <f t="shared" si="117"/>
        <v>0</v>
      </c>
      <c r="AT291" s="16">
        <f t="shared" si="118"/>
        <v>0</v>
      </c>
      <c r="AU291" s="16">
        <f t="shared" si="119"/>
        <v>0</v>
      </c>
      <c r="AV291" s="16">
        <f t="shared" si="120"/>
        <v>0</v>
      </c>
      <c r="AW291" s="16">
        <f t="shared" si="121"/>
        <v>0</v>
      </c>
      <c r="AX291" s="16">
        <f t="shared" si="122"/>
        <v>0</v>
      </c>
    </row>
    <row r="292" spans="1:50" x14ac:dyDescent="0.2">
      <c r="A292" t="s">
        <v>11</v>
      </c>
      <c r="B292">
        <v>2948</v>
      </c>
      <c r="D292" s="9">
        <v>97</v>
      </c>
      <c r="E292" s="9">
        <v>3.8</v>
      </c>
      <c r="F292" s="9">
        <v>6.9</v>
      </c>
      <c r="G292" s="16">
        <v>0</v>
      </c>
      <c r="H292" s="16">
        <v>5.288475581863737E-6</v>
      </c>
      <c r="I292" s="16">
        <v>2.4288290243625543E-4</v>
      </c>
      <c r="J292" s="16">
        <v>5.4056821287127752E-7</v>
      </c>
      <c r="K292" s="16">
        <v>2.3119190327371718E-6</v>
      </c>
      <c r="L292" s="16">
        <v>0</v>
      </c>
      <c r="M292" s="16">
        <v>6.2264264438270271E-5</v>
      </c>
      <c r="N292" s="16">
        <v>1.3670008121772334E-4</v>
      </c>
      <c r="O292" s="16"/>
      <c r="P292" s="16" cm="1">
        <f t="array" ref="P292">_xlfn.IFS($A292= 'Figure 5b'!$A$4, G292*'Figure 5b'!B$4, $A292= 'Figure 5b'!$A$5, G292*'Figure 5b'!B$5, $A292= 'Figure 5b'!$A$6, G292*'Figure 5b'!B$6, $A292= 'Figure 5b'!$A$7, G292*'Figure 5b'!B$7, $A292= 'Figure 5b'!$A$8, G292*'Figure 5b'!B$8, $A292= 'Figure 5b'!$A$9, G292*'Figure 5b'!B$9)*10^12/365</f>
        <v>0</v>
      </c>
      <c r="Q292" s="16" cm="1">
        <f t="array" ref="Q292">_xlfn.IFS($A292= 'Figure 5b'!$A$4, H292*'Figure 5b'!C$4, $A292= 'Figure 5b'!$A$5, H292*'Figure 5b'!C$5, $A292= 'Figure 5b'!$A$6, H292*'Figure 5b'!C$6, $A292= 'Figure 5b'!$A$7, H292*'Figure 5b'!C$7, $A292= 'Figure 5b'!$A$8, H292*'Figure 5b'!C$8, $A292= 'Figure 5b'!$A$9, H292*'Figure 5b'!C$9)*10^12/365</f>
        <v>173954.42531945679</v>
      </c>
      <c r="R292" s="16" cm="1">
        <f t="array" ref="R292">_xlfn.IFS($A292= 'Figure 5b'!$A$4, I292*'Figure 5b'!D$4, $A292= 'Figure 5b'!$A$5, I292*'Figure 5b'!D$5, $A292= 'Figure 5b'!$A$6, I292*'Figure 5b'!D$6, $A292= 'Figure 5b'!$A$7, I292*'Figure 5b'!D$7, $A292= 'Figure 5b'!$A$8, I292*'Figure 5b'!D$8, $A292= 'Figure 5b'!$A$9, I292*'Figure 5b'!D$9)*10^12/365</f>
        <v>1760453.5235248983</v>
      </c>
      <c r="S292" s="16" cm="1">
        <f t="array" ref="S292">_xlfn.IFS($A292= 'Figure 5b'!$A$4, J292*'Figure 5b'!E$4, $A292= 'Figure 5b'!$A$5, J292*'Figure 5b'!E$5, $A292= 'Figure 5b'!$A$6, J292*'Figure 5b'!E$6, $A292= 'Figure 5b'!$A$7, J292*'Figure 5b'!E$7, $A292= 'Figure 5b'!$A$8, J292*'Figure 5b'!E$8, $A292= 'Figure 5b'!$A$9, J292*'Figure 5b'!E$9)*10^12/365</f>
        <v>5374.2394100656857</v>
      </c>
      <c r="T292" s="16" cm="1">
        <f t="array" ref="T292">_xlfn.IFS($A292= 'Figure 5b'!$A$4, K292*'Figure 5b'!F$4, $A292= 'Figure 5b'!$A$5, K292*'Figure 5b'!F$5, $A292= 'Figure 5b'!$A$6, K292*'Figure 5b'!F$6, $A292= 'Figure 5b'!$A$7, K292*'Figure 5b'!F$7, $A292= 'Figure 5b'!$A$8, K292*'Figure 5b'!F$8, $A292= 'Figure 5b'!$A$9, K292*'Figure 5b'!F$9)*10^12/365</f>
        <v>34201.444899269314</v>
      </c>
      <c r="U292" s="16" cm="1">
        <f t="array" ref="U292">_xlfn.IFS($A292= 'Figure 5b'!$A$4, L292*'Figure 5b'!G$4, $A292= 'Figure 5b'!$A$5, L292*'Figure 5b'!G$5, $A292= 'Figure 5b'!$A$6, L292*'Figure 5b'!G$6, $A292= 'Figure 5b'!$A$7, L292*'Figure 5b'!G$7, $A292= 'Figure 5b'!$A$8, L292*'Figure 5b'!G$8, $A292= 'Figure 5b'!$A$9, L292*'Figure 5b'!G$9)*10^12/365</f>
        <v>0</v>
      </c>
      <c r="V292" s="16" cm="1">
        <f t="array" ref="V292">_xlfn.IFS($A292= 'Figure 5b'!$A$4, M292*'Figure 5b'!H$4, $A292= 'Figure 5b'!$A$5, M292*'Figure 5b'!H$5, $A292= 'Figure 5b'!$A$6, M292*'Figure 5b'!H$6, $A292= 'Figure 5b'!$A$7, M292*'Figure 5b'!H$7, $A292= 'Figure 5b'!$A$8, M292*'Figure 5b'!H$8, $A292= 'Figure 5b'!$A$9, M292*'Figure 5b'!H$9)*10^12/365</f>
        <v>434715.21956870228</v>
      </c>
      <c r="W292" s="16" cm="1">
        <f t="array" ref="W292">_xlfn.IFS($A292= 'Figure 5b'!$A$4, N292*'Figure 5b'!I$4, $A292= 'Figure 5b'!$A$5, N292*'Figure 5b'!I$5, $A292= 'Figure 5b'!$A$6, N292*'Figure 5b'!I$6, $A292= 'Figure 5b'!$A$7, N292*'Figure 5b'!I$7, $A292= 'Figure 5b'!$A$8, N292*'Figure 5b'!I$8, $A292= 'Figure 5b'!$A$9, N292*'Figure 5b'!I$9)*10^12/365</f>
        <v>1121934.5248706387</v>
      </c>
      <c r="X292" s="16"/>
      <c r="Y292" s="17">
        <f t="shared" si="99"/>
        <v>0</v>
      </c>
      <c r="Z292" s="17">
        <f t="shared" si="100"/>
        <v>168735.79255987308</v>
      </c>
      <c r="AA292" s="17">
        <f t="shared" si="101"/>
        <v>1707639.9178191512</v>
      </c>
      <c r="AB292" s="17">
        <f t="shared" si="102"/>
        <v>5213.0122277637156</v>
      </c>
      <c r="AC292" s="17">
        <f t="shared" si="103"/>
        <v>33175.40155229123</v>
      </c>
      <c r="AD292" s="17">
        <f t="shared" si="104"/>
        <v>0</v>
      </c>
      <c r="AE292" s="17">
        <f t="shared" si="105"/>
        <v>421673.76298164122</v>
      </c>
      <c r="AF292" s="17">
        <f t="shared" si="106"/>
        <v>1088276.4891245195</v>
      </c>
      <c r="AG292" s="16"/>
      <c r="AH292" s="16">
        <f t="shared" si="107"/>
        <v>0</v>
      </c>
      <c r="AI292" s="16">
        <f t="shared" si="108"/>
        <v>6610.2681621393576</v>
      </c>
      <c r="AJ292" s="16">
        <f t="shared" si="109"/>
        <v>66897.233893946133</v>
      </c>
      <c r="AK292" s="16">
        <f t="shared" si="110"/>
        <v>204.22109758249604</v>
      </c>
      <c r="AL292" s="16">
        <f t="shared" si="111"/>
        <v>1299.654906172234</v>
      </c>
      <c r="AM292" s="16">
        <f t="shared" si="112"/>
        <v>0</v>
      </c>
      <c r="AN292" s="16">
        <f t="shared" si="113"/>
        <v>16519.178343610685</v>
      </c>
      <c r="AO292" s="16">
        <f t="shared" si="114"/>
        <v>42633.511945084269</v>
      </c>
      <c r="AP292" s="16"/>
      <c r="AQ292" s="16">
        <f t="shared" si="115"/>
        <v>0</v>
      </c>
      <c r="AR292" s="16">
        <f t="shared" si="116"/>
        <v>12002.855347042519</v>
      </c>
      <c r="AS292" s="16">
        <f t="shared" si="117"/>
        <v>121471.29312321798</v>
      </c>
      <c r="AT292" s="16">
        <f t="shared" si="118"/>
        <v>370.8225192945323</v>
      </c>
      <c r="AU292" s="16">
        <f t="shared" si="119"/>
        <v>2359.8996980495826</v>
      </c>
      <c r="AV292" s="16">
        <f t="shared" si="120"/>
        <v>0</v>
      </c>
      <c r="AW292" s="16">
        <f t="shared" si="121"/>
        <v>29995.350150240458</v>
      </c>
      <c r="AX292" s="16">
        <f t="shared" si="122"/>
        <v>77413.482216074073</v>
      </c>
    </row>
    <row r="293" spans="1:50" x14ac:dyDescent="0.2">
      <c r="A293" t="s">
        <v>11</v>
      </c>
      <c r="B293">
        <v>2948</v>
      </c>
      <c r="C293" t="s">
        <v>264</v>
      </c>
      <c r="D293" s="9">
        <v>41</v>
      </c>
      <c r="E293" s="9">
        <v>4.3</v>
      </c>
      <c r="F293" s="9">
        <v>0.1</v>
      </c>
      <c r="G293" s="16">
        <v>0</v>
      </c>
      <c r="H293" s="16">
        <v>0</v>
      </c>
      <c r="I293" s="16">
        <v>0</v>
      </c>
      <c r="J293" s="16">
        <v>0</v>
      </c>
      <c r="K293" s="16">
        <v>0</v>
      </c>
      <c r="L293" s="16">
        <v>0</v>
      </c>
      <c r="M293" s="16">
        <v>0</v>
      </c>
      <c r="N293" s="16">
        <v>0</v>
      </c>
      <c r="O293" s="16"/>
      <c r="P293" s="16" cm="1">
        <f t="array" ref="P293">_xlfn.IFS($A293= 'Figure 5b'!$A$4, G293*'Figure 5b'!B$4, $A293= 'Figure 5b'!$A$5, G293*'Figure 5b'!B$5, $A293= 'Figure 5b'!$A$6, G293*'Figure 5b'!B$6, $A293= 'Figure 5b'!$A$7, G293*'Figure 5b'!B$7, $A293= 'Figure 5b'!$A$8, G293*'Figure 5b'!B$8, $A293= 'Figure 5b'!$A$9, G293*'Figure 5b'!B$9)*10^12/365</f>
        <v>0</v>
      </c>
      <c r="Q293" s="16" cm="1">
        <f t="array" ref="Q293">_xlfn.IFS($A293= 'Figure 5b'!$A$4, H293*'Figure 5b'!C$4, $A293= 'Figure 5b'!$A$5, H293*'Figure 5b'!C$5, $A293= 'Figure 5b'!$A$6, H293*'Figure 5b'!C$6, $A293= 'Figure 5b'!$A$7, H293*'Figure 5b'!C$7, $A293= 'Figure 5b'!$A$8, H293*'Figure 5b'!C$8, $A293= 'Figure 5b'!$A$9, H293*'Figure 5b'!C$9)*10^12/365</f>
        <v>0</v>
      </c>
      <c r="R293" s="16" cm="1">
        <f t="array" ref="R293">_xlfn.IFS($A293= 'Figure 5b'!$A$4, I293*'Figure 5b'!D$4, $A293= 'Figure 5b'!$A$5, I293*'Figure 5b'!D$5, $A293= 'Figure 5b'!$A$6, I293*'Figure 5b'!D$6, $A293= 'Figure 5b'!$A$7, I293*'Figure 5b'!D$7, $A293= 'Figure 5b'!$A$8, I293*'Figure 5b'!D$8, $A293= 'Figure 5b'!$A$9, I293*'Figure 5b'!D$9)*10^12/365</f>
        <v>0</v>
      </c>
      <c r="S293" s="16" cm="1">
        <f t="array" ref="S293">_xlfn.IFS($A293= 'Figure 5b'!$A$4, J293*'Figure 5b'!E$4, $A293= 'Figure 5b'!$A$5, J293*'Figure 5b'!E$5, $A293= 'Figure 5b'!$A$6, J293*'Figure 5b'!E$6, $A293= 'Figure 5b'!$A$7, J293*'Figure 5b'!E$7, $A293= 'Figure 5b'!$A$8, J293*'Figure 5b'!E$8, $A293= 'Figure 5b'!$A$9, J293*'Figure 5b'!E$9)*10^12/365</f>
        <v>0</v>
      </c>
      <c r="T293" s="16" cm="1">
        <f t="array" ref="T293">_xlfn.IFS($A293= 'Figure 5b'!$A$4, K293*'Figure 5b'!F$4, $A293= 'Figure 5b'!$A$5, K293*'Figure 5b'!F$5, $A293= 'Figure 5b'!$A$6, K293*'Figure 5b'!F$6, $A293= 'Figure 5b'!$A$7, K293*'Figure 5b'!F$7, $A293= 'Figure 5b'!$A$8, K293*'Figure 5b'!F$8, $A293= 'Figure 5b'!$A$9, K293*'Figure 5b'!F$9)*10^12/365</f>
        <v>0</v>
      </c>
      <c r="U293" s="16" cm="1">
        <f t="array" ref="U293">_xlfn.IFS($A293= 'Figure 5b'!$A$4, L293*'Figure 5b'!G$4, $A293= 'Figure 5b'!$A$5, L293*'Figure 5b'!G$5, $A293= 'Figure 5b'!$A$6, L293*'Figure 5b'!G$6, $A293= 'Figure 5b'!$A$7, L293*'Figure 5b'!G$7, $A293= 'Figure 5b'!$A$8, L293*'Figure 5b'!G$8, $A293= 'Figure 5b'!$A$9, L293*'Figure 5b'!G$9)*10^12/365</f>
        <v>0</v>
      </c>
      <c r="V293" s="16" cm="1">
        <f t="array" ref="V293">_xlfn.IFS($A293= 'Figure 5b'!$A$4, M293*'Figure 5b'!H$4, $A293= 'Figure 5b'!$A$5, M293*'Figure 5b'!H$5, $A293= 'Figure 5b'!$A$6, M293*'Figure 5b'!H$6, $A293= 'Figure 5b'!$A$7, M293*'Figure 5b'!H$7, $A293= 'Figure 5b'!$A$8, M293*'Figure 5b'!H$8, $A293= 'Figure 5b'!$A$9, M293*'Figure 5b'!H$9)*10^12/365</f>
        <v>0</v>
      </c>
      <c r="W293" s="16" cm="1">
        <f t="array" ref="W293">_xlfn.IFS($A293= 'Figure 5b'!$A$4, N293*'Figure 5b'!I$4, $A293= 'Figure 5b'!$A$5, N293*'Figure 5b'!I$5, $A293= 'Figure 5b'!$A$6, N293*'Figure 5b'!I$6, $A293= 'Figure 5b'!$A$7, N293*'Figure 5b'!I$7, $A293= 'Figure 5b'!$A$8, N293*'Figure 5b'!I$8, $A293= 'Figure 5b'!$A$9, N293*'Figure 5b'!I$9)*10^12/365</f>
        <v>0</v>
      </c>
      <c r="X293" s="16"/>
      <c r="Y293" s="17">
        <f t="shared" si="99"/>
        <v>0</v>
      </c>
      <c r="Z293" s="17">
        <f t="shared" si="100"/>
        <v>0</v>
      </c>
      <c r="AA293" s="17">
        <f t="shared" si="101"/>
        <v>0</v>
      </c>
      <c r="AB293" s="17">
        <f t="shared" si="102"/>
        <v>0</v>
      </c>
      <c r="AC293" s="17">
        <f t="shared" si="103"/>
        <v>0</v>
      </c>
      <c r="AD293" s="17">
        <f t="shared" si="104"/>
        <v>0</v>
      </c>
      <c r="AE293" s="17">
        <f t="shared" si="105"/>
        <v>0</v>
      </c>
      <c r="AF293" s="17">
        <f t="shared" si="106"/>
        <v>0</v>
      </c>
      <c r="AG293" s="16"/>
      <c r="AH293" s="16">
        <f t="shared" si="107"/>
        <v>0</v>
      </c>
      <c r="AI293" s="16">
        <f t="shared" si="108"/>
        <v>0</v>
      </c>
      <c r="AJ293" s="16">
        <f t="shared" si="109"/>
        <v>0</v>
      </c>
      <c r="AK293" s="16">
        <f t="shared" si="110"/>
        <v>0</v>
      </c>
      <c r="AL293" s="16">
        <f t="shared" si="111"/>
        <v>0</v>
      </c>
      <c r="AM293" s="16">
        <f t="shared" si="112"/>
        <v>0</v>
      </c>
      <c r="AN293" s="16">
        <f t="shared" si="113"/>
        <v>0</v>
      </c>
      <c r="AO293" s="16">
        <f t="shared" si="114"/>
        <v>0</v>
      </c>
      <c r="AP293" s="16"/>
      <c r="AQ293" s="16">
        <f t="shared" si="115"/>
        <v>0</v>
      </c>
      <c r="AR293" s="16">
        <f t="shared" si="116"/>
        <v>0</v>
      </c>
      <c r="AS293" s="16">
        <f t="shared" si="117"/>
        <v>0</v>
      </c>
      <c r="AT293" s="16">
        <f t="shared" si="118"/>
        <v>0</v>
      </c>
      <c r="AU293" s="16">
        <f t="shared" si="119"/>
        <v>0</v>
      </c>
      <c r="AV293" s="16">
        <f t="shared" si="120"/>
        <v>0</v>
      </c>
      <c r="AW293" s="16">
        <f t="shared" si="121"/>
        <v>0</v>
      </c>
      <c r="AX293" s="16">
        <f t="shared" si="122"/>
        <v>0</v>
      </c>
    </row>
    <row r="294" spans="1:50" x14ac:dyDescent="0.2">
      <c r="A294" t="s">
        <v>11</v>
      </c>
      <c r="B294">
        <v>2948</v>
      </c>
      <c r="C294" t="s">
        <v>265</v>
      </c>
      <c r="D294" s="9">
        <v>269</v>
      </c>
      <c r="E294" s="9">
        <v>16.899999999999999</v>
      </c>
      <c r="F294" s="9">
        <v>22</v>
      </c>
      <c r="G294" s="16">
        <v>0</v>
      </c>
      <c r="H294" s="16">
        <v>0.31729993653460953</v>
      </c>
      <c r="I294" s="16">
        <v>2.1664018091650016E-3</v>
      </c>
      <c r="J294" s="16">
        <v>0</v>
      </c>
      <c r="K294" s="16">
        <v>0</v>
      </c>
      <c r="L294" s="16">
        <v>0</v>
      </c>
      <c r="M294" s="16">
        <v>0</v>
      </c>
      <c r="N294" s="16">
        <v>1.3616023655337911E-3</v>
      </c>
      <c r="O294" s="16"/>
      <c r="P294" s="16" cm="1">
        <f t="array" ref="P294">_xlfn.IFS($A294= 'Figure 5b'!$A$4, G294*'Figure 5b'!B$4, $A294= 'Figure 5b'!$A$5, G294*'Figure 5b'!B$5, $A294= 'Figure 5b'!$A$6, G294*'Figure 5b'!B$6, $A294= 'Figure 5b'!$A$7, G294*'Figure 5b'!B$7, $A294= 'Figure 5b'!$A$8, G294*'Figure 5b'!B$8, $A294= 'Figure 5b'!$A$9, G294*'Figure 5b'!B$9)*10^12/365</f>
        <v>0</v>
      </c>
      <c r="Q294" s="16" cm="1">
        <f t="array" ref="Q294">_xlfn.IFS($A294= 'Figure 5b'!$A$4, H294*'Figure 5b'!C$4, $A294= 'Figure 5b'!$A$5, H294*'Figure 5b'!C$5, $A294= 'Figure 5b'!$A$6, H294*'Figure 5b'!C$6, $A294= 'Figure 5b'!$A$7, H294*'Figure 5b'!C$7, $A294= 'Figure 5b'!$A$8, H294*'Figure 5b'!C$8, $A294= 'Figure 5b'!$A$9, H294*'Figure 5b'!C$9)*10^12/365</f>
        <v>10436982691.773405</v>
      </c>
      <c r="R294" s="16" cm="1">
        <f t="array" ref="R294">_xlfn.IFS($A294= 'Figure 5b'!$A$4, I294*'Figure 5b'!D$4, $A294= 'Figure 5b'!$A$5, I294*'Figure 5b'!D$5, $A294= 'Figure 5b'!$A$6, I294*'Figure 5b'!D$6, $A294= 'Figure 5b'!$A$7, I294*'Figure 5b'!D$7, $A294= 'Figure 5b'!$A$8, I294*'Figure 5b'!D$8, $A294= 'Figure 5b'!$A$9, I294*'Figure 5b'!D$9)*10^12/365</f>
        <v>15702421.455195617</v>
      </c>
      <c r="S294" s="16" cm="1">
        <f t="array" ref="S294">_xlfn.IFS($A294= 'Figure 5b'!$A$4, J294*'Figure 5b'!E$4, $A294= 'Figure 5b'!$A$5, J294*'Figure 5b'!E$5, $A294= 'Figure 5b'!$A$6, J294*'Figure 5b'!E$6, $A294= 'Figure 5b'!$A$7, J294*'Figure 5b'!E$7, $A294= 'Figure 5b'!$A$8, J294*'Figure 5b'!E$8, $A294= 'Figure 5b'!$A$9, J294*'Figure 5b'!E$9)*10^12/365</f>
        <v>0</v>
      </c>
      <c r="T294" s="16" cm="1">
        <f t="array" ref="T294">_xlfn.IFS($A294= 'Figure 5b'!$A$4, K294*'Figure 5b'!F$4, $A294= 'Figure 5b'!$A$5, K294*'Figure 5b'!F$5, $A294= 'Figure 5b'!$A$6, K294*'Figure 5b'!F$6, $A294= 'Figure 5b'!$A$7, K294*'Figure 5b'!F$7, $A294= 'Figure 5b'!$A$8, K294*'Figure 5b'!F$8, $A294= 'Figure 5b'!$A$9, K294*'Figure 5b'!F$9)*10^12/365</f>
        <v>0</v>
      </c>
      <c r="U294" s="16" cm="1">
        <f t="array" ref="U294">_xlfn.IFS($A294= 'Figure 5b'!$A$4, L294*'Figure 5b'!G$4, $A294= 'Figure 5b'!$A$5, L294*'Figure 5b'!G$5, $A294= 'Figure 5b'!$A$6, L294*'Figure 5b'!G$6, $A294= 'Figure 5b'!$A$7, L294*'Figure 5b'!G$7, $A294= 'Figure 5b'!$A$8, L294*'Figure 5b'!G$8, $A294= 'Figure 5b'!$A$9, L294*'Figure 5b'!G$9)*10^12/365</f>
        <v>0</v>
      </c>
      <c r="V294" s="16" cm="1">
        <f t="array" ref="V294">_xlfn.IFS($A294= 'Figure 5b'!$A$4, M294*'Figure 5b'!H$4, $A294= 'Figure 5b'!$A$5, M294*'Figure 5b'!H$5, $A294= 'Figure 5b'!$A$6, M294*'Figure 5b'!H$6, $A294= 'Figure 5b'!$A$7, M294*'Figure 5b'!H$7, $A294= 'Figure 5b'!$A$8, M294*'Figure 5b'!H$8, $A294= 'Figure 5b'!$A$9, M294*'Figure 5b'!H$9)*10^12/365</f>
        <v>0</v>
      </c>
      <c r="W294" s="16" cm="1">
        <f t="array" ref="W294">_xlfn.IFS($A294= 'Figure 5b'!$A$4, N294*'Figure 5b'!I$4, $A294= 'Figure 5b'!$A$5, N294*'Figure 5b'!I$5, $A294= 'Figure 5b'!$A$6, N294*'Figure 5b'!I$6, $A294= 'Figure 5b'!$A$7, N294*'Figure 5b'!I$7, $A294= 'Figure 5b'!$A$8, N294*'Figure 5b'!I$8, $A294= 'Figure 5b'!$A$9, N294*'Figure 5b'!I$9)*10^12/365</f>
        <v>11175038.737576351</v>
      </c>
      <c r="X294" s="16"/>
      <c r="Y294" s="17">
        <f t="shared" si="99"/>
        <v>0</v>
      </c>
      <c r="Z294" s="17">
        <f t="shared" si="100"/>
        <v>28075483440.870461</v>
      </c>
      <c r="AA294" s="17">
        <f t="shared" si="101"/>
        <v>42239513.714476205</v>
      </c>
      <c r="AB294" s="17">
        <f t="shared" si="102"/>
        <v>0</v>
      </c>
      <c r="AC294" s="17">
        <f t="shared" si="103"/>
        <v>0</v>
      </c>
      <c r="AD294" s="17">
        <f t="shared" si="104"/>
        <v>0</v>
      </c>
      <c r="AE294" s="17">
        <f t="shared" si="105"/>
        <v>0</v>
      </c>
      <c r="AF294" s="17">
        <f t="shared" si="106"/>
        <v>30060854.20408038</v>
      </c>
      <c r="AG294" s="16"/>
      <c r="AH294" s="16">
        <f t="shared" si="107"/>
        <v>0</v>
      </c>
      <c r="AI294" s="16">
        <f t="shared" si="108"/>
        <v>1763850074.9097052</v>
      </c>
      <c r="AJ294" s="16">
        <f t="shared" si="109"/>
        <v>2653709.2259280588</v>
      </c>
      <c r="AK294" s="16">
        <f t="shared" si="110"/>
        <v>0</v>
      </c>
      <c r="AL294" s="16">
        <f t="shared" si="111"/>
        <v>0</v>
      </c>
      <c r="AM294" s="16">
        <f t="shared" si="112"/>
        <v>0</v>
      </c>
      <c r="AN294" s="16">
        <f t="shared" si="113"/>
        <v>0</v>
      </c>
      <c r="AO294" s="16">
        <f t="shared" si="114"/>
        <v>1888581.5466504032</v>
      </c>
      <c r="AP294" s="16"/>
      <c r="AQ294" s="16">
        <f t="shared" si="115"/>
        <v>0</v>
      </c>
      <c r="AR294" s="16">
        <f t="shared" si="116"/>
        <v>2296136192.1901493</v>
      </c>
      <c r="AS294" s="16">
        <f t="shared" si="117"/>
        <v>3454532.7201430355</v>
      </c>
      <c r="AT294" s="16">
        <f t="shared" si="118"/>
        <v>0</v>
      </c>
      <c r="AU294" s="16">
        <f t="shared" si="119"/>
        <v>0</v>
      </c>
      <c r="AV294" s="16">
        <f t="shared" si="120"/>
        <v>0</v>
      </c>
      <c r="AW294" s="16">
        <f t="shared" si="121"/>
        <v>0</v>
      </c>
      <c r="AX294" s="16">
        <f t="shared" si="122"/>
        <v>2458508.5222667973</v>
      </c>
    </row>
    <row r="295" spans="1:50" x14ac:dyDescent="0.2">
      <c r="A295" t="s">
        <v>11</v>
      </c>
      <c r="B295">
        <v>2948</v>
      </c>
      <c r="C295" t="s">
        <v>266</v>
      </c>
      <c r="D295" s="9">
        <v>94</v>
      </c>
      <c r="E295" s="9">
        <v>5.9</v>
      </c>
      <c r="F295" s="9">
        <v>6</v>
      </c>
      <c r="G295" s="16">
        <v>0</v>
      </c>
      <c r="H295" s="16">
        <v>0</v>
      </c>
      <c r="I295" s="16">
        <v>2.5606547580880824E-4</v>
      </c>
      <c r="J295" s="16">
        <v>0</v>
      </c>
      <c r="K295" s="16">
        <v>1.6286780603140175E-4</v>
      </c>
      <c r="L295" s="16">
        <v>0</v>
      </c>
      <c r="M295" s="16">
        <v>3.4460131190248142E-6</v>
      </c>
      <c r="N295" s="16">
        <v>5.5840133164222257E-3</v>
      </c>
      <c r="O295" s="16"/>
      <c r="P295" s="16" cm="1">
        <f t="array" ref="P295">_xlfn.IFS($A295= 'Figure 5b'!$A$4, G295*'Figure 5b'!B$4, $A295= 'Figure 5b'!$A$5, G295*'Figure 5b'!B$5, $A295= 'Figure 5b'!$A$6, G295*'Figure 5b'!B$6, $A295= 'Figure 5b'!$A$7, G295*'Figure 5b'!B$7, $A295= 'Figure 5b'!$A$8, G295*'Figure 5b'!B$8, $A295= 'Figure 5b'!$A$9, G295*'Figure 5b'!B$9)*10^12/365</f>
        <v>0</v>
      </c>
      <c r="Q295" s="16" cm="1">
        <f t="array" ref="Q295">_xlfn.IFS($A295= 'Figure 5b'!$A$4, H295*'Figure 5b'!C$4, $A295= 'Figure 5b'!$A$5, H295*'Figure 5b'!C$5, $A295= 'Figure 5b'!$A$6, H295*'Figure 5b'!C$6, $A295= 'Figure 5b'!$A$7, H295*'Figure 5b'!C$7, $A295= 'Figure 5b'!$A$8, H295*'Figure 5b'!C$8, $A295= 'Figure 5b'!$A$9, H295*'Figure 5b'!C$9)*10^12/365</f>
        <v>0</v>
      </c>
      <c r="R295" s="16" cm="1">
        <f t="array" ref="R295">_xlfn.IFS($A295= 'Figure 5b'!$A$4, I295*'Figure 5b'!D$4, $A295= 'Figure 5b'!$A$5, I295*'Figure 5b'!D$5, $A295= 'Figure 5b'!$A$6, I295*'Figure 5b'!D$6, $A295= 'Figure 5b'!$A$7, I295*'Figure 5b'!D$7, $A295= 'Figure 5b'!$A$8, I295*'Figure 5b'!D$8, $A295= 'Figure 5b'!$A$9, I295*'Figure 5b'!D$9)*10^12/365</f>
        <v>1856002.8911833602</v>
      </c>
      <c r="S295" s="16" cm="1">
        <f t="array" ref="S295">_xlfn.IFS($A295= 'Figure 5b'!$A$4, J295*'Figure 5b'!E$4, $A295= 'Figure 5b'!$A$5, J295*'Figure 5b'!E$5, $A295= 'Figure 5b'!$A$6, J295*'Figure 5b'!E$6, $A295= 'Figure 5b'!$A$7, J295*'Figure 5b'!E$7, $A295= 'Figure 5b'!$A$8, J295*'Figure 5b'!E$8, $A295= 'Figure 5b'!$A$9, J295*'Figure 5b'!E$9)*10^12/365</f>
        <v>0</v>
      </c>
      <c r="T295" s="16" cm="1">
        <f t="array" ref="T295">_xlfn.IFS($A295= 'Figure 5b'!$A$4, K295*'Figure 5b'!F$4, $A295= 'Figure 5b'!$A$5, K295*'Figure 5b'!F$5, $A295= 'Figure 5b'!$A$6, K295*'Figure 5b'!F$6, $A295= 'Figure 5b'!$A$7, K295*'Figure 5b'!F$7, $A295= 'Figure 5b'!$A$8, K295*'Figure 5b'!F$8, $A295= 'Figure 5b'!$A$9, K295*'Figure 5b'!F$9)*10^12/365</f>
        <v>2409389.8683177303</v>
      </c>
      <c r="U295" s="16" cm="1">
        <f t="array" ref="U295">_xlfn.IFS($A295= 'Figure 5b'!$A$4, L295*'Figure 5b'!G$4, $A295= 'Figure 5b'!$A$5, L295*'Figure 5b'!G$5, $A295= 'Figure 5b'!$A$6, L295*'Figure 5b'!G$6, $A295= 'Figure 5b'!$A$7, L295*'Figure 5b'!G$7, $A295= 'Figure 5b'!$A$8, L295*'Figure 5b'!G$8, $A295= 'Figure 5b'!$A$9, L295*'Figure 5b'!G$9)*10^12/365</f>
        <v>0</v>
      </c>
      <c r="V295" s="16" cm="1">
        <f t="array" ref="V295">_xlfn.IFS($A295= 'Figure 5b'!$A$4, M295*'Figure 5b'!H$4, $A295= 'Figure 5b'!$A$5, M295*'Figure 5b'!H$5, $A295= 'Figure 5b'!$A$6, M295*'Figure 5b'!H$6, $A295= 'Figure 5b'!$A$7, M295*'Figure 5b'!H$7, $A295= 'Figure 5b'!$A$8, M295*'Figure 5b'!H$8, $A295= 'Figure 5b'!$A$9, M295*'Figure 5b'!H$9)*10^12/365</f>
        <v>24059.295700163206</v>
      </c>
      <c r="W295" s="16" cm="1">
        <f t="array" ref="W295">_xlfn.IFS($A295= 'Figure 5b'!$A$4, N295*'Figure 5b'!I$4, $A295= 'Figure 5b'!$A$5, N295*'Figure 5b'!I$5, $A295= 'Figure 5b'!$A$6, N295*'Figure 5b'!I$6, $A295= 'Figure 5b'!$A$7, N295*'Figure 5b'!I$7, $A295= 'Figure 5b'!$A$8, N295*'Figure 5b'!I$8, $A295= 'Figure 5b'!$A$9, N295*'Figure 5b'!I$9)*10^12/365</f>
        <v>45829506.985100731</v>
      </c>
      <c r="X295" s="16"/>
      <c r="Y295" s="17">
        <f t="shared" si="99"/>
        <v>0</v>
      </c>
      <c r="Z295" s="17">
        <f t="shared" si="100"/>
        <v>0</v>
      </c>
      <c r="AA295" s="17">
        <f t="shared" si="101"/>
        <v>1744642.7177123586</v>
      </c>
      <c r="AB295" s="17">
        <f t="shared" si="102"/>
        <v>0</v>
      </c>
      <c r="AC295" s="17">
        <f t="shared" si="103"/>
        <v>2264826.4762186664</v>
      </c>
      <c r="AD295" s="17">
        <f t="shared" si="104"/>
        <v>0</v>
      </c>
      <c r="AE295" s="17">
        <f t="shared" si="105"/>
        <v>22615.737958153411</v>
      </c>
      <c r="AF295" s="17">
        <f t="shared" si="106"/>
        <v>43079736.565994695</v>
      </c>
      <c r="AG295" s="16"/>
      <c r="AH295" s="16">
        <f t="shared" si="107"/>
        <v>0</v>
      </c>
      <c r="AI295" s="16">
        <f t="shared" si="108"/>
        <v>0</v>
      </c>
      <c r="AJ295" s="16">
        <f t="shared" si="109"/>
        <v>109504.17057981827</v>
      </c>
      <c r="AK295" s="16">
        <f t="shared" si="110"/>
        <v>0</v>
      </c>
      <c r="AL295" s="16">
        <f t="shared" si="111"/>
        <v>142154.00223074609</v>
      </c>
      <c r="AM295" s="16">
        <f t="shared" si="112"/>
        <v>0</v>
      </c>
      <c r="AN295" s="16">
        <f t="shared" si="113"/>
        <v>1419.4984463096293</v>
      </c>
      <c r="AO295" s="16">
        <f t="shared" si="114"/>
        <v>2703940.912120943</v>
      </c>
      <c r="AP295" s="16"/>
      <c r="AQ295" s="16">
        <f t="shared" si="115"/>
        <v>0</v>
      </c>
      <c r="AR295" s="16">
        <f t="shared" si="116"/>
        <v>0</v>
      </c>
      <c r="AS295" s="16">
        <f t="shared" si="117"/>
        <v>111360.17347100162</v>
      </c>
      <c r="AT295" s="16">
        <f t="shared" si="118"/>
        <v>0</v>
      </c>
      <c r="AU295" s="16">
        <f t="shared" si="119"/>
        <v>144563.39209906381</v>
      </c>
      <c r="AV295" s="16">
        <f t="shared" si="120"/>
        <v>0</v>
      </c>
      <c r="AW295" s="16">
        <f t="shared" si="121"/>
        <v>1443.5577420097925</v>
      </c>
      <c r="AX295" s="16">
        <f t="shared" si="122"/>
        <v>2749770.4191060434</v>
      </c>
    </row>
    <row r="296" spans="1:50" x14ac:dyDescent="0.2">
      <c r="A296" t="s">
        <v>11</v>
      </c>
      <c r="B296">
        <v>2948</v>
      </c>
      <c r="C296" t="s">
        <v>266</v>
      </c>
      <c r="D296" s="9">
        <v>310</v>
      </c>
      <c r="E296" s="9">
        <v>23.2</v>
      </c>
      <c r="F296" s="9">
        <v>22.8</v>
      </c>
      <c r="G296" s="16">
        <v>0</v>
      </c>
      <c r="H296" s="16">
        <v>1.3279546361826375E-3</v>
      </c>
      <c r="I296" s="16">
        <v>2.2253102042059318E-2</v>
      </c>
      <c r="J296" s="16">
        <v>1.139758045271707E-3</v>
      </c>
      <c r="K296" s="16">
        <v>5.5371991906262366E-3</v>
      </c>
      <c r="L296" s="16">
        <v>0</v>
      </c>
      <c r="M296" s="16">
        <v>2.6673289582882953E-2</v>
      </c>
      <c r="N296" s="16">
        <v>4.1442670815112506E-2</v>
      </c>
      <c r="O296" s="16"/>
      <c r="P296" s="16" cm="1">
        <f t="array" ref="P296">_xlfn.IFS($A296= 'Figure 5b'!$A$4, G296*'Figure 5b'!B$4, $A296= 'Figure 5b'!$A$5, G296*'Figure 5b'!B$5, $A296= 'Figure 5b'!$A$6, G296*'Figure 5b'!B$6, $A296= 'Figure 5b'!$A$7, G296*'Figure 5b'!B$7, $A296= 'Figure 5b'!$A$8, G296*'Figure 5b'!B$8, $A296= 'Figure 5b'!$A$9, G296*'Figure 5b'!B$9)*10^12/365</f>
        <v>0</v>
      </c>
      <c r="Q296" s="16" cm="1">
        <f t="array" ref="Q296">_xlfn.IFS($A296= 'Figure 5b'!$A$4, H296*'Figure 5b'!C$4, $A296= 'Figure 5b'!$A$5, H296*'Figure 5b'!C$5, $A296= 'Figure 5b'!$A$6, H296*'Figure 5b'!C$6, $A296= 'Figure 5b'!$A$7, H296*'Figure 5b'!C$7, $A296= 'Figure 5b'!$A$8, H296*'Figure 5b'!C$8, $A296= 'Figure 5b'!$A$9, H296*'Figure 5b'!C$9)*10^12/365</f>
        <v>43680562.009147055</v>
      </c>
      <c r="R296" s="16" cm="1">
        <f t="array" ref="R296">_xlfn.IFS($A296= 'Figure 5b'!$A$4, I296*'Figure 5b'!D$4, $A296= 'Figure 5b'!$A$5, I296*'Figure 5b'!D$5, $A296= 'Figure 5b'!$A$6, I296*'Figure 5b'!D$6, $A296= 'Figure 5b'!$A$7, I296*'Figure 5b'!D$7, $A296= 'Figure 5b'!$A$8, I296*'Figure 5b'!D$8, $A296= 'Figure 5b'!$A$9, I296*'Figure 5b'!D$9)*10^12/365</f>
        <v>161293987.78732088</v>
      </c>
      <c r="S296" s="16" cm="1">
        <f t="array" ref="S296">_xlfn.IFS($A296= 'Figure 5b'!$A$4, J296*'Figure 5b'!E$4, $A296= 'Figure 5b'!$A$5, J296*'Figure 5b'!E$5, $A296= 'Figure 5b'!$A$6, J296*'Figure 5b'!E$6, $A296= 'Figure 5b'!$A$7, J296*'Figure 5b'!E$7, $A296= 'Figure 5b'!$A$8, J296*'Figure 5b'!E$8, $A296= 'Figure 5b'!$A$9, J296*'Figure 5b'!E$9)*10^12/365</f>
        <v>11331285.227267386</v>
      </c>
      <c r="T296" s="16" cm="1">
        <f t="array" ref="T296">_xlfn.IFS($A296= 'Figure 5b'!$A$4, K296*'Figure 5b'!F$4, $A296= 'Figure 5b'!$A$5, K296*'Figure 5b'!F$5, $A296= 'Figure 5b'!$A$6, K296*'Figure 5b'!F$6, $A296= 'Figure 5b'!$A$7, K296*'Figure 5b'!F$7, $A296= 'Figure 5b'!$A$8, K296*'Figure 5b'!F$8, $A296= 'Figure 5b'!$A$9, K296*'Figure 5b'!F$9)*10^12/365</f>
        <v>81914725.530100927</v>
      </c>
      <c r="U296" s="16" cm="1">
        <f t="array" ref="U296">_xlfn.IFS($A296= 'Figure 5b'!$A$4, L296*'Figure 5b'!G$4, $A296= 'Figure 5b'!$A$5, L296*'Figure 5b'!G$5, $A296= 'Figure 5b'!$A$6, L296*'Figure 5b'!G$6, $A296= 'Figure 5b'!$A$7, L296*'Figure 5b'!G$7, $A296= 'Figure 5b'!$A$8, L296*'Figure 5b'!G$8, $A296= 'Figure 5b'!$A$9, L296*'Figure 5b'!G$9)*10^12/365</f>
        <v>0</v>
      </c>
      <c r="V296" s="16" cm="1">
        <f t="array" ref="V296">_xlfn.IFS($A296= 'Figure 5b'!$A$4, M296*'Figure 5b'!H$4, $A296= 'Figure 5b'!$A$5, M296*'Figure 5b'!H$5, $A296= 'Figure 5b'!$A$6, M296*'Figure 5b'!H$6, $A296= 'Figure 5b'!$A$7, M296*'Figure 5b'!H$7, $A296= 'Figure 5b'!$A$8, M296*'Figure 5b'!H$8, $A296= 'Figure 5b'!$A$9, M296*'Figure 5b'!H$9)*10^12/365</f>
        <v>186226964.09010473</v>
      </c>
      <c r="W296" s="16" cm="1">
        <f t="array" ref="W296">_xlfn.IFS($A296= 'Figure 5b'!$A$4, N296*'Figure 5b'!I$4, $A296= 'Figure 5b'!$A$5, N296*'Figure 5b'!I$5, $A296= 'Figure 5b'!$A$6, N296*'Figure 5b'!I$6, $A296= 'Figure 5b'!$A$7, N296*'Figure 5b'!I$7, $A296= 'Figure 5b'!$A$8, N296*'Figure 5b'!I$8, $A296= 'Figure 5b'!$A$9, N296*'Figure 5b'!I$9)*10^12/365</f>
        <v>340131203.84521955</v>
      </c>
      <c r="X296" s="16"/>
      <c r="Y296" s="17">
        <f t="shared" si="99"/>
        <v>0</v>
      </c>
      <c r="Z296" s="17">
        <f t="shared" si="100"/>
        <v>135409742.22835585</v>
      </c>
      <c r="AA296" s="17">
        <f t="shared" si="101"/>
        <v>500011362.14069474</v>
      </c>
      <c r="AB296" s="17">
        <f t="shared" si="102"/>
        <v>35126984.204528898</v>
      </c>
      <c r="AC296" s="17">
        <f t="shared" si="103"/>
        <v>253935649.14331287</v>
      </c>
      <c r="AD296" s="17">
        <f t="shared" si="104"/>
        <v>0</v>
      </c>
      <c r="AE296" s="17">
        <f t="shared" si="105"/>
        <v>577303588.67932463</v>
      </c>
      <c r="AF296" s="17">
        <f t="shared" si="106"/>
        <v>1054406731.9201807</v>
      </c>
      <c r="AG296" s="16"/>
      <c r="AH296" s="16">
        <f t="shared" si="107"/>
        <v>0</v>
      </c>
      <c r="AI296" s="16">
        <f t="shared" si="108"/>
        <v>10133890.386122117</v>
      </c>
      <c r="AJ296" s="16">
        <f t="shared" si="109"/>
        <v>37420205.166658446</v>
      </c>
      <c r="AK296" s="16">
        <f t="shared" si="110"/>
        <v>2628858.1727260337</v>
      </c>
      <c r="AL296" s="16">
        <f t="shared" si="111"/>
        <v>19004216.322983414</v>
      </c>
      <c r="AM296" s="16">
        <f t="shared" si="112"/>
        <v>0</v>
      </c>
      <c r="AN296" s="16">
        <f t="shared" si="113"/>
        <v>43204655.668904297</v>
      </c>
      <c r="AO296" s="16">
        <f t="shared" si="114"/>
        <v>78910439.292090937</v>
      </c>
      <c r="AP296" s="16"/>
      <c r="AQ296" s="16">
        <f t="shared" si="115"/>
        <v>0</v>
      </c>
      <c r="AR296" s="16">
        <f t="shared" si="116"/>
        <v>9959168.1380855292</v>
      </c>
      <c r="AS296" s="16">
        <f t="shared" si="117"/>
        <v>36775029.215509161</v>
      </c>
      <c r="AT296" s="16">
        <f t="shared" si="118"/>
        <v>2583533.031816964</v>
      </c>
      <c r="AU296" s="16">
        <f t="shared" si="119"/>
        <v>18676557.42086301</v>
      </c>
      <c r="AV296" s="16">
        <f t="shared" si="120"/>
        <v>0</v>
      </c>
      <c r="AW296" s="16">
        <f t="shared" si="121"/>
        <v>42459747.812543876</v>
      </c>
      <c r="AX296" s="16">
        <f t="shared" si="122"/>
        <v>77549914.476710066</v>
      </c>
    </row>
    <row r="297" spans="1:50" x14ac:dyDescent="0.2">
      <c r="A297" t="s">
        <v>11</v>
      </c>
      <c r="B297">
        <v>2948</v>
      </c>
      <c r="C297" t="s">
        <v>267</v>
      </c>
      <c r="D297" s="9">
        <v>48</v>
      </c>
      <c r="E297" s="9">
        <v>6.1</v>
      </c>
      <c r="F297" s="9">
        <v>0.4</v>
      </c>
      <c r="G297" s="16">
        <v>0</v>
      </c>
      <c r="H297" s="16">
        <v>1.3279546361826375E-3</v>
      </c>
      <c r="I297" s="16">
        <v>2.2253102042059318E-2</v>
      </c>
      <c r="J297" s="16">
        <v>1.139758045271707E-3</v>
      </c>
      <c r="K297" s="16">
        <v>5.5371991906262366E-3</v>
      </c>
      <c r="L297" s="16">
        <v>0</v>
      </c>
      <c r="M297" s="16">
        <v>2.6673289582882953E-2</v>
      </c>
      <c r="N297" s="16">
        <v>4.1442670815112506E-2</v>
      </c>
      <c r="O297" s="16"/>
      <c r="P297" s="16" cm="1">
        <f t="array" ref="P297">_xlfn.IFS($A297= 'Figure 5b'!$A$4, G297*'Figure 5b'!B$4, $A297= 'Figure 5b'!$A$5, G297*'Figure 5b'!B$5, $A297= 'Figure 5b'!$A$6, G297*'Figure 5b'!B$6, $A297= 'Figure 5b'!$A$7, G297*'Figure 5b'!B$7, $A297= 'Figure 5b'!$A$8, G297*'Figure 5b'!B$8, $A297= 'Figure 5b'!$A$9, G297*'Figure 5b'!B$9)*10^12/365</f>
        <v>0</v>
      </c>
      <c r="Q297" s="16" cm="1">
        <f t="array" ref="Q297">_xlfn.IFS($A297= 'Figure 5b'!$A$4, H297*'Figure 5b'!C$4, $A297= 'Figure 5b'!$A$5, H297*'Figure 5b'!C$5, $A297= 'Figure 5b'!$A$6, H297*'Figure 5b'!C$6, $A297= 'Figure 5b'!$A$7, H297*'Figure 5b'!C$7, $A297= 'Figure 5b'!$A$8, H297*'Figure 5b'!C$8, $A297= 'Figure 5b'!$A$9, H297*'Figure 5b'!C$9)*10^12/365</f>
        <v>43680562.009147055</v>
      </c>
      <c r="R297" s="16" cm="1">
        <f t="array" ref="R297">_xlfn.IFS($A297= 'Figure 5b'!$A$4, I297*'Figure 5b'!D$4, $A297= 'Figure 5b'!$A$5, I297*'Figure 5b'!D$5, $A297= 'Figure 5b'!$A$6, I297*'Figure 5b'!D$6, $A297= 'Figure 5b'!$A$7, I297*'Figure 5b'!D$7, $A297= 'Figure 5b'!$A$8, I297*'Figure 5b'!D$8, $A297= 'Figure 5b'!$A$9, I297*'Figure 5b'!D$9)*10^12/365</f>
        <v>161293987.78732088</v>
      </c>
      <c r="S297" s="16" cm="1">
        <f t="array" ref="S297">_xlfn.IFS($A297= 'Figure 5b'!$A$4, J297*'Figure 5b'!E$4, $A297= 'Figure 5b'!$A$5, J297*'Figure 5b'!E$5, $A297= 'Figure 5b'!$A$6, J297*'Figure 5b'!E$6, $A297= 'Figure 5b'!$A$7, J297*'Figure 5b'!E$7, $A297= 'Figure 5b'!$A$8, J297*'Figure 5b'!E$8, $A297= 'Figure 5b'!$A$9, J297*'Figure 5b'!E$9)*10^12/365</f>
        <v>11331285.227267386</v>
      </c>
      <c r="T297" s="16" cm="1">
        <f t="array" ref="T297">_xlfn.IFS($A297= 'Figure 5b'!$A$4, K297*'Figure 5b'!F$4, $A297= 'Figure 5b'!$A$5, K297*'Figure 5b'!F$5, $A297= 'Figure 5b'!$A$6, K297*'Figure 5b'!F$6, $A297= 'Figure 5b'!$A$7, K297*'Figure 5b'!F$7, $A297= 'Figure 5b'!$A$8, K297*'Figure 5b'!F$8, $A297= 'Figure 5b'!$A$9, K297*'Figure 5b'!F$9)*10^12/365</f>
        <v>81914725.530100927</v>
      </c>
      <c r="U297" s="16" cm="1">
        <f t="array" ref="U297">_xlfn.IFS($A297= 'Figure 5b'!$A$4, L297*'Figure 5b'!G$4, $A297= 'Figure 5b'!$A$5, L297*'Figure 5b'!G$5, $A297= 'Figure 5b'!$A$6, L297*'Figure 5b'!G$6, $A297= 'Figure 5b'!$A$7, L297*'Figure 5b'!G$7, $A297= 'Figure 5b'!$A$8, L297*'Figure 5b'!G$8, $A297= 'Figure 5b'!$A$9, L297*'Figure 5b'!G$9)*10^12/365</f>
        <v>0</v>
      </c>
      <c r="V297" s="16" cm="1">
        <f t="array" ref="V297">_xlfn.IFS($A297= 'Figure 5b'!$A$4, M297*'Figure 5b'!H$4, $A297= 'Figure 5b'!$A$5, M297*'Figure 5b'!H$5, $A297= 'Figure 5b'!$A$6, M297*'Figure 5b'!H$6, $A297= 'Figure 5b'!$A$7, M297*'Figure 5b'!H$7, $A297= 'Figure 5b'!$A$8, M297*'Figure 5b'!H$8, $A297= 'Figure 5b'!$A$9, M297*'Figure 5b'!H$9)*10^12/365</f>
        <v>186226964.09010473</v>
      </c>
      <c r="W297" s="16" cm="1">
        <f t="array" ref="W297">_xlfn.IFS($A297= 'Figure 5b'!$A$4, N297*'Figure 5b'!I$4, $A297= 'Figure 5b'!$A$5, N297*'Figure 5b'!I$5, $A297= 'Figure 5b'!$A$6, N297*'Figure 5b'!I$6, $A297= 'Figure 5b'!$A$7, N297*'Figure 5b'!I$7, $A297= 'Figure 5b'!$A$8, N297*'Figure 5b'!I$8, $A297= 'Figure 5b'!$A$9, N297*'Figure 5b'!I$9)*10^12/365</f>
        <v>340131203.84521955</v>
      </c>
      <c r="X297" s="16"/>
      <c r="Y297" s="17">
        <f t="shared" si="99"/>
        <v>0</v>
      </c>
      <c r="Z297" s="17">
        <f t="shared" si="100"/>
        <v>20966669.764390588</v>
      </c>
      <c r="AA297" s="17">
        <f t="shared" si="101"/>
        <v>77421114.137914032</v>
      </c>
      <c r="AB297" s="17">
        <f t="shared" si="102"/>
        <v>5439016.9090883462</v>
      </c>
      <c r="AC297" s="17">
        <f t="shared" si="103"/>
        <v>39319068.254448444</v>
      </c>
      <c r="AD297" s="17">
        <f t="shared" si="104"/>
        <v>0</v>
      </c>
      <c r="AE297" s="17">
        <f t="shared" si="105"/>
        <v>89388942.763250276</v>
      </c>
      <c r="AF297" s="17">
        <f t="shared" si="106"/>
        <v>163262977.84570539</v>
      </c>
      <c r="AG297" s="16"/>
      <c r="AH297" s="16">
        <f t="shared" si="107"/>
        <v>0</v>
      </c>
      <c r="AI297" s="16">
        <f t="shared" si="108"/>
        <v>2664514.2825579704</v>
      </c>
      <c r="AJ297" s="16">
        <f t="shared" si="109"/>
        <v>9838933.2550265733</v>
      </c>
      <c r="AK297" s="16">
        <f t="shared" si="110"/>
        <v>691208.39886331046</v>
      </c>
      <c r="AL297" s="16">
        <f t="shared" si="111"/>
        <v>4996798.2573361564</v>
      </c>
      <c r="AM297" s="16">
        <f t="shared" si="112"/>
        <v>0</v>
      </c>
      <c r="AN297" s="16">
        <f t="shared" si="113"/>
        <v>11359844.809496388</v>
      </c>
      <c r="AO297" s="16">
        <f t="shared" si="114"/>
        <v>20748003.434558392</v>
      </c>
      <c r="AP297" s="16"/>
      <c r="AQ297" s="16">
        <f t="shared" si="115"/>
        <v>0</v>
      </c>
      <c r="AR297" s="16">
        <f t="shared" si="116"/>
        <v>174722.24803658825</v>
      </c>
      <c r="AS297" s="16">
        <f t="shared" si="117"/>
        <v>645175.95114928356</v>
      </c>
      <c r="AT297" s="16">
        <f t="shared" si="118"/>
        <v>45325.140909069545</v>
      </c>
      <c r="AU297" s="16">
        <f t="shared" si="119"/>
        <v>327658.90212040371</v>
      </c>
      <c r="AV297" s="16">
        <f t="shared" si="120"/>
        <v>0</v>
      </c>
      <c r="AW297" s="16">
        <f t="shared" si="121"/>
        <v>744907.85636041895</v>
      </c>
      <c r="AX297" s="16">
        <f t="shared" si="122"/>
        <v>1360524.815380878</v>
      </c>
    </row>
    <row r="298" spans="1:50" x14ac:dyDescent="0.2">
      <c r="A298" t="s">
        <v>11</v>
      </c>
      <c r="B298">
        <v>2948</v>
      </c>
      <c r="C298" t="s">
        <v>268</v>
      </c>
      <c r="D298" s="9">
        <v>69</v>
      </c>
      <c r="E298" s="9">
        <v>3.6</v>
      </c>
      <c r="F298" s="9">
        <v>4.0999999999999996</v>
      </c>
      <c r="G298" s="16">
        <v>0</v>
      </c>
      <c r="H298" s="16">
        <v>6.5466591755190796E-4</v>
      </c>
      <c r="I298" s="16">
        <v>0</v>
      </c>
      <c r="J298" s="16">
        <v>0</v>
      </c>
      <c r="K298" s="16">
        <v>0</v>
      </c>
      <c r="L298" s="16">
        <v>0</v>
      </c>
      <c r="M298" s="16">
        <v>0</v>
      </c>
      <c r="N298" s="16">
        <v>1.4375104681021168E-2</v>
      </c>
      <c r="O298" s="16"/>
      <c r="P298" s="16" cm="1">
        <f t="array" ref="P298">_xlfn.IFS($A298= 'Figure 5b'!$A$4, G298*'Figure 5b'!B$4, $A298= 'Figure 5b'!$A$5, G298*'Figure 5b'!B$5, $A298= 'Figure 5b'!$A$6, G298*'Figure 5b'!B$6, $A298= 'Figure 5b'!$A$7, G298*'Figure 5b'!B$7, $A298= 'Figure 5b'!$A$8, G298*'Figure 5b'!B$8, $A298= 'Figure 5b'!$A$9, G298*'Figure 5b'!B$9)*10^12/365</f>
        <v>0</v>
      </c>
      <c r="Q298" s="16" cm="1">
        <f t="array" ref="Q298">_xlfn.IFS($A298= 'Figure 5b'!$A$4, H298*'Figure 5b'!C$4, $A298= 'Figure 5b'!$A$5, H298*'Figure 5b'!C$5, $A298= 'Figure 5b'!$A$6, H298*'Figure 5b'!C$6, $A298= 'Figure 5b'!$A$7, H298*'Figure 5b'!C$7, $A298= 'Figure 5b'!$A$8, H298*'Figure 5b'!C$8, $A298= 'Figure 5b'!$A$9, H298*'Figure 5b'!C$9)*10^12/365</f>
        <v>21534000.053724993</v>
      </c>
      <c r="R298" s="16" cm="1">
        <f t="array" ref="R298">_xlfn.IFS($A298= 'Figure 5b'!$A$4, I298*'Figure 5b'!D$4, $A298= 'Figure 5b'!$A$5, I298*'Figure 5b'!D$5, $A298= 'Figure 5b'!$A$6, I298*'Figure 5b'!D$6, $A298= 'Figure 5b'!$A$7, I298*'Figure 5b'!D$7, $A298= 'Figure 5b'!$A$8, I298*'Figure 5b'!D$8, $A298= 'Figure 5b'!$A$9, I298*'Figure 5b'!D$9)*10^12/365</f>
        <v>0</v>
      </c>
      <c r="S298" s="16" cm="1">
        <f t="array" ref="S298">_xlfn.IFS($A298= 'Figure 5b'!$A$4, J298*'Figure 5b'!E$4, $A298= 'Figure 5b'!$A$5, J298*'Figure 5b'!E$5, $A298= 'Figure 5b'!$A$6, J298*'Figure 5b'!E$6, $A298= 'Figure 5b'!$A$7, J298*'Figure 5b'!E$7, $A298= 'Figure 5b'!$A$8, J298*'Figure 5b'!E$8, $A298= 'Figure 5b'!$A$9, J298*'Figure 5b'!E$9)*10^12/365</f>
        <v>0</v>
      </c>
      <c r="T298" s="16" cm="1">
        <f t="array" ref="T298">_xlfn.IFS($A298= 'Figure 5b'!$A$4, K298*'Figure 5b'!F$4, $A298= 'Figure 5b'!$A$5, K298*'Figure 5b'!F$5, $A298= 'Figure 5b'!$A$6, K298*'Figure 5b'!F$6, $A298= 'Figure 5b'!$A$7, K298*'Figure 5b'!F$7, $A298= 'Figure 5b'!$A$8, K298*'Figure 5b'!F$8, $A298= 'Figure 5b'!$A$9, K298*'Figure 5b'!F$9)*10^12/365</f>
        <v>0</v>
      </c>
      <c r="U298" s="16" cm="1">
        <f t="array" ref="U298">_xlfn.IFS($A298= 'Figure 5b'!$A$4, L298*'Figure 5b'!G$4, $A298= 'Figure 5b'!$A$5, L298*'Figure 5b'!G$5, $A298= 'Figure 5b'!$A$6, L298*'Figure 5b'!G$6, $A298= 'Figure 5b'!$A$7, L298*'Figure 5b'!G$7, $A298= 'Figure 5b'!$A$8, L298*'Figure 5b'!G$8, $A298= 'Figure 5b'!$A$9, L298*'Figure 5b'!G$9)*10^12/365</f>
        <v>0</v>
      </c>
      <c r="V298" s="16" cm="1">
        <f t="array" ref="V298">_xlfn.IFS($A298= 'Figure 5b'!$A$4, M298*'Figure 5b'!H$4, $A298= 'Figure 5b'!$A$5, M298*'Figure 5b'!H$5, $A298= 'Figure 5b'!$A$6, M298*'Figure 5b'!H$6, $A298= 'Figure 5b'!$A$7, M298*'Figure 5b'!H$7, $A298= 'Figure 5b'!$A$8, M298*'Figure 5b'!H$8, $A298= 'Figure 5b'!$A$9, M298*'Figure 5b'!H$9)*10^12/365</f>
        <v>0</v>
      </c>
      <c r="W298" s="16" cm="1">
        <f t="array" ref="W298">_xlfn.IFS($A298= 'Figure 5b'!$A$4, N298*'Figure 5b'!I$4, $A298= 'Figure 5b'!$A$5, N298*'Figure 5b'!I$5, $A298= 'Figure 5b'!$A$6, N298*'Figure 5b'!I$6, $A298= 'Figure 5b'!$A$7, N298*'Figure 5b'!I$7, $A298= 'Figure 5b'!$A$8, N298*'Figure 5b'!I$8, $A298= 'Figure 5b'!$A$9, N298*'Figure 5b'!I$9)*10^12/365</f>
        <v>117980370.57915202</v>
      </c>
      <c r="X298" s="16"/>
      <c r="Y298" s="17">
        <f t="shared" si="99"/>
        <v>0</v>
      </c>
      <c r="Z298" s="17">
        <f t="shared" si="100"/>
        <v>14858460.037070246</v>
      </c>
      <c r="AA298" s="17">
        <f t="shared" si="101"/>
        <v>0</v>
      </c>
      <c r="AB298" s="17">
        <f t="shared" si="102"/>
        <v>0</v>
      </c>
      <c r="AC298" s="17">
        <f t="shared" si="103"/>
        <v>0</v>
      </c>
      <c r="AD298" s="17">
        <f t="shared" si="104"/>
        <v>0</v>
      </c>
      <c r="AE298" s="17">
        <f t="shared" si="105"/>
        <v>0</v>
      </c>
      <c r="AF298" s="17">
        <f t="shared" si="106"/>
        <v>81406455.699614897</v>
      </c>
      <c r="AG298" s="16"/>
      <c r="AH298" s="16">
        <f t="shared" si="107"/>
        <v>0</v>
      </c>
      <c r="AI298" s="16">
        <f t="shared" si="108"/>
        <v>775224.00193409983</v>
      </c>
      <c r="AJ298" s="16">
        <f t="shared" si="109"/>
        <v>0</v>
      </c>
      <c r="AK298" s="16">
        <f t="shared" si="110"/>
        <v>0</v>
      </c>
      <c r="AL298" s="16">
        <f t="shared" si="111"/>
        <v>0</v>
      </c>
      <c r="AM298" s="16">
        <f t="shared" si="112"/>
        <v>0</v>
      </c>
      <c r="AN298" s="16">
        <f t="shared" si="113"/>
        <v>0</v>
      </c>
      <c r="AO298" s="16">
        <f t="shared" si="114"/>
        <v>4247293.3408494731</v>
      </c>
      <c r="AP298" s="16"/>
      <c r="AQ298" s="16">
        <f t="shared" si="115"/>
        <v>0</v>
      </c>
      <c r="AR298" s="16">
        <f t="shared" si="116"/>
        <v>882894.00220272469</v>
      </c>
      <c r="AS298" s="16">
        <f t="shared" si="117"/>
        <v>0</v>
      </c>
      <c r="AT298" s="16">
        <f t="shared" si="118"/>
        <v>0</v>
      </c>
      <c r="AU298" s="16">
        <f t="shared" si="119"/>
        <v>0</v>
      </c>
      <c r="AV298" s="16">
        <f t="shared" si="120"/>
        <v>0</v>
      </c>
      <c r="AW298" s="16">
        <f t="shared" si="121"/>
        <v>0</v>
      </c>
      <c r="AX298" s="16">
        <f t="shared" si="122"/>
        <v>4837195.1937452322</v>
      </c>
    </row>
    <row r="299" spans="1:50" x14ac:dyDescent="0.2">
      <c r="A299" t="s">
        <v>11</v>
      </c>
      <c r="B299">
        <v>2948</v>
      </c>
      <c r="C299" t="s">
        <v>269</v>
      </c>
      <c r="D299" s="9">
        <v>280</v>
      </c>
      <c r="E299" s="9">
        <v>16</v>
      </c>
      <c r="F299" s="9">
        <v>15</v>
      </c>
      <c r="G299" s="16">
        <v>0</v>
      </c>
      <c r="H299" s="16">
        <v>4.6915377165737966E-2</v>
      </c>
      <c r="I299" s="16">
        <v>1.5529814728878299E-2</v>
      </c>
      <c r="J299" s="16">
        <v>9.5269541625984736E-3</v>
      </c>
      <c r="K299" s="16">
        <v>1.066414758335716E-2</v>
      </c>
      <c r="L299" s="16">
        <v>5.3558921680376835E-4</v>
      </c>
      <c r="M299" s="16">
        <v>7.0510239616029771E-2</v>
      </c>
      <c r="N299" s="16">
        <v>4.6575685066783924E-2</v>
      </c>
      <c r="O299" s="16"/>
      <c r="P299" s="16" cm="1">
        <f t="array" ref="P299">_xlfn.IFS($A299= 'Figure 5b'!$A$4, G299*'Figure 5b'!B$4, $A299= 'Figure 5b'!$A$5, G299*'Figure 5b'!B$5, $A299= 'Figure 5b'!$A$6, G299*'Figure 5b'!B$6, $A299= 'Figure 5b'!$A$7, G299*'Figure 5b'!B$7, $A299= 'Figure 5b'!$A$8, G299*'Figure 5b'!B$8, $A299= 'Figure 5b'!$A$9, G299*'Figure 5b'!B$9)*10^12/365</f>
        <v>0</v>
      </c>
      <c r="Q299" s="16" cm="1">
        <f t="array" ref="Q299">_xlfn.IFS($A299= 'Figure 5b'!$A$4, H299*'Figure 5b'!C$4, $A299= 'Figure 5b'!$A$5, H299*'Figure 5b'!C$5, $A299= 'Figure 5b'!$A$6, H299*'Figure 5b'!C$6, $A299= 'Figure 5b'!$A$7, H299*'Figure 5b'!C$7, $A299= 'Figure 5b'!$A$8, H299*'Figure 5b'!C$8, $A299= 'Figure 5b'!$A$9, H299*'Figure 5b'!C$9)*10^12/365</f>
        <v>1543192806.1650248</v>
      </c>
      <c r="R299" s="16" cm="1">
        <f t="array" ref="R299">_xlfn.IFS($A299= 'Figure 5b'!$A$4, I299*'Figure 5b'!D$4, $A299= 'Figure 5b'!$A$5, I299*'Figure 5b'!D$5, $A299= 'Figure 5b'!$A$6, I299*'Figure 5b'!D$6, $A299= 'Figure 5b'!$A$7, I299*'Figure 5b'!D$7, $A299= 'Figure 5b'!$A$8, I299*'Figure 5b'!D$8, $A299= 'Figure 5b'!$A$9, I299*'Figure 5b'!D$9)*10^12/365</f>
        <v>112562542.62820299</v>
      </c>
      <c r="S299" s="16" cm="1">
        <f t="array" ref="S299">_xlfn.IFS($A299= 'Figure 5b'!$A$4, J299*'Figure 5b'!E$4, $A299= 'Figure 5b'!$A$5, J299*'Figure 5b'!E$5, $A299= 'Figure 5b'!$A$6, J299*'Figure 5b'!E$6, $A299= 'Figure 5b'!$A$7, J299*'Figure 5b'!E$7, $A299= 'Figure 5b'!$A$8, J299*'Figure 5b'!E$8, $A299= 'Figure 5b'!$A$9, J299*'Figure 5b'!E$9)*10^12/365</f>
        <v>94715396.317093566</v>
      </c>
      <c r="T299" s="16" cm="1">
        <f t="array" ref="T299">_xlfn.IFS($A299= 'Figure 5b'!$A$4, K299*'Figure 5b'!F$4, $A299= 'Figure 5b'!$A$5, K299*'Figure 5b'!F$5, $A299= 'Figure 5b'!$A$6, K299*'Figure 5b'!F$6, $A299= 'Figure 5b'!$A$7, K299*'Figure 5b'!F$7, $A299= 'Figure 5b'!$A$8, K299*'Figure 5b'!F$8, $A299= 'Figure 5b'!$A$9, K299*'Figure 5b'!F$9)*10^12/365</f>
        <v>157760393.33784479</v>
      </c>
      <c r="U299" s="16" cm="1">
        <f t="array" ref="U299">_xlfn.IFS($A299= 'Figure 5b'!$A$4, L299*'Figure 5b'!G$4, $A299= 'Figure 5b'!$A$5, L299*'Figure 5b'!G$5, $A299= 'Figure 5b'!$A$6, L299*'Figure 5b'!G$6, $A299= 'Figure 5b'!$A$7, L299*'Figure 5b'!G$7, $A299= 'Figure 5b'!$A$8, L299*'Figure 5b'!G$8, $A299= 'Figure 5b'!$A$9, L299*'Figure 5b'!G$9)*10^12/365</f>
        <v>7230.1176436978822</v>
      </c>
      <c r="V299" s="16" cm="1">
        <f t="array" ref="V299">_xlfn.IFS($A299= 'Figure 5b'!$A$4, M299*'Figure 5b'!H$4, $A299= 'Figure 5b'!$A$5, M299*'Figure 5b'!H$5, $A299= 'Figure 5b'!$A$6, M299*'Figure 5b'!H$6, $A299= 'Figure 5b'!$A$7, M299*'Figure 5b'!H$7, $A299= 'Figure 5b'!$A$8, M299*'Figure 5b'!H$8, $A299= 'Figure 5b'!$A$9, M299*'Figure 5b'!H$9)*10^12/365</f>
        <v>492286780.75708944</v>
      </c>
      <c r="W299" s="16" cm="1">
        <f t="array" ref="W299">_xlfn.IFS($A299= 'Figure 5b'!$A$4, N299*'Figure 5b'!I$4, $A299= 'Figure 5b'!$A$5, N299*'Figure 5b'!I$5, $A299= 'Figure 5b'!$A$6, N299*'Figure 5b'!I$6, $A299= 'Figure 5b'!$A$7, N299*'Figure 5b'!I$7, $A299= 'Figure 5b'!$A$8, N299*'Figure 5b'!I$8, $A299= 'Figure 5b'!$A$9, N299*'Figure 5b'!I$9)*10^12/365</f>
        <v>382259239.57353008</v>
      </c>
      <c r="X299" s="16"/>
      <c r="Y299" s="17">
        <f t="shared" si="99"/>
        <v>0</v>
      </c>
      <c r="Z299" s="17">
        <f t="shared" si="100"/>
        <v>4320939857.2620687</v>
      </c>
      <c r="AA299" s="17">
        <f t="shared" si="101"/>
        <v>315175119.35896838</v>
      </c>
      <c r="AB299" s="17">
        <f t="shared" si="102"/>
        <v>265203109.68786198</v>
      </c>
      <c r="AC299" s="17">
        <f t="shared" si="103"/>
        <v>441729101.34596545</v>
      </c>
      <c r="AD299" s="17">
        <f t="shared" si="104"/>
        <v>20244.329402354069</v>
      </c>
      <c r="AE299" s="17">
        <f t="shared" si="105"/>
        <v>1378402986.1198504</v>
      </c>
      <c r="AF299" s="17">
        <f t="shared" si="106"/>
        <v>1070325870.8058842</v>
      </c>
      <c r="AG299" s="16"/>
      <c r="AH299" s="16">
        <f t="shared" si="107"/>
        <v>0</v>
      </c>
      <c r="AI299" s="16">
        <f t="shared" si="108"/>
        <v>246910848.98640397</v>
      </c>
      <c r="AJ299" s="16">
        <f t="shared" si="109"/>
        <v>18010006.820512477</v>
      </c>
      <c r="AK299" s="16">
        <f t="shared" si="110"/>
        <v>15154463.41073497</v>
      </c>
      <c r="AL299" s="16">
        <f t="shared" si="111"/>
        <v>25241662.934055164</v>
      </c>
      <c r="AM299" s="16">
        <f t="shared" si="112"/>
        <v>1156.8188229916611</v>
      </c>
      <c r="AN299" s="16">
        <f t="shared" si="113"/>
        <v>78765884.921134308</v>
      </c>
      <c r="AO299" s="16">
        <f t="shared" si="114"/>
        <v>61161478.33176481</v>
      </c>
      <c r="AP299" s="16"/>
      <c r="AQ299" s="16">
        <f t="shared" si="115"/>
        <v>0</v>
      </c>
      <c r="AR299" s="16">
        <f t="shared" si="116"/>
        <v>231478920.92475373</v>
      </c>
      <c r="AS299" s="16">
        <f t="shared" si="117"/>
        <v>16884381.394230448</v>
      </c>
      <c r="AT299" s="16">
        <f t="shared" si="118"/>
        <v>14207309.447564034</v>
      </c>
      <c r="AU299" s="16">
        <f t="shared" si="119"/>
        <v>23664059.000676718</v>
      </c>
      <c r="AV299" s="16">
        <f t="shared" si="120"/>
        <v>1084.5176465546822</v>
      </c>
      <c r="AW299" s="16">
        <f t="shared" si="121"/>
        <v>73843017.113563418</v>
      </c>
      <c r="AX299" s="16">
        <f t="shared" si="122"/>
        <v>57338885.936029509</v>
      </c>
    </row>
    <row r="300" spans="1:50" x14ac:dyDescent="0.2">
      <c r="A300" t="s">
        <v>11</v>
      </c>
      <c r="B300">
        <v>2948</v>
      </c>
      <c r="C300" t="s">
        <v>267</v>
      </c>
      <c r="D300" s="9">
        <v>35</v>
      </c>
      <c r="E300" s="9">
        <v>3.4</v>
      </c>
      <c r="F300" s="9">
        <v>0.2</v>
      </c>
      <c r="G300" s="16">
        <v>0</v>
      </c>
      <c r="H300" s="16">
        <v>3.0941528777471417E-4</v>
      </c>
      <c r="I300" s="16">
        <v>1.4632000594112129E-4</v>
      </c>
      <c r="J300" s="16">
        <v>4.7149560789328096E-4</v>
      </c>
      <c r="K300" s="16">
        <v>1.656015354571979E-3</v>
      </c>
      <c r="L300" s="16">
        <v>0</v>
      </c>
      <c r="M300" s="16">
        <v>1.9968465883269679E-3</v>
      </c>
      <c r="N300" s="16">
        <v>2.8897335308382607E-3</v>
      </c>
      <c r="O300" s="16"/>
      <c r="P300" s="16" cm="1">
        <f t="array" ref="P300">_xlfn.IFS($A300= 'Figure 5b'!$A$4, G300*'Figure 5b'!B$4, $A300= 'Figure 5b'!$A$5, G300*'Figure 5b'!B$5, $A300= 'Figure 5b'!$A$6, G300*'Figure 5b'!B$6, $A300= 'Figure 5b'!$A$7, G300*'Figure 5b'!B$7, $A300= 'Figure 5b'!$A$8, G300*'Figure 5b'!B$8, $A300= 'Figure 5b'!$A$9, G300*'Figure 5b'!B$9)*10^12/365</f>
        <v>0</v>
      </c>
      <c r="Q300" s="16" cm="1">
        <f t="array" ref="Q300">_xlfn.IFS($A300= 'Figure 5b'!$A$4, H300*'Figure 5b'!C$4, $A300= 'Figure 5b'!$A$5, H300*'Figure 5b'!C$5, $A300= 'Figure 5b'!$A$6, H300*'Figure 5b'!C$6, $A300= 'Figure 5b'!$A$7, H300*'Figure 5b'!C$7, $A300= 'Figure 5b'!$A$8, H300*'Figure 5b'!C$8, $A300= 'Figure 5b'!$A$9, H300*'Figure 5b'!C$9)*10^12/365</f>
        <v>10177632.048541352</v>
      </c>
      <c r="R300" s="16" cm="1">
        <f t="array" ref="R300">_xlfn.IFS($A300= 'Figure 5b'!$A$4, I300*'Figure 5b'!D$4, $A300= 'Figure 5b'!$A$5, I300*'Figure 5b'!D$5, $A300= 'Figure 5b'!$A$6, I300*'Figure 5b'!D$6, $A300= 'Figure 5b'!$A$7, I300*'Figure 5b'!D$7, $A300= 'Figure 5b'!$A$8, I300*'Figure 5b'!D$8, $A300= 'Figure 5b'!$A$9, I300*'Figure 5b'!D$9)*10^12/365</f>
        <v>1060550.444010094</v>
      </c>
      <c r="S300" s="16" cm="1">
        <f t="array" ref="S300">_xlfn.IFS($A300= 'Figure 5b'!$A$4, J300*'Figure 5b'!E$4, $A300= 'Figure 5b'!$A$5, J300*'Figure 5b'!E$5, $A300= 'Figure 5b'!$A$6, J300*'Figure 5b'!E$6, $A300= 'Figure 5b'!$A$7, J300*'Figure 5b'!E$7, $A300= 'Figure 5b'!$A$8, J300*'Figure 5b'!E$8, $A300= 'Figure 5b'!$A$9, J300*'Figure 5b'!E$9)*10^12/365</f>
        <v>4687531.0410017371</v>
      </c>
      <c r="T300" s="16" cm="1">
        <f t="array" ref="T300">_xlfn.IFS($A300= 'Figure 5b'!$A$4, K300*'Figure 5b'!F$4, $A300= 'Figure 5b'!$A$5, K300*'Figure 5b'!F$5, $A300= 'Figure 5b'!$A$6, K300*'Figure 5b'!F$6, $A300= 'Figure 5b'!$A$7, K300*'Figure 5b'!F$7, $A300= 'Figure 5b'!$A$8, K300*'Figure 5b'!F$8, $A300= 'Figure 5b'!$A$9, K300*'Figure 5b'!F$9)*10^12/365</f>
        <v>24498313.781638529</v>
      </c>
      <c r="U300" s="16" cm="1">
        <f t="array" ref="U300">_xlfn.IFS($A300= 'Figure 5b'!$A$4, L300*'Figure 5b'!G$4, $A300= 'Figure 5b'!$A$5, L300*'Figure 5b'!G$5, $A300= 'Figure 5b'!$A$6, L300*'Figure 5b'!G$6, $A300= 'Figure 5b'!$A$7, L300*'Figure 5b'!G$7, $A300= 'Figure 5b'!$A$8, L300*'Figure 5b'!G$8, $A300= 'Figure 5b'!$A$9, L300*'Figure 5b'!G$9)*10^12/365</f>
        <v>0</v>
      </c>
      <c r="V300" s="16" cm="1">
        <f t="array" ref="V300">_xlfn.IFS($A300= 'Figure 5b'!$A$4, M300*'Figure 5b'!H$4, $A300= 'Figure 5b'!$A$5, M300*'Figure 5b'!H$5, $A300= 'Figure 5b'!$A$6, M300*'Figure 5b'!H$6, $A300= 'Figure 5b'!$A$7, M300*'Figure 5b'!H$7, $A300= 'Figure 5b'!$A$8, M300*'Figure 5b'!H$8, $A300= 'Figure 5b'!$A$9, M300*'Figure 5b'!H$9)*10^12/365</f>
        <v>13941537.909761695</v>
      </c>
      <c r="W300" s="16" cm="1">
        <f t="array" ref="W300">_xlfn.IFS($A300= 'Figure 5b'!$A$4, N300*'Figure 5b'!I$4, $A300= 'Figure 5b'!$A$5, N300*'Figure 5b'!I$5, $A300= 'Figure 5b'!$A$6, N300*'Figure 5b'!I$6, $A300= 'Figure 5b'!$A$7, N300*'Figure 5b'!I$7, $A300= 'Figure 5b'!$A$8, N300*'Figure 5b'!I$8, $A300= 'Figure 5b'!$A$9, N300*'Figure 5b'!I$9)*10^12/365</f>
        <v>23716824.357697859</v>
      </c>
      <c r="X300" s="16"/>
      <c r="Y300" s="17">
        <f t="shared" si="99"/>
        <v>0</v>
      </c>
      <c r="Z300" s="17">
        <f t="shared" si="100"/>
        <v>3562171.216989473</v>
      </c>
      <c r="AA300" s="17">
        <f t="shared" si="101"/>
        <v>371192.6554035329</v>
      </c>
      <c r="AB300" s="17">
        <f t="shared" si="102"/>
        <v>1640635.8643506081</v>
      </c>
      <c r="AC300" s="17">
        <f t="shared" si="103"/>
        <v>8574409.823573485</v>
      </c>
      <c r="AD300" s="17">
        <f t="shared" si="104"/>
        <v>0</v>
      </c>
      <c r="AE300" s="17">
        <f t="shared" si="105"/>
        <v>4879538.2684165929</v>
      </c>
      <c r="AF300" s="17">
        <f t="shared" si="106"/>
        <v>8300888.52519425</v>
      </c>
      <c r="AG300" s="16"/>
      <c r="AH300" s="16">
        <f t="shared" si="107"/>
        <v>0</v>
      </c>
      <c r="AI300" s="16">
        <f t="shared" si="108"/>
        <v>346039.48965040594</v>
      </c>
      <c r="AJ300" s="16">
        <f t="shared" si="109"/>
        <v>36058.7150963432</v>
      </c>
      <c r="AK300" s="16">
        <f t="shared" si="110"/>
        <v>159376.05539405908</v>
      </c>
      <c r="AL300" s="16">
        <f t="shared" si="111"/>
        <v>832942.66857570992</v>
      </c>
      <c r="AM300" s="16">
        <f t="shared" si="112"/>
        <v>0</v>
      </c>
      <c r="AN300" s="16">
        <f t="shared" si="113"/>
        <v>474012.28893189767</v>
      </c>
      <c r="AO300" s="16">
        <f t="shared" si="114"/>
        <v>806372.02816172724</v>
      </c>
      <c r="AP300" s="16"/>
      <c r="AQ300" s="16">
        <f t="shared" si="115"/>
        <v>0</v>
      </c>
      <c r="AR300" s="16">
        <f t="shared" si="116"/>
        <v>20355.264097082705</v>
      </c>
      <c r="AS300" s="16">
        <f t="shared" si="117"/>
        <v>2121.100888020188</v>
      </c>
      <c r="AT300" s="16">
        <f t="shared" si="118"/>
        <v>9375.0620820034746</v>
      </c>
      <c r="AU300" s="16">
        <f t="shared" si="119"/>
        <v>48996.627563277063</v>
      </c>
      <c r="AV300" s="16">
        <f t="shared" si="120"/>
        <v>0</v>
      </c>
      <c r="AW300" s="16">
        <f t="shared" si="121"/>
        <v>27883.07581952339</v>
      </c>
      <c r="AX300" s="16">
        <f t="shared" si="122"/>
        <v>47433.648715395721</v>
      </c>
    </row>
    <row r="301" spans="1:50" x14ac:dyDescent="0.2">
      <c r="A301" t="s">
        <v>11</v>
      </c>
      <c r="B301">
        <v>2948</v>
      </c>
      <c r="C301" t="s">
        <v>270</v>
      </c>
      <c r="D301" s="9">
        <v>73</v>
      </c>
      <c r="E301" s="9">
        <v>3.8</v>
      </c>
      <c r="F301" s="9">
        <v>4.5</v>
      </c>
      <c r="G301" s="16">
        <v>0</v>
      </c>
      <c r="H301" s="16">
        <v>6.5466591755190796E-4</v>
      </c>
      <c r="I301" s="16">
        <v>0</v>
      </c>
      <c r="J301" s="16">
        <v>0</v>
      </c>
      <c r="K301" s="16">
        <v>0</v>
      </c>
      <c r="L301" s="16">
        <v>0</v>
      </c>
      <c r="M301" s="16">
        <v>0</v>
      </c>
      <c r="N301" s="16">
        <v>1.4375104681021168E-2</v>
      </c>
      <c r="O301" s="16"/>
      <c r="P301" s="16" cm="1">
        <f t="array" ref="P301">_xlfn.IFS($A301= 'Figure 5b'!$A$4, G301*'Figure 5b'!B$4, $A301= 'Figure 5b'!$A$5, G301*'Figure 5b'!B$5, $A301= 'Figure 5b'!$A$6, G301*'Figure 5b'!B$6, $A301= 'Figure 5b'!$A$7, G301*'Figure 5b'!B$7, $A301= 'Figure 5b'!$A$8, G301*'Figure 5b'!B$8, $A301= 'Figure 5b'!$A$9, G301*'Figure 5b'!B$9)*10^12/365</f>
        <v>0</v>
      </c>
      <c r="Q301" s="16" cm="1">
        <f t="array" ref="Q301">_xlfn.IFS($A301= 'Figure 5b'!$A$4, H301*'Figure 5b'!C$4, $A301= 'Figure 5b'!$A$5, H301*'Figure 5b'!C$5, $A301= 'Figure 5b'!$A$6, H301*'Figure 5b'!C$6, $A301= 'Figure 5b'!$A$7, H301*'Figure 5b'!C$7, $A301= 'Figure 5b'!$A$8, H301*'Figure 5b'!C$8, $A301= 'Figure 5b'!$A$9, H301*'Figure 5b'!C$9)*10^12/365</f>
        <v>21534000.053724993</v>
      </c>
      <c r="R301" s="16" cm="1">
        <f t="array" ref="R301">_xlfn.IFS($A301= 'Figure 5b'!$A$4, I301*'Figure 5b'!D$4, $A301= 'Figure 5b'!$A$5, I301*'Figure 5b'!D$5, $A301= 'Figure 5b'!$A$6, I301*'Figure 5b'!D$6, $A301= 'Figure 5b'!$A$7, I301*'Figure 5b'!D$7, $A301= 'Figure 5b'!$A$8, I301*'Figure 5b'!D$8, $A301= 'Figure 5b'!$A$9, I301*'Figure 5b'!D$9)*10^12/365</f>
        <v>0</v>
      </c>
      <c r="S301" s="16" cm="1">
        <f t="array" ref="S301">_xlfn.IFS($A301= 'Figure 5b'!$A$4, J301*'Figure 5b'!E$4, $A301= 'Figure 5b'!$A$5, J301*'Figure 5b'!E$5, $A301= 'Figure 5b'!$A$6, J301*'Figure 5b'!E$6, $A301= 'Figure 5b'!$A$7, J301*'Figure 5b'!E$7, $A301= 'Figure 5b'!$A$8, J301*'Figure 5b'!E$8, $A301= 'Figure 5b'!$A$9, J301*'Figure 5b'!E$9)*10^12/365</f>
        <v>0</v>
      </c>
      <c r="T301" s="16" cm="1">
        <f t="array" ref="T301">_xlfn.IFS($A301= 'Figure 5b'!$A$4, K301*'Figure 5b'!F$4, $A301= 'Figure 5b'!$A$5, K301*'Figure 5b'!F$5, $A301= 'Figure 5b'!$A$6, K301*'Figure 5b'!F$6, $A301= 'Figure 5b'!$A$7, K301*'Figure 5b'!F$7, $A301= 'Figure 5b'!$A$8, K301*'Figure 5b'!F$8, $A301= 'Figure 5b'!$A$9, K301*'Figure 5b'!F$9)*10^12/365</f>
        <v>0</v>
      </c>
      <c r="U301" s="16" cm="1">
        <f t="array" ref="U301">_xlfn.IFS($A301= 'Figure 5b'!$A$4, L301*'Figure 5b'!G$4, $A301= 'Figure 5b'!$A$5, L301*'Figure 5b'!G$5, $A301= 'Figure 5b'!$A$6, L301*'Figure 5b'!G$6, $A301= 'Figure 5b'!$A$7, L301*'Figure 5b'!G$7, $A301= 'Figure 5b'!$A$8, L301*'Figure 5b'!G$8, $A301= 'Figure 5b'!$A$9, L301*'Figure 5b'!G$9)*10^12/365</f>
        <v>0</v>
      </c>
      <c r="V301" s="16" cm="1">
        <f t="array" ref="V301">_xlfn.IFS($A301= 'Figure 5b'!$A$4, M301*'Figure 5b'!H$4, $A301= 'Figure 5b'!$A$5, M301*'Figure 5b'!H$5, $A301= 'Figure 5b'!$A$6, M301*'Figure 5b'!H$6, $A301= 'Figure 5b'!$A$7, M301*'Figure 5b'!H$7, $A301= 'Figure 5b'!$A$8, M301*'Figure 5b'!H$8, $A301= 'Figure 5b'!$A$9, M301*'Figure 5b'!H$9)*10^12/365</f>
        <v>0</v>
      </c>
      <c r="W301" s="16" cm="1">
        <f t="array" ref="W301">_xlfn.IFS($A301= 'Figure 5b'!$A$4, N301*'Figure 5b'!I$4, $A301= 'Figure 5b'!$A$5, N301*'Figure 5b'!I$5, $A301= 'Figure 5b'!$A$6, N301*'Figure 5b'!I$6, $A301= 'Figure 5b'!$A$7, N301*'Figure 5b'!I$7, $A301= 'Figure 5b'!$A$8, N301*'Figure 5b'!I$8, $A301= 'Figure 5b'!$A$9, N301*'Figure 5b'!I$9)*10^12/365</f>
        <v>117980370.57915202</v>
      </c>
      <c r="X301" s="16"/>
      <c r="Y301" s="17">
        <f t="shared" si="99"/>
        <v>0</v>
      </c>
      <c r="Z301" s="17">
        <f t="shared" si="100"/>
        <v>15719820.039219245</v>
      </c>
      <c r="AA301" s="17">
        <f t="shared" si="101"/>
        <v>0</v>
      </c>
      <c r="AB301" s="17">
        <f t="shared" si="102"/>
        <v>0</v>
      </c>
      <c r="AC301" s="17">
        <f t="shared" si="103"/>
        <v>0</v>
      </c>
      <c r="AD301" s="17">
        <f t="shared" si="104"/>
        <v>0</v>
      </c>
      <c r="AE301" s="17">
        <f t="shared" si="105"/>
        <v>0</v>
      </c>
      <c r="AF301" s="17">
        <f t="shared" si="106"/>
        <v>86125670.52278097</v>
      </c>
      <c r="AG301" s="16"/>
      <c r="AH301" s="16">
        <f t="shared" si="107"/>
        <v>0</v>
      </c>
      <c r="AI301" s="16">
        <f t="shared" si="108"/>
        <v>818292.00204154965</v>
      </c>
      <c r="AJ301" s="16">
        <f t="shared" si="109"/>
        <v>0</v>
      </c>
      <c r="AK301" s="16">
        <f t="shared" si="110"/>
        <v>0</v>
      </c>
      <c r="AL301" s="16">
        <f t="shared" si="111"/>
        <v>0</v>
      </c>
      <c r="AM301" s="16">
        <f t="shared" si="112"/>
        <v>0</v>
      </c>
      <c r="AN301" s="16">
        <f t="shared" si="113"/>
        <v>0</v>
      </c>
      <c r="AO301" s="16">
        <f t="shared" si="114"/>
        <v>4483254.0820077769</v>
      </c>
      <c r="AP301" s="16"/>
      <c r="AQ301" s="16">
        <f t="shared" si="115"/>
        <v>0</v>
      </c>
      <c r="AR301" s="16">
        <f t="shared" si="116"/>
        <v>969030.0024176247</v>
      </c>
      <c r="AS301" s="16">
        <f t="shared" si="117"/>
        <v>0</v>
      </c>
      <c r="AT301" s="16">
        <f t="shared" si="118"/>
        <v>0</v>
      </c>
      <c r="AU301" s="16">
        <f t="shared" si="119"/>
        <v>0</v>
      </c>
      <c r="AV301" s="16">
        <f t="shared" si="120"/>
        <v>0</v>
      </c>
      <c r="AW301" s="16">
        <f t="shared" si="121"/>
        <v>0</v>
      </c>
      <c r="AX301" s="16">
        <f t="shared" si="122"/>
        <v>5309116.6760618407</v>
      </c>
    </row>
    <row r="302" spans="1:50" x14ac:dyDescent="0.2">
      <c r="A302" t="s">
        <v>11</v>
      </c>
      <c r="B302">
        <v>2948</v>
      </c>
      <c r="C302" t="s">
        <v>311</v>
      </c>
      <c r="D302" s="9">
        <v>73</v>
      </c>
      <c r="E302" s="9">
        <v>3.8</v>
      </c>
      <c r="F302" s="9">
        <v>4.5</v>
      </c>
      <c r="G302" s="16">
        <v>0</v>
      </c>
      <c r="H302" s="16">
        <v>3.5830079837721572E-5</v>
      </c>
      <c r="I302" s="16">
        <v>5.4098832616449836E-4</v>
      </c>
      <c r="J302" s="16">
        <v>0</v>
      </c>
      <c r="K302" s="16">
        <v>5.8180743870206968E-7</v>
      </c>
      <c r="L302" s="16">
        <v>0</v>
      </c>
      <c r="M302" s="16">
        <v>7.0777474629014001E-2</v>
      </c>
      <c r="N302" s="16">
        <v>6.3076005415025373E-3</v>
      </c>
      <c r="O302" s="16"/>
      <c r="P302" s="16" cm="1">
        <f t="array" ref="P302">_xlfn.IFS($A302= 'Figure 5b'!$A$4, G302*'Figure 5b'!B$4, $A302= 'Figure 5b'!$A$5, G302*'Figure 5b'!B$5, $A302= 'Figure 5b'!$A$6, G302*'Figure 5b'!B$6, $A302= 'Figure 5b'!$A$7, G302*'Figure 5b'!B$7, $A302= 'Figure 5b'!$A$8, G302*'Figure 5b'!B$8, $A302= 'Figure 5b'!$A$9, G302*'Figure 5b'!B$9)*10^12/365</f>
        <v>0</v>
      </c>
      <c r="Q302" s="16" cm="1">
        <f t="array" ref="Q302">_xlfn.IFS($A302= 'Figure 5b'!$A$4, H302*'Figure 5b'!C$4, $A302= 'Figure 5b'!$A$5, H302*'Figure 5b'!C$5, $A302= 'Figure 5b'!$A$6, H302*'Figure 5b'!C$6, $A302= 'Figure 5b'!$A$7, H302*'Figure 5b'!C$7, $A302= 'Figure 5b'!$A$8, H302*'Figure 5b'!C$8, $A302= 'Figure 5b'!$A$9, H302*'Figure 5b'!C$9)*10^12/365</f>
        <v>1178562.8676618717</v>
      </c>
      <c r="R302" s="16" cm="1">
        <f t="array" ref="R302">_xlfn.IFS($A302= 'Figure 5b'!$A$4, I302*'Figure 5b'!D$4, $A302= 'Figure 5b'!$A$5, I302*'Figure 5b'!D$5, $A302= 'Figure 5b'!$A$6, I302*'Figure 5b'!D$6, $A302= 'Figure 5b'!$A$7, I302*'Figure 5b'!D$7, $A302= 'Figure 5b'!$A$8, I302*'Figure 5b'!D$8, $A302= 'Figure 5b'!$A$9, I302*'Figure 5b'!D$9)*10^12/365</f>
        <v>3921168.5772409663</v>
      </c>
      <c r="S302" s="16" cm="1">
        <f t="array" ref="S302">_xlfn.IFS($A302= 'Figure 5b'!$A$4, J302*'Figure 5b'!E$4, $A302= 'Figure 5b'!$A$5, J302*'Figure 5b'!E$5, $A302= 'Figure 5b'!$A$6, J302*'Figure 5b'!E$6, $A302= 'Figure 5b'!$A$7, J302*'Figure 5b'!E$7, $A302= 'Figure 5b'!$A$8, J302*'Figure 5b'!E$8, $A302= 'Figure 5b'!$A$9, J302*'Figure 5b'!E$9)*10^12/365</f>
        <v>0</v>
      </c>
      <c r="T302" s="16" cm="1">
        <f t="array" ref="T302">_xlfn.IFS($A302= 'Figure 5b'!$A$4, K302*'Figure 5b'!F$4, $A302= 'Figure 5b'!$A$5, K302*'Figure 5b'!F$5, $A302= 'Figure 5b'!$A$6, K302*'Figure 5b'!F$6, $A302= 'Figure 5b'!$A$7, K302*'Figure 5b'!F$7, $A302= 'Figure 5b'!$A$8, K302*'Figure 5b'!F$8, $A302= 'Figure 5b'!$A$9, K302*'Figure 5b'!F$9)*10^12/365</f>
        <v>8606.9861335909518</v>
      </c>
      <c r="U302" s="16" cm="1">
        <f t="array" ref="U302">_xlfn.IFS($A302= 'Figure 5b'!$A$4, L302*'Figure 5b'!G$4, $A302= 'Figure 5b'!$A$5, L302*'Figure 5b'!G$5, $A302= 'Figure 5b'!$A$6, L302*'Figure 5b'!G$6, $A302= 'Figure 5b'!$A$7, L302*'Figure 5b'!G$7, $A302= 'Figure 5b'!$A$8, L302*'Figure 5b'!G$8, $A302= 'Figure 5b'!$A$9, L302*'Figure 5b'!G$9)*10^12/365</f>
        <v>0</v>
      </c>
      <c r="V302" s="16" cm="1">
        <f t="array" ref="V302">_xlfn.IFS($A302= 'Figure 5b'!$A$4, M302*'Figure 5b'!H$4, $A302= 'Figure 5b'!$A$5, M302*'Figure 5b'!H$5, $A302= 'Figure 5b'!$A$6, M302*'Figure 5b'!H$6, $A302= 'Figure 5b'!$A$7, M302*'Figure 5b'!H$7, $A302= 'Figure 5b'!$A$8, M302*'Figure 5b'!H$8, $A302= 'Figure 5b'!$A$9, M302*'Figure 5b'!H$9)*10^12/365</f>
        <v>494152556.06807947</v>
      </c>
      <c r="W302" s="16" cm="1">
        <f t="array" ref="W302">_xlfn.IFS($A302= 'Figure 5b'!$A$4, N302*'Figure 5b'!I$4, $A302= 'Figure 5b'!$A$5, N302*'Figure 5b'!I$5, $A302= 'Figure 5b'!$A$6, N302*'Figure 5b'!I$6, $A302= 'Figure 5b'!$A$7, N302*'Figure 5b'!I$7, $A302= 'Figure 5b'!$A$8, N302*'Figure 5b'!I$8, $A302= 'Figure 5b'!$A$9, N302*'Figure 5b'!I$9)*10^12/365</f>
        <v>51768182.970815435</v>
      </c>
      <c r="X302" s="16"/>
      <c r="Y302" s="17">
        <f t="shared" si="99"/>
        <v>0</v>
      </c>
      <c r="Z302" s="17">
        <f t="shared" si="100"/>
        <v>860350.89339316636</v>
      </c>
      <c r="AA302" s="17">
        <f t="shared" si="101"/>
        <v>2862453.0613859054</v>
      </c>
      <c r="AB302" s="17">
        <f t="shared" si="102"/>
        <v>0</v>
      </c>
      <c r="AC302" s="17">
        <f t="shared" si="103"/>
        <v>6283.0998775213948</v>
      </c>
      <c r="AD302" s="17">
        <f t="shared" si="104"/>
        <v>0</v>
      </c>
      <c r="AE302" s="17">
        <f t="shared" si="105"/>
        <v>360731365.92969805</v>
      </c>
      <c r="AF302" s="17">
        <f t="shared" si="106"/>
        <v>37790773.56869527</v>
      </c>
      <c r="AG302" s="16"/>
      <c r="AH302" s="16">
        <f t="shared" si="107"/>
        <v>0</v>
      </c>
      <c r="AI302" s="16">
        <f t="shared" si="108"/>
        <v>44785.388971151122</v>
      </c>
      <c r="AJ302" s="16">
        <f t="shared" si="109"/>
        <v>149004.40593515671</v>
      </c>
      <c r="AK302" s="16">
        <f t="shared" si="110"/>
        <v>0</v>
      </c>
      <c r="AL302" s="16">
        <f t="shared" si="111"/>
        <v>327.06547307645616</v>
      </c>
      <c r="AM302" s="16">
        <f t="shared" si="112"/>
        <v>0</v>
      </c>
      <c r="AN302" s="16">
        <f t="shared" si="113"/>
        <v>18777797.130587019</v>
      </c>
      <c r="AO302" s="16">
        <f t="shared" si="114"/>
        <v>1967190.9528909866</v>
      </c>
      <c r="AP302" s="16"/>
      <c r="AQ302" s="16">
        <f t="shared" si="115"/>
        <v>0</v>
      </c>
      <c r="AR302" s="16">
        <f t="shared" si="116"/>
        <v>53035.329044784223</v>
      </c>
      <c r="AS302" s="16">
        <f t="shared" si="117"/>
        <v>176452.58597584348</v>
      </c>
      <c r="AT302" s="16">
        <f t="shared" si="118"/>
        <v>0</v>
      </c>
      <c r="AU302" s="16">
        <f t="shared" si="119"/>
        <v>387.31437601159286</v>
      </c>
      <c r="AV302" s="16">
        <f t="shared" si="120"/>
        <v>0</v>
      </c>
      <c r="AW302" s="16">
        <f t="shared" si="121"/>
        <v>22236865.023063574</v>
      </c>
      <c r="AX302" s="16">
        <f t="shared" si="122"/>
        <v>2329568.2336866944</v>
      </c>
    </row>
    <row r="303" spans="1:50" x14ac:dyDescent="0.2">
      <c r="A303" t="s">
        <v>11</v>
      </c>
      <c r="B303">
        <v>2948</v>
      </c>
      <c r="C303" t="s">
        <v>271</v>
      </c>
      <c r="D303" s="9">
        <v>149</v>
      </c>
      <c r="E303" s="9">
        <v>2</v>
      </c>
      <c r="F303" s="9">
        <v>6.7</v>
      </c>
      <c r="G303" s="16">
        <v>4.3031309814705997E-3</v>
      </c>
      <c r="H303" s="16">
        <v>6.0793789450021643E-5</v>
      </c>
      <c r="I303" s="16">
        <v>9.249881624644828E-4</v>
      </c>
      <c r="J303" s="16">
        <v>1.0490226696890168E-3</v>
      </c>
      <c r="K303" s="16">
        <v>5.9056899940726068E-3</v>
      </c>
      <c r="L303" s="16">
        <v>3.8548690553030202E-2</v>
      </c>
      <c r="M303" s="16">
        <v>1.0245044208519937E-3</v>
      </c>
      <c r="N303" s="16">
        <v>2.6417941572336929E-3</v>
      </c>
      <c r="O303" s="16"/>
      <c r="P303" s="16" cm="1">
        <f t="array" ref="P303">_xlfn.IFS($A303= 'Figure 5b'!$A$4, G303*'Figure 5b'!B$4, $A303= 'Figure 5b'!$A$5, G303*'Figure 5b'!B$5, $A303= 'Figure 5b'!$A$6, G303*'Figure 5b'!B$6, $A303= 'Figure 5b'!$A$7, G303*'Figure 5b'!B$7, $A303= 'Figure 5b'!$A$8, G303*'Figure 5b'!B$8, $A303= 'Figure 5b'!$A$9, G303*'Figure 5b'!B$9)*10^12/365</f>
        <v>2080703.5389563492</v>
      </c>
      <c r="Q303" s="16" cm="1">
        <f t="array" ref="Q303">_xlfn.IFS($A303= 'Figure 5b'!$A$4, H303*'Figure 5b'!C$4, $A303= 'Figure 5b'!$A$5, H303*'Figure 5b'!C$5, $A303= 'Figure 5b'!$A$6, H303*'Figure 5b'!C$6, $A303= 'Figure 5b'!$A$7, H303*'Figure 5b'!C$7, $A303= 'Figure 5b'!$A$8, H303*'Figure 5b'!C$8, $A303= 'Figure 5b'!$A$9, H303*'Figure 5b'!C$9)*10^12/365</f>
        <v>1999696.9907618747</v>
      </c>
      <c r="R303" s="16" cm="1">
        <f t="array" ref="R303">_xlfn.IFS($A303= 'Figure 5b'!$A$4, I303*'Figure 5b'!D$4, $A303= 'Figure 5b'!$A$5, I303*'Figure 5b'!D$5, $A303= 'Figure 5b'!$A$6, I303*'Figure 5b'!D$6, $A303= 'Figure 5b'!$A$7, I303*'Figure 5b'!D$7, $A303= 'Figure 5b'!$A$8, I303*'Figure 5b'!D$8, $A303= 'Figure 5b'!$A$9, I303*'Figure 5b'!D$9)*10^12/365</f>
        <v>6704459.8590334812</v>
      </c>
      <c r="S303" s="16" cm="1">
        <f t="array" ref="S303">_xlfn.IFS($A303= 'Figure 5b'!$A$4, J303*'Figure 5b'!E$4, $A303= 'Figure 5b'!$A$5, J303*'Figure 5b'!E$5, $A303= 'Figure 5b'!$A$6, J303*'Figure 5b'!E$6, $A303= 'Figure 5b'!$A$7, J303*'Figure 5b'!E$7, $A303= 'Figure 5b'!$A$8, J303*'Figure 5b'!E$8, $A303= 'Figure 5b'!$A$9, J303*'Figure 5b'!E$9)*10^12/365</f>
        <v>10429209.189992653</v>
      </c>
      <c r="T303" s="16" cm="1">
        <f t="array" ref="T303">_xlfn.IFS($A303= 'Figure 5b'!$A$4, K303*'Figure 5b'!F$4, $A303= 'Figure 5b'!$A$5, K303*'Figure 5b'!F$5, $A303= 'Figure 5b'!$A$6, K303*'Figure 5b'!F$6, $A303= 'Figure 5b'!$A$7, K303*'Figure 5b'!F$7, $A303= 'Figure 5b'!$A$8, K303*'Figure 5b'!F$8, $A303= 'Figure 5b'!$A$9, K303*'Figure 5b'!F$9)*10^12/365</f>
        <v>87366005.497737765</v>
      </c>
      <c r="U303" s="16" cm="1">
        <f t="array" ref="U303">_xlfn.IFS($A303= 'Figure 5b'!$A$4, L303*'Figure 5b'!G$4, $A303= 'Figure 5b'!$A$5, L303*'Figure 5b'!G$5, $A303= 'Figure 5b'!$A$6, L303*'Figure 5b'!G$6, $A303= 'Figure 5b'!$A$7, L303*'Figure 5b'!G$7, $A303= 'Figure 5b'!$A$8, L303*'Figure 5b'!G$8, $A303= 'Figure 5b'!$A$9, L303*'Figure 5b'!G$9)*10^12/365</f>
        <v>520383.08271435794</v>
      </c>
      <c r="V303" s="16" cm="1">
        <f t="array" ref="V303">_xlfn.IFS($A303= 'Figure 5b'!$A$4, M303*'Figure 5b'!H$4, $A303= 'Figure 5b'!$A$5, M303*'Figure 5b'!H$5, $A303= 'Figure 5b'!$A$6, M303*'Figure 5b'!H$6, $A303= 'Figure 5b'!$A$7, M303*'Figure 5b'!H$7, $A303= 'Figure 5b'!$A$8, M303*'Figure 5b'!H$8, $A303= 'Figure 5b'!$A$9, M303*'Figure 5b'!H$9)*10^12/365</f>
        <v>7152861.5695978375</v>
      </c>
      <c r="W303" s="16" cm="1">
        <f t="array" ref="W303">_xlfn.IFS($A303= 'Figure 5b'!$A$4, N303*'Figure 5b'!I$4, $A303= 'Figure 5b'!$A$5, N303*'Figure 5b'!I$5, $A303= 'Figure 5b'!$A$6, N303*'Figure 5b'!I$6, $A303= 'Figure 5b'!$A$7, N303*'Figure 5b'!I$7, $A303= 'Figure 5b'!$A$8, N303*'Figure 5b'!I$8, $A303= 'Figure 5b'!$A$9, N303*'Figure 5b'!I$9)*10^12/365</f>
        <v>21681918.885485902</v>
      </c>
      <c r="X303" s="16"/>
      <c r="Y303" s="17">
        <f t="shared" si="99"/>
        <v>3100248.2730449606</v>
      </c>
      <c r="Z303" s="17">
        <f t="shared" si="100"/>
        <v>2979548.5162351937</v>
      </c>
      <c r="AA303" s="17">
        <f t="shared" si="101"/>
        <v>9989645.1899598874</v>
      </c>
      <c r="AB303" s="17">
        <f t="shared" si="102"/>
        <v>15539521.693089053</v>
      </c>
      <c r="AC303" s="17">
        <f t="shared" si="103"/>
        <v>130175348.19162928</v>
      </c>
      <c r="AD303" s="17">
        <f t="shared" si="104"/>
        <v>775370.79324439331</v>
      </c>
      <c r="AE303" s="17">
        <f t="shared" si="105"/>
        <v>10657763.738700779</v>
      </c>
      <c r="AF303" s="17">
        <f t="shared" si="106"/>
        <v>32306059.139373995</v>
      </c>
      <c r="AG303" s="16"/>
      <c r="AH303" s="16">
        <f t="shared" si="107"/>
        <v>41614.070779126982</v>
      </c>
      <c r="AI303" s="16">
        <f t="shared" si="108"/>
        <v>39993.939815237492</v>
      </c>
      <c r="AJ303" s="16">
        <f t="shared" si="109"/>
        <v>134089.19718066964</v>
      </c>
      <c r="AK303" s="16">
        <f t="shared" si="110"/>
        <v>208584.18379985305</v>
      </c>
      <c r="AL303" s="16">
        <f t="shared" si="111"/>
        <v>1747320.1099547553</v>
      </c>
      <c r="AM303" s="16">
        <f t="shared" si="112"/>
        <v>10407.661654287158</v>
      </c>
      <c r="AN303" s="16">
        <f t="shared" si="113"/>
        <v>143057.23139195674</v>
      </c>
      <c r="AO303" s="16">
        <f t="shared" si="114"/>
        <v>433638.37770971807</v>
      </c>
      <c r="AP303" s="16"/>
      <c r="AQ303" s="16">
        <f t="shared" si="115"/>
        <v>139407.13711007542</v>
      </c>
      <c r="AR303" s="16">
        <f t="shared" si="116"/>
        <v>133979.6983810456</v>
      </c>
      <c r="AS303" s="16">
        <f t="shared" si="117"/>
        <v>449198.81055524328</v>
      </c>
      <c r="AT303" s="16">
        <f t="shared" si="118"/>
        <v>698757.01572950778</v>
      </c>
      <c r="AU303" s="16">
        <f t="shared" si="119"/>
        <v>5853522.3683484308</v>
      </c>
      <c r="AV303" s="16">
        <f t="shared" si="120"/>
        <v>34865.666541861981</v>
      </c>
      <c r="AW303" s="16">
        <f t="shared" si="121"/>
        <v>479241.72516305512</v>
      </c>
      <c r="AX303" s="16">
        <f t="shared" si="122"/>
        <v>1452688.5653275556</v>
      </c>
    </row>
  </sheetData>
  <mergeCells count="5">
    <mergeCell ref="G2:N2"/>
    <mergeCell ref="Y2:AF2"/>
    <mergeCell ref="AH2:AO2"/>
    <mergeCell ref="AQ2:AX2"/>
    <mergeCell ref="P2:W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Figure 5b</vt:lpstr>
      <vt:lpstr>Food Security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L Hegwood</dc:creator>
  <cp:lastModifiedBy>Margaret L Hegwood</cp:lastModifiedBy>
  <dcterms:created xsi:type="dcterms:W3CDTF">2022-04-28T03:12:14Z</dcterms:created>
  <dcterms:modified xsi:type="dcterms:W3CDTF">2022-10-28T18:33:07Z</dcterms:modified>
</cp:coreProperties>
</file>