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rgaretHegwood/Desktop/CU Boulder/Food Waste/June 23 - Editorial Version/"/>
    </mc:Choice>
  </mc:AlternateContent>
  <xr:revisionPtr revIDLastSave="0" documentId="13_ncr:1_{FADC7939-E293-0540-B57E-37320C208292}" xr6:coauthVersionLast="47" xr6:coauthVersionMax="47" xr10:uidLastSave="{00000000-0000-0000-0000-000000000000}"/>
  <bookViews>
    <workbookView xWindow="0" yWindow="500" windowWidth="25600" windowHeight="13360" xr2:uid="{6726A476-AF1E-2C4D-9EFF-E5A35B8EBBBA}"/>
  </bookViews>
  <sheets>
    <sheet name="Fig5a" sheetId="2" r:id="rId1"/>
    <sheet name="Fig5b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2" l="1"/>
  <c r="S12" i="2" s="1"/>
  <c r="R11" i="2"/>
  <c r="R12" i="2" s="1"/>
  <c r="U12" i="2" s="1"/>
  <c r="P11" i="2"/>
  <c r="U10" i="2"/>
  <c r="T10" i="2"/>
  <c r="P10" i="2"/>
  <c r="U9" i="2"/>
  <c r="T9" i="2"/>
  <c r="P9" i="2"/>
  <c r="U8" i="2"/>
  <c r="T8" i="2"/>
  <c r="P8" i="2"/>
  <c r="U7" i="2"/>
  <c r="T7" i="2"/>
  <c r="P7" i="2"/>
  <c r="U6" i="2"/>
  <c r="T6" i="2"/>
  <c r="P6" i="2"/>
  <c r="U5" i="2"/>
  <c r="T5" i="2"/>
  <c r="P5" i="2"/>
  <c r="U4" i="2"/>
  <c r="T4" i="2"/>
  <c r="P4" i="2"/>
  <c r="S14" i="2" l="1"/>
  <c r="S15" i="2" s="1"/>
  <c r="T11" i="2"/>
  <c r="U11" i="2"/>
  <c r="T12" i="2"/>
</calcChain>
</file>

<file path=xl/sharedStrings.xml><?xml version="1.0" encoding="utf-8"?>
<sst xmlns="http://schemas.openxmlformats.org/spreadsheetml/2006/main" count="121" uniqueCount="34">
  <si>
    <t>Figure 5b - change in daily calorie, protein, and fat intake due to rebound effects</t>
  </si>
  <si>
    <t>Medium Net Consumption Increase (∆W + ∆T) (Mt)</t>
  </si>
  <si>
    <t>Australia and New Zealand</t>
  </si>
  <si>
    <t>Central and Southern Asia</t>
  </si>
  <si>
    <t>Eastern and South-Eastern Asia</t>
  </si>
  <si>
    <t>Latin America and the Caribbean</t>
  </si>
  <si>
    <t>Northern America and Europe</t>
  </si>
  <si>
    <t>Oceania (excluding Australia and New Zealand)</t>
  </si>
  <si>
    <t>Sub-Saharan Africa</t>
  </si>
  <si>
    <t>Western Asia and Northern Africa</t>
  </si>
  <si>
    <t>Cereals</t>
  </si>
  <si>
    <t>Fruits and Vegetables</t>
  </si>
  <si>
    <t>Meat</t>
  </si>
  <si>
    <t>Milk</t>
  </si>
  <si>
    <t>Oilcrops and Pulses</t>
  </si>
  <si>
    <t>Roots and Tubers</t>
  </si>
  <si>
    <t>Median Calorie Consumption Increase (kcal/day)</t>
  </si>
  <si>
    <t>%</t>
  </si>
  <si>
    <t>Median Protein Consumption Increase (grams/day/person)</t>
  </si>
  <si>
    <t>TOTAL</t>
  </si>
  <si>
    <t>Median Fat Consumption Increase (grams/day/person)</t>
  </si>
  <si>
    <t>Population</t>
  </si>
  <si>
    <t>Possible CO2 Avoided (Mt CO2 eqv)</t>
  </si>
  <si>
    <t>Actual CO2 Avoided (Mt CO2 eqv)</t>
  </si>
  <si>
    <t>CO2 (Mt)</t>
  </si>
  <si>
    <t>SDG region</t>
  </si>
  <si>
    <t>With rebound effect</t>
  </si>
  <si>
    <t>Without rebound effect</t>
  </si>
  <si>
    <t>Possible %</t>
  </si>
  <si>
    <t>Actual %</t>
  </si>
  <si>
    <t>World</t>
  </si>
  <si>
    <t>Figure 5a- GHG emissions with and without rebound effects</t>
  </si>
  <si>
    <t>% food system emissions</t>
  </si>
  <si>
    <t>Offset (Gt)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</si>
</sst>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Without rebound effect</c:v>
          </c:tx>
          <c:spPr>
            <a:solidFill>
              <a:schemeClr val="tx2">
                <a:alpha val="23992"/>
              </a:schemeClr>
            </a:solidFill>
            <a:ln>
              <a:noFill/>
              <a:prstDash val="dash"/>
            </a:ln>
            <a:effectLst/>
          </c:spPr>
          <c:invertIfNegative val="0"/>
          <c:cat>
            <c:strRef>
              <c:f>'[1]SI Fig 1'!$Q$6:$Q$12</c:f>
              <c:strCache>
                <c:ptCount val="7"/>
                <c:pt idx="0">
                  <c:v>Sub-Saharan Africa</c:v>
                </c:pt>
                <c:pt idx="1">
                  <c:v>Latin America and the Caribbean</c:v>
                </c:pt>
                <c:pt idx="2">
                  <c:v>Northern America and Europe</c:v>
                </c:pt>
                <c:pt idx="3">
                  <c:v>Central and Southern Asia</c:v>
                </c:pt>
                <c:pt idx="4">
                  <c:v>Eastern and South-Eastern Asia</c:v>
                </c:pt>
                <c:pt idx="5">
                  <c:v>Western Asia and Northern Africa</c:v>
                </c:pt>
                <c:pt idx="6">
                  <c:v>World</c:v>
                </c:pt>
              </c:strCache>
            </c:strRef>
          </c:cat>
          <c:val>
            <c:numRef>
              <c:f>Fig5a!$S$6:$S$12</c:f>
              <c:numCache>
                <c:formatCode>0.00</c:formatCode>
                <c:ptCount val="7"/>
                <c:pt idx="0">
                  <c:v>90.862527099999994</c:v>
                </c:pt>
                <c:pt idx="1">
                  <c:v>85.152780099999987</c:v>
                </c:pt>
                <c:pt idx="2">
                  <c:v>82.201712199999989</c:v>
                </c:pt>
                <c:pt idx="3">
                  <c:v>187.95646295000003</c:v>
                </c:pt>
                <c:pt idx="4">
                  <c:v>296.63365149999998</c:v>
                </c:pt>
                <c:pt idx="5">
                  <c:v>81.02982870000001</c:v>
                </c:pt>
                <c:pt idx="6">
                  <c:v>828.11413674999994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B942-A84A-A0E1B7E4F600}"/>
            </c:ext>
          </c:extLst>
        </c:ser>
        <c:ser>
          <c:idx val="1"/>
          <c:order val="1"/>
          <c:tx>
            <c:v>With rebound effect</c:v>
          </c:tx>
          <c:spPr>
            <a:solidFill>
              <a:schemeClr val="tx2"/>
            </a:solidFill>
            <a:ln>
              <a:noFill/>
              <a:prstDash val="dash"/>
            </a:ln>
            <a:effectLst/>
          </c:spPr>
          <c:invertIfNegative val="0"/>
          <c:cat>
            <c:strRef>
              <c:f>'[1]SI Fig 1'!$Q$6:$Q$12</c:f>
              <c:strCache>
                <c:ptCount val="7"/>
                <c:pt idx="0">
                  <c:v>Sub-Saharan Africa</c:v>
                </c:pt>
                <c:pt idx="1">
                  <c:v>Latin America and the Caribbean</c:v>
                </c:pt>
                <c:pt idx="2">
                  <c:v>Northern America and Europe</c:v>
                </c:pt>
                <c:pt idx="3">
                  <c:v>Central and Southern Asia</c:v>
                </c:pt>
                <c:pt idx="4">
                  <c:v>Eastern and South-Eastern Asia</c:v>
                </c:pt>
                <c:pt idx="5">
                  <c:v>Western Asia and Northern Africa</c:v>
                </c:pt>
                <c:pt idx="6">
                  <c:v>World</c:v>
                </c:pt>
              </c:strCache>
            </c:strRef>
          </c:cat>
          <c:val>
            <c:numRef>
              <c:f>Fig5a!$R$6:$R$12</c:f>
              <c:numCache>
                <c:formatCode>0.00</c:formatCode>
                <c:ptCount val="7"/>
                <c:pt idx="0">
                  <c:v>29.907685127972663</c:v>
                </c:pt>
                <c:pt idx="1">
                  <c:v>32.608269742090201</c:v>
                </c:pt>
                <c:pt idx="2">
                  <c:v>34.076493504762233</c:v>
                </c:pt>
                <c:pt idx="3">
                  <c:v>68.484271485993986</c:v>
                </c:pt>
                <c:pt idx="4">
                  <c:v>107.51568947940399</c:v>
                </c:pt>
                <c:pt idx="5">
                  <c:v>29.504022737847848</c:v>
                </c:pt>
                <c:pt idx="6">
                  <c:v>303.75827933208501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8-B942-A84A-A0E1B7E4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382767"/>
        <c:axId val="1586105311"/>
      </c:barChart>
      <c:lineChart>
        <c:grouping val="standard"/>
        <c:varyColors val="0"/>
        <c:ser>
          <c:idx val="2"/>
          <c:order val="2"/>
          <c:tx>
            <c:v>Possible %</c:v>
          </c:tx>
          <c:spPr>
            <a:ln w="28575" cap="rnd">
              <a:solidFill>
                <a:schemeClr val="bg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'[1]SI Fig 1'!$Q$6:$Q$12</c:f>
              <c:strCache>
                <c:ptCount val="7"/>
                <c:pt idx="0">
                  <c:v>Sub-Saharan Africa</c:v>
                </c:pt>
                <c:pt idx="1">
                  <c:v>Latin America and the Caribbean</c:v>
                </c:pt>
                <c:pt idx="2">
                  <c:v>Northern America and Europe</c:v>
                </c:pt>
                <c:pt idx="3">
                  <c:v>Central and Southern Asia</c:v>
                </c:pt>
                <c:pt idx="4">
                  <c:v>Eastern and South-Eastern Asia</c:v>
                </c:pt>
                <c:pt idx="5">
                  <c:v>Western Asia and Northern Africa</c:v>
                </c:pt>
                <c:pt idx="6">
                  <c:v>World</c:v>
                </c:pt>
              </c:strCache>
            </c:strRef>
          </c:cat>
          <c:val>
            <c:numRef>
              <c:f>Fig5a!$T$6:$T$12</c:f>
              <c:numCache>
                <c:formatCode>0.00</c:formatCode>
                <c:ptCount val="7"/>
                <c:pt idx="0">
                  <c:v>0.50479181722222222</c:v>
                </c:pt>
                <c:pt idx="1">
                  <c:v>0.47307100055555551</c:v>
                </c:pt>
                <c:pt idx="2">
                  <c:v>0.45667617888888884</c:v>
                </c:pt>
                <c:pt idx="3">
                  <c:v>1.0442025719444445</c:v>
                </c:pt>
                <c:pt idx="4">
                  <c:v>1.6479647305555554</c:v>
                </c:pt>
                <c:pt idx="5">
                  <c:v>0.45016571500000002</c:v>
                </c:pt>
                <c:pt idx="6">
                  <c:v>4.6006340930555547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8-B942-A84A-A0E1B7E4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74128"/>
        <c:axId val="621295232"/>
      </c:lineChart>
      <c:catAx>
        <c:axId val="15863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105311"/>
        <c:crosses val="autoZero"/>
        <c:auto val="1"/>
        <c:lblAlgn val="ctr"/>
        <c:lblOffset val="100"/>
        <c:noMultiLvlLbl val="0"/>
      </c:catAx>
      <c:valAx>
        <c:axId val="1586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 Co2 Eqv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382767"/>
        <c:crosses val="autoZero"/>
        <c:crossBetween val="between"/>
      </c:valAx>
      <c:valAx>
        <c:axId val="62129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Emissions from global food 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274128"/>
        <c:crosses val="max"/>
        <c:crossBetween val="between"/>
      </c:valAx>
      <c:catAx>
        <c:axId val="43227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29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Cereals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'[2]Figure 5b Calculations'!$B$14:$I$14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Fig5b!$B$15:$I$15</c:f>
              <c:numCache>
                <c:formatCode>0.00</c:formatCode>
                <c:ptCount val="8"/>
                <c:pt idx="0">
                  <c:v>44.707835373020544</c:v>
                </c:pt>
                <c:pt idx="1">
                  <c:v>104.01603903544067</c:v>
                </c:pt>
                <c:pt idx="2">
                  <c:v>91.839175427522179</c:v>
                </c:pt>
                <c:pt idx="3">
                  <c:v>85.971838546738056</c:v>
                </c:pt>
                <c:pt idx="4">
                  <c:v>52.447863970742539</c:v>
                </c:pt>
                <c:pt idx="5">
                  <c:v>42.73022698873671</c:v>
                </c:pt>
                <c:pt idx="6">
                  <c:v>145.14653685880208</c:v>
                </c:pt>
                <c:pt idx="7">
                  <c:v>144.87637015563433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C44F-AC46-48ED8CF3749B}"/>
            </c:ext>
          </c:extLst>
        </c:ser>
        <c:ser>
          <c:idx val="1"/>
          <c:order val="1"/>
          <c:tx>
            <c:v>Fruits and Vegetables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'[2]Figure 5b Calculations'!$B$14:$I$14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Fig5b!$B$16:$I$16</c:f>
              <c:numCache>
                <c:formatCode>0.00</c:formatCode>
                <c:ptCount val="8"/>
                <c:pt idx="0">
                  <c:v>25.454306872169788</c:v>
                </c:pt>
                <c:pt idx="1">
                  <c:v>26.793436542314975</c:v>
                </c:pt>
                <c:pt idx="2">
                  <c:v>55.486548289710079</c:v>
                </c:pt>
                <c:pt idx="3">
                  <c:v>34.586997532457474</c:v>
                </c:pt>
                <c:pt idx="4">
                  <c:v>26.198986590912618</c:v>
                </c:pt>
                <c:pt idx="5">
                  <c:v>65.522879734456055</c:v>
                </c:pt>
                <c:pt idx="6">
                  <c:v>37.91083595219245</c:v>
                </c:pt>
                <c:pt idx="7">
                  <c:v>44.053258445820141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C-C44F-AC46-48ED8CF3749B}"/>
            </c:ext>
          </c:extLst>
        </c:ser>
        <c:ser>
          <c:idx val="2"/>
          <c:order val="2"/>
          <c:tx>
            <c:v>Meat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'[2]Figure 5b Calculations'!$B$14:$I$14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Fig5b!$B$17:$I$17</c:f>
              <c:numCache>
                <c:formatCode>0.00</c:formatCode>
                <c:ptCount val="8"/>
                <c:pt idx="0">
                  <c:v>21.834579977676842</c:v>
                </c:pt>
                <c:pt idx="1">
                  <c:v>1.5496122852984358</c:v>
                </c:pt>
                <c:pt idx="2">
                  <c:v>17.398507214999086</c:v>
                </c:pt>
                <c:pt idx="3">
                  <c:v>16.74067112590248</c:v>
                </c:pt>
                <c:pt idx="4">
                  <c:v>15.463817639806672</c:v>
                </c:pt>
                <c:pt idx="5">
                  <c:v>15.276867248699787</c:v>
                </c:pt>
                <c:pt idx="6">
                  <c:v>5.1649106232802922</c:v>
                </c:pt>
                <c:pt idx="7">
                  <c:v>7.2101258164585724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C-C44F-AC46-48ED8CF3749B}"/>
            </c:ext>
          </c:extLst>
        </c:ser>
        <c:ser>
          <c:idx val="3"/>
          <c:order val="3"/>
          <c:tx>
            <c:v>Milk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'[2]Figure 5b Calculations'!$B$14:$I$14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Fig5b!$B$18:$I$18</c:f>
              <c:numCache>
                <c:formatCode>0.00</c:formatCode>
                <c:ptCount val="8"/>
                <c:pt idx="0">
                  <c:v>13.083785035115131</c:v>
                </c:pt>
                <c:pt idx="1">
                  <c:v>22.924816750318588</c:v>
                </c:pt>
                <c:pt idx="2">
                  <c:v>2.4381833877849277</c:v>
                </c:pt>
                <c:pt idx="3">
                  <c:v>11.470204318410234</c:v>
                </c:pt>
                <c:pt idx="4">
                  <c:v>13.188824036665904</c:v>
                </c:pt>
                <c:pt idx="5">
                  <c:v>1.485642023441339</c:v>
                </c:pt>
                <c:pt idx="6">
                  <c:v>6.1168628551985913</c:v>
                </c:pt>
                <c:pt idx="7">
                  <c:v>15.170714176811467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0C-C44F-AC46-48ED8CF3749B}"/>
            </c:ext>
          </c:extLst>
        </c:ser>
        <c:ser>
          <c:idx val="4"/>
          <c:order val="4"/>
          <c:tx>
            <c:v>Oilcrops and Pulses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'[2]Figure 5b Calculations'!$B$14:$I$14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Fig5b!$B$19:$I$19</c:f>
              <c:numCache>
                <c:formatCode>0.00</c:formatCode>
                <c:ptCount val="8"/>
                <c:pt idx="0">
                  <c:v>7.496498781317678</c:v>
                </c:pt>
                <c:pt idx="1">
                  <c:v>23.21661243342453</c:v>
                </c:pt>
                <c:pt idx="2">
                  <c:v>17.546493870972984</c:v>
                </c:pt>
                <c:pt idx="3">
                  <c:v>20.173497405759615</c:v>
                </c:pt>
                <c:pt idx="4">
                  <c:v>7.2625860783320055</c:v>
                </c:pt>
                <c:pt idx="5">
                  <c:v>57.903186851876313</c:v>
                </c:pt>
                <c:pt idx="6">
                  <c:v>57.763838851719669</c:v>
                </c:pt>
                <c:pt idx="7">
                  <c:v>21.710737517525427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0C-C44F-AC46-48ED8CF3749B}"/>
            </c:ext>
          </c:extLst>
        </c:ser>
        <c:ser>
          <c:idx val="5"/>
          <c:order val="5"/>
          <c:tx>
            <c:v>Roots and Tubers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'[2]Figure 5b Calculations'!$B$14:$I$14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Fig5b!$B$20:$I$20</c:f>
              <c:numCache>
                <c:formatCode>0.00</c:formatCode>
                <c:ptCount val="8"/>
                <c:pt idx="0">
                  <c:v>5.7225965626190627</c:v>
                </c:pt>
                <c:pt idx="1">
                  <c:v>7.4338619734431468</c:v>
                </c:pt>
                <c:pt idx="2">
                  <c:v>8.8994153298229861</c:v>
                </c:pt>
                <c:pt idx="3">
                  <c:v>9.883546175374617</c:v>
                </c:pt>
                <c:pt idx="4">
                  <c:v>8.4366340563863602</c:v>
                </c:pt>
                <c:pt idx="5">
                  <c:v>45.160048044127343</c:v>
                </c:pt>
                <c:pt idx="6">
                  <c:v>69.603742570531651</c:v>
                </c:pt>
                <c:pt idx="7">
                  <c:v>8.0227339343562196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0C-C44F-AC46-48ED8CF3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821967"/>
        <c:axId val="1947823615"/>
      </c:barChart>
      <c:lineChart>
        <c:grouping val="standard"/>
        <c:varyColors val="0"/>
        <c:ser>
          <c:idx val="6"/>
          <c:order val="6"/>
          <c:tx>
            <c:v>%</c:v>
          </c:tx>
          <c:spPr>
            <a:ln w="28575" cap="rnd">
              <a:solidFill>
                <a:schemeClr val="accent3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Fig5b!$B$14:$I$14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Fig5b!$B$21:$I$21</c:f>
              <c:numCache>
                <c:formatCode>0.00</c:formatCode>
                <c:ptCount val="8"/>
                <c:pt idx="0">
                  <c:v>5.6333144096151919</c:v>
                </c:pt>
                <c:pt idx="1">
                  <c:v>8.8540180485828728</c:v>
                </c:pt>
                <c:pt idx="2">
                  <c:v>9.2194439771815357</c:v>
                </c:pt>
                <c:pt idx="3">
                  <c:v>8.5155597668877352</c:v>
                </c:pt>
                <c:pt idx="4">
                  <c:v>5.8570815415641002</c:v>
                </c:pt>
                <c:pt idx="5">
                  <c:v>10.860897661492263</c:v>
                </c:pt>
                <c:pt idx="6">
                  <c:v>15.319367986272606</c:v>
                </c:pt>
                <c:pt idx="7">
                  <c:v>11.478282859362197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0C-C44F-AC46-48ED8CF3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93888"/>
        <c:axId val="410742512"/>
      </c:lineChart>
      <c:catAx>
        <c:axId val="19478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7823615"/>
        <c:crosses val="autoZero"/>
        <c:auto val="1"/>
        <c:lblAlgn val="ctr"/>
        <c:lblOffset val="100"/>
        <c:noMultiLvlLbl val="0"/>
      </c:catAx>
      <c:valAx>
        <c:axId val="19478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kcal/person/day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47821967"/>
        <c:crosses val="autoZero"/>
        <c:crossBetween val="between"/>
      </c:valAx>
      <c:valAx>
        <c:axId val="410742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recommended kcal/day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9293888"/>
        <c:crosses val="max"/>
        <c:crossBetween val="between"/>
        <c:minorUnit val="0.4"/>
      </c:valAx>
      <c:catAx>
        <c:axId val="35929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74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Consumption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Cereals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Fig5b!$B$25:$I$25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Fig5b!$B$26:$I$26</c:f>
              <c:numCache>
                <c:formatCode>0.00</c:formatCode>
                <c:ptCount val="8"/>
                <c:pt idx="0">
                  <c:v>1.2825350150102037</c:v>
                </c:pt>
                <c:pt idx="1">
                  <c:v>2.5108778699896592</c:v>
                </c:pt>
                <c:pt idx="2">
                  <c:v>2.1681040095469224</c:v>
                </c:pt>
                <c:pt idx="3">
                  <c:v>2.1340294332484859</c:v>
                </c:pt>
                <c:pt idx="4">
                  <c:v>1.4972252547974907</c:v>
                </c:pt>
                <c:pt idx="5">
                  <c:v>1.0730862760796001</c:v>
                </c:pt>
                <c:pt idx="6">
                  <c:v>3.5912488579434156</c:v>
                </c:pt>
                <c:pt idx="7">
                  <c:v>4.0068581590106236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4-864D-B325-759A90FEF5FA}"/>
            </c:ext>
          </c:extLst>
        </c:ser>
        <c:ser>
          <c:idx val="1"/>
          <c:order val="1"/>
          <c:tx>
            <c:v>Fruits and Vegetables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Fig5b!$B$25:$I$25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Fig5b!$B$27:$I$27</c:f>
              <c:numCache>
                <c:formatCode>0.00</c:formatCode>
                <c:ptCount val="8"/>
                <c:pt idx="0">
                  <c:v>0.62341776112229963</c:v>
                </c:pt>
                <c:pt idx="1">
                  <c:v>0.69861047230298967</c:v>
                </c:pt>
                <c:pt idx="2">
                  <c:v>1.5750156219704621</c:v>
                </c:pt>
                <c:pt idx="3">
                  <c:v>0.87048992351979415</c:v>
                </c:pt>
                <c:pt idx="4">
                  <c:v>0.60955724705244507</c:v>
                </c:pt>
                <c:pt idx="5">
                  <c:v>1.6995193403290463</c:v>
                </c:pt>
                <c:pt idx="6">
                  <c:v>0.89304947454746075</c:v>
                </c:pt>
                <c:pt idx="7">
                  <c:v>1.1551278619692962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4-864D-B325-759A90FEF5FA}"/>
            </c:ext>
          </c:extLst>
        </c:ser>
        <c:ser>
          <c:idx val="2"/>
          <c:order val="2"/>
          <c:tx>
            <c:v>Meat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Fig5b!$B$25:$I$25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Fig5b!$B$28:$I$28</c:f>
              <c:numCache>
                <c:formatCode>0.00</c:formatCode>
                <c:ptCount val="8"/>
                <c:pt idx="0">
                  <c:v>1.8019644255563967</c:v>
                </c:pt>
                <c:pt idx="1">
                  <c:v>0.14034544207810123</c:v>
                </c:pt>
                <c:pt idx="2">
                  <c:v>0.844700706713162</c:v>
                </c:pt>
                <c:pt idx="3">
                  <c:v>1.3500148557601028</c:v>
                </c:pt>
                <c:pt idx="4">
                  <c:v>1.2434141619734795</c:v>
                </c:pt>
                <c:pt idx="5">
                  <c:v>1.6354696870124412</c:v>
                </c:pt>
                <c:pt idx="6">
                  <c:v>0.40462499368225718</c:v>
                </c:pt>
                <c:pt idx="7">
                  <c:v>0.63397222868046577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4-864D-B325-759A90FEF5FA}"/>
            </c:ext>
          </c:extLst>
        </c:ser>
        <c:ser>
          <c:idx val="3"/>
          <c:order val="3"/>
          <c:tx>
            <c:v>Milk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Fig5b!$B$25:$I$25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Fig5b!$B$29:$I$29</c:f>
              <c:numCache>
                <c:formatCode>0.00</c:formatCode>
                <c:ptCount val="8"/>
                <c:pt idx="0">
                  <c:v>1.2279536882743523</c:v>
                </c:pt>
                <c:pt idx="1">
                  <c:v>1.3927265571451337</c:v>
                </c:pt>
                <c:pt idx="2">
                  <c:v>0.15853332563710329</c:v>
                </c:pt>
                <c:pt idx="3">
                  <c:v>0.77740320474685232</c:v>
                </c:pt>
                <c:pt idx="4">
                  <c:v>1.3115487304707083</c:v>
                </c:pt>
                <c:pt idx="5">
                  <c:v>0.12649964432509755</c:v>
                </c:pt>
                <c:pt idx="6">
                  <c:v>0.39449720986303316</c:v>
                </c:pt>
                <c:pt idx="7">
                  <c:v>1.09837298242713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4-864D-B325-759A90FEF5FA}"/>
            </c:ext>
          </c:extLst>
        </c:ser>
        <c:ser>
          <c:idx val="4"/>
          <c:order val="4"/>
          <c:tx>
            <c:v>Oilcrops and Pulses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Fig5b!$B$25:$I$25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Fig5b!$B$30:$I$30</c:f>
              <c:numCache>
                <c:formatCode>0.00</c:formatCode>
                <c:ptCount val="8"/>
                <c:pt idx="0">
                  <c:v>0.37699164544331926</c:v>
                </c:pt>
                <c:pt idx="1">
                  <c:v>1.0813335110697762</c:v>
                </c:pt>
                <c:pt idx="2">
                  <c:v>1.0868461698387932</c:v>
                </c:pt>
                <c:pt idx="3">
                  <c:v>1.072893679451167</c:v>
                </c:pt>
                <c:pt idx="4">
                  <c:v>0.38339034958224721</c:v>
                </c:pt>
                <c:pt idx="5">
                  <c:v>2.6441882192043296</c:v>
                </c:pt>
                <c:pt idx="6">
                  <c:v>3.1347695501282358</c:v>
                </c:pt>
                <c:pt idx="7">
                  <c:v>1.0736321469028332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4-864D-B325-759A90FEF5FA}"/>
            </c:ext>
          </c:extLst>
        </c:ser>
        <c:ser>
          <c:idx val="5"/>
          <c:order val="5"/>
          <c:tx>
            <c:v>Roots and Tubers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Fig5b!$B$25:$I$25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Fig5b!$B$31:$I$31</c:f>
              <c:numCache>
                <c:formatCode>0.00</c:formatCode>
                <c:ptCount val="8"/>
                <c:pt idx="0">
                  <c:v>0.12375211323282542</c:v>
                </c:pt>
                <c:pt idx="1">
                  <c:v>0.16041295326916191</c:v>
                </c:pt>
                <c:pt idx="2">
                  <c:v>0.13302760242629211</c:v>
                </c:pt>
                <c:pt idx="3">
                  <c:v>0.14757479375784646</c:v>
                </c:pt>
                <c:pt idx="4">
                  <c:v>0.19443608063230142</c:v>
                </c:pt>
                <c:pt idx="5">
                  <c:v>0.54382866039361011</c:v>
                </c:pt>
                <c:pt idx="6">
                  <c:v>0.66162985165428589</c:v>
                </c:pt>
                <c:pt idx="7">
                  <c:v>0.18135723684977154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D4-864D-B325-759A90FEF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7821967"/>
        <c:axId val="1947823615"/>
      </c:barChart>
      <c:catAx>
        <c:axId val="19478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23615"/>
        <c:crosses val="autoZero"/>
        <c:auto val="1"/>
        <c:lblAlgn val="ctr"/>
        <c:lblOffset val="100"/>
        <c:noMultiLvlLbl val="0"/>
      </c:catAx>
      <c:valAx>
        <c:axId val="19478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grams/day/person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 Consumption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Cereals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Fig5b!$B$36:$I$36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Fig5b!$B$37:$I$37</c:f>
              <c:numCache>
                <c:formatCode>0.00</c:formatCode>
                <c:ptCount val="8"/>
                <c:pt idx="0">
                  <c:v>0.30466054437286544</c:v>
                </c:pt>
                <c:pt idx="1">
                  <c:v>0.29484588308303328</c:v>
                </c:pt>
                <c:pt idx="2">
                  <c:v>0.31800841585076045</c:v>
                </c:pt>
                <c:pt idx="3">
                  <c:v>0.30540636939300775</c:v>
                </c:pt>
                <c:pt idx="4">
                  <c:v>0.25089882298706789</c:v>
                </c:pt>
                <c:pt idx="5">
                  <c:v>0.19203599170852806</c:v>
                </c:pt>
                <c:pt idx="6">
                  <c:v>0.70663024277493258</c:v>
                </c:pt>
                <c:pt idx="7">
                  <c:v>0.56979889456280441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B-044B-A6C0-BA89088EA5A4}"/>
            </c:ext>
          </c:extLst>
        </c:ser>
        <c:ser>
          <c:idx val="1"/>
          <c:order val="1"/>
          <c:tx>
            <c:v>Fruits and Vegetables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Fig5b!$B$36:$I$36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Fig5b!$B$38:$I$38</c:f>
              <c:numCache>
                <c:formatCode>0.00</c:formatCode>
                <c:ptCount val="8"/>
                <c:pt idx="0">
                  <c:v>0.33699075853754795</c:v>
                </c:pt>
                <c:pt idx="1">
                  <c:v>0.18677923177145331</c:v>
                </c:pt>
                <c:pt idx="2">
                  <c:v>0.41526039969890621</c:v>
                </c:pt>
                <c:pt idx="3">
                  <c:v>0.43241375608691285</c:v>
                </c:pt>
                <c:pt idx="4">
                  <c:v>0.23984595236061143</c:v>
                </c:pt>
                <c:pt idx="5">
                  <c:v>0.59895413101396522</c:v>
                </c:pt>
                <c:pt idx="6">
                  <c:v>0.28984491842870386</c:v>
                </c:pt>
                <c:pt idx="7">
                  <c:v>0.3459121544896489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B-044B-A6C0-BA89088EA5A4}"/>
            </c:ext>
          </c:extLst>
        </c:ser>
        <c:ser>
          <c:idx val="2"/>
          <c:order val="2"/>
          <c:tx>
            <c:v>Meat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Fig5b!$B$36:$I$36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Fig5b!$B$39:$I$39</c:f>
              <c:numCache>
                <c:formatCode>0.00</c:formatCode>
                <c:ptCount val="8"/>
                <c:pt idx="0">
                  <c:v>1.5669923293930179</c:v>
                </c:pt>
                <c:pt idx="1">
                  <c:v>0.10507457227654486</c:v>
                </c:pt>
                <c:pt idx="2">
                  <c:v>1.5297822498144207</c:v>
                </c:pt>
                <c:pt idx="3">
                  <c:v>1.2169740154125952</c:v>
                </c:pt>
                <c:pt idx="4">
                  <c:v>1.1225707498857875</c:v>
                </c:pt>
                <c:pt idx="5">
                  <c:v>0.91845607383751449</c:v>
                </c:pt>
                <c:pt idx="6">
                  <c:v>0.38054824686646049</c:v>
                </c:pt>
                <c:pt idx="7">
                  <c:v>0.49855088353788757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B-044B-A6C0-BA89088EA5A4}"/>
            </c:ext>
          </c:extLst>
        </c:ser>
        <c:ser>
          <c:idx val="3"/>
          <c:order val="3"/>
          <c:tx>
            <c:v>Milk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Fig5b!$B$36:$I$36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Fig5b!$B$40:$I$40</c:f>
              <c:numCache>
                <c:formatCode>0.00</c:formatCode>
                <c:ptCount val="8"/>
                <c:pt idx="0">
                  <c:v>0.54961060112721183</c:v>
                </c:pt>
                <c:pt idx="1">
                  <c:v>1.6146260025184034</c:v>
                </c:pt>
                <c:pt idx="2">
                  <c:v>0.1247514802017247</c:v>
                </c:pt>
                <c:pt idx="3">
                  <c:v>0.53447269197263836</c:v>
                </c:pt>
                <c:pt idx="4">
                  <c:v>0.45406386368722684</c:v>
                </c:pt>
                <c:pt idx="5">
                  <c:v>4.5376428758806445E-2</c:v>
                </c:pt>
                <c:pt idx="6">
                  <c:v>0.29910594271770108</c:v>
                </c:pt>
                <c:pt idx="7">
                  <c:v>0.72601410747690653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B-044B-A6C0-BA89088EA5A4}"/>
            </c:ext>
          </c:extLst>
        </c:ser>
        <c:ser>
          <c:idx val="4"/>
          <c:order val="4"/>
          <c:tx>
            <c:v>Oilcrops and Pulses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Fig5b!$B$36:$I$36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Fig5b!$B$41:$I$41</c:f>
              <c:numCache>
                <c:formatCode>0.00</c:formatCode>
                <c:ptCount val="8"/>
                <c:pt idx="0">
                  <c:v>0.3651335937909847</c:v>
                </c:pt>
                <c:pt idx="1">
                  <c:v>0.9644461545967169</c:v>
                </c:pt>
                <c:pt idx="2">
                  <c:v>0.7078635833882555</c:v>
                </c:pt>
                <c:pt idx="3">
                  <c:v>0.76561993037571563</c:v>
                </c:pt>
                <c:pt idx="4">
                  <c:v>0.35103145054631024</c:v>
                </c:pt>
                <c:pt idx="5">
                  <c:v>2.1503110353253159</c:v>
                </c:pt>
                <c:pt idx="6">
                  <c:v>2.9725024420040382</c:v>
                </c:pt>
                <c:pt idx="7">
                  <c:v>0.97404116309943556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B-044B-A6C0-BA89088EA5A4}"/>
            </c:ext>
          </c:extLst>
        </c:ser>
        <c:ser>
          <c:idx val="5"/>
          <c:order val="5"/>
          <c:tx>
            <c:v>Roots and Tubers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Fig5b!$B$36:$I$36</c:f>
              <c:strCache>
                <c:ptCount val="8"/>
                <c:pt idx="0">
                  <c:v>Australia and New Zealand</c:v>
                </c:pt>
                <c:pt idx="1">
                  <c:v>Central and Southern Asia</c:v>
                </c:pt>
                <c:pt idx="2">
                  <c:v>Eastern and South-Eastern Asia</c:v>
                </c:pt>
                <c:pt idx="3">
                  <c:v>Latin America and the Caribbean</c:v>
                </c:pt>
                <c:pt idx="4">
                  <c:v>Northern America and Europe</c:v>
                </c:pt>
                <c:pt idx="5">
                  <c:v>Oceania (excluding Australia and New Zealand)</c:v>
                </c:pt>
                <c:pt idx="6">
                  <c:v>Sub-Saharan Africa</c:v>
                </c:pt>
                <c:pt idx="7">
                  <c:v>Western Asia and Northern Africa</c:v>
                </c:pt>
              </c:strCache>
            </c:strRef>
          </c:cat>
          <c:val>
            <c:numRef>
              <c:f>Fig5b!$B$42:$I$42</c:f>
              <c:numCache>
                <c:formatCode>0.00</c:formatCode>
                <c:ptCount val="8"/>
                <c:pt idx="0">
                  <c:v>8.0365439557617269E-3</c:v>
                </c:pt>
                <c:pt idx="1">
                  <c:v>1.1427519995435443E-2</c:v>
                </c:pt>
                <c:pt idx="2">
                  <c:v>1.560085711409598E-2</c:v>
                </c:pt>
                <c:pt idx="3">
                  <c:v>1.657270249633578E-2</c:v>
                </c:pt>
                <c:pt idx="4">
                  <c:v>1.2201262321444809E-2</c:v>
                </c:pt>
                <c:pt idx="5">
                  <c:v>9.4603240360130819E-2</c:v>
                </c:pt>
                <c:pt idx="6">
                  <c:v>0.13314581068568251</c:v>
                </c:pt>
                <c:pt idx="7">
                  <c:v>1.1948219012174775E-2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B-044B-A6C0-BA89088EA5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7821967"/>
        <c:axId val="1947823615"/>
      </c:barChart>
      <c:catAx>
        <c:axId val="19478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23615"/>
        <c:crosses val="autoZero"/>
        <c:auto val="1"/>
        <c:lblAlgn val="ctr"/>
        <c:lblOffset val="100"/>
        <c:noMultiLvlLbl val="0"/>
      </c:catAx>
      <c:valAx>
        <c:axId val="19478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grams/day/person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108085</xdr:colOff>
      <xdr:row>19</xdr:row>
      <xdr:rowOff>89331</xdr:rowOff>
    </xdr:from>
    <xdr:to>
      <xdr:col>17</xdr:col>
      <xdr:colOff>378298</xdr:colOff>
      <xdr:row>61</xdr:row>
      <xdr:rowOff>135106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452F4-C11E-274B-AEF2-367E4B9BA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577850</xdr:colOff>
      <xdr:row>2</xdr:row>
      <xdr:rowOff>203200</xdr:rowOff>
    </xdr:from>
    <xdr:to>
      <xdr:col>20</xdr:col>
      <xdr:colOff>368300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DFF21-95EF-9346-A7D3-FB8461B3F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24</xdr:row>
      <xdr:rowOff>520700</xdr:rowOff>
    </xdr:from>
    <xdr:to>
      <xdr:col>18</xdr:col>
      <xdr:colOff>807049</xdr:colOff>
      <xdr:row>37</xdr:row>
      <xdr:rowOff>68293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11892-0B58-AE4D-AC90-8B04A4171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660400</xdr:colOff>
      <xdr:row>38</xdr:row>
      <xdr:rowOff>139700</xdr:rowOff>
    </xdr:from>
    <xdr:to>
      <xdr:col>18</xdr:col>
      <xdr:colOff>431800</xdr:colOff>
      <xdr:row>52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D07474-AE70-6A4E-9663-B192F9BB4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garetHegwood/Desktop/CU%20Boulder/Food%20Waste/Apr%202023%20Submission%20-%20Nature%20Food/Figures_Final.xlsx" TargetMode="External"/><Relationship Id="rId1" Type="http://schemas.openxmlformats.org/officeDocument/2006/relationships/externalLinkPath" Target="/Users/MargaretHegwood/Desktop/CU%20Boulder/Food%20Waste/Apr%202023%20Submission%20-%20Nature%20Food/Figure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garetHegwood/Desktop/CU%20Boulder/Food%20Waste/June%2023%20-%20Editorial%20Version/Supplementary%20Data%202.xlsx" TargetMode="External"/><Relationship Id="rId1" Type="http://schemas.openxmlformats.org/officeDocument/2006/relationships/externalLinkPath" Target="Supplementary%20Dat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g 1"/>
      <sheetName val="Fig 2"/>
      <sheetName val="Fig 3"/>
      <sheetName val="Fig 4"/>
      <sheetName val="SI Fig 1"/>
      <sheetName val="SI Fig 2"/>
      <sheetName val="SI Fig 3"/>
      <sheetName val="Sheet1"/>
      <sheetName val="Fig SI 2 - FS Calculations"/>
    </sheetNames>
    <sheetDataSet>
      <sheetData sheetId="0"/>
      <sheetData sheetId="1"/>
      <sheetData sheetId="2"/>
      <sheetData sheetId="3"/>
      <sheetData sheetId="4">
        <row r="6">
          <cell r="Q6" t="str">
            <v>Sub-Saharan Africa</v>
          </cell>
        </row>
        <row r="7">
          <cell r="Q7" t="str">
            <v>Latin America and the Caribbean</v>
          </cell>
        </row>
        <row r="8">
          <cell r="Q8" t="str">
            <v>Northern America and Europe</v>
          </cell>
        </row>
        <row r="9">
          <cell r="Q9" t="str">
            <v>Central and Southern Asia</v>
          </cell>
        </row>
        <row r="10">
          <cell r="Q10" t="str">
            <v>Eastern and South-Eastern Asia</v>
          </cell>
        </row>
        <row r="11">
          <cell r="Q11" t="str">
            <v>Western Asia and Northern Africa</v>
          </cell>
        </row>
        <row r="12">
          <cell r="Q12" t="str">
            <v>World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Figure 5b Calculations"/>
      <sheetName val="Food Security Calculations"/>
    </sheetNames>
    <sheetDataSet>
      <sheetData sheetId="0"/>
      <sheetData sheetId="1">
        <row r="14">
          <cell r="B14" t="str">
            <v>Australia and New Zealand</v>
          </cell>
          <cell r="C14" t="str">
            <v>Central and Southern Asia</v>
          </cell>
          <cell r="D14" t="str">
            <v>Eastern and South-Eastern Asia</v>
          </cell>
          <cell r="E14" t="str">
            <v>Latin America and the Caribbean</v>
          </cell>
          <cell r="F14" t="str">
            <v>Northern America and Europe</v>
          </cell>
          <cell r="G14" t="str">
            <v>Oceania (excluding Australia and New Zealand)</v>
          </cell>
          <cell r="H14" t="str">
            <v>Sub-Saharan Africa</v>
          </cell>
          <cell r="I14" t="str">
            <v>Western Asia and Northern Africa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WWF">
      <a:dk1>
        <a:srgbClr val="000000"/>
      </a:dk1>
      <a:lt1>
        <a:srgbClr val="FFFFFF"/>
      </a:lt1>
      <a:dk2>
        <a:srgbClr val="212745"/>
      </a:dk2>
      <a:lt2>
        <a:srgbClr val="F8F9F7"/>
      </a:lt2>
      <a:accent1>
        <a:srgbClr val="C8DC3C"/>
      </a:accent1>
      <a:accent2>
        <a:srgbClr val="FA9632"/>
      </a:accent2>
      <a:accent3>
        <a:srgbClr val="0096D2"/>
      </a:accent3>
      <a:accent4>
        <a:srgbClr val="D24191"/>
      </a:accent4>
      <a:accent5>
        <a:srgbClr val="EE3350"/>
      </a:accent5>
      <a:accent6>
        <a:srgbClr val="FEC01E"/>
      </a:accent6>
      <a:hlink>
        <a:srgbClr val="56C7AA"/>
      </a:hlink>
      <a:folHlink>
        <a:srgbClr val="4E5E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E2C2-E945-1A4A-903E-1AC3B37D0922}">
  <dimension ref="A1:U33"/>
  <sheetViews>
    <sheetView tabSelected="1" topLeftCell="A7" zoomScale="60" zoomScaleNormal="47" workbookViewId="0">
      <selection activeCell="S37" sqref="S37"/>
    </sheetView>
  </sheetViews>
  <sheetFormatPr baseColWidth="10" defaultRowHeight="16" x14ac:dyDescent="0.2"/>
  <cols>
    <col min="10" max="10" width="14" bestFit="1" customWidth="1"/>
  </cols>
  <sheetData>
    <row r="1" spans="1:21" ht="19" x14ac:dyDescent="0.25">
      <c r="A1" s="1" t="s">
        <v>31</v>
      </c>
    </row>
    <row r="2" spans="1:21" x14ac:dyDescent="0.2">
      <c r="A2" s="19" t="s">
        <v>22</v>
      </c>
      <c r="B2" s="19"/>
      <c r="C2" s="19"/>
      <c r="D2" s="19"/>
      <c r="E2" s="19"/>
      <c r="F2" s="19"/>
      <c r="G2" s="19"/>
      <c r="I2" s="19" t="s">
        <v>23</v>
      </c>
      <c r="J2" s="19"/>
      <c r="K2" s="19"/>
      <c r="L2" s="19"/>
      <c r="M2" s="19"/>
      <c r="N2" s="19"/>
      <c r="O2" s="19"/>
      <c r="R2" s="20" t="s">
        <v>24</v>
      </c>
      <c r="S2" s="20"/>
      <c r="T2" s="2"/>
      <c r="U2" s="2"/>
    </row>
    <row r="3" spans="1:21" ht="51" x14ac:dyDescent="0.2"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</row>
    <row r="4" spans="1:21" x14ac:dyDescent="0.2">
      <c r="A4" s="6" t="s">
        <v>2</v>
      </c>
      <c r="B4" s="5">
        <v>0.36894159999999998</v>
      </c>
      <c r="C4" s="5">
        <v>1.0004184</v>
      </c>
      <c r="D4" s="5">
        <v>0.37247000000000002</v>
      </c>
      <c r="E4" s="5">
        <v>0.46770430000000002</v>
      </c>
      <c r="F4" s="5">
        <v>1.7540099999999999E-2</v>
      </c>
      <c r="G4" s="5">
        <v>8.9666999999999997E-2</v>
      </c>
      <c r="I4" s="6" t="s">
        <v>2</v>
      </c>
      <c r="J4" s="5">
        <v>0.154437114940878</v>
      </c>
      <c r="K4" s="5">
        <v>0.36084593917646302</v>
      </c>
      <c r="L4" s="5">
        <v>0.175798419267161</v>
      </c>
      <c r="M4" s="5">
        <v>0.22061920940316801</v>
      </c>
      <c r="N4" s="5">
        <v>7.3841046535645903E-3</v>
      </c>
      <c r="O4" s="5">
        <v>3.7490130914381498E-2</v>
      </c>
      <c r="P4" s="7">
        <f>SUM(J4:O4)</f>
        <v>0.95657491835561603</v>
      </c>
      <c r="Q4" s="6" t="s">
        <v>7</v>
      </c>
      <c r="R4" s="7">
        <v>0.63704559162615304</v>
      </c>
      <c r="S4" s="7">
        <v>1.7973455</v>
      </c>
      <c r="T4" s="7">
        <f>S4/(18*1000)*100</f>
        <v>9.985252777777778E-3</v>
      </c>
      <c r="U4" s="17">
        <f>R4/(18*1000)*100</f>
        <v>3.53914217570085E-3</v>
      </c>
    </row>
    <row r="5" spans="1:21" x14ac:dyDescent="0.2">
      <c r="A5" s="6" t="s">
        <v>3</v>
      </c>
      <c r="B5" s="5">
        <v>71.487977000000001</v>
      </c>
      <c r="C5" s="5">
        <v>45.830514950000001</v>
      </c>
      <c r="D5" s="5">
        <v>3.23330435</v>
      </c>
      <c r="E5" s="5">
        <v>47.999050750000002</v>
      </c>
      <c r="F5" s="5">
        <v>8.0823204000000004</v>
      </c>
      <c r="G5" s="5">
        <v>11.3232955</v>
      </c>
      <c r="I5" s="6" t="s">
        <v>3</v>
      </c>
      <c r="J5" s="5">
        <v>25.429205771608199</v>
      </c>
      <c r="K5" s="5">
        <v>14.432144899526</v>
      </c>
      <c r="L5" s="5">
        <v>1.3755661370321299</v>
      </c>
      <c r="M5" s="5">
        <v>20.3852823218173</v>
      </c>
      <c r="N5" s="5">
        <v>2.9194211699029302</v>
      </c>
      <c r="O5" s="5">
        <v>3.94265118610743</v>
      </c>
      <c r="P5" s="7">
        <f t="shared" ref="P5:P11" si="0">SUM(J5:O5)</f>
        <v>68.484271485993986</v>
      </c>
      <c r="Q5" s="6" t="s">
        <v>2</v>
      </c>
      <c r="R5" s="7">
        <v>1.0248016623879135</v>
      </c>
      <c r="S5" s="7">
        <v>2.4798287000000001</v>
      </c>
      <c r="T5" s="7">
        <f t="shared" ref="T5:T12" si="1">S5/(18*1000)*100</f>
        <v>1.3776826111111111E-2</v>
      </c>
      <c r="U5" s="17">
        <f t="shared" ref="U5:U12" si="2">R5/(18*1000)*100</f>
        <v>5.6933425688217411E-3</v>
      </c>
    </row>
    <row r="6" spans="1:21" x14ac:dyDescent="0.2">
      <c r="A6" s="6" t="s">
        <v>4</v>
      </c>
      <c r="B6" s="5">
        <v>89.629430799999994</v>
      </c>
      <c r="C6" s="5">
        <v>105.54122099999999</v>
      </c>
      <c r="D6" s="5">
        <v>57.924322400000001</v>
      </c>
      <c r="E6" s="5">
        <v>25.786795999999999</v>
      </c>
      <c r="F6" s="5">
        <v>4.2272328000000003</v>
      </c>
      <c r="G6" s="5">
        <v>13.5246485</v>
      </c>
      <c r="I6" s="6" t="s">
        <v>4</v>
      </c>
      <c r="J6" s="5">
        <v>32.020813791562198</v>
      </c>
      <c r="K6" s="5">
        <v>33.426140941897003</v>
      </c>
      <c r="L6" s="5">
        <v>24.7555704544957</v>
      </c>
      <c r="M6" s="5">
        <v>10.971562132192901</v>
      </c>
      <c r="N6" s="5">
        <v>1.52754115212574</v>
      </c>
      <c r="O6" s="5">
        <v>4.8140610071304604</v>
      </c>
      <c r="P6" s="7">
        <f t="shared" si="0"/>
        <v>107.51568947940399</v>
      </c>
      <c r="Q6" s="6" t="s">
        <v>8</v>
      </c>
      <c r="R6" s="7">
        <v>29.907685127972663</v>
      </c>
      <c r="S6" s="7">
        <v>90.862527099999994</v>
      </c>
      <c r="T6" s="7">
        <f t="shared" si="1"/>
        <v>0.50479181722222222</v>
      </c>
      <c r="U6" s="17">
        <f t="shared" si="2"/>
        <v>0.1661538062665148</v>
      </c>
    </row>
    <row r="7" spans="1:21" x14ac:dyDescent="0.2">
      <c r="A7" s="6" t="s">
        <v>5</v>
      </c>
      <c r="B7" s="5">
        <v>14.691490099999999</v>
      </c>
      <c r="C7" s="5">
        <v>17.795918799999999</v>
      </c>
      <c r="D7" s="5">
        <v>18.050163999999999</v>
      </c>
      <c r="E7" s="5">
        <v>27.651467799999999</v>
      </c>
      <c r="F7" s="5">
        <v>1.8491715</v>
      </c>
      <c r="G7" s="5">
        <v>5.1145678999999999</v>
      </c>
      <c r="I7" s="6" t="s">
        <v>5</v>
      </c>
      <c r="J7" s="5">
        <v>5.2010510178273899</v>
      </c>
      <c r="K7" s="5">
        <v>5.5766924682864003</v>
      </c>
      <c r="L7" s="5">
        <v>7.6811124529648804</v>
      </c>
      <c r="M7" s="5">
        <v>11.6848824791188</v>
      </c>
      <c r="N7" s="5">
        <v>0.66054117954164404</v>
      </c>
      <c r="O7" s="5">
        <v>1.80399014435108</v>
      </c>
      <c r="P7" s="7">
        <f t="shared" si="0"/>
        <v>32.608269742090201</v>
      </c>
      <c r="Q7" s="6" t="s">
        <v>5</v>
      </c>
      <c r="R7" s="7">
        <v>32.608269742090201</v>
      </c>
      <c r="S7" s="7">
        <v>85.152780099999987</v>
      </c>
      <c r="T7" s="7">
        <f t="shared" si="1"/>
        <v>0.47307100055555551</v>
      </c>
      <c r="U7" s="17">
        <f t="shared" si="2"/>
        <v>0.18115705412272334</v>
      </c>
    </row>
    <row r="8" spans="1:21" x14ac:dyDescent="0.2">
      <c r="A8" s="6" t="s">
        <v>6</v>
      </c>
      <c r="B8" s="5">
        <v>15.15536625</v>
      </c>
      <c r="C8" s="5">
        <v>33.085062749999999</v>
      </c>
      <c r="D8" s="5">
        <v>10.8613632</v>
      </c>
      <c r="E8" s="5">
        <v>16.4146736</v>
      </c>
      <c r="F8" s="5">
        <v>0.77187110000000003</v>
      </c>
      <c r="G8" s="5">
        <v>5.9133753000000002</v>
      </c>
      <c r="I8" s="6" t="s">
        <v>6</v>
      </c>
      <c r="J8" s="5">
        <v>6.3577111782462303</v>
      </c>
      <c r="K8" s="5">
        <v>12.0111773248817</v>
      </c>
      <c r="L8" s="5">
        <v>5.1422352538032596</v>
      </c>
      <c r="M8" s="5">
        <v>7.7752517438090898</v>
      </c>
      <c r="N8" s="5">
        <v>0.326573632177448</v>
      </c>
      <c r="O8" s="5">
        <v>2.4635443718444998</v>
      </c>
      <c r="P8" s="7">
        <f t="shared" si="0"/>
        <v>34.076493504762233</v>
      </c>
      <c r="Q8" s="6" t="s">
        <v>6</v>
      </c>
      <c r="R8" s="7">
        <v>34.076493504762233</v>
      </c>
      <c r="S8" s="7">
        <v>82.201712199999989</v>
      </c>
      <c r="T8" s="7">
        <f t="shared" si="1"/>
        <v>0.45667617888888884</v>
      </c>
      <c r="U8" s="17">
        <f t="shared" si="2"/>
        <v>0.18931385280423463</v>
      </c>
    </row>
    <row r="9" spans="1:21" x14ac:dyDescent="0.2">
      <c r="A9" s="6" t="s">
        <v>7</v>
      </c>
      <c r="B9" s="5">
        <v>0.17745420000000001</v>
      </c>
      <c r="C9" s="5">
        <v>0.50292714999999999</v>
      </c>
      <c r="D9" s="5">
        <v>0.26785439999999999</v>
      </c>
      <c r="E9" s="5">
        <v>3.0175199999999999E-2</v>
      </c>
      <c r="F9" s="5">
        <v>0.16446954999999999</v>
      </c>
      <c r="G9" s="5">
        <v>0.65446499999999996</v>
      </c>
      <c r="I9" s="6" t="s">
        <v>7</v>
      </c>
      <c r="J9" s="5">
        <v>6.3246948447299195E-2</v>
      </c>
      <c r="K9" s="5">
        <v>0.15816852902026499</v>
      </c>
      <c r="L9" s="5">
        <v>0.113852337639713</v>
      </c>
      <c r="M9" s="5">
        <v>1.24370262546167E-2</v>
      </c>
      <c r="N9" s="5">
        <v>5.9136739572164698E-2</v>
      </c>
      <c r="O9" s="5">
        <v>0.23020401069209401</v>
      </c>
      <c r="P9" s="7">
        <f t="shared" si="0"/>
        <v>0.6370455916261526</v>
      </c>
      <c r="Q9" s="6" t="s">
        <v>3</v>
      </c>
      <c r="R9" s="7">
        <v>68.484271485993986</v>
      </c>
      <c r="S9" s="7">
        <v>187.95646295000003</v>
      </c>
      <c r="T9" s="7">
        <f t="shared" si="1"/>
        <v>1.0442025719444445</v>
      </c>
      <c r="U9" s="17">
        <f t="shared" si="2"/>
        <v>0.38046817492218882</v>
      </c>
    </row>
    <row r="10" spans="1:21" x14ac:dyDescent="0.2">
      <c r="A10" s="6" t="s">
        <v>8</v>
      </c>
      <c r="B10" s="5">
        <v>42.93713005</v>
      </c>
      <c r="C10" s="5">
        <v>12.324899500000001</v>
      </c>
      <c r="D10" s="5">
        <v>4.3368570000000002</v>
      </c>
      <c r="E10" s="5">
        <v>9.6712539</v>
      </c>
      <c r="F10" s="5">
        <v>5.6128463999999996</v>
      </c>
      <c r="G10" s="5">
        <v>15.979540249999999</v>
      </c>
      <c r="I10" s="6" t="s">
        <v>8</v>
      </c>
      <c r="J10" s="5">
        <v>13.890118816440699</v>
      </c>
      <c r="K10" s="5">
        <v>3.53027376629126</v>
      </c>
      <c r="L10" s="5">
        <v>1.7143683382989201</v>
      </c>
      <c r="M10" s="5">
        <v>3.81005197108722</v>
      </c>
      <c r="N10" s="5">
        <v>1.8320293519151101</v>
      </c>
      <c r="O10" s="5">
        <v>5.13084288393945</v>
      </c>
      <c r="P10" s="7">
        <f t="shared" si="0"/>
        <v>29.907685127972663</v>
      </c>
      <c r="Q10" s="6" t="s">
        <v>4</v>
      </c>
      <c r="R10" s="7">
        <v>107.51568947940399</v>
      </c>
      <c r="S10" s="7">
        <v>296.63365149999998</v>
      </c>
      <c r="T10" s="7">
        <f t="shared" si="1"/>
        <v>1.6479647305555554</v>
      </c>
      <c r="U10" s="17">
        <f t="shared" si="2"/>
        <v>0.59730938599668881</v>
      </c>
    </row>
    <row r="11" spans="1:21" x14ac:dyDescent="0.2">
      <c r="A11" s="6" t="s">
        <v>9</v>
      </c>
      <c r="B11" s="5">
        <v>22.657276</v>
      </c>
      <c r="C11" s="5">
        <v>25.018610500000001</v>
      </c>
      <c r="D11" s="5">
        <v>6.4439843999999997</v>
      </c>
      <c r="E11" s="5">
        <v>21.753958799999999</v>
      </c>
      <c r="F11" s="5">
        <v>1.5810232</v>
      </c>
      <c r="G11" s="5">
        <v>3.5749757999999998</v>
      </c>
      <c r="I11" s="6" t="s">
        <v>9</v>
      </c>
      <c r="J11" s="5">
        <v>7.9994874584557598</v>
      </c>
      <c r="K11" s="5">
        <v>7.8173536526849903</v>
      </c>
      <c r="L11" s="5">
        <v>2.6995335337980602</v>
      </c>
      <c r="M11" s="5">
        <v>9.1722133371911507</v>
      </c>
      <c r="N11" s="5">
        <v>0.56632795170070005</v>
      </c>
      <c r="O11" s="5">
        <v>1.24910680401719</v>
      </c>
      <c r="P11" s="7">
        <f t="shared" si="0"/>
        <v>29.504022737847848</v>
      </c>
      <c r="Q11" s="6" t="s">
        <v>9</v>
      </c>
      <c r="R11" s="7">
        <f>SUM(J11:O11)</f>
        <v>29.504022737847848</v>
      </c>
      <c r="S11" s="7">
        <f>SUM(B11:G11)</f>
        <v>81.02982870000001</v>
      </c>
      <c r="T11" s="7">
        <f t="shared" si="1"/>
        <v>0.45016571500000002</v>
      </c>
      <c r="U11" s="17">
        <f t="shared" si="2"/>
        <v>0.16391123743248803</v>
      </c>
    </row>
    <row r="12" spans="1:21" x14ac:dyDescent="0.2">
      <c r="Q12" s="6" t="s">
        <v>30</v>
      </c>
      <c r="R12" s="7">
        <f>SUM(R4:R11)</f>
        <v>303.75827933208501</v>
      </c>
      <c r="S12" s="7">
        <f>SUM(S4:S11)</f>
        <v>828.11413674999994</v>
      </c>
      <c r="T12" s="7">
        <f t="shared" si="1"/>
        <v>4.6006340930555547</v>
      </c>
      <c r="U12" s="17">
        <f t="shared" si="2"/>
        <v>1.6875459962893611</v>
      </c>
    </row>
    <row r="13" spans="1:21" x14ac:dyDescent="0.2">
      <c r="R13" s="7"/>
    </row>
    <row r="14" spans="1:21" ht="17" x14ac:dyDescent="0.2">
      <c r="B14" s="8"/>
      <c r="C14" s="8"/>
      <c r="D14" s="8"/>
      <c r="E14" s="8"/>
      <c r="F14" s="8"/>
      <c r="G14" s="8"/>
      <c r="J14" s="8"/>
      <c r="K14" s="8"/>
      <c r="L14" s="8"/>
      <c r="M14" s="8"/>
      <c r="N14" s="8"/>
      <c r="O14" s="8"/>
      <c r="R14" s="18" t="s">
        <v>33</v>
      </c>
      <c r="S14" s="7">
        <f>(S12-R12)/1000</f>
        <v>0.52435585741791491</v>
      </c>
    </row>
    <row r="15" spans="1:21" x14ac:dyDescent="0.2">
      <c r="A15" s="6"/>
      <c r="B15" s="13"/>
      <c r="C15" s="13"/>
      <c r="D15" s="13"/>
      <c r="E15" s="13"/>
      <c r="F15" s="13"/>
      <c r="G15" s="13"/>
      <c r="I15" s="6"/>
      <c r="J15" s="13"/>
      <c r="K15" s="13"/>
      <c r="L15" s="13"/>
      <c r="M15" s="13"/>
      <c r="N15" s="13"/>
      <c r="O15" s="13"/>
      <c r="R15" t="s">
        <v>32</v>
      </c>
      <c r="S15">
        <f>S14/18</f>
        <v>2.9130880967661938E-2</v>
      </c>
    </row>
    <row r="16" spans="1:21" x14ac:dyDescent="0.2">
      <c r="A16" s="6"/>
      <c r="B16" s="13"/>
      <c r="C16" s="13"/>
      <c r="D16" s="13"/>
      <c r="E16" s="13"/>
      <c r="F16" s="13"/>
      <c r="G16" s="13"/>
      <c r="I16" s="6"/>
      <c r="J16" s="13"/>
      <c r="K16" s="13"/>
      <c r="L16" s="13"/>
      <c r="M16" s="13"/>
      <c r="N16" s="13"/>
      <c r="O16" s="13"/>
    </row>
    <row r="17" spans="1:19" x14ac:dyDescent="0.2">
      <c r="A17" s="6"/>
      <c r="B17" s="13"/>
      <c r="C17" s="13"/>
      <c r="D17" s="13"/>
      <c r="E17" s="13"/>
      <c r="F17" s="13"/>
      <c r="G17" s="13"/>
      <c r="I17" s="6"/>
      <c r="J17" s="13"/>
      <c r="K17" s="13"/>
      <c r="L17" s="13"/>
      <c r="M17" s="13"/>
      <c r="N17" s="13"/>
      <c r="O17" s="13"/>
      <c r="S17" s="7"/>
    </row>
    <row r="18" spans="1:19" x14ac:dyDescent="0.2">
      <c r="A18" s="6"/>
      <c r="B18" s="13"/>
      <c r="C18" s="13"/>
      <c r="D18" s="13"/>
      <c r="E18" s="13"/>
      <c r="F18" s="13"/>
      <c r="G18" s="13"/>
      <c r="I18" s="6"/>
      <c r="J18" s="13"/>
      <c r="K18" s="13"/>
      <c r="L18" s="13"/>
      <c r="M18" s="13"/>
      <c r="N18" s="13"/>
      <c r="O18" s="13"/>
    </row>
    <row r="19" spans="1:19" x14ac:dyDescent="0.2">
      <c r="A19" s="6"/>
      <c r="B19" s="13"/>
      <c r="C19" s="13"/>
      <c r="D19" s="13"/>
      <c r="E19" s="13"/>
      <c r="F19" s="13"/>
      <c r="G19" s="13"/>
      <c r="I19" s="6"/>
      <c r="J19" s="13"/>
      <c r="K19" s="13"/>
      <c r="L19" s="13"/>
      <c r="M19" s="13"/>
      <c r="N19" s="13"/>
      <c r="O19" s="13"/>
    </row>
    <row r="20" spans="1:19" x14ac:dyDescent="0.2">
      <c r="A20" s="6"/>
      <c r="B20" s="13"/>
      <c r="C20" s="13"/>
      <c r="D20" s="13"/>
      <c r="E20" s="13"/>
      <c r="F20" s="13"/>
      <c r="G20" s="13"/>
      <c r="I20" s="6"/>
      <c r="J20" s="13"/>
      <c r="K20" s="13"/>
      <c r="L20" s="13"/>
      <c r="M20" s="13"/>
      <c r="N20" s="13"/>
      <c r="O20" s="13"/>
      <c r="Q20" s="13"/>
    </row>
    <row r="21" spans="1:19" x14ac:dyDescent="0.2">
      <c r="A21" s="6"/>
      <c r="B21" s="13"/>
      <c r="C21" s="13"/>
      <c r="D21" s="13"/>
      <c r="E21" s="13"/>
      <c r="F21" s="13"/>
      <c r="G21" s="13"/>
      <c r="I21" s="6"/>
      <c r="J21" s="13"/>
      <c r="K21" s="13"/>
      <c r="L21" s="13"/>
      <c r="M21" s="13"/>
      <c r="N21" s="13"/>
      <c r="O21" s="13"/>
    </row>
    <row r="22" spans="1:19" x14ac:dyDescent="0.2">
      <c r="A22" s="6"/>
      <c r="B22" s="13"/>
      <c r="C22" s="13"/>
      <c r="D22" s="13"/>
      <c r="E22" s="13"/>
      <c r="F22" s="13"/>
      <c r="G22" s="13"/>
      <c r="I22" s="6"/>
      <c r="J22" s="13"/>
      <c r="K22" s="13"/>
      <c r="L22" s="13"/>
      <c r="M22" s="13"/>
      <c r="N22" s="13"/>
      <c r="O22" s="13"/>
    </row>
    <row r="24" spans="1:19" x14ac:dyDescent="0.2">
      <c r="A24" s="19"/>
      <c r="B24" s="19"/>
      <c r="C24" s="19"/>
      <c r="D24" s="19"/>
      <c r="E24" s="19"/>
      <c r="F24" s="19"/>
      <c r="G24" s="19"/>
      <c r="I24" s="19"/>
      <c r="J24" s="19"/>
      <c r="K24" s="19"/>
      <c r="L24" s="19"/>
      <c r="M24" s="19"/>
      <c r="N24" s="19"/>
      <c r="O24" s="19"/>
    </row>
    <row r="25" spans="1:19" x14ac:dyDescent="0.2">
      <c r="B25" s="8"/>
      <c r="C25" s="8"/>
      <c r="D25" s="8"/>
      <c r="E25" s="8"/>
      <c r="F25" s="8"/>
      <c r="G25" s="8"/>
      <c r="J25" s="8"/>
      <c r="K25" s="8"/>
      <c r="L25" s="8"/>
      <c r="M25" s="8"/>
      <c r="N25" s="8"/>
      <c r="O25" s="8"/>
    </row>
    <row r="26" spans="1:19" x14ac:dyDescent="0.2">
      <c r="A26" s="6"/>
      <c r="B26" s="13"/>
      <c r="C26" s="13"/>
      <c r="D26" s="13"/>
      <c r="E26" s="13"/>
      <c r="F26" s="13"/>
      <c r="G26" s="13"/>
      <c r="I26" s="6"/>
      <c r="J26" s="13"/>
      <c r="K26" s="13"/>
      <c r="L26" s="13"/>
      <c r="M26" s="13"/>
      <c r="N26" s="13"/>
      <c r="O26" s="13"/>
    </row>
    <row r="27" spans="1:19" x14ac:dyDescent="0.2">
      <c r="A27" s="6"/>
      <c r="B27" s="13"/>
      <c r="C27" s="13"/>
      <c r="D27" s="13"/>
      <c r="E27" s="13"/>
      <c r="F27" s="13"/>
      <c r="G27" s="13"/>
      <c r="I27" s="6"/>
      <c r="J27" s="13"/>
      <c r="K27" s="13"/>
      <c r="L27" s="13"/>
      <c r="M27" s="13"/>
      <c r="N27" s="13"/>
      <c r="O27" s="13"/>
    </row>
    <row r="28" spans="1:19" x14ac:dyDescent="0.2">
      <c r="A28" s="6"/>
      <c r="B28" s="13"/>
      <c r="C28" s="13"/>
      <c r="D28" s="13"/>
      <c r="E28" s="13"/>
      <c r="F28" s="13"/>
      <c r="G28" s="13"/>
      <c r="I28" s="6"/>
      <c r="J28" s="13"/>
      <c r="K28" s="13"/>
      <c r="L28" s="13"/>
      <c r="M28" s="13"/>
      <c r="N28" s="13"/>
      <c r="O28" s="13"/>
    </row>
    <row r="29" spans="1:19" x14ac:dyDescent="0.2">
      <c r="A29" s="6"/>
      <c r="B29" s="13"/>
      <c r="C29" s="13"/>
      <c r="D29" s="13"/>
      <c r="E29" s="13"/>
      <c r="F29" s="13"/>
      <c r="G29" s="13"/>
      <c r="I29" s="6"/>
      <c r="J29" s="13"/>
      <c r="K29" s="13"/>
      <c r="L29" s="13"/>
      <c r="M29" s="13"/>
      <c r="N29" s="13"/>
      <c r="O29" s="13"/>
    </row>
    <row r="30" spans="1:19" x14ac:dyDescent="0.2">
      <c r="A30" s="6"/>
      <c r="B30" s="13"/>
      <c r="C30" s="13"/>
      <c r="D30" s="13"/>
      <c r="E30" s="13"/>
      <c r="F30" s="13"/>
      <c r="G30" s="13"/>
      <c r="I30" s="6"/>
      <c r="J30" s="13"/>
      <c r="K30" s="13"/>
      <c r="L30" s="13"/>
      <c r="M30" s="13"/>
      <c r="N30" s="13"/>
      <c r="O30" s="13"/>
    </row>
    <row r="31" spans="1:19" x14ac:dyDescent="0.2">
      <c r="A31" s="6"/>
      <c r="B31" s="13"/>
      <c r="C31" s="13"/>
      <c r="D31" s="13"/>
      <c r="E31" s="13"/>
      <c r="F31" s="13"/>
      <c r="G31" s="13"/>
      <c r="I31" s="6"/>
      <c r="J31" s="13"/>
      <c r="K31" s="13"/>
      <c r="L31" s="13"/>
      <c r="M31" s="13"/>
      <c r="N31" s="13"/>
      <c r="O31" s="13"/>
    </row>
    <row r="32" spans="1:19" x14ac:dyDescent="0.2">
      <c r="A32" s="6"/>
      <c r="B32" s="13"/>
      <c r="C32" s="13"/>
      <c r="D32" s="13"/>
      <c r="E32" s="13"/>
      <c r="F32" s="13"/>
      <c r="G32" s="13"/>
      <c r="I32" s="6"/>
      <c r="J32" s="13"/>
      <c r="K32" s="13"/>
      <c r="L32" s="13"/>
      <c r="M32" s="13"/>
      <c r="N32" s="13"/>
      <c r="O32" s="13"/>
    </row>
    <row r="33" spans="1:15" x14ac:dyDescent="0.2">
      <c r="A33" s="6"/>
      <c r="B33" s="13"/>
      <c r="C33" s="13"/>
      <c r="D33" s="13"/>
      <c r="E33" s="13"/>
      <c r="F33" s="13"/>
      <c r="G33" s="13"/>
      <c r="I33" s="6"/>
      <c r="J33" s="13"/>
      <c r="K33" s="13"/>
      <c r="L33" s="13"/>
      <c r="M33" s="13"/>
      <c r="N33" s="13"/>
      <c r="O33" s="13"/>
    </row>
  </sheetData>
  <mergeCells count="5">
    <mergeCell ref="A24:G24"/>
    <mergeCell ref="I24:O24"/>
    <mergeCell ref="A2:G2"/>
    <mergeCell ref="I2:O2"/>
    <mergeCell ref="R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139-D5F9-5141-82AC-08E749394741}">
  <dimension ref="A1:W75"/>
  <sheetViews>
    <sheetView topLeftCell="A4" workbookViewId="0">
      <selection activeCell="V10" sqref="V10"/>
    </sheetView>
  </sheetViews>
  <sheetFormatPr baseColWidth="10" defaultRowHeight="16" x14ac:dyDescent="0.2"/>
  <cols>
    <col min="2" max="2" width="12.33203125" bestFit="1" customWidth="1"/>
    <col min="3" max="6" width="11.6640625" bestFit="1" customWidth="1"/>
    <col min="7" max="7" width="11" bestFit="1" customWidth="1"/>
    <col min="8" max="9" width="11.6640625" bestFit="1" customWidth="1"/>
    <col min="24" max="24" width="12.1640625" bestFit="1" customWidth="1"/>
  </cols>
  <sheetData>
    <row r="1" spans="1:23" ht="19" x14ac:dyDescent="0.25">
      <c r="A1" s="1" t="s">
        <v>0</v>
      </c>
    </row>
    <row r="2" spans="1:23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23" s="3" customFormat="1" ht="85" x14ac:dyDescent="0.2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spans="1:23" x14ac:dyDescent="0.2">
      <c r="A4" t="s">
        <v>10</v>
      </c>
      <c r="B4" s="5">
        <v>0.13406530316195159</v>
      </c>
      <c r="C4" s="5">
        <v>20.935805103814449</v>
      </c>
      <c r="D4" s="5">
        <v>22.157160387860699</v>
      </c>
      <c r="E4" s="5">
        <v>5.5826112248074198</v>
      </c>
      <c r="F4" s="5">
        <v>5.8651033811691793</v>
      </c>
      <c r="G4" s="5">
        <v>4.9655326762043803E-2</v>
      </c>
      <c r="H4" s="5">
        <v>15.28790064924176</v>
      </c>
      <c r="I4" s="5">
        <v>7.3288942707721194</v>
      </c>
    </row>
    <row r="5" spans="1:23" x14ac:dyDescent="0.2">
      <c r="A5" t="s">
        <v>11</v>
      </c>
      <c r="B5" s="5">
        <v>0.35531803379085408</v>
      </c>
      <c r="C5" s="5">
        <v>28.543972773158149</v>
      </c>
      <c r="D5" s="5">
        <v>72.115080058103004</v>
      </c>
      <c r="E5" s="5">
        <v>11.108387574285089</v>
      </c>
      <c r="F5" s="5">
        <v>14.04925695007889</v>
      </c>
      <c r="G5" s="5">
        <v>0.31341692816339539</v>
      </c>
      <c r="H5" s="5">
        <v>17.58925146741748</v>
      </c>
      <c r="I5" s="5">
        <v>13.231736036396164</v>
      </c>
    </row>
    <row r="6" spans="1:23" x14ac:dyDescent="0.2">
      <c r="A6" t="s">
        <v>12</v>
      </c>
      <c r="B6" s="5">
        <v>0.14047970052345701</v>
      </c>
      <c r="C6" s="5">
        <v>0.80771226650777095</v>
      </c>
      <c r="D6" s="5">
        <v>5.9229914188400601</v>
      </c>
      <c r="E6" s="5">
        <v>2.3566026243261602</v>
      </c>
      <c r="F6" s="5">
        <v>3.5744549663729606</v>
      </c>
      <c r="G6" s="5">
        <v>4.2778350655635303E-2</v>
      </c>
      <c r="H6" s="5">
        <v>1.140212461609164</v>
      </c>
      <c r="I6" s="5">
        <v>0.89153592052427189</v>
      </c>
    </row>
    <row r="7" spans="1:23" x14ac:dyDescent="0.2">
      <c r="A7" t="s">
        <v>13</v>
      </c>
      <c r="B7" s="5">
        <v>0.17648935042630801</v>
      </c>
      <c r="C7" s="5">
        <v>12.005986273122911</v>
      </c>
      <c r="D7" s="5">
        <v>2.64557747639412</v>
      </c>
      <c r="E7" s="5">
        <v>3.6287693911093504</v>
      </c>
      <c r="F7" s="5">
        <v>5.3996386601193205</v>
      </c>
      <c r="G7" s="5">
        <v>4.9272704848286998E-3</v>
      </c>
      <c r="H7" s="5">
        <v>2.5483486647446902</v>
      </c>
      <c r="I7" s="5">
        <v>2.9956536816211496</v>
      </c>
    </row>
    <row r="8" spans="1:23" x14ac:dyDescent="0.2">
      <c r="A8" t="s">
        <v>14</v>
      </c>
      <c r="B8" s="5">
        <v>1.1284439273817129E-2</v>
      </c>
      <c r="C8" s="5">
        <v>2.8682773500539263</v>
      </c>
      <c r="D8" s="5">
        <v>2.2497430398952178</v>
      </c>
      <c r="E8" s="5">
        <v>0.79242021363890391</v>
      </c>
      <c r="F8" s="5">
        <v>0.40481587983868306</v>
      </c>
      <c r="G8" s="5">
        <v>4.5796874099058797E-2</v>
      </c>
      <c r="H8" s="5">
        <v>2.7005836057749191</v>
      </c>
      <c r="I8" s="5">
        <v>0.63418453018706189</v>
      </c>
    </row>
    <row r="9" spans="1:23" x14ac:dyDescent="0.2">
      <c r="A9" t="s">
        <v>15</v>
      </c>
      <c r="B9" s="5">
        <v>8.6961448476030795E-2</v>
      </c>
      <c r="C9" s="5">
        <v>7.3806443138925699</v>
      </c>
      <c r="D9" s="5">
        <v>8.710587492869541</v>
      </c>
      <c r="E9" s="5">
        <v>2.5465982735760919</v>
      </c>
      <c r="F9" s="5">
        <v>4.9283298973650025</v>
      </c>
      <c r="G9" s="5">
        <v>0.1844612996990895</v>
      </c>
      <c r="H9" s="5">
        <v>21.697394732121101</v>
      </c>
      <c r="I9" s="5">
        <v>2.1144263599843751</v>
      </c>
    </row>
    <row r="10" spans="1:23" x14ac:dyDescent="0.2">
      <c r="A10" s="6"/>
      <c r="B10" s="7"/>
      <c r="C10" s="7"/>
      <c r="D10" s="7"/>
      <c r="E10" s="7"/>
      <c r="F10" s="7"/>
      <c r="G10" s="7"/>
    </row>
    <row r="11" spans="1:23" x14ac:dyDescent="0.2">
      <c r="A11" s="6"/>
      <c r="B11" s="7"/>
      <c r="C11" s="7"/>
      <c r="D11" s="7"/>
      <c r="E11" s="7"/>
      <c r="F11" s="7"/>
      <c r="G11" s="7"/>
    </row>
    <row r="12" spans="1:23" x14ac:dyDescent="0.2">
      <c r="A12" s="8"/>
      <c r="B12" s="9"/>
      <c r="C12" s="9"/>
      <c r="D12" s="9"/>
      <c r="E12" s="9"/>
      <c r="F12" s="9"/>
      <c r="G12" s="9"/>
    </row>
    <row r="13" spans="1:23" x14ac:dyDescent="0.2">
      <c r="A13" s="20" t="s">
        <v>16</v>
      </c>
      <c r="B13" s="20"/>
      <c r="C13" s="20"/>
      <c r="D13" s="20"/>
      <c r="E13" s="20"/>
      <c r="F13" s="20"/>
      <c r="G13" s="20"/>
      <c r="H13" s="20"/>
      <c r="I13" s="20"/>
      <c r="M13" s="19"/>
      <c r="N13" s="19"/>
      <c r="O13" s="19"/>
      <c r="P13" s="19"/>
      <c r="Q13" s="19"/>
      <c r="R13" s="19"/>
      <c r="S13" s="19"/>
    </row>
    <row r="14" spans="1:23" s="3" customFormat="1" ht="85" x14ac:dyDescent="0.2"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10"/>
    </row>
    <row r="15" spans="1:23" x14ac:dyDescent="0.2">
      <c r="A15" t="s">
        <v>10</v>
      </c>
      <c r="B15" s="11">
        <v>44.707835373020544</v>
      </c>
      <c r="C15" s="11">
        <v>104.01603903544067</v>
      </c>
      <c r="D15" s="11">
        <v>91.839175427522179</v>
      </c>
      <c r="E15" s="11">
        <v>85.971838546738056</v>
      </c>
      <c r="F15" s="11">
        <v>52.447863970742539</v>
      </c>
      <c r="G15" s="11">
        <v>42.73022698873671</v>
      </c>
      <c r="H15" s="11">
        <v>145.14653685880208</v>
      </c>
      <c r="I15" s="11">
        <v>144.87637015563433</v>
      </c>
      <c r="J15" s="12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x14ac:dyDescent="0.2">
      <c r="A16" t="s">
        <v>11</v>
      </c>
      <c r="B16" s="11">
        <v>25.454306872169788</v>
      </c>
      <c r="C16" s="11">
        <v>26.793436542314975</v>
      </c>
      <c r="D16" s="11">
        <v>55.486548289710079</v>
      </c>
      <c r="E16" s="11">
        <v>34.586997532457474</v>
      </c>
      <c r="F16" s="11">
        <v>26.198986590912618</v>
      </c>
      <c r="G16" s="11">
        <v>65.522879734456055</v>
      </c>
      <c r="H16" s="11">
        <v>37.91083595219245</v>
      </c>
      <c r="I16" s="11">
        <v>44.053258445820141</v>
      </c>
      <c r="J16" s="12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">
      <c r="A17" t="s">
        <v>12</v>
      </c>
      <c r="B17" s="11">
        <v>21.834579977676842</v>
      </c>
      <c r="C17" s="11">
        <v>1.5496122852984358</v>
      </c>
      <c r="D17" s="11">
        <v>17.398507214999086</v>
      </c>
      <c r="E17" s="11">
        <v>16.74067112590248</v>
      </c>
      <c r="F17" s="11">
        <v>15.463817639806672</v>
      </c>
      <c r="G17" s="11">
        <v>15.276867248699787</v>
      </c>
      <c r="H17" s="11">
        <v>5.1649106232802922</v>
      </c>
      <c r="I17" s="11">
        <v>7.2101258164585724</v>
      </c>
      <c r="J17" s="12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">
      <c r="A18" t="s">
        <v>13</v>
      </c>
      <c r="B18" s="11">
        <v>13.083785035115131</v>
      </c>
      <c r="C18" s="11">
        <v>22.924816750318588</v>
      </c>
      <c r="D18" s="11">
        <v>2.4381833877849277</v>
      </c>
      <c r="E18" s="11">
        <v>11.470204318410234</v>
      </c>
      <c r="F18" s="11">
        <v>13.188824036665904</v>
      </c>
      <c r="G18" s="11">
        <v>1.485642023441339</v>
      </c>
      <c r="H18" s="11">
        <v>6.1168628551985913</v>
      </c>
      <c r="I18" s="11">
        <v>15.170714176811467</v>
      </c>
      <c r="J18" s="12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">
      <c r="A19" t="s">
        <v>14</v>
      </c>
      <c r="B19" s="11">
        <v>7.496498781317678</v>
      </c>
      <c r="C19" s="11">
        <v>23.21661243342453</v>
      </c>
      <c r="D19" s="11">
        <v>17.546493870972984</v>
      </c>
      <c r="E19" s="11">
        <v>20.173497405759615</v>
      </c>
      <c r="F19" s="11">
        <v>7.2625860783320055</v>
      </c>
      <c r="G19" s="11">
        <v>57.903186851876313</v>
      </c>
      <c r="H19" s="11">
        <v>57.763838851719669</v>
      </c>
      <c r="I19" s="11">
        <v>21.710737517525427</v>
      </c>
      <c r="J19" s="12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">
      <c r="A20" t="s">
        <v>15</v>
      </c>
      <c r="B20" s="11">
        <v>5.7225965626190627</v>
      </c>
      <c r="C20" s="11">
        <v>7.4338619734431468</v>
      </c>
      <c r="D20" s="11">
        <v>8.8994153298229861</v>
      </c>
      <c r="E20" s="11">
        <v>9.883546175374617</v>
      </c>
      <c r="F20" s="11">
        <v>8.4366340563863602</v>
      </c>
      <c r="G20" s="11">
        <v>45.160048044127343</v>
      </c>
      <c r="H20" s="11">
        <v>69.603742570531651</v>
      </c>
      <c r="I20" s="11">
        <v>8.0227339343562196</v>
      </c>
      <c r="J20" s="12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">
      <c r="A21" s="6" t="s">
        <v>17</v>
      </c>
      <c r="B21" s="11">
        <v>5.6333144096151919</v>
      </c>
      <c r="C21" s="11">
        <v>8.8540180485828728</v>
      </c>
      <c r="D21" s="11">
        <v>9.2194439771815357</v>
      </c>
      <c r="E21" s="11">
        <v>8.5155597668877352</v>
      </c>
      <c r="F21" s="11">
        <v>5.8570815415641002</v>
      </c>
      <c r="G21" s="11">
        <v>10.860897661492263</v>
      </c>
      <c r="H21" s="11">
        <v>15.319367986272606</v>
      </c>
      <c r="I21" s="11">
        <v>11.478282859362197</v>
      </c>
      <c r="N21" s="5"/>
      <c r="O21" s="5"/>
      <c r="P21" s="5"/>
      <c r="Q21" s="5"/>
      <c r="R21" s="5"/>
      <c r="S21" s="5"/>
      <c r="T21" s="5"/>
      <c r="U21" s="5"/>
    </row>
    <row r="22" spans="1:23" x14ac:dyDescent="0.2">
      <c r="A22" s="6"/>
      <c r="B22" s="5"/>
      <c r="C22" s="5"/>
      <c r="D22" s="5"/>
      <c r="E22" s="5"/>
      <c r="F22" s="5"/>
      <c r="G22" s="5"/>
      <c r="H22" s="5"/>
      <c r="I22" s="5"/>
      <c r="N22" s="5"/>
      <c r="O22" s="5"/>
      <c r="P22" s="5"/>
      <c r="Q22" s="5"/>
      <c r="R22" s="5"/>
      <c r="S22" s="5"/>
      <c r="T22" s="5"/>
      <c r="U22" s="5"/>
    </row>
    <row r="24" spans="1:23" x14ac:dyDescent="0.2">
      <c r="A24" s="20" t="s">
        <v>18</v>
      </c>
      <c r="B24" s="20"/>
      <c r="C24" s="20"/>
      <c r="D24" s="20"/>
      <c r="E24" s="20"/>
      <c r="F24" s="20"/>
      <c r="G24" s="20"/>
      <c r="H24" s="20"/>
      <c r="I24" s="20"/>
      <c r="M24" s="19"/>
      <c r="N24" s="19"/>
      <c r="O24" s="19"/>
      <c r="P24" s="19"/>
      <c r="Q24" s="19"/>
      <c r="R24" s="19"/>
      <c r="S24" s="19"/>
    </row>
    <row r="25" spans="1:23" s="3" customFormat="1" ht="85" x14ac:dyDescent="0.2">
      <c r="B25" s="14" t="s">
        <v>2</v>
      </c>
      <c r="C25" s="14" t="s">
        <v>3</v>
      </c>
      <c r="D25" s="14" t="s">
        <v>4</v>
      </c>
      <c r="E25" s="14" t="s">
        <v>5</v>
      </c>
      <c r="F25" s="14" t="s">
        <v>6</v>
      </c>
      <c r="G25" s="14" t="s">
        <v>7</v>
      </c>
      <c r="H25" s="14" t="s">
        <v>8</v>
      </c>
      <c r="I25" s="14" t="s">
        <v>9</v>
      </c>
    </row>
    <row r="26" spans="1:23" x14ac:dyDescent="0.2">
      <c r="A26" t="s">
        <v>10</v>
      </c>
      <c r="B26" s="11">
        <v>1.2825350150102037</v>
      </c>
      <c r="C26" s="11">
        <v>2.5108778699896592</v>
      </c>
      <c r="D26" s="11">
        <v>2.1681040095469224</v>
      </c>
      <c r="E26" s="11">
        <v>2.1340294332484859</v>
      </c>
      <c r="F26" s="11">
        <v>1.4972252547974907</v>
      </c>
      <c r="G26" s="11">
        <v>1.0730862760796001</v>
      </c>
      <c r="H26" s="11">
        <v>3.5912488579434156</v>
      </c>
      <c r="I26" s="11">
        <v>4.0068581590106236</v>
      </c>
      <c r="N26" s="12"/>
      <c r="O26" s="12"/>
      <c r="P26" s="12"/>
      <c r="Q26" s="12"/>
      <c r="R26" s="12"/>
      <c r="S26" s="12"/>
      <c r="T26" s="12"/>
      <c r="U26" s="12"/>
    </row>
    <row r="27" spans="1:23" x14ac:dyDescent="0.2">
      <c r="A27" t="s">
        <v>11</v>
      </c>
      <c r="B27" s="11">
        <v>0.62341776112229963</v>
      </c>
      <c r="C27" s="11">
        <v>0.69861047230298967</v>
      </c>
      <c r="D27" s="11">
        <v>1.5750156219704621</v>
      </c>
      <c r="E27" s="11">
        <v>0.87048992351979415</v>
      </c>
      <c r="F27" s="11">
        <v>0.60955724705244507</v>
      </c>
      <c r="G27" s="11">
        <v>1.6995193403290463</v>
      </c>
      <c r="H27" s="11">
        <v>0.89304947454746075</v>
      </c>
      <c r="I27" s="11">
        <v>1.1551278619692962</v>
      </c>
      <c r="N27" s="12"/>
      <c r="O27" s="12"/>
      <c r="P27" s="12"/>
      <c r="Q27" s="12"/>
      <c r="R27" s="12"/>
      <c r="S27" s="12"/>
      <c r="T27" s="12"/>
      <c r="U27" s="12"/>
    </row>
    <row r="28" spans="1:23" x14ac:dyDescent="0.2">
      <c r="A28" t="s">
        <v>12</v>
      </c>
      <c r="B28" s="11">
        <v>1.8019644255563967</v>
      </c>
      <c r="C28" s="11">
        <v>0.14034544207810123</v>
      </c>
      <c r="D28" s="11">
        <v>0.844700706713162</v>
      </c>
      <c r="E28" s="11">
        <v>1.3500148557601028</v>
      </c>
      <c r="F28" s="11">
        <v>1.2434141619734795</v>
      </c>
      <c r="G28" s="11">
        <v>1.6354696870124412</v>
      </c>
      <c r="H28" s="11">
        <v>0.40462499368225718</v>
      </c>
      <c r="I28" s="11">
        <v>0.63397222868046577</v>
      </c>
      <c r="N28" s="12"/>
      <c r="O28" s="12"/>
      <c r="P28" s="12"/>
      <c r="Q28" s="12"/>
      <c r="R28" s="12"/>
      <c r="S28" s="12"/>
      <c r="T28" s="12"/>
      <c r="U28" s="12"/>
    </row>
    <row r="29" spans="1:23" x14ac:dyDescent="0.2">
      <c r="A29" t="s">
        <v>13</v>
      </c>
      <c r="B29" s="11">
        <v>1.2279536882743523</v>
      </c>
      <c r="C29" s="11">
        <v>1.3927265571451337</v>
      </c>
      <c r="D29" s="11">
        <v>0.15853332563710329</v>
      </c>
      <c r="E29" s="11">
        <v>0.77740320474685232</v>
      </c>
      <c r="F29" s="11">
        <v>1.3115487304707083</v>
      </c>
      <c r="G29" s="11">
        <v>0.12649964432509755</v>
      </c>
      <c r="H29" s="11">
        <v>0.39449720986303316</v>
      </c>
      <c r="I29" s="11">
        <v>1.09837298242713</v>
      </c>
      <c r="N29" s="12"/>
      <c r="O29" s="12"/>
      <c r="P29" s="12"/>
      <c r="Q29" s="12"/>
      <c r="R29" s="12"/>
      <c r="S29" s="12"/>
      <c r="T29" s="12"/>
      <c r="U29" s="12"/>
    </row>
    <row r="30" spans="1:23" x14ac:dyDescent="0.2">
      <c r="A30" t="s">
        <v>14</v>
      </c>
      <c r="B30" s="11">
        <v>0.37699164544331926</v>
      </c>
      <c r="C30" s="11">
        <v>1.0813335110697762</v>
      </c>
      <c r="D30" s="11">
        <v>1.0868461698387932</v>
      </c>
      <c r="E30" s="11">
        <v>1.072893679451167</v>
      </c>
      <c r="F30" s="11">
        <v>0.38339034958224721</v>
      </c>
      <c r="G30" s="11">
        <v>2.6441882192043296</v>
      </c>
      <c r="H30" s="11">
        <v>3.1347695501282358</v>
      </c>
      <c r="I30" s="11">
        <v>1.0736321469028332</v>
      </c>
      <c r="N30" s="12"/>
      <c r="O30" s="12"/>
      <c r="P30" s="12"/>
      <c r="Q30" s="12"/>
      <c r="R30" s="12"/>
      <c r="S30" s="12"/>
      <c r="T30" s="12"/>
      <c r="U30" s="12"/>
    </row>
    <row r="31" spans="1:23" x14ac:dyDescent="0.2">
      <c r="A31" t="s">
        <v>15</v>
      </c>
      <c r="B31" s="11">
        <v>0.12375211323282542</v>
      </c>
      <c r="C31" s="11">
        <v>0.16041295326916191</v>
      </c>
      <c r="D31" s="11">
        <v>0.13302760242629211</v>
      </c>
      <c r="E31" s="11">
        <v>0.14757479375784646</v>
      </c>
      <c r="F31" s="11">
        <v>0.19443608063230142</v>
      </c>
      <c r="G31" s="11">
        <v>0.54382866039361011</v>
      </c>
      <c r="H31" s="11">
        <v>0.66162985165428589</v>
      </c>
      <c r="I31" s="11">
        <v>0.18135723684977154</v>
      </c>
      <c r="N31" s="12"/>
      <c r="O31" s="12"/>
      <c r="P31" s="12"/>
      <c r="Q31" s="12"/>
      <c r="R31" s="12"/>
      <c r="S31" s="12"/>
      <c r="T31" s="12"/>
      <c r="U31" s="12"/>
    </row>
    <row r="32" spans="1:23" x14ac:dyDescent="0.2">
      <c r="A32" s="6" t="s">
        <v>19</v>
      </c>
      <c r="B32" s="15">
        <v>5.4366146486393969</v>
      </c>
      <c r="C32" s="15">
        <v>5.9843068058548212</v>
      </c>
      <c r="D32" s="15">
        <v>5.9662274361327352</v>
      </c>
      <c r="E32" s="15">
        <v>6.3524058904842482</v>
      </c>
      <c r="F32" s="15">
        <v>5.2395718245086718</v>
      </c>
      <c r="G32" s="15">
        <v>7.7225918273441243</v>
      </c>
      <c r="H32" s="15">
        <v>9.079819937818689</v>
      </c>
      <c r="I32" s="15">
        <v>8.1493206158401197</v>
      </c>
      <c r="N32" s="12"/>
      <c r="O32" s="12"/>
      <c r="P32" s="12"/>
      <c r="Q32" s="12"/>
      <c r="R32" s="12"/>
      <c r="S32" s="12"/>
      <c r="T32" s="12"/>
      <c r="U32" s="12"/>
    </row>
    <row r="33" spans="1:21" x14ac:dyDescent="0.2">
      <c r="A33" s="6"/>
      <c r="B33" s="9"/>
      <c r="C33" s="9"/>
      <c r="D33" s="9"/>
      <c r="E33" s="9"/>
      <c r="F33" s="9"/>
      <c r="G33" s="9"/>
    </row>
    <row r="35" spans="1:21" x14ac:dyDescent="0.2">
      <c r="A35" s="20" t="s">
        <v>20</v>
      </c>
      <c r="B35" s="20"/>
      <c r="C35" s="20"/>
      <c r="D35" s="20"/>
      <c r="E35" s="20"/>
      <c r="F35" s="20"/>
      <c r="G35" s="20"/>
      <c r="H35" s="20"/>
      <c r="I35" s="20"/>
      <c r="M35" s="19"/>
      <c r="N35" s="19"/>
      <c r="O35" s="19"/>
      <c r="P35" s="19"/>
      <c r="Q35" s="19"/>
      <c r="R35" s="19"/>
      <c r="S35" s="19"/>
    </row>
    <row r="36" spans="1:21" ht="85" x14ac:dyDescent="0.2">
      <c r="A36" s="3"/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7</v>
      </c>
      <c r="H36" s="4" t="s">
        <v>8</v>
      </c>
      <c r="I36" s="4" t="s">
        <v>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t="s">
        <v>10</v>
      </c>
      <c r="B37" s="11">
        <v>0.30466054437286544</v>
      </c>
      <c r="C37" s="11">
        <v>0.29484588308303328</v>
      </c>
      <c r="D37" s="11">
        <v>0.31800841585076045</v>
      </c>
      <c r="E37" s="11">
        <v>0.30540636939300775</v>
      </c>
      <c r="F37" s="11">
        <v>0.25089882298706789</v>
      </c>
      <c r="G37" s="11">
        <v>0.19203599170852806</v>
      </c>
      <c r="H37" s="11">
        <v>0.70663024277493258</v>
      </c>
      <c r="I37" s="11">
        <v>0.56979889456280441</v>
      </c>
      <c r="N37" s="12"/>
      <c r="O37" s="12"/>
      <c r="P37" s="12"/>
      <c r="Q37" s="12"/>
      <c r="R37" s="12"/>
      <c r="S37" s="12"/>
      <c r="T37" s="12"/>
      <c r="U37" s="12"/>
    </row>
    <row r="38" spans="1:21" x14ac:dyDescent="0.2">
      <c r="A38" t="s">
        <v>11</v>
      </c>
      <c r="B38" s="11">
        <v>0.33699075853754795</v>
      </c>
      <c r="C38" s="11">
        <v>0.18677923177145331</v>
      </c>
      <c r="D38" s="11">
        <v>0.41526039969890621</v>
      </c>
      <c r="E38" s="11">
        <v>0.43241375608691285</v>
      </c>
      <c r="F38" s="11">
        <v>0.23984595236061143</v>
      </c>
      <c r="G38" s="11">
        <v>0.59895413101396522</v>
      </c>
      <c r="H38" s="11">
        <v>0.28984491842870386</v>
      </c>
      <c r="I38" s="11">
        <v>0.3459121544896489</v>
      </c>
      <c r="N38" s="12"/>
      <c r="O38" s="12"/>
      <c r="P38" s="12"/>
      <c r="Q38" s="12"/>
      <c r="R38" s="12"/>
      <c r="S38" s="12"/>
      <c r="T38" s="12"/>
      <c r="U38" s="12"/>
    </row>
    <row r="39" spans="1:21" x14ac:dyDescent="0.2">
      <c r="A39" t="s">
        <v>12</v>
      </c>
      <c r="B39" s="11">
        <v>1.5669923293930179</v>
      </c>
      <c r="C39" s="11">
        <v>0.10507457227654486</v>
      </c>
      <c r="D39" s="11">
        <v>1.5297822498144207</v>
      </c>
      <c r="E39" s="11">
        <v>1.2169740154125952</v>
      </c>
      <c r="F39" s="11">
        <v>1.1225707498857875</v>
      </c>
      <c r="G39" s="11">
        <v>0.91845607383751449</v>
      </c>
      <c r="H39" s="11">
        <v>0.38054824686646049</v>
      </c>
      <c r="I39" s="11">
        <v>0.49855088353788757</v>
      </c>
      <c r="N39" s="12"/>
      <c r="O39" s="12"/>
      <c r="P39" s="12"/>
      <c r="Q39" s="12"/>
      <c r="R39" s="12"/>
      <c r="S39" s="12"/>
      <c r="T39" s="12"/>
      <c r="U39" s="12"/>
    </row>
    <row r="40" spans="1:21" x14ac:dyDescent="0.2">
      <c r="A40" t="s">
        <v>13</v>
      </c>
      <c r="B40" s="11">
        <v>0.54961060112721183</v>
      </c>
      <c r="C40" s="11">
        <v>1.6146260025184034</v>
      </c>
      <c r="D40" s="11">
        <v>0.1247514802017247</v>
      </c>
      <c r="E40" s="11">
        <v>0.53447269197263836</v>
      </c>
      <c r="F40" s="11">
        <v>0.45406386368722684</v>
      </c>
      <c r="G40" s="11">
        <v>4.5376428758806445E-2</v>
      </c>
      <c r="H40" s="11">
        <v>0.29910594271770108</v>
      </c>
      <c r="I40" s="11">
        <v>0.72601410747690653</v>
      </c>
      <c r="N40" s="12"/>
      <c r="O40" s="12"/>
      <c r="P40" s="12"/>
      <c r="Q40" s="12"/>
      <c r="R40" s="12"/>
      <c r="S40" s="12"/>
      <c r="T40" s="12"/>
      <c r="U40" s="12"/>
    </row>
    <row r="41" spans="1:21" x14ac:dyDescent="0.2">
      <c r="A41" t="s">
        <v>14</v>
      </c>
      <c r="B41" s="11">
        <v>0.3651335937909847</v>
      </c>
      <c r="C41" s="11">
        <v>0.9644461545967169</v>
      </c>
      <c r="D41" s="11">
        <v>0.7078635833882555</v>
      </c>
      <c r="E41" s="11">
        <v>0.76561993037571563</v>
      </c>
      <c r="F41" s="11">
        <v>0.35103145054631024</v>
      </c>
      <c r="G41" s="11">
        <v>2.1503110353253159</v>
      </c>
      <c r="H41" s="11">
        <v>2.9725024420040382</v>
      </c>
      <c r="I41" s="11">
        <v>0.97404116309943556</v>
      </c>
      <c r="N41" s="12"/>
      <c r="O41" s="12"/>
      <c r="P41" s="12"/>
      <c r="Q41" s="12"/>
      <c r="R41" s="12"/>
      <c r="S41" s="12"/>
      <c r="T41" s="12"/>
      <c r="U41" s="12"/>
    </row>
    <row r="42" spans="1:21" x14ac:dyDescent="0.2">
      <c r="A42" t="s">
        <v>15</v>
      </c>
      <c r="B42" s="11">
        <v>8.0365439557617269E-3</v>
      </c>
      <c r="C42" s="11">
        <v>1.1427519995435443E-2</v>
      </c>
      <c r="D42" s="11">
        <v>1.560085711409598E-2</v>
      </c>
      <c r="E42" s="11">
        <v>1.657270249633578E-2</v>
      </c>
      <c r="F42" s="11">
        <v>1.2201262321444809E-2</v>
      </c>
      <c r="G42" s="11">
        <v>9.4603240360130819E-2</v>
      </c>
      <c r="H42" s="11">
        <v>0.13314581068568251</v>
      </c>
      <c r="I42" s="11">
        <v>1.1948219012174775E-2</v>
      </c>
      <c r="N42" s="12"/>
      <c r="O42" s="12"/>
      <c r="P42" s="12"/>
      <c r="Q42" s="12"/>
      <c r="R42" s="12"/>
      <c r="S42" s="12"/>
      <c r="T42" s="12"/>
      <c r="U42" s="12"/>
    </row>
    <row r="43" spans="1:21" x14ac:dyDescent="0.2">
      <c r="A43" s="6" t="s">
        <v>19</v>
      </c>
      <c r="B43" s="15">
        <v>3.1314243711773897</v>
      </c>
      <c r="C43" s="15">
        <v>3.177199364241587</v>
      </c>
      <c r="D43" s="15">
        <v>3.1112669860681641</v>
      </c>
      <c r="E43" s="15">
        <v>3.2714594657372058</v>
      </c>
      <c r="F43" s="15">
        <v>2.4306121017884488</v>
      </c>
      <c r="G43" s="15">
        <v>3.9997369010042605</v>
      </c>
      <c r="H43" s="15">
        <v>4.7817776034775186</v>
      </c>
      <c r="I43" s="15">
        <v>3.1262654221788577</v>
      </c>
      <c r="N43" s="12"/>
      <c r="O43" s="12"/>
      <c r="P43" s="12"/>
      <c r="Q43" s="12"/>
      <c r="R43" s="12"/>
      <c r="S43" s="12"/>
      <c r="T43" s="12"/>
      <c r="U43" s="12"/>
    </row>
    <row r="44" spans="1:21" x14ac:dyDescent="0.2">
      <c r="A44" s="6"/>
      <c r="B44" s="15"/>
      <c r="C44" s="15"/>
      <c r="D44" s="15"/>
      <c r="E44" s="15"/>
      <c r="F44" s="15"/>
      <c r="G44" s="15"/>
      <c r="H44" s="15"/>
      <c r="I44" s="15"/>
      <c r="N44" s="12"/>
      <c r="O44" s="12"/>
      <c r="P44" s="12"/>
      <c r="Q44" s="12"/>
      <c r="R44" s="12"/>
      <c r="S44" s="12"/>
      <c r="T44" s="12"/>
      <c r="U44" s="12"/>
    </row>
    <row r="45" spans="1:21" ht="85" x14ac:dyDescent="0.2">
      <c r="A45" s="4"/>
      <c r="B45" s="4" t="s">
        <v>2</v>
      </c>
      <c r="C45" s="4" t="s">
        <v>3</v>
      </c>
      <c r="D45" s="4" t="s">
        <v>4</v>
      </c>
      <c r="E45" s="4" t="s">
        <v>5</v>
      </c>
      <c r="F45" s="4" t="s">
        <v>6</v>
      </c>
      <c r="G45" s="4" t="s">
        <v>7</v>
      </c>
      <c r="H45" s="4" t="s">
        <v>8</v>
      </c>
      <c r="I45" s="4" t="s">
        <v>9</v>
      </c>
    </row>
    <row r="46" spans="1:21" x14ac:dyDescent="0.2">
      <c r="A46" s="16" t="s">
        <v>21</v>
      </c>
      <c r="B46" s="16">
        <v>29986000</v>
      </c>
      <c r="C46" s="16">
        <v>1990661000</v>
      </c>
      <c r="D46" s="16">
        <v>2328385000</v>
      </c>
      <c r="E46" s="16">
        <v>643475000</v>
      </c>
      <c r="F46" s="16">
        <v>1113129000</v>
      </c>
      <c r="G46" s="16">
        <v>11513000</v>
      </c>
      <c r="H46" s="16">
        <v>1033765580.0000001</v>
      </c>
      <c r="I46" s="16">
        <v>501477530</v>
      </c>
      <c r="L46" s="3"/>
    </row>
    <row r="47" spans="1:21" x14ac:dyDescent="0.2">
      <c r="B47" s="13"/>
      <c r="C47" s="13"/>
      <c r="D47" s="13"/>
      <c r="E47" s="13"/>
      <c r="F47" s="13"/>
      <c r="G47" s="13"/>
      <c r="H47" s="13"/>
      <c r="I47" s="13"/>
      <c r="L47" s="9"/>
      <c r="M47" s="9"/>
      <c r="N47" s="9"/>
      <c r="O47" s="9"/>
      <c r="P47" s="9"/>
      <c r="Q47" s="9"/>
      <c r="R47" s="9"/>
      <c r="S47" s="9"/>
    </row>
    <row r="48" spans="1:21" x14ac:dyDescent="0.2">
      <c r="B48" s="13"/>
      <c r="C48" s="13"/>
      <c r="D48" s="13"/>
      <c r="E48" s="13"/>
      <c r="F48" s="13"/>
      <c r="G48" s="13"/>
      <c r="H48" s="13"/>
      <c r="I48" s="13"/>
      <c r="L48" s="9"/>
      <c r="M48" s="9"/>
      <c r="N48" s="9"/>
      <c r="O48" s="9"/>
      <c r="P48" s="9"/>
      <c r="Q48" s="9"/>
      <c r="R48" s="9"/>
      <c r="S48" s="9"/>
    </row>
    <row r="49" spans="1:19" x14ac:dyDescent="0.2">
      <c r="B49" s="13"/>
      <c r="C49" s="13"/>
      <c r="D49" s="13"/>
      <c r="E49" s="13"/>
      <c r="F49" s="13"/>
      <c r="G49" s="13"/>
      <c r="H49" s="13"/>
      <c r="I49" s="13"/>
      <c r="L49" s="9"/>
      <c r="M49" s="9"/>
      <c r="N49" s="9"/>
      <c r="O49" s="9"/>
      <c r="P49" s="9"/>
      <c r="Q49" s="9"/>
      <c r="R49" s="9"/>
      <c r="S49" s="9"/>
    </row>
    <row r="50" spans="1:19" x14ac:dyDescent="0.2">
      <c r="B50" s="13"/>
      <c r="C50" s="13"/>
      <c r="D50" s="13"/>
      <c r="E50" s="13"/>
      <c r="F50" s="13"/>
      <c r="G50" s="13"/>
      <c r="H50" s="13"/>
      <c r="I50" s="13"/>
      <c r="L50" s="9"/>
      <c r="M50" s="9"/>
      <c r="N50" s="9"/>
      <c r="O50" s="9"/>
      <c r="P50" s="9"/>
      <c r="Q50" s="9"/>
      <c r="R50" s="9"/>
      <c r="S50" s="9"/>
    </row>
    <row r="51" spans="1:19" x14ac:dyDescent="0.2">
      <c r="B51" s="13"/>
      <c r="C51" s="13"/>
      <c r="D51" s="13"/>
      <c r="E51" s="13"/>
      <c r="F51" s="13"/>
      <c r="G51" s="13"/>
      <c r="H51" s="13"/>
      <c r="I51" s="13"/>
      <c r="L51" s="9"/>
      <c r="M51" s="9"/>
      <c r="N51" s="9"/>
      <c r="O51" s="9"/>
      <c r="P51" s="9"/>
      <c r="Q51" s="9"/>
      <c r="R51" s="9"/>
      <c r="S51" s="9"/>
    </row>
    <row r="52" spans="1:19" x14ac:dyDescent="0.2">
      <c r="B52" s="13"/>
      <c r="C52" s="13"/>
      <c r="D52" s="13"/>
      <c r="E52" s="13"/>
      <c r="F52" s="13"/>
      <c r="G52" s="13"/>
      <c r="H52" s="13"/>
      <c r="I52" s="13"/>
      <c r="L52" s="9"/>
      <c r="M52" s="9"/>
      <c r="N52" s="9"/>
      <c r="O52" s="9"/>
      <c r="P52" s="9"/>
      <c r="Q52" s="9"/>
      <c r="R52" s="9"/>
      <c r="S52" s="9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</row>
    <row r="55" spans="1:19" x14ac:dyDescent="0.2">
      <c r="B55" s="13"/>
      <c r="C55" s="13"/>
      <c r="D55" s="13"/>
      <c r="E55" s="13"/>
      <c r="F55" s="13"/>
      <c r="G55" s="13"/>
      <c r="H55" s="13"/>
      <c r="I55" s="13"/>
      <c r="L55" s="9"/>
      <c r="M55" s="9"/>
      <c r="N55" s="9"/>
      <c r="O55" s="9"/>
      <c r="P55" s="9"/>
      <c r="Q55" s="9"/>
      <c r="R55" s="9"/>
      <c r="S55" s="9"/>
    </row>
    <row r="56" spans="1:19" x14ac:dyDescent="0.2">
      <c r="B56" s="13"/>
      <c r="C56" s="13"/>
      <c r="D56" s="13"/>
      <c r="E56" s="13"/>
      <c r="F56" s="13"/>
      <c r="G56" s="13"/>
      <c r="H56" s="13"/>
      <c r="I56" s="13"/>
      <c r="L56" s="9"/>
      <c r="M56" s="9"/>
      <c r="N56" s="9"/>
      <c r="O56" s="9"/>
      <c r="P56" s="9"/>
      <c r="Q56" s="9"/>
      <c r="R56" s="9"/>
      <c r="S56" s="9"/>
    </row>
    <row r="57" spans="1:19" x14ac:dyDescent="0.2">
      <c r="B57" s="13"/>
      <c r="C57" s="13"/>
      <c r="D57" s="13"/>
      <c r="E57" s="13"/>
      <c r="F57" s="13"/>
      <c r="G57" s="13"/>
      <c r="H57" s="13"/>
      <c r="I57" s="13"/>
      <c r="L57" s="9"/>
      <c r="M57" s="9"/>
      <c r="N57" s="9"/>
      <c r="O57" s="9"/>
      <c r="P57" s="9"/>
      <c r="Q57" s="9"/>
      <c r="R57" s="9"/>
      <c r="S57" s="9"/>
    </row>
    <row r="58" spans="1:19" x14ac:dyDescent="0.2">
      <c r="B58" s="13"/>
      <c r="C58" s="13"/>
      <c r="D58" s="13"/>
      <c r="E58" s="13"/>
      <c r="F58" s="13"/>
      <c r="G58" s="13"/>
      <c r="H58" s="13"/>
      <c r="I58" s="13"/>
      <c r="L58" s="9"/>
      <c r="M58" s="9"/>
      <c r="N58" s="9"/>
      <c r="O58" s="9"/>
      <c r="P58" s="9"/>
      <c r="Q58" s="9"/>
      <c r="R58" s="9"/>
      <c r="S58" s="9"/>
    </row>
    <row r="59" spans="1:19" x14ac:dyDescent="0.2">
      <c r="B59" s="13"/>
      <c r="C59" s="13"/>
      <c r="D59" s="13"/>
      <c r="E59" s="13"/>
      <c r="F59" s="13"/>
      <c r="G59" s="13"/>
      <c r="H59" s="13"/>
      <c r="I59" s="13"/>
      <c r="L59" s="9"/>
      <c r="M59" s="9"/>
      <c r="N59" s="9"/>
      <c r="O59" s="9"/>
      <c r="P59" s="9"/>
      <c r="Q59" s="9"/>
      <c r="R59" s="9"/>
      <c r="S59" s="9"/>
    </row>
    <row r="60" spans="1:19" x14ac:dyDescent="0.2">
      <c r="B60" s="13"/>
      <c r="C60" s="13"/>
      <c r="D60" s="13"/>
      <c r="E60" s="13"/>
      <c r="F60" s="13"/>
      <c r="G60" s="13"/>
      <c r="H60" s="13"/>
      <c r="I60" s="13"/>
      <c r="L60" s="9"/>
      <c r="M60" s="9"/>
      <c r="N60" s="9"/>
      <c r="O60" s="9"/>
      <c r="P60" s="9"/>
      <c r="Q60" s="9"/>
      <c r="R60" s="9"/>
      <c r="S60" s="9"/>
    </row>
    <row r="61" spans="1:19" x14ac:dyDescent="0.2">
      <c r="A61" s="6"/>
      <c r="B61" s="9"/>
      <c r="C61" s="9"/>
      <c r="D61" s="9"/>
      <c r="E61" s="9"/>
      <c r="F61" s="9"/>
      <c r="G61" s="9"/>
    </row>
    <row r="62" spans="1:19" x14ac:dyDescent="0.2">
      <c r="A62" s="6"/>
      <c r="B62" s="9"/>
      <c r="C62" s="9"/>
      <c r="D62" s="9"/>
      <c r="E62" s="9"/>
      <c r="F62" s="9"/>
      <c r="G62" s="9"/>
    </row>
    <row r="63" spans="1:19" x14ac:dyDescent="0.2">
      <c r="B63" s="9"/>
      <c r="C63" s="9"/>
      <c r="D63" s="9"/>
      <c r="E63" s="9"/>
      <c r="F63" s="9"/>
      <c r="G63" s="9"/>
      <c r="H63" s="9"/>
      <c r="I63" s="9"/>
    </row>
    <row r="64" spans="1:19" x14ac:dyDescent="0.2">
      <c r="B64" s="9"/>
      <c r="C64" s="9"/>
      <c r="D64" s="9"/>
      <c r="E64" s="9"/>
      <c r="F64" s="9"/>
      <c r="G64" s="9"/>
      <c r="H64" s="9"/>
      <c r="I64" s="9"/>
    </row>
    <row r="65" spans="1:9" x14ac:dyDescent="0.2">
      <c r="B65" s="9"/>
      <c r="C65" s="9"/>
      <c r="D65" s="9"/>
      <c r="E65" s="9"/>
      <c r="F65" s="9"/>
      <c r="G65" s="9"/>
      <c r="H65" s="9"/>
      <c r="I65" s="9"/>
    </row>
    <row r="66" spans="1:9" x14ac:dyDescent="0.2">
      <c r="B66" s="9"/>
      <c r="C66" s="9"/>
      <c r="D66" s="9"/>
      <c r="E66" s="9"/>
      <c r="F66" s="9"/>
      <c r="G66" s="9"/>
      <c r="H66" s="9"/>
      <c r="I66" s="9"/>
    </row>
    <row r="67" spans="1:9" x14ac:dyDescent="0.2">
      <c r="B67" s="9"/>
      <c r="C67" s="9"/>
      <c r="D67" s="9"/>
      <c r="E67" s="9"/>
      <c r="F67" s="9"/>
      <c r="G67" s="9"/>
      <c r="H67" s="9"/>
      <c r="I67" s="9"/>
    </row>
    <row r="68" spans="1:9" x14ac:dyDescent="0.2">
      <c r="B68" s="9"/>
      <c r="C68" s="9"/>
      <c r="D68" s="9"/>
      <c r="E68" s="9"/>
      <c r="F68" s="9"/>
      <c r="G68" s="9"/>
      <c r="H68" s="9"/>
      <c r="I68" s="9"/>
    </row>
    <row r="69" spans="1:9" x14ac:dyDescent="0.2">
      <c r="A69" s="6"/>
      <c r="B69" s="9"/>
      <c r="C69" s="9"/>
      <c r="D69" s="9"/>
      <c r="E69" s="9"/>
      <c r="F69" s="9"/>
      <c r="G69" s="9"/>
    </row>
    <row r="70" spans="1:9" x14ac:dyDescent="0.2">
      <c r="A70" s="6"/>
      <c r="B70" s="9"/>
      <c r="C70" s="9"/>
      <c r="D70" s="9"/>
      <c r="E70" s="9"/>
      <c r="F70" s="9"/>
      <c r="G70" s="9"/>
    </row>
    <row r="71" spans="1:9" x14ac:dyDescent="0.2">
      <c r="A71" s="6"/>
      <c r="B71" s="9"/>
      <c r="C71" s="9"/>
      <c r="D71" s="9"/>
      <c r="E71" s="9"/>
      <c r="F71" s="9"/>
      <c r="G71" s="9"/>
    </row>
    <row r="72" spans="1:9" x14ac:dyDescent="0.2">
      <c r="A72" s="6"/>
      <c r="B72" s="9"/>
      <c r="C72" s="9"/>
      <c r="D72" s="9"/>
      <c r="E72" s="9"/>
      <c r="F72" s="9"/>
      <c r="G72" s="9"/>
    </row>
    <row r="73" spans="1:9" x14ac:dyDescent="0.2">
      <c r="A73" s="6"/>
      <c r="B73" s="9"/>
      <c r="C73" s="9"/>
      <c r="D73" s="9"/>
      <c r="E73" s="9"/>
      <c r="F73" s="9"/>
      <c r="G73" s="9"/>
    </row>
    <row r="74" spans="1:9" x14ac:dyDescent="0.2">
      <c r="A74" s="6"/>
      <c r="B74" s="9"/>
      <c r="C74" s="9"/>
      <c r="D74" s="9"/>
      <c r="E74" s="9"/>
      <c r="F74" s="9"/>
      <c r="G74" s="9"/>
    </row>
    <row r="75" spans="1:9" x14ac:dyDescent="0.2">
      <c r="A75" s="6"/>
      <c r="B75" s="9"/>
      <c r="C75" s="9"/>
      <c r="D75" s="9"/>
      <c r="E75" s="9"/>
      <c r="F75" s="9"/>
      <c r="G75" s="9"/>
    </row>
  </sheetData>
  <mergeCells count="7">
    <mergeCell ref="A35:I35"/>
    <mergeCell ref="M35:S35"/>
    <mergeCell ref="A2:I2"/>
    <mergeCell ref="A13:I13"/>
    <mergeCell ref="M13:S13"/>
    <mergeCell ref="A24:I24"/>
    <mergeCell ref="M24:S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Fig5a</vt:lpstr>
      <vt:lpstr>Fig5b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L Hegwood</dc:creator>
  <cp:lastModifiedBy>Margaret L Hegwood</cp:lastModifiedBy>
  <dcterms:created xsi:type="dcterms:W3CDTF">2023-06-11T14:49:31Z</dcterms:created>
  <dcterms:modified xsi:type="dcterms:W3CDTF">2023-07-05T15:22:53Z</dcterms:modified>
</cp:coreProperties>
</file>