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drawings/drawing2.xml" ContentType="application/vnd.openxmlformats-officedocument.drawing+xml"/>
  <Override PartName="/xl/comments/comment2.xml" ContentType="application/vnd.openxmlformats-officedocument.spreadsheetml.comments+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3.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1604" yWindow="-13128" windowWidth="23256" windowHeight="12456" tabRatio="600" firstSheet="0" activeTab="1" autoFilterDateGrouping="1"/>
  </bookViews>
  <sheets>
    <sheet xmlns:r="http://schemas.openxmlformats.org/officeDocument/2006/relationships" name="Curvas Futuros" sheetId="1" state="visible" r:id="rId1"/>
    <sheet xmlns:r="http://schemas.openxmlformats.org/officeDocument/2006/relationships" name="Market" sheetId="2" state="visible" r:id="rId2"/>
    <sheet xmlns:r="http://schemas.openxmlformats.org/officeDocument/2006/relationships" name="Market USD" sheetId="3" state="visible" r:id="rId3"/>
    <sheet xmlns:r="http://schemas.openxmlformats.org/officeDocument/2006/relationships" name="Litio Equivalent" sheetId="4" state="visible" r:id="rId4"/>
    <sheet xmlns:r="http://schemas.openxmlformats.org/officeDocument/2006/relationships" name="lc2401" sheetId="5" state="visible" r:id="rId5"/>
    <sheet xmlns:r="http://schemas.openxmlformats.org/officeDocument/2006/relationships" name="lc2402" sheetId="6" state="visible" r:id="rId6"/>
    <sheet xmlns:r="http://schemas.openxmlformats.org/officeDocument/2006/relationships" name="lc2403" sheetId="7" state="visible" r:id="rId7"/>
    <sheet xmlns:r="http://schemas.openxmlformats.org/officeDocument/2006/relationships" name="lc2404" sheetId="8" state="visible" r:id="rId8"/>
    <sheet xmlns:r="http://schemas.openxmlformats.org/officeDocument/2006/relationships" name="lc2405" sheetId="9" state="visible" r:id="rId9"/>
    <sheet xmlns:r="http://schemas.openxmlformats.org/officeDocument/2006/relationships" name="lc2407" sheetId="10" state="visible" r:id="rId10"/>
    <sheet xmlns:r="http://schemas.openxmlformats.org/officeDocument/2006/relationships" name="lc2406" sheetId="11" state="visible" r:id="rId11"/>
    <sheet xmlns:r="http://schemas.openxmlformats.org/officeDocument/2006/relationships" name="lc2408" sheetId="12" state="visible" r:id="rId12"/>
    <sheet xmlns:r="http://schemas.openxmlformats.org/officeDocument/2006/relationships" name="lc2409" sheetId="13" state="visible" r:id="rId13"/>
    <sheet xmlns:r="http://schemas.openxmlformats.org/officeDocument/2006/relationships" name="lc2410" sheetId="14" state="visible" r:id="rId14"/>
    <sheet xmlns:r="http://schemas.openxmlformats.org/officeDocument/2006/relationships" name="lc2411" sheetId="15" state="visible" r:id="rId15"/>
    <sheet xmlns:r="http://schemas.openxmlformats.org/officeDocument/2006/relationships" name="lc2412" sheetId="16" state="visible" r:id="rId16"/>
    <sheet xmlns:r="http://schemas.openxmlformats.org/officeDocument/2006/relationships" name="lc2501" sheetId="17" state="visible" r:id="rId17"/>
    <sheet xmlns:r="http://schemas.openxmlformats.org/officeDocument/2006/relationships" name="lc2502" sheetId="18" state="visible" r:id="rId18"/>
    <sheet xmlns:r="http://schemas.openxmlformats.org/officeDocument/2006/relationships" name="lc2503" sheetId="19" state="visible" r:id="rId19"/>
    <sheet xmlns:r="http://schemas.openxmlformats.org/officeDocument/2006/relationships" name="Contrato" sheetId="20" state="visible" r:id="rId20"/>
  </sheets>
  <definedNames/>
  <calcPr calcId="191029" fullCalcOnLoad="1"/>
</workbook>
</file>

<file path=xl/styles.xml><?xml version="1.0" encoding="utf-8"?>
<styleSheet xmlns="http://schemas.openxmlformats.org/spreadsheetml/2006/main">
  <numFmts count="10">
    <numFmt numFmtId="164" formatCode="_ * #,##0.00_ ;_ * \-#,##0.00_ ;_ * &quot;-&quot;_ ;_ @_ "/>
    <numFmt numFmtId="165" formatCode="#,##0.000"/>
    <numFmt numFmtId="166" formatCode="#,##0.0"/>
    <numFmt numFmtId="167" formatCode="_ * #,##0_ ;_ * \-#,##0_ ;_ * &quot;-&quot;_ ;_ @_ "/>
    <numFmt numFmtId="168" formatCode="_ * #,##0.0_ ;_ * \-#,##0.0_ ;_ * &quot;-&quot;_ ;_ @_ "/>
    <numFmt numFmtId="169" formatCode="_ &quot;$&quot;* #,##0.00_ ;_ &quot;$&quot;* \-#,##0.00_ ;_ &quot;$&quot;* &quot;-&quot;_ ;_ @_ "/>
    <numFmt numFmtId="170" formatCode="0.0%"/>
    <numFmt numFmtId="171" formatCode="_([$$-409]* #,##0.00_);_([$$-409]* \(#,##0.00\);_([$$-409]* &quot;-&quot;??_);_(@_)"/>
    <numFmt numFmtId="172" formatCode="_ * #,##0.0000_ ;_ * \-#,##0.0000_ ;_ * &quot;-&quot;_ ;_ @_ "/>
    <numFmt numFmtId="173" formatCode="_-* #,##0_-;\-* #,##0_-;_-* &quot;-&quot;??_-;_-@_-"/>
  </numFmts>
  <fonts count="29">
    <font>
      <name val="Calibri"/>
      <family val="2"/>
      <color theme="1"/>
      <sz val="11"/>
      <scheme val="minor"/>
    </font>
    <font>
      <name val="Calibri"/>
      <family val="2"/>
      <b val="1"/>
      <sz val="11"/>
    </font>
    <font>
      <name val="Calibri"/>
      <family val="2"/>
      <color theme="10"/>
      <sz val="11"/>
      <u val="single"/>
      <scheme val="minor"/>
    </font>
    <font>
      <name val="Microsoft YaHei"/>
      <family val="2"/>
      <color rgb="FF333333"/>
      <sz val="8"/>
    </font>
    <font>
      <name val="Calibri"/>
      <family val="2"/>
      <color theme="10"/>
      <sz val="8"/>
      <u val="single"/>
      <scheme val="minor"/>
    </font>
    <font>
      <name val="Calibri"/>
      <family val="2"/>
      <color theme="1"/>
      <sz val="11"/>
      <scheme val="minor"/>
    </font>
    <font>
      <name val="Calibri"/>
      <family val="2"/>
      <b val="1"/>
      <color theme="1"/>
      <sz val="11"/>
      <scheme val="minor"/>
    </font>
    <font>
      <name val="Calibri"/>
      <family val="2"/>
      <sz val="11"/>
    </font>
    <font>
      <name val="Calibri"/>
      <family val="2"/>
      <sz val="11"/>
      <scheme val="minor"/>
    </font>
    <font>
      <name val="Calibri"/>
      <family val="2"/>
      <b val="1"/>
      <sz val="11"/>
      <scheme val="minor"/>
    </font>
    <font>
      <name val="Cambria"/>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color theme="0"/>
      <sz val="11"/>
      <scheme val="minor"/>
    </font>
    <font>
      <name val="Calibri"/>
      <family val="2"/>
      <sz val="12"/>
    </font>
    <font>
      <name val="Calibri"/>
      <sz val="11"/>
    </font>
    <font>
      <name val="Calibri"/>
      <family val="2"/>
      <b val="1"/>
      <color rgb="FF004A49"/>
      <sz val="11"/>
      <scheme val="minor"/>
    </font>
    <font>
      <name val="Calibri"/>
      <sz val="11"/>
    </font>
    <font/>
  </fonts>
  <fills count="36">
    <fill>
      <patternFill/>
    </fill>
    <fill>
      <patternFill patternType="gray125"/>
    </fill>
    <fill>
      <patternFill patternType="solid">
        <fgColor theme="4" tint="0.5999938962981048"/>
        <bgColor indexed="64"/>
      </patternFill>
    </fill>
    <fill>
      <patternFill patternType="solid">
        <fgColor rgb="FFFFFFFF"/>
        <bgColor indexed="64"/>
      </patternFill>
    </fill>
    <fill>
      <patternFill patternType="solid">
        <fgColor theme="4" tint="0.7999816888943144"/>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theme="0"/>
        <bgColor indexed="64"/>
      </patternFill>
    </fill>
  </fills>
  <borders count="42">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style="medium">
        <color rgb="FFCEDAEB"/>
      </top>
      <bottom/>
      <diagonal/>
    </border>
    <border>
      <left/>
      <right style="medium">
        <color rgb="FFD2D9E6"/>
      </right>
      <top/>
      <bottom/>
      <diagonal/>
    </border>
    <border/>
    <border/>
    <border/>
  </borders>
  <cellStyleXfs count="48">
    <xf numFmtId="0" fontId="5" fillId="0" borderId="36"/>
    <xf numFmtId="0" fontId="2" fillId="0" borderId="36"/>
    <xf numFmtId="41" fontId="5" fillId="0" borderId="36"/>
    <xf numFmtId="9" fontId="5" fillId="0" borderId="36"/>
    <xf numFmtId="3" fontId="7" fillId="0" borderId="36"/>
    <xf numFmtId="42" fontId="5" fillId="0" borderId="36"/>
    <xf numFmtId="0" fontId="5" fillId="12" borderId="36"/>
    <xf numFmtId="0" fontId="5" fillId="16" borderId="36"/>
    <xf numFmtId="0" fontId="5" fillId="20" borderId="36"/>
    <xf numFmtId="0" fontId="5" fillId="24" borderId="36"/>
    <xf numFmtId="0" fontId="5" fillId="28" borderId="36"/>
    <xf numFmtId="0" fontId="5" fillId="32" borderId="36"/>
    <xf numFmtId="0" fontId="5" fillId="13" borderId="36"/>
    <xf numFmtId="0" fontId="5" fillId="17" borderId="36"/>
    <xf numFmtId="0" fontId="5" fillId="21" borderId="36"/>
    <xf numFmtId="0" fontId="5" fillId="25" borderId="36"/>
    <xf numFmtId="0" fontId="5" fillId="29" borderId="36"/>
    <xf numFmtId="0" fontId="5" fillId="33" borderId="36"/>
    <xf numFmtId="0" fontId="5" fillId="14" borderId="36"/>
    <xf numFmtId="0" fontId="5" fillId="18" borderId="36"/>
    <xf numFmtId="0" fontId="5" fillId="22" borderId="36"/>
    <xf numFmtId="0" fontId="5" fillId="26" borderId="36"/>
    <xf numFmtId="0" fontId="5" fillId="30" borderId="36"/>
    <xf numFmtId="0" fontId="5" fillId="34" borderId="36"/>
    <xf numFmtId="0" fontId="14" fillId="5" borderId="36"/>
    <xf numFmtId="0" fontId="18" fillId="8" borderId="24"/>
    <xf numFmtId="0" fontId="20" fillId="9" borderId="27"/>
    <xf numFmtId="0" fontId="19" fillId="0" borderId="26"/>
    <xf numFmtId="0" fontId="11" fillId="0" borderId="21"/>
    <xf numFmtId="0" fontId="13" fillId="0" borderId="36"/>
    <xf numFmtId="0" fontId="23" fillId="11" borderId="36"/>
    <xf numFmtId="0" fontId="23" fillId="15" borderId="36"/>
    <xf numFmtId="0" fontId="23" fillId="19" borderId="36"/>
    <xf numFmtId="0" fontId="23" fillId="23" borderId="36"/>
    <xf numFmtId="0" fontId="23" fillId="27" borderId="36"/>
    <xf numFmtId="0" fontId="23" fillId="31" borderId="36"/>
    <xf numFmtId="0" fontId="16" fillId="7" borderId="24"/>
    <xf numFmtId="0" fontId="15" fillId="6" borderId="36"/>
    <xf numFmtId="0" fontId="24" fillId="10" borderId="28"/>
    <xf numFmtId="0" fontId="17" fillId="8" borderId="25"/>
    <xf numFmtId="0" fontId="21" fillId="0" borderId="36"/>
    <xf numFmtId="0" fontId="22" fillId="0" borderId="36"/>
    <xf numFmtId="0" fontId="10" fillId="0" borderId="36"/>
    <xf numFmtId="0" fontId="12" fillId="0" borderId="22"/>
    <xf numFmtId="0" fontId="13" fillId="0" borderId="23"/>
    <xf numFmtId="4" fontId="27" fillId="0" borderId="36"/>
    <xf numFmtId="4" fontId="27" fillId="0" borderId="36"/>
    <xf numFmtId="4" fontId="28" fillId="0" borderId="41"/>
  </cellStyleXfs>
  <cellXfs count="155">
    <xf numFmtId="0" fontId="0" fillId="0" borderId="0" pivotButton="0" quotePrefix="0" xfId="0"/>
    <xf numFmtId="3" fontId="0" fillId="0" borderId="0" pivotButton="0" quotePrefix="0" xfId="0"/>
    <xf numFmtId="0" fontId="3" fillId="2" borderId="2" applyAlignment="1" pivotButton="0" quotePrefix="0" xfId="0">
      <alignment horizontal="left" vertical="center"/>
    </xf>
    <xf numFmtId="0" fontId="3" fillId="3" borderId="3" applyAlignment="1" pivotButton="0" quotePrefix="0" xfId="0">
      <alignment horizontal="justify" vertical="center"/>
    </xf>
    <xf numFmtId="0" fontId="3" fillId="2" borderId="4" applyAlignment="1" pivotButton="0" quotePrefix="0" xfId="0">
      <alignment horizontal="left" vertical="center"/>
    </xf>
    <xf numFmtId="0" fontId="3" fillId="3" borderId="5" applyAlignment="1" pivotButton="0" quotePrefix="0" xfId="0">
      <alignment horizontal="justify" vertical="center"/>
    </xf>
    <xf numFmtId="3" fontId="1" fillId="0" borderId="1" applyAlignment="1" pivotButton="0" quotePrefix="0" xfId="0">
      <alignment horizontal="center" vertical="top"/>
    </xf>
    <xf numFmtId="3" fontId="1" fillId="0" borderId="1" applyAlignment="1" pivotButton="0" quotePrefix="0" xfId="2">
      <alignment horizontal="center" vertical="top"/>
    </xf>
    <xf numFmtId="0" fontId="4" fillId="0" borderId="6" applyAlignment="1" pivotButton="0" quotePrefix="0" xfId="1">
      <alignment vertical="top"/>
    </xf>
    <xf numFmtId="16" fontId="0" fillId="0" borderId="15" pivotButton="0" quotePrefix="0" xfId="0"/>
    <xf numFmtId="3" fontId="0" fillId="0" borderId="0" pivotButton="0" quotePrefix="0" xfId="2"/>
    <xf numFmtId="0" fontId="0" fillId="4" borderId="16" pivotButton="0" quotePrefix="0" xfId="0"/>
    <xf numFmtId="0" fontId="6" fillId="0" borderId="14" pivotButton="0" quotePrefix="0" xfId="0"/>
    <xf numFmtId="0" fontId="0" fillId="0" borderId="15" pivotButton="0" quotePrefix="0" xfId="0"/>
    <xf numFmtId="10" fontId="5" fillId="0" borderId="13" pivotButton="0" quotePrefix="0" xfId="3"/>
    <xf numFmtId="9" fontId="5" fillId="0" borderId="13" pivotButton="0" quotePrefix="0" xfId="3"/>
    <xf numFmtId="16" fontId="0" fillId="0" borderId="15" applyAlignment="1" pivotButton="0" quotePrefix="0" xfId="0">
      <alignment horizontal="left"/>
    </xf>
    <xf numFmtId="14" fontId="1" fillId="0" borderId="1" applyAlignment="1" pivotButton="0" quotePrefix="0" xfId="0">
      <alignment horizontal="center" vertical="top"/>
    </xf>
    <xf numFmtId="14" fontId="0" fillId="0" borderId="0" pivotButton="0" quotePrefix="0" xfId="0"/>
    <xf numFmtId="0" fontId="6" fillId="0" borderId="18" pivotButton="0" quotePrefix="0" xfId="0"/>
    <xf numFmtId="3" fontId="9" fillId="2" borderId="11" applyAlignment="1" pivotButton="0" quotePrefix="0" xfId="0">
      <alignment horizontal="center" vertical="top" wrapText="1"/>
    </xf>
    <xf numFmtId="3" fontId="8" fillId="2" borderId="11" applyAlignment="1" pivotButton="0" quotePrefix="0" xfId="0">
      <alignment vertical="top" wrapText="1"/>
    </xf>
    <xf numFmtId="0" fontId="6" fillId="0" borderId="0" applyAlignment="1" pivotButton="0" quotePrefix="0" xfId="0">
      <alignment vertical="top" wrapText="1"/>
    </xf>
    <xf numFmtId="0" fontId="9" fillId="2" borderId="11" applyAlignment="1" pivotButton="0" quotePrefix="0" xfId="0">
      <alignment horizontal="center" vertical="top" wrapText="1"/>
    </xf>
    <xf numFmtId="0" fontId="0" fillId="4" borderId="13" pivotButton="0" quotePrefix="0" xfId="0"/>
    <xf numFmtId="3" fontId="0" fillId="0" borderId="13" pivotButton="0" quotePrefix="0" xfId="0"/>
    <xf numFmtId="0" fontId="6" fillId="0" borderId="13" applyAlignment="1" pivotButton="0" quotePrefix="0" xfId="0">
      <alignment vertical="top" wrapText="1"/>
    </xf>
    <xf numFmtId="16" fontId="0" fillId="0" borderId="13" pivotButton="0" quotePrefix="0" xfId="0"/>
    <xf numFmtId="10" fontId="0" fillId="0" borderId="13" applyAlignment="1" pivotButton="0" quotePrefix="0" xfId="3">
      <alignment horizontal="center"/>
    </xf>
    <xf numFmtId="0" fontId="0" fillId="0" borderId="13" applyAlignment="1" pivotButton="0" quotePrefix="0" xfId="0">
      <alignment horizontal="center"/>
    </xf>
    <xf numFmtId="3" fontId="0" fillId="0" borderId="13" pivotButton="0" quotePrefix="0" xfId="2"/>
    <xf numFmtId="10" fontId="0" fillId="0" borderId="13" pivotButton="0" quotePrefix="0" xfId="3"/>
    <xf numFmtId="3" fontId="5" fillId="0" borderId="13" pivotButton="0" quotePrefix="0" xfId="2"/>
    <xf numFmtId="14" fontId="0" fillId="0" borderId="13" pivotButton="0" quotePrefix="0" xfId="0"/>
    <xf numFmtId="0" fontId="0" fillId="0" borderId="13" applyAlignment="1" pivotButton="0" quotePrefix="0" xfId="0">
      <alignment horizontal="left"/>
    </xf>
    <xf numFmtId="3" fontId="1" fillId="0" borderId="20" applyAlignment="1" pivotButton="0" quotePrefix="0" xfId="0">
      <alignment horizontal="center" vertical="top"/>
    </xf>
    <xf numFmtId="164" fontId="0" fillId="0" borderId="13" pivotButton="0" quotePrefix="0" xfId="0"/>
    <xf numFmtId="165" fontId="0" fillId="0" borderId="0" pivotButton="0" quotePrefix="0" xfId="0"/>
    <xf numFmtId="165" fontId="8" fillId="2" borderId="11" applyAlignment="1" pivotButton="0" quotePrefix="0" xfId="0">
      <alignment vertical="top" wrapText="1"/>
    </xf>
    <xf numFmtId="164" fontId="5" fillId="0" borderId="13" pivotButton="0" quotePrefix="0" xfId="2"/>
    <xf numFmtId="166" fontId="0" fillId="0" borderId="0" pivotButton="0" quotePrefix="0" xfId="0"/>
    <xf numFmtId="166" fontId="8" fillId="2" borderId="11" applyAlignment="1" pivotButton="0" quotePrefix="0" xfId="0">
      <alignment vertical="top" wrapText="1"/>
    </xf>
    <xf numFmtId="166" fontId="5" fillId="0" borderId="13" pivotButton="0" quotePrefix="0" xfId="2"/>
    <xf numFmtId="166" fontId="5" fillId="0" borderId="13" applyAlignment="1" pivotButton="0" quotePrefix="0" xfId="2">
      <alignment horizontal="right"/>
    </xf>
    <xf numFmtId="0" fontId="0" fillId="0" borderId="14" pivotButton="0" quotePrefix="0" xfId="0"/>
    <xf numFmtId="0" fontId="0" fillId="4" borderId="13" applyAlignment="1" pivotButton="0" quotePrefix="0" xfId="0">
      <alignment horizontal="center"/>
    </xf>
    <xf numFmtId="0" fontId="0" fillId="0" borderId="13" pivotButton="0" quotePrefix="0" xfId="0"/>
    <xf numFmtId="9" fontId="0" fillId="0" borderId="0" pivotButton="0" quotePrefix="0" xfId="0"/>
    <xf numFmtId="10" fontId="0" fillId="0" borderId="0" pivotButton="0" quotePrefix="0" xfId="0"/>
    <xf numFmtId="167" fontId="5" fillId="0" borderId="13" pivotButton="0" quotePrefix="0" xfId="2"/>
    <xf numFmtId="167" fontId="0" fillId="0" borderId="13" pivotButton="0" quotePrefix="0" xfId="0"/>
    <xf numFmtId="168" fontId="0" fillId="0" borderId="13" pivotButton="0" quotePrefix="0" xfId="0"/>
    <xf numFmtId="168" fontId="6" fillId="0" borderId="18" pivotButton="0" quotePrefix="0" xfId="0"/>
    <xf numFmtId="169" fontId="0" fillId="0" borderId="13" pivotButton="0" quotePrefix="0" xfId="5"/>
    <xf numFmtId="167" fontId="6" fillId="0" borderId="17" pivotButton="0" quotePrefix="0" xfId="0"/>
    <xf numFmtId="167" fontId="6" fillId="0" borderId="18" pivotButton="0" quotePrefix="0" xfId="0"/>
    <xf numFmtId="170" fontId="5" fillId="0" borderId="13" pivotButton="0" quotePrefix="0" xfId="3"/>
    <xf numFmtId="171" fontId="0" fillId="0" borderId="13" pivotButton="0" quotePrefix="0" xfId="0"/>
    <xf numFmtId="168" fontId="5" fillId="0" borderId="13" pivotButton="0" quotePrefix="0" xfId="2"/>
    <xf numFmtId="169" fontId="5" fillId="0" borderId="13" pivotButton="0" quotePrefix="0" xfId="5"/>
    <xf numFmtId="172" fontId="0" fillId="0" borderId="13" pivotButton="0" quotePrefix="0" xfId="0"/>
    <xf numFmtId="167" fontId="6" fillId="0" borderId="13" pivotButton="0" quotePrefix="0" xfId="0"/>
    <xf numFmtId="167" fontId="6" fillId="0" borderId="13" pivotButton="0" quotePrefix="0" xfId="2"/>
    <xf numFmtId="170" fontId="5" fillId="0" borderId="19" applyAlignment="1" pivotButton="0" quotePrefix="0" xfId="3">
      <alignment horizontal="center"/>
    </xf>
    <xf numFmtId="167" fontId="5" fillId="0" borderId="13" applyAlignment="1" pivotButton="0" quotePrefix="0" xfId="2">
      <alignment horizontal="left"/>
    </xf>
    <xf numFmtId="170" fontId="5" fillId="0" borderId="13" applyAlignment="1" pivotButton="0" quotePrefix="0" xfId="3">
      <alignment horizontal="center"/>
    </xf>
    <xf numFmtId="171" fontId="6" fillId="0" borderId="0" applyAlignment="1" pivotButton="0" quotePrefix="0" xfId="0">
      <alignment vertical="top" wrapText="1"/>
    </xf>
    <xf numFmtId="168" fontId="5" fillId="0" borderId="13" applyAlignment="1" pivotButton="0" quotePrefix="0" xfId="2">
      <alignment horizontal="right"/>
    </xf>
    <xf numFmtId="167" fontId="0" fillId="0" borderId="0" pivotButton="0" quotePrefix="0" xfId="2"/>
    <xf numFmtId="167" fontId="0" fillId="0" borderId="0" applyAlignment="1" pivotButton="0" quotePrefix="0" xfId="2">
      <alignment horizontal="center"/>
    </xf>
    <xf numFmtId="167" fontId="0" fillId="0" borderId="13" applyAlignment="1" pivotButton="0" quotePrefix="0" xfId="2">
      <alignment horizontal="center"/>
    </xf>
    <xf numFmtId="173" fontId="0" fillId="0" borderId="13" pivotButton="0" quotePrefix="0" xfId="46"/>
    <xf numFmtId="173" fontId="5" fillId="0" borderId="13" pivotButton="0" quotePrefix="0" xfId="46"/>
    <xf numFmtId="167" fontId="0" fillId="0" borderId="13" pivotButton="0" quotePrefix="0" xfId="2"/>
    <xf numFmtId="167" fontId="6" fillId="0" borderId="12" applyAlignment="1" pivotButton="0" quotePrefix="0" xfId="2">
      <alignment horizontal="center" vertical="top"/>
    </xf>
    <xf numFmtId="170" fontId="6" fillId="0" borderId="14" pivotButton="0" quotePrefix="0" xfId="3"/>
    <xf numFmtId="0" fontId="6" fillId="4" borderId="13" applyAlignment="1" pivotButton="0" quotePrefix="0" xfId="0">
      <alignment horizontal="center"/>
    </xf>
    <xf numFmtId="171" fontId="5" fillId="0" borderId="13" pivotButton="0" quotePrefix="0" xfId="5"/>
    <xf numFmtId="171" fontId="0" fillId="0" borderId="0" pivotButton="0" quotePrefix="0" xfId="0"/>
    <xf numFmtId="4" fontId="25" fillId="0" borderId="29" pivotButton="0" quotePrefix="0" xfId="45"/>
    <xf numFmtId="167" fontId="5" fillId="0" borderId="29" pivotButton="0" quotePrefix="0" xfId="2"/>
    <xf numFmtId="167" fontId="5" fillId="0" borderId="30" pivotButton="0" quotePrefix="0" xfId="2"/>
    <xf numFmtId="0" fontId="0" fillId="0" borderId="30" pivotButton="0" quotePrefix="0" xfId="0"/>
    <xf numFmtId="0" fontId="6" fillId="0" borderId="30" pivotButton="0" quotePrefix="0" xfId="0"/>
    <xf numFmtId="4" fontId="25" fillId="0" borderId="31" pivotButton="0" quotePrefix="0" xfId="45"/>
    <xf numFmtId="167" fontId="5" fillId="0" borderId="31" pivotButton="0" quotePrefix="0" xfId="2"/>
    <xf numFmtId="0" fontId="26" fillId="35" borderId="31" pivotButton="0" quotePrefix="0" xfId="0"/>
    <xf numFmtId="4" fontId="25" fillId="0" borderId="32" pivotButton="0" quotePrefix="0" xfId="45"/>
    <xf numFmtId="4" fontId="25" fillId="0" borderId="33" pivotButton="0" quotePrefix="0" xfId="45"/>
    <xf numFmtId="4" fontId="25" fillId="0" borderId="34" pivotButton="0" quotePrefix="0" xfId="45"/>
    <xf numFmtId="4" fontId="25" fillId="0" borderId="35" pivotButton="0" quotePrefix="0" xfId="45"/>
    <xf numFmtId="4" fontId="25" fillId="0" borderId="36" pivotButton="0" quotePrefix="0" xfId="45"/>
    <xf numFmtId="168" fontId="5" fillId="0" borderId="36" pivotButton="0" quotePrefix="0" xfId="2"/>
    <xf numFmtId="168" fontId="0" fillId="0" borderId="0" pivotButton="0" quotePrefix="0" xfId="0"/>
    <xf numFmtId="168" fontId="5" fillId="0" borderId="29" pivotButton="0" quotePrefix="0" xfId="2"/>
    <xf numFmtId="168" fontId="5" fillId="0" borderId="30" pivotButton="0" quotePrefix="0" xfId="2"/>
    <xf numFmtId="0" fontId="0" fillId="4" borderId="31" applyAlignment="1" pivotButton="0" quotePrefix="0" xfId="0">
      <alignment horizontal="center"/>
    </xf>
    <xf numFmtId="0" fontId="0" fillId="0" borderId="13" pivotButton="0" quotePrefix="0" xfId="0"/>
    <xf numFmtId="0" fontId="0" fillId="0" borderId="0" pivotButton="0" quotePrefix="0" xfId="0"/>
    <xf numFmtId="0" fontId="0" fillId="4" borderId="31" applyAlignment="1" pivotButton="0" quotePrefix="0" xfId="0">
      <alignment horizontal="center" vertical="center" textRotation="255"/>
    </xf>
    <xf numFmtId="0" fontId="0" fillId="0" borderId="31" applyAlignment="1" pivotButton="0" quotePrefix="0" xfId="0">
      <alignment horizontal="left" vertical="center" wrapText="1"/>
    </xf>
    <xf numFmtId="0" fontId="3" fillId="3" borderId="9" applyAlignment="1" pivotButton="0" quotePrefix="0" xfId="0">
      <alignment horizontal="left" vertical="center" wrapText="1"/>
    </xf>
    <xf numFmtId="0" fontId="0" fillId="0" borderId="7" pivotButton="0" quotePrefix="0" xfId="0"/>
    <xf numFmtId="0" fontId="0" fillId="0" borderId="31" applyAlignment="1" pivotButton="0" quotePrefix="0" xfId="0">
      <alignment horizontal="left" vertical="top" wrapText="1"/>
    </xf>
    <xf numFmtId="0" fontId="3" fillId="3" borderId="10" applyAlignment="1" pivotButton="0" quotePrefix="0" xfId="0">
      <alignment horizontal="left" vertical="top" wrapText="1"/>
    </xf>
    <xf numFmtId="0" fontId="0" fillId="0" borderId="8" pivotButton="0" quotePrefix="0" xfId="0"/>
    <xf numFmtId="0" fontId="0" fillId="0" borderId="31" applyAlignment="1" pivotButton="0" quotePrefix="0" xfId="0">
      <alignment horizontal="left" wrapText="1"/>
    </xf>
    <xf numFmtId="0" fontId="4" fillId="0" borderId="31" applyAlignment="1" pivotButton="0" quotePrefix="0" xfId="1">
      <alignment horizontal="center" vertical="center"/>
    </xf>
    <xf numFmtId="0" fontId="0" fillId="4" borderId="36" applyAlignment="1" pivotButton="0" quotePrefix="0" xfId="0">
      <alignment horizontal="center"/>
    </xf>
    <xf numFmtId="167" fontId="0" fillId="0" borderId="13" pivotButton="0" quotePrefix="0" xfId="0"/>
    <xf numFmtId="171" fontId="0" fillId="0" borderId="13" pivotButton="0" quotePrefix="0" xfId="0"/>
    <xf numFmtId="171" fontId="0" fillId="0" borderId="0" pivotButton="0" quotePrefix="0" xfId="0"/>
    <xf numFmtId="0" fontId="0" fillId="4" borderId="36" applyAlignment="1" pivotButton="0" quotePrefix="0" xfId="0">
      <alignment horizontal="center" vertical="center" textRotation="255"/>
    </xf>
    <xf numFmtId="168" fontId="0" fillId="0" borderId="13" pivotButton="0" quotePrefix="0" xfId="0"/>
    <xf numFmtId="168" fontId="6" fillId="0" borderId="18" pivotButton="0" quotePrefix="0" xfId="0"/>
    <xf numFmtId="169" fontId="0" fillId="0" borderId="13" pivotButton="0" quotePrefix="0" xfId="5"/>
    <xf numFmtId="167" fontId="5" fillId="0" borderId="13" pivotButton="0" quotePrefix="0" xfId="2"/>
    <xf numFmtId="167" fontId="6" fillId="0" borderId="17" pivotButton="0" quotePrefix="0" xfId="0"/>
    <xf numFmtId="167" fontId="6" fillId="0" borderId="18" pivotButton="0" quotePrefix="0" xfId="0"/>
    <xf numFmtId="170" fontId="5" fillId="0" borderId="13" pivotButton="0" quotePrefix="0" xfId="3"/>
    <xf numFmtId="168" fontId="5" fillId="0" borderId="13" pivotButton="0" quotePrefix="0" xfId="2"/>
    <xf numFmtId="169" fontId="5" fillId="0" borderId="13" pivotButton="0" quotePrefix="0" xfId="5"/>
    <xf numFmtId="172" fontId="0" fillId="0" borderId="13" pivotButton="0" quotePrefix="0" xfId="0"/>
    <xf numFmtId="171" fontId="5" fillId="0" borderId="13" pivotButton="0" quotePrefix="0" xfId="5"/>
    <xf numFmtId="167" fontId="6" fillId="0" borderId="13" pivotButton="0" quotePrefix="0" xfId="2"/>
    <xf numFmtId="170" fontId="5" fillId="0" borderId="19" applyAlignment="1" pivotButton="0" quotePrefix="0" xfId="3">
      <alignment horizontal="center"/>
    </xf>
    <xf numFmtId="167" fontId="5" fillId="0" borderId="13" applyAlignment="1" pivotButton="0" quotePrefix="0" xfId="2">
      <alignment horizontal="left"/>
    </xf>
    <xf numFmtId="167" fontId="6" fillId="0" borderId="13" pivotButton="0" quotePrefix="0" xfId="0"/>
    <xf numFmtId="170" fontId="5" fillId="0" borderId="13" applyAlignment="1" pivotButton="0" quotePrefix="0" xfId="3">
      <alignment horizontal="center"/>
    </xf>
    <xf numFmtId="168" fontId="5" fillId="0" borderId="36" pivotButton="0" quotePrefix="0" xfId="2"/>
    <xf numFmtId="168" fontId="0" fillId="0" borderId="0" pivotButton="0" quotePrefix="0" xfId="0"/>
    <xf numFmtId="168" fontId="5" fillId="0" borderId="13" applyAlignment="1" pivotButton="0" quotePrefix="0" xfId="2">
      <alignment horizontal="right"/>
    </xf>
    <xf numFmtId="168" fontId="5" fillId="0" borderId="29" pivotButton="0" quotePrefix="0" xfId="2"/>
    <xf numFmtId="168" fontId="5" fillId="0" borderId="30" pivotButton="0" quotePrefix="0" xfId="2"/>
    <xf numFmtId="4" fontId="28" fillId="0" borderId="39" pivotButton="0" quotePrefix="0" xfId="47"/>
    <xf numFmtId="171" fontId="6" fillId="0" borderId="0" applyAlignment="1" pivotButton="0" quotePrefix="0" xfId="0">
      <alignment vertical="top" wrapText="1"/>
    </xf>
    <xf numFmtId="167" fontId="0" fillId="0" borderId="0" pivotButton="0" quotePrefix="0" xfId="2"/>
    <xf numFmtId="167" fontId="0" fillId="0" borderId="0" applyAlignment="1" pivotButton="0" quotePrefix="0" xfId="2">
      <alignment horizontal="center"/>
    </xf>
    <xf numFmtId="167" fontId="0" fillId="0" borderId="13" applyAlignment="1" pivotButton="0" quotePrefix="0" xfId="2">
      <alignment horizontal="center"/>
    </xf>
    <xf numFmtId="173" fontId="0" fillId="0" borderId="13" pivotButton="0" quotePrefix="0" xfId="46"/>
    <xf numFmtId="173" fontId="5" fillId="0" borderId="13" pivotButton="0" quotePrefix="0" xfId="46"/>
    <xf numFmtId="167" fontId="0" fillId="0" borderId="13" pivotButton="0" quotePrefix="0" xfId="2"/>
    <xf numFmtId="167" fontId="6" fillId="0" borderId="12" applyAlignment="1" pivotButton="0" quotePrefix="0" xfId="2">
      <alignment horizontal="center" vertical="top"/>
    </xf>
    <xf numFmtId="167" fontId="5" fillId="0" borderId="29" pivotButton="0" quotePrefix="0" xfId="2"/>
    <xf numFmtId="167" fontId="5" fillId="0" borderId="30" pivotButton="0" quotePrefix="0" xfId="2"/>
    <xf numFmtId="167" fontId="5" fillId="0" borderId="31" pivotButton="0" quotePrefix="0" xfId="2"/>
    <xf numFmtId="170" fontId="6" fillId="0" borderId="14" pivotButton="0" quotePrefix="0" xfId="3"/>
    <xf numFmtId="0" fontId="0" fillId="0" borderId="36" applyAlignment="1" pivotButton="0" quotePrefix="0" xfId="0">
      <alignment horizontal="left" vertical="center" wrapText="1"/>
    </xf>
    <xf numFmtId="0" fontId="4" fillId="0" borderId="36" applyAlignment="1" pivotButton="0" quotePrefix="0" xfId="1">
      <alignment horizontal="center" vertical="center"/>
    </xf>
    <xf numFmtId="0" fontId="0" fillId="0" borderId="36" applyAlignment="1" pivotButton="0" quotePrefix="0" xfId="0">
      <alignment horizontal="left" wrapText="1"/>
    </xf>
    <xf numFmtId="0" fontId="0" fillId="0" borderId="36" applyAlignment="1" pivotButton="0" quotePrefix="0" xfId="0">
      <alignment horizontal="left" vertical="top" wrapText="1"/>
    </xf>
    <xf numFmtId="4" fontId="27" fillId="0" borderId="40" pivotButton="0" quotePrefix="0" xfId="45"/>
    <xf numFmtId="4" fontId="28" fillId="0" borderId="40" pivotButton="0" quotePrefix="0" xfId="47"/>
    <xf numFmtId="4" fontId="27" fillId="0" borderId="41" pivotButton="0" quotePrefix="0" xfId="45"/>
    <xf numFmtId="4" fontId="28" fillId="0" borderId="41" pivotButton="0" quotePrefix="0" xfId="47"/>
  </cellXfs>
  <cellStyles count="48">
    <cellStyle name="Normal" xfId="0" builtinId="0"/>
    <cellStyle name="Hyperlink" xfId="1" builtinId="8"/>
    <cellStyle name="Comma [0]" xfId="2" builtinId="6"/>
    <cellStyle name="Percent" xfId="3" builtinId="5"/>
    <cellStyle name="Number" xfId="4"/>
    <cellStyle name="Currency [0]" xfId="5" builtinId="7"/>
    <cellStyle name="20% - Énfasis1" xfId="6"/>
    <cellStyle name="20% - Énfasis2" xfId="7"/>
    <cellStyle name="20% - Énfasis3" xfId="8"/>
    <cellStyle name="20% - Énfasis4" xfId="9"/>
    <cellStyle name="20% - Énfasis5" xfId="10"/>
    <cellStyle name="20% - Énfasis6" xfId="11"/>
    <cellStyle name="40% - Énfasis1" xfId="12"/>
    <cellStyle name="40% - Énfasis2" xfId="13"/>
    <cellStyle name="40% - Énfasis3" xfId="14"/>
    <cellStyle name="40% - Énfasis4" xfId="15"/>
    <cellStyle name="40% - Énfasis5" xfId="16"/>
    <cellStyle name="40% - Énfasis6" xfId="17"/>
    <cellStyle name="60% - Énfasis1" xfId="18"/>
    <cellStyle name="60% - Énfasis2" xfId="19"/>
    <cellStyle name="60% - Énfasis3" xfId="20"/>
    <cellStyle name="60% - Énfasis4" xfId="21"/>
    <cellStyle name="60% - Énfasis5" xfId="22"/>
    <cellStyle name="60% - Énfasis6" xfId="23"/>
    <cellStyle name="Bueno" xfId="24"/>
    <cellStyle name="Cálculo" xfId="25"/>
    <cellStyle name="Celda de comprobación" xfId="26"/>
    <cellStyle name="Celda vinculada" xfId="27"/>
    <cellStyle name="Encabezado 1" xfId="28"/>
    <cellStyle name="Encabezado 4" xfId="29"/>
    <cellStyle name="Énfasis1" xfId="30"/>
    <cellStyle name="Énfasis2" xfId="31"/>
    <cellStyle name="Énfasis3" xfId="32"/>
    <cellStyle name="Énfasis4" xfId="33"/>
    <cellStyle name="Énfasis5" xfId="34"/>
    <cellStyle name="Énfasis6" xfId="35"/>
    <cellStyle name="Entrada" xfId="36"/>
    <cellStyle name="Incorrecto" xfId="37"/>
    <cellStyle name="Notas" xfId="38"/>
    <cellStyle name="Salida" xfId="39"/>
    <cellStyle name="Texto de advertencia" xfId="40"/>
    <cellStyle name="Texto explicativo" xfId="41"/>
    <cellStyle name="Título" xfId="42"/>
    <cellStyle name="Título 2" xfId="43"/>
    <cellStyle name="Título 3" xfId="44"/>
    <cellStyle name="NumberCell" xfId="45"/>
    <cellStyle name="Comma" xfId="46" builtinId="3"/>
    <cellStyle name="comma" xfId="47" hidden="0"/>
  </cellStyles>
  <dxfs count="23">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styles" Target="styles.xml" Id="rId21"/><Relationship Type="http://schemas.openxmlformats.org/officeDocument/2006/relationships/theme" Target="theme/theme1.xml" Id="rId22"/></Relationships>
</file>

<file path=xl/charts/chart1.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es-CL"/>
              <a:t xml:space="preserve">GFEX </a:t>
            </a:r>
          </a:p>
        </rich>
      </tx>
      <overlay val="0"/>
      <spPr>
        <a:noFill xmlns:a="http://schemas.openxmlformats.org/drawingml/2006/main"/>
        <a:ln xmlns:a="http://schemas.openxmlformats.org/drawingml/2006/main">
          <a:noFill/>
          <a:prstDash val="solid"/>
        </a:ln>
      </spPr>
    </title>
    <plotArea>
      <layout>
        <manualLayout>
          <layoutTarget val="inner"/>
          <xMode val="edge"/>
          <yMode val="edge"/>
          <wMode val="factor"/>
          <hMode val="factor"/>
          <x val="0.07351085122270032"/>
          <y val="0.1095100391933971"/>
          <w val="0.9068371509132763"/>
          <h val="0.7339682277879288"/>
        </manualLayout>
      </layout>
      <lineChart>
        <grouping val="standard"/>
        <varyColors val="0"/>
        <ser>
          <idx val="0"/>
          <order val="0"/>
          <tx>
            <strRef>
              <f>'Curvas Futuros'!$B$3</f>
              <strCache>
                <ptCount val="1"/>
                <pt idx="0">
                  <v>08-nov</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000" b="0" i="0" strike="noStrike" kern="1200" baseline="0">
                    <a:solidFill>
                      <a:schemeClr val="tx1">
                        <a:lumMod val="75000"/>
                        <a:lumOff val="25000"/>
                      </a:schemeClr>
                    </a:solidFill>
                    <a:latin typeface="+mn-lt"/>
                    <a:ea typeface="+mn-ea"/>
                    <a:cs typeface="+mn-cs"/>
                  </a:defRPr>
                </a:pPr>
                <a:r>
                  <a:t>None</a:t>
                </a:r>
                <a:endParaRPr lang="en-US"/>
              </a:p>
            </txPr>
            <dLblPos val="t"/>
            <showLegendKey val="0"/>
            <showVal val="1"/>
            <showCatName val="0"/>
            <showSerName val="0"/>
            <showPercent val="0"/>
            <showBubbleSize val="0"/>
            <showLeaderLines val="0"/>
          </dLbls>
          <cat>
            <strRef>
              <f>'Curvas Futuros'!$C$2:$M$2</f>
              <strCache>
                <ptCount val="10"/>
                <pt idx="0">
                  <v>LC2402</v>
                </pt>
                <pt idx="1">
                  <v>LC2403</v>
                </pt>
                <pt idx="2">
                  <v>LC2404</v>
                </pt>
                <pt idx="3">
                  <v>LC2405</v>
                </pt>
                <pt idx="4">
                  <v>LC2406</v>
                </pt>
                <pt idx="5">
                  <v>LC2407</v>
                </pt>
                <pt idx="6">
                  <v>LC2408</v>
                </pt>
                <pt idx="7">
                  <v>LC2409</v>
                </pt>
                <pt idx="8">
                  <v>LC2410</v>
                </pt>
                <pt idx="9">
                  <v>LC2411</v>
                </pt>
              </strCache>
            </strRef>
          </cat>
          <val>
            <numRef>
              <f>'Curvas Futuros'!$C$3:$K$3</f>
              <numCache>
                <formatCode xml:space="preserve">_ * #,##0.0_ ;_ * \-#,##0.0_ ;_ * "-"_ ;_ @_ </formatCode>
                <ptCount val="8"/>
                <pt idx="0">
                  <v>21.76</v>
                </pt>
                <pt idx="1">
                  <v>21.072</v>
                </pt>
                <pt idx="2">
                  <v>20.832</v>
                </pt>
                <pt idx="3">
                  <v>20.536</v>
                </pt>
                <pt idx="4">
                  <v>20.176</v>
                </pt>
                <pt idx="5">
                  <v>19.944</v>
                </pt>
                <pt idx="6">
                  <v>19.68</v>
                </pt>
                <pt idx="7">
                  <v>19.352</v>
                </pt>
              </numCache>
            </numRef>
          </val>
          <smooth val="1"/>
        </ser>
        <ser>
          <idx val="1"/>
          <order val="1"/>
          <tx>
            <strRef>
              <f>'Curvas Futuros'!$B$16</f>
              <strCache>
                <ptCount val="1"/>
                <pt idx="0">
                  <v>27-nov</v>
                </pt>
              </strCache>
            </strRef>
          </tx>
          <spPr>
            <a:ln xmlns:a="http://schemas.openxmlformats.org/drawingml/2006/main" w="28575" cap="rnd">
              <a:solidFill>
                <a:schemeClr val="accent5"/>
              </a:solidFill>
              <a:prstDash val="solid"/>
              <a:round/>
            </a:ln>
          </spPr>
          <marker>
            <symbol val="none"/>
            <spPr>
              <a:ln xmlns:a="http://schemas.openxmlformats.org/drawingml/2006/main">
                <a:prstDash val="solid"/>
              </a:ln>
            </spPr>
          </marker>
          <dLbls>
            <numFmt formatCode="#,##0.0"/>
            <spPr>
              <a:noFill xmlns:a="http://schemas.openxmlformats.org/drawingml/2006/main"/>
              <a:ln xmlns:a="http://schemas.openxmlformats.org/drawingml/2006/main">
                <a:noFill/>
                <a:prstDash val="solid"/>
              </a:ln>
            </spPr>
            <dLblPos val="b"/>
            <showLegendKey val="0"/>
            <showVal val="1"/>
            <showCatName val="0"/>
            <showSerName val="0"/>
            <showPercent val="0"/>
            <showBubbleSize val="0"/>
            <showLeaderLines val="0"/>
          </dLbls>
          <cat>
            <strRef>
              <f>'Curvas Futuros'!$C$2:$M$2</f>
              <strCache>
                <ptCount val="10"/>
                <pt idx="0">
                  <v>LC2402</v>
                </pt>
                <pt idx="1">
                  <v>LC2403</v>
                </pt>
                <pt idx="2">
                  <v>LC2404</v>
                </pt>
                <pt idx="3">
                  <v>LC2405</v>
                </pt>
                <pt idx="4">
                  <v>LC2406</v>
                </pt>
                <pt idx="5">
                  <v>LC2407</v>
                </pt>
                <pt idx="6">
                  <v>LC2408</v>
                </pt>
                <pt idx="7">
                  <v>LC2409</v>
                </pt>
                <pt idx="8">
                  <v>LC2410</v>
                </pt>
                <pt idx="9">
                  <v>LC2411</v>
                </pt>
              </strCache>
            </strRef>
          </cat>
          <val>
            <numRef>
              <f>'Curvas Futuros'!$C$16:$M$16</f>
              <numCache>
                <formatCode xml:space="preserve">_ * #,##0.0_ ;_ * \-#,##0.0_ ;_ * "-"_ ;_ @_ </formatCode>
                <ptCount val="10"/>
                <pt idx="0">
                  <v>17.88</v>
                </pt>
                <pt idx="1">
                  <v>17.584</v>
                </pt>
                <pt idx="2">
                  <v>17.512</v>
                </pt>
                <pt idx="3">
                  <v>17.376</v>
                </pt>
                <pt idx="4">
                  <v>17.32</v>
                </pt>
                <pt idx="5">
                  <v>17.232</v>
                </pt>
                <pt idx="6">
                  <v>17.272</v>
                </pt>
                <pt idx="7">
                  <v>17.168</v>
                </pt>
                <pt idx="8">
                  <v>16.992</v>
                </pt>
                <pt idx="9">
                  <v>16.832</v>
                </pt>
              </numCache>
            </numRef>
          </val>
          <smooth val="1"/>
        </ser>
        <ser>
          <idx val="2"/>
          <order val="2"/>
          <tx>
            <strRef>
              <f>'Curvas Futuros'!$B$22</f>
              <strCache>
                <ptCount val="1"/>
                <pt idx="0">
                  <v>05-dic</v>
                </pt>
              </strCache>
            </strRef>
          </tx>
          <spPr>
            <a:ln xmlns:a="http://schemas.openxmlformats.org/drawingml/2006/main">
              <a:prstDash val="solid"/>
            </a:ln>
          </spPr>
          <marker>
            <symbol val="none"/>
            <spPr>
              <a:ln xmlns:a="http://schemas.openxmlformats.org/drawingml/2006/main">
                <a:prstDash val="solid"/>
              </a:ln>
            </spPr>
          </marker>
          <dLbls>
            <spPr>
              <a:noFill xmlns:a="http://schemas.openxmlformats.org/drawingml/2006/main"/>
              <a:ln xmlns:a="http://schemas.openxmlformats.org/drawingml/2006/main">
                <a:noFill/>
                <a:prstDash val="solid"/>
              </a:ln>
            </spPr>
            <dLblPos val="b"/>
            <showLegendKey val="0"/>
            <showVal val="1"/>
            <showCatName val="0"/>
            <showSerName val="0"/>
            <showPercent val="0"/>
            <showBubbleSize val="0"/>
            <showLeaderLines val="0"/>
          </dLbls>
          <cat>
            <strRef>
              <f>'Curvas Futuros'!$C$2:$M$2</f>
              <strCache>
                <ptCount val="10"/>
                <pt idx="0">
                  <v>LC2402</v>
                </pt>
                <pt idx="1">
                  <v>LC2403</v>
                </pt>
                <pt idx="2">
                  <v>LC2404</v>
                </pt>
                <pt idx="3">
                  <v>LC2405</v>
                </pt>
                <pt idx="4">
                  <v>LC2406</v>
                </pt>
                <pt idx="5">
                  <v>LC2407</v>
                </pt>
                <pt idx="6">
                  <v>LC2408</v>
                </pt>
                <pt idx="7">
                  <v>LC2409</v>
                </pt>
                <pt idx="8">
                  <v>LC2410</v>
                </pt>
                <pt idx="9">
                  <v>LC2411</v>
                </pt>
              </strCache>
            </strRef>
          </cat>
          <val>
            <numRef>
              <f>'Curvas Futuros'!$C$22:$M$22</f>
              <numCache>
                <formatCode xml:space="preserve">_ * #,##0.0_ ;_ * \-#,##0.0_ ;_ * "-"_ ;_ @_ </formatCode>
                <ptCount val="10"/>
                <pt idx="0">
                  <v>14.088</v>
                </pt>
                <pt idx="1">
                  <v>14.112</v>
                </pt>
                <pt idx="2">
                  <v>14.656</v>
                </pt>
                <pt idx="3">
                  <v>14.568</v>
                </pt>
                <pt idx="4">
                  <v>14.616</v>
                </pt>
                <pt idx="5">
                  <v>14.528</v>
                </pt>
                <pt idx="6">
                  <v>14.608</v>
                </pt>
                <pt idx="7">
                  <v>14.488</v>
                </pt>
                <pt idx="8">
                  <v>14.384</v>
                </pt>
                <pt idx="9">
                  <v>14.728</v>
                </pt>
              </numCache>
            </numRef>
          </val>
          <smooth val="1"/>
        </ser>
        <dLbls>
          <dLblPos val="b"/>
          <showLegendKey val="0"/>
          <showVal val="1"/>
          <showCatName val="0"/>
          <showSerName val="0"/>
          <showPercent val="0"/>
          <showBubbleSize val="0"/>
        </dLbls>
        <smooth val="0"/>
        <axId val="1021282207"/>
        <axId val="1021282623"/>
      </lineChart>
      <catAx>
        <axId val="1021282207"/>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1100" b="0" i="0" strike="noStrike" kern="1200" baseline="0">
                <a:solidFill>
                  <a:schemeClr val="tx1">
                    <a:lumMod val="65000"/>
                    <a:lumOff val="35000"/>
                  </a:schemeClr>
                </a:solidFill>
                <a:latin typeface="+mn-lt"/>
                <a:ea typeface="+mn-ea"/>
                <a:cs typeface="+mn-cs"/>
              </a:defRPr>
            </a:pPr>
            <a:r>
              <a:t>None</a:t>
            </a:r>
            <a:endParaRPr lang="en-US"/>
          </a:p>
        </txPr>
        <crossAx val="1021282623"/>
        <crosses val="autoZero"/>
        <auto val="1"/>
        <lblAlgn val="ctr"/>
        <lblOffset val="100"/>
        <noMultiLvlLbl val="0"/>
      </catAx>
      <valAx>
        <axId val="1021282623"/>
        <scaling>
          <orientation val="minMax"/>
          <max val="25"/>
          <min val="8"/>
        </scaling>
        <delete val="0"/>
        <axPos val="l"/>
        <numFmt formatCode="_ * #,##0.0_ ;_ * \-#,##0.0_ ;_ * &quot;-&quot;_ ;_ @_ "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1100" b="0" i="0" strike="noStrike" kern="1200" baseline="0">
                <a:solidFill>
                  <a:schemeClr val="tx1">
                    <a:lumMod val="65000"/>
                    <a:lumOff val="35000"/>
                  </a:schemeClr>
                </a:solidFill>
                <a:latin typeface="+mn-lt"/>
                <a:ea typeface="+mn-ea"/>
                <a:cs typeface="+mn-cs"/>
              </a:defRPr>
            </a:pPr>
            <a:r>
              <a:t>None</a:t>
            </a:r>
            <a:endParaRPr lang="en-US"/>
          </a:p>
        </txPr>
        <crossAx val="1021282207"/>
        <crosses val="autoZero"/>
        <crossBetween val="between"/>
        <majorUnit val="2"/>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05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r>
              <a:rPr lang="es-CL"/>
              <a:t>AVG Last Price</a:t>
            </a:r>
          </a:p>
        </rich>
      </tx>
      <overlay val="0"/>
      <spPr>
        <a:noFill xmlns:a="http://schemas.openxmlformats.org/drawingml/2006/main"/>
        <a:ln xmlns:a="http://schemas.openxmlformats.org/drawingml/2006/main">
          <a:noFill/>
          <a:prstDash val="solid"/>
        </a:ln>
      </spPr>
    </title>
    <plotArea>
      <layout/>
      <lineChart>
        <grouping val="standard"/>
        <varyColors val="0"/>
        <ser>
          <idx val="0"/>
          <order val="0"/>
          <spPr>
            <a:ln xmlns:a="http://schemas.openxmlformats.org/drawingml/2006/main" w="31750" cap="rnd">
              <a:solidFill>
                <a:schemeClr val="accent1"/>
              </a:solidFill>
              <a:prstDash val="solid"/>
              <a:round/>
            </a:ln>
          </spPr>
          <marker>
            <symbol val="none"/>
            <spPr>
              <a:ln xmlns:a="http://schemas.openxmlformats.org/drawingml/2006/main">
                <a:prstDash val="solid"/>
              </a:ln>
            </spPr>
          </marker>
          <cat>
            <numRef>
              <f>'Curvas Futuros'!$B$3:$B$76</f>
              <numCache>
                <formatCode>d\-mmm</formatCode>
                <ptCount val="74"/>
                <pt idx="0">
                  <v>45238</v>
                </pt>
                <pt idx="1">
                  <v>45239</v>
                </pt>
                <pt idx="2">
                  <v>45240</v>
                </pt>
                <pt idx="3">
                  <v>45243</v>
                </pt>
                <pt idx="4">
                  <v>45244</v>
                </pt>
                <pt idx="5">
                  <v>45245</v>
                </pt>
                <pt idx="6">
                  <v>45246</v>
                </pt>
                <pt idx="7">
                  <v>45247</v>
                </pt>
                <pt idx="8">
                  <v>45250</v>
                </pt>
                <pt idx="9">
                  <v>45251</v>
                </pt>
                <pt idx="10">
                  <v>45252</v>
                </pt>
                <pt idx="11">
                  <v>45253</v>
                </pt>
                <pt idx="12">
                  <v>45254</v>
                </pt>
                <pt idx="13">
                  <v>45257</v>
                </pt>
                <pt idx="14">
                  <v>45258</v>
                </pt>
                <pt idx="15">
                  <v>45259</v>
                </pt>
                <pt idx="16">
                  <v>45260</v>
                </pt>
                <pt idx="17">
                  <v>45261</v>
                </pt>
                <pt idx="18">
                  <v>45264</v>
                </pt>
                <pt idx="19">
                  <v>45265</v>
                </pt>
                <pt idx="20">
                  <v>45266</v>
                </pt>
                <pt idx="21">
                  <v>45267</v>
                </pt>
                <pt idx="22">
                  <v>45268</v>
                </pt>
                <pt idx="23">
                  <v>45271</v>
                </pt>
                <pt idx="24">
                  <v>45272</v>
                </pt>
                <pt idx="25">
                  <v>45273</v>
                </pt>
                <pt idx="26">
                  <v>45274</v>
                </pt>
                <pt idx="27">
                  <v>45275</v>
                </pt>
                <pt idx="28">
                  <v>45278</v>
                </pt>
                <pt idx="29">
                  <v>45279</v>
                </pt>
                <pt idx="30">
                  <v>45280</v>
                </pt>
                <pt idx="31">
                  <v>45281</v>
                </pt>
                <pt idx="32">
                  <v>45282</v>
                </pt>
                <pt idx="33">
                  <v>45285</v>
                </pt>
                <pt idx="34">
                  <v>45286</v>
                </pt>
                <pt idx="35">
                  <v>45287</v>
                </pt>
                <pt idx="36">
                  <v>45288</v>
                </pt>
                <pt idx="37">
                  <v>45289</v>
                </pt>
                <pt idx="38">
                  <v>45293</v>
                </pt>
                <pt idx="39">
                  <v>45294</v>
                </pt>
                <pt idx="40">
                  <v>45295</v>
                </pt>
                <pt idx="41">
                  <v>45296</v>
                </pt>
                <pt idx="42">
                  <v>45299</v>
                </pt>
                <pt idx="43">
                  <v>45300</v>
                </pt>
                <pt idx="44">
                  <v>45301</v>
                </pt>
                <pt idx="45">
                  <v>45302</v>
                </pt>
                <pt idx="46">
                  <v>45303</v>
                </pt>
                <pt idx="47">
                  <v>45306</v>
                </pt>
                <pt idx="48">
                  <v>45307</v>
                </pt>
                <pt idx="49">
                  <v>45308</v>
                </pt>
                <pt idx="50">
                  <v>45309</v>
                </pt>
                <pt idx="51">
                  <v>45310</v>
                </pt>
                <pt idx="52">
                  <v>45313</v>
                </pt>
                <pt idx="53">
                  <v>45314</v>
                </pt>
                <pt idx="54">
                  <v>45315</v>
                </pt>
                <pt idx="55">
                  <v>45316</v>
                </pt>
                <pt idx="56">
                  <v>45317</v>
                </pt>
                <pt idx="57">
                  <v>45320</v>
                </pt>
                <pt idx="58">
                  <v>45321</v>
                </pt>
                <pt idx="59">
                  <v>45322</v>
                </pt>
                <pt idx="60">
                  <v>45323</v>
                </pt>
                <pt idx="61">
                  <v>45324</v>
                </pt>
                <pt idx="62">
                  <v>45327</v>
                </pt>
                <pt idx="63">
                  <v>45328</v>
                </pt>
                <pt idx="64">
                  <v>45329</v>
                </pt>
                <pt idx="65">
                  <v>45330</v>
                </pt>
                <pt idx="66">
                  <v>45341</v>
                </pt>
                <pt idx="67">
                  <v>45342</v>
                </pt>
                <pt idx="68">
                  <v>45370</v>
                </pt>
                <pt idx="69">
                  <v>45376</v>
                </pt>
                <pt idx="70">
                  <v>45379</v>
                </pt>
                <pt idx="71">
                  <v>45380</v>
                </pt>
                <pt idx="72">
                  <v>45383</v>
                </pt>
                <pt idx="73">
                  <v>45384</v>
                </pt>
              </numCache>
            </numRef>
          </cat>
          <val>
            <numRef>
              <f>'Curvas Futuros'!$R$3:$R$76</f>
              <numCache>
                <formatCode xml:space="preserve">_ * #,##0.0_ ;_ * \-#,##0.0_ ;_ * "-"_ ;_ @_ </formatCode>
                <ptCount val="74"/>
                <pt idx="0">
                  <v>14.35446153846154</v>
                </pt>
                <pt idx="1">
                  <v>14.34153846153846</v>
                </pt>
                <pt idx="2">
                  <v>14.808</v>
                </pt>
                <pt idx="3">
                  <v>14.35692307692308</v>
                </pt>
                <pt idx="4">
                  <v>14.41723076923077</v>
                </pt>
                <pt idx="5">
                  <v>14.51138461538461</v>
                </pt>
                <pt idx="6">
                  <v>14.48246153846154</v>
                </pt>
                <pt idx="7">
                  <v>14.37230769230769</v>
                </pt>
                <pt idx="8">
                  <v>14.01415384615385</v>
                </pt>
                <pt idx="9">
                  <v>13.75446153846154</v>
                </pt>
                <pt idx="10">
                  <v>13.01476923076923</v>
                </pt>
                <pt idx="11">
                  <v>12.91569230769231</v>
                </pt>
                <pt idx="12">
                  <v>15.72492307692308</v>
                </pt>
                <pt idx="13">
                  <v>14.75630769230769</v>
                </pt>
                <pt idx="14">
                  <v>14.81969230769231</v>
                </pt>
                <pt idx="15">
                  <v>14.92738461538461</v>
                </pt>
                <pt idx="16">
                  <v>14.4763076923077</v>
                </pt>
                <pt idx="17">
                  <v>13.96738461538462</v>
                </pt>
                <pt idx="18">
                  <v>13.088</v>
                </pt>
                <pt idx="19">
                  <v>12.28184615384616</v>
                </pt>
                <pt idx="20">
                  <v>12.51261538461538</v>
                </pt>
                <pt idx="21">
                  <v>12.84553846153847</v>
                </pt>
                <pt idx="22">
                  <v>13.75507692307692</v>
                </pt>
                <pt idx="23">
                  <v>13.10276923076923</v>
                </pt>
                <pt idx="24">
                  <v>12.73907692307692</v>
                </pt>
                <pt idx="25">
                  <v>14.3076923076923</v>
                </pt>
                <pt idx="26">
                  <v>13.80123076923077</v>
                </pt>
                <pt idx="27">
                  <v>15.32061538461538</v>
                </pt>
                <pt idx="28">
                  <v>15.10338461538461</v>
                </pt>
                <pt idx="29">
                  <v>14.97476923076923</v>
                </pt>
                <pt idx="30">
                  <v>14.86584615384615</v>
                </pt>
                <pt idx="31">
                  <v>14.43261538461539</v>
                </pt>
                <pt idx="32">
                  <v>14.85784615384615</v>
                </pt>
                <pt idx="33">
                  <v>15.104</v>
                </pt>
                <pt idx="34">
                  <v>15.688</v>
                </pt>
                <pt idx="35">
                  <v>15.54338461538461</v>
                </pt>
                <pt idx="36">
                  <v>15.648</v>
                </pt>
                <pt idx="37">
                  <v>15.728</v>
                </pt>
                <pt idx="38">
                  <v>15.86276923076923</v>
                </pt>
                <pt idx="39">
                  <v>15.65169230769231</v>
                </pt>
                <pt idx="40">
                  <v>14.80246153846154</v>
                </pt>
                <pt idx="41">
                  <v>14.53846153846154</v>
                </pt>
                <pt idx="42">
                  <v>14.25476923076923</v>
                </pt>
                <pt idx="43">
                  <v>14.46707692307692</v>
                </pt>
                <pt idx="44">
                  <v>14.34707692307692</v>
                </pt>
                <pt idx="45">
                  <v>15.25476923076923</v>
                </pt>
                <pt idx="46">
                  <v>15.04184615384616</v>
                </pt>
                <pt idx="47">
                  <v>14.92738461538461</v>
                </pt>
                <pt idx="48">
                  <v>15.28430769230769</v>
                </pt>
                <pt idx="49">
                  <v>16.26266666666666</v>
                </pt>
                <pt idx="50">
                  <v>16.31266666666667</v>
                </pt>
                <pt idx="51">
                  <v>16.19</v>
                </pt>
                <pt idx="52">
                  <v>15.956</v>
                </pt>
                <pt idx="53">
                  <v>16.29133333333333</v>
                </pt>
                <pt idx="54">
                  <v>16.362</v>
                </pt>
                <pt idx="55">
                  <v>16.21266666666667</v>
                </pt>
                <pt idx="56">
                  <v>16.13866666666667</v>
                </pt>
                <pt idx="57">
                  <v>16.318</v>
                </pt>
                <pt idx="58">
                  <v>16.20133333333333</v>
                </pt>
                <pt idx="59">
                  <v>15.96466666666667</v>
                </pt>
                <pt idx="60">
                  <v>16.008</v>
                </pt>
                <pt idx="61">
                  <v>16.04066666666667</v>
                </pt>
                <pt idx="62">
                  <v>16.154</v>
                </pt>
                <pt idx="63">
                  <v>15.71266666666667</v>
                </pt>
                <pt idx="64">
                  <v>15.698</v>
                </pt>
                <pt idx="65">
                  <v>15.54133333333333</v>
                </pt>
                <pt idx="66">
                  <v>15.31733333333333</v>
                </pt>
                <pt idx="67">
                  <v>15.044</v>
                </pt>
                <pt idx="68">
                  <v>15.66666666666667</v>
                </pt>
                <pt idx="69">
                  <v>15.27466666666667</v>
                </pt>
                <pt idx="70">
                  <v>15.44665625</v>
                </pt>
                <pt idx="71">
                  <v>15.376805</v>
                </pt>
                <pt idx="72">
                  <v>15.2204475</v>
                </pt>
                <pt idx="73">
                  <v>15.89611</v>
                </pt>
              </numCache>
            </numRef>
          </val>
          <smooth val="1"/>
        </ser>
        <ser>
          <idx val="1"/>
          <order val="1"/>
          <spPr>
            <a:ln xmlns:a="http://schemas.openxmlformats.org/drawingml/2006/main" w="31750" cap="rnd">
              <a:solidFill>
                <a:schemeClr val="accent2"/>
              </a:solidFill>
              <a:prstDash val="solid"/>
              <a:round/>
            </a:ln>
          </spPr>
          <marker>
            <symbol val="none"/>
            <spPr>
              <a:ln xmlns:a="http://schemas.openxmlformats.org/drawingml/2006/main">
                <a:prstDash val="solid"/>
              </a:ln>
            </spPr>
          </marker>
          <cat>
            <numRef>
              <f>'Curvas Futuros'!$B$3:$B$76</f>
              <numCache>
                <formatCode>d\-mmm</formatCode>
                <ptCount val="74"/>
                <pt idx="0">
                  <v>45238</v>
                </pt>
                <pt idx="1">
                  <v>45239</v>
                </pt>
                <pt idx="2">
                  <v>45240</v>
                </pt>
                <pt idx="3">
                  <v>45243</v>
                </pt>
                <pt idx="4">
                  <v>45244</v>
                </pt>
                <pt idx="5">
                  <v>45245</v>
                </pt>
                <pt idx="6">
                  <v>45246</v>
                </pt>
                <pt idx="7">
                  <v>45247</v>
                </pt>
                <pt idx="8">
                  <v>45250</v>
                </pt>
                <pt idx="9">
                  <v>45251</v>
                </pt>
                <pt idx="10">
                  <v>45252</v>
                </pt>
                <pt idx="11">
                  <v>45253</v>
                </pt>
                <pt idx="12">
                  <v>45254</v>
                </pt>
                <pt idx="13">
                  <v>45257</v>
                </pt>
                <pt idx="14">
                  <v>45258</v>
                </pt>
                <pt idx="15">
                  <v>45259</v>
                </pt>
                <pt idx="16">
                  <v>45260</v>
                </pt>
                <pt idx="17">
                  <v>45261</v>
                </pt>
                <pt idx="18">
                  <v>45264</v>
                </pt>
                <pt idx="19">
                  <v>45265</v>
                </pt>
                <pt idx="20">
                  <v>45266</v>
                </pt>
                <pt idx="21">
                  <v>45267</v>
                </pt>
                <pt idx="22">
                  <v>45268</v>
                </pt>
                <pt idx="23">
                  <v>45271</v>
                </pt>
                <pt idx="24">
                  <v>45272</v>
                </pt>
                <pt idx="25">
                  <v>45273</v>
                </pt>
                <pt idx="26">
                  <v>45274</v>
                </pt>
                <pt idx="27">
                  <v>45275</v>
                </pt>
                <pt idx="28">
                  <v>45278</v>
                </pt>
                <pt idx="29">
                  <v>45279</v>
                </pt>
                <pt idx="30">
                  <v>45280</v>
                </pt>
                <pt idx="31">
                  <v>45281</v>
                </pt>
                <pt idx="32">
                  <v>45282</v>
                </pt>
                <pt idx="33">
                  <v>45285</v>
                </pt>
                <pt idx="34">
                  <v>45286</v>
                </pt>
                <pt idx="35">
                  <v>45287</v>
                </pt>
                <pt idx="36">
                  <v>45288</v>
                </pt>
                <pt idx="37">
                  <v>45289</v>
                </pt>
                <pt idx="38">
                  <v>45293</v>
                </pt>
                <pt idx="39">
                  <v>45294</v>
                </pt>
                <pt idx="40">
                  <v>45295</v>
                </pt>
                <pt idx="41">
                  <v>45296</v>
                </pt>
                <pt idx="42">
                  <v>45299</v>
                </pt>
                <pt idx="43">
                  <v>45300</v>
                </pt>
                <pt idx="44">
                  <v>45301</v>
                </pt>
                <pt idx="45">
                  <v>45302</v>
                </pt>
                <pt idx="46">
                  <v>45303</v>
                </pt>
                <pt idx="47">
                  <v>45306</v>
                </pt>
                <pt idx="48">
                  <v>45307</v>
                </pt>
                <pt idx="49">
                  <v>45308</v>
                </pt>
                <pt idx="50">
                  <v>45309</v>
                </pt>
                <pt idx="51">
                  <v>45310</v>
                </pt>
                <pt idx="52">
                  <v>45313</v>
                </pt>
                <pt idx="53">
                  <v>45314</v>
                </pt>
                <pt idx="54">
                  <v>45315</v>
                </pt>
                <pt idx="55">
                  <v>45316</v>
                </pt>
                <pt idx="56">
                  <v>45317</v>
                </pt>
                <pt idx="57">
                  <v>45320</v>
                </pt>
                <pt idx="58">
                  <v>45321</v>
                </pt>
                <pt idx="59">
                  <v>45322</v>
                </pt>
                <pt idx="60">
                  <v>45323</v>
                </pt>
                <pt idx="61">
                  <v>45324</v>
                </pt>
                <pt idx="62">
                  <v>45327</v>
                </pt>
                <pt idx="63">
                  <v>45328</v>
                </pt>
                <pt idx="64">
                  <v>45329</v>
                </pt>
                <pt idx="65">
                  <v>45330</v>
                </pt>
                <pt idx="66">
                  <v>45341</v>
                </pt>
                <pt idx="67">
                  <v>45342</v>
                </pt>
                <pt idx="68">
                  <v>45370</v>
                </pt>
                <pt idx="69">
                  <v>45376</v>
                </pt>
                <pt idx="70">
                  <v>45379</v>
                </pt>
                <pt idx="71">
                  <v>45380</v>
                </pt>
                <pt idx="72">
                  <v>45383</v>
                </pt>
                <pt idx="73">
                  <v>45384</v>
                </pt>
              </numCache>
            </numRef>
          </cat>
          <val>
            <numRef>
              <f>'Curvas Futuros'!$S$3:$S$72</f>
            </numRef>
          </val>
          <smooth val="0"/>
        </ser>
        <ser>
          <idx val="2"/>
          <order val="2"/>
          <spPr>
            <a:ln xmlns:a="http://schemas.openxmlformats.org/drawingml/2006/main" w="31750" cap="rnd">
              <a:solidFill>
                <a:schemeClr val="accent3"/>
              </a:solidFill>
              <a:prstDash val="solid"/>
              <a:round/>
            </a:ln>
          </spPr>
          <marker>
            <symbol val="none"/>
            <spPr>
              <a:ln xmlns:a="http://schemas.openxmlformats.org/drawingml/2006/main">
                <a:prstDash val="solid"/>
              </a:ln>
            </spPr>
          </marker>
          <cat>
            <numRef>
              <f>'Curvas Futuros'!$B$3:$B$76</f>
              <numCache>
                <formatCode>d\-mmm</formatCode>
                <ptCount val="74"/>
                <pt idx="0">
                  <v>45238</v>
                </pt>
                <pt idx="1">
                  <v>45239</v>
                </pt>
                <pt idx="2">
                  <v>45240</v>
                </pt>
                <pt idx="3">
                  <v>45243</v>
                </pt>
                <pt idx="4">
                  <v>45244</v>
                </pt>
                <pt idx="5">
                  <v>45245</v>
                </pt>
                <pt idx="6">
                  <v>45246</v>
                </pt>
                <pt idx="7">
                  <v>45247</v>
                </pt>
                <pt idx="8">
                  <v>45250</v>
                </pt>
                <pt idx="9">
                  <v>45251</v>
                </pt>
                <pt idx="10">
                  <v>45252</v>
                </pt>
                <pt idx="11">
                  <v>45253</v>
                </pt>
                <pt idx="12">
                  <v>45254</v>
                </pt>
                <pt idx="13">
                  <v>45257</v>
                </pt>
                <pt idx="14">
                  <v>45258</v>
                </pt>
                <pt idx="15">
                  <v>45259</v>
                </pt>
                <pt idx="16">
                  <v>45260</v>
                </pt>
                <pt idx="17">
                  <v>45261</v>
                </pt>
                <pt idx="18">
                  <v>45264</v>
                </pt>
                <pt idx="19">
                  <v>45265</v>
                </pt>
                <pt idx="20">
                  <v>45266</v>
                </pt>
                <pt idx="21">
                  <v>45267</v>
                </pt>
                <pt idx="22">
                  <v>45268</v>
                </pt>
                <pt idx="23">
                  <v>45271</v>
                </pt>
                <pt idx="24">
                  <v>45272</v>
                </pt>
                <pt idx="25">
                  <v>45273</v>
                </pt>
                <pt idx="26">
                  <v>45274</v>
                </pt>
                <pt idx="27">
                  <v>45275</v>
                </pt>
                <pt idx="28">
                  <v>45278</v>
                </pt>
                <pt idx="29">
                  <v>45279</v>
                </pt>
                <pt idx="30">
                  <v>45280</v>
                </pt>
                <pt idx="31">
                  <v>45281</v>
                </pt>
                <pt idx="32">
                  <v>45282</v>
                </pt>
                <pt idx="33">
                  <v>45285</v>
                </pt>
                <pt idx="34">
                  <v>45286</v>
                </pt>
                <pt idx="35">
                  <v>45287</v>
                </pt>
                <pt idx="36">
                  <v>45288</v>
                </pt>
                <pt idx="37">
                  <v>45289</v>
                </pt>
                <pt idx="38">
                  <v>45293</v>
                </pt>
                <pt idx="39">
                  <v>45294</v>
                </pt>
                <pt idx="40">
                  <v>45295</v>
                </pt>
                <pt idx="41">
                  <v>45296</v>
                </pt>
                <pt idx="42">
                  <v>45299</v>
                </pt>
                <pt idx="43">
                  <v>45300</v>
                </pt>
                <pt idx="44">
                  <v>45301</v>
                </pt>
                <pt idx="45">
                  <v>45302</v>
                </pt>
                <pt idx="46">
                  <v>45303</v>
                </pt>
                <pt idx="47">
                  <v>45306</v>
                </pt>
                <pt idx="48">
                  <v>45307</v>
                </pt>
                <pt idx="49">
                  <v>45308</v>
                </pt>
                <pt idx="50">
                  <v>45309</v>
                </pt>
                <pt idx="51">
                  <v>45310</v>
                </pt>
                <pt idx="52">
                  <v>45313</v>
                </pt>
                <pt idx="53">
                  <v>45314</v>
                </pt>
                <pt idx="54">
                  <v>45315</v>
                </pt>
                <pt idx="55">
                  <v>45316</v>
                </pt>
                <pt idx="56">
                  <v>45317</v>
                </pt>
                <pt idx="57">
                  <v>45320</v>
                </pt>
                <pt idx="58">
                  <v>45321</v>
                </pt>
                <pt idx="59">
                  <v>45322</v>
                </pt>
                <pt idx="60">
                  <v>45323</v>
                </pt>
                <pt idx="61">
                  <v>45324</v>
                </pt>
                <pt idx="62">
                  <v>45327</v>
                </pt>
                <pt idx="63">
                  <v>45328</v>
                </pt>
                <pt idx="64">
                  <v>45329</v>
                </pt>
                <pt idx="65">
                  <v>45330</v>
                </pt>
                <pt idx="66">
                  <v>45341</v>
                </pt>
                <pt idx="67">
                  <v>45342</v>
                </pt>
                <pt idx="68">
                  <v>45370</v>
                </pt>
                <pt idx="69">
                  <v>45376</v>
                </pt>
                <pt idx="70">
                  <v>45379</v>
                </pt>
                <pt idx="71">
                  <v>45380</v>
                </pt>
                <pt idx="72">
                  <v>45383</v>
                </pt>
                <pt idx="73">
                  <v>45384</v>
                </pt>
              </numCache>
            </numRef>
          </cat>
          <val>
            <numRef>
              <f>'Curvas Futuros'!$T$3:$T$72</f>
            </numRef>
          </val>
          <smooth val="0"/>
        </ser>
        <dLbls>
          <showLegendKey val="0"/>
          <showVal val="0"/>
          <showCatName val="0"/>
          <showSerName val="0"/>
          <showPercent val="0"/>
          <showBubbleSize val="0"/>
        </dLbls>
        <smooth val="0"/>
        <axId val="2033478959"/>
        <axId val="2111478047"/>
      </lineChart>
      <dateAx>
        <axId val="2033478959"/>
        <scaling>
          <orientation val="minMax"/>
        </scaling>
        <delete val="0"/>
        <axPos val="b"/>
        <numFmt formatCode="d\-mmm" sourceLinked="1"/>
        <majorTickMark val="none"/>
        <minorTickMark val="none"/>
        <tickLblPos val="nextTo"/>
        <spPr>
          <a:noFill xmlns:a="http://schemas.openxmlformats.org/drawingml/2006/main"/>
          <a:ln xmlns:a="http://schemas.openxmlformats.org/drawingml/2006/main" w="9525" cap="flat" cmpd="sng" algn="ctr">
            <a:solidFill>
              <a:schemeClr val="tx2">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ysClr val="windowText" lastClr="000000"/>
                </a:solidFill>
                <a:latin typeface="+mn-lt"/>
                <a:ea typeface="+mn-ea"/>
                <a:cs typeface="+mn-cs"/>
              </a:defRPr>
            </a:pPr>
            <a:r>
              <a:t>None</a:t>
            </a:r>
            <a:endParaRPr lang="en-US"/>
          </a:p>
        </txPr>
        <crossAx val="2111478047"/>
        <crosses val="autoZero"/>
        <lblOffset val="100"/>
        <baseTimeUnit val="days"/>
      </dateAx>
      <valAx>
        <axId val="2111478047"/>
        <scaling>
          <orientation val="minMax"/>
        </scaling>
        <delete val="0"/>
        <axPos val="l"/>
        <numFmt formatCode="_ * #,##0.0_ ;_ * \-#,##0.0_ ;_ * &quot;-&quot;_ ;_ @_ "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ysClr val="windowText" lastClr="000000"/>
                </a:solidFill>
                <a:latin typeface="+mn-lt"/>
                <a:ea typeface="+mn-ea"/>
                <a:cs typeface="+mn-cs"/>
              </a:defRPr>
            </a:pPr>
            <a:r>
              <a:t>None</a:t>
            </a:r>
            <a:endParaRPr lang="en-US"/>
          </a:p>
        </txPr>
        <crossAx val="2033478959"/>
        <crosses val="autoZero"/>
        <crossBetween val="between"/>
      </valAx>
    </plotArea>
    <plotVisOnly val="1"/>
    <dispBlanksAs val="gap"/>
  </chart>
</chartSpace>
</file>

<file path=xl/charts/chart3.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r>
              <a:rPr lang="es-CL"/>
              <a:t xml:space="preserve">Spodumene 2% </a:t>
            </a:r>
          </a:p>
        </rich>
      </tx>
      <overlay val="0"/>
      <spPr>
        <a:noFill xmlns:a="http://schemas.openxmlformats.org/drawingml/2006/main"/>
        <a:ln xmlns:a="http://schemas.openxmlformats.org/drawingml/2006/main">
          <a:noFill/>
          <a:prstDash val="solid"/>
        </a:ln>
      </spPr>
    </title>
    <plotArea>
      <layout/>
      <lineChart>
        <grouping val="standard"/>
        <varyColors val="0"/>
        <ser>
          <idx val="0"/>
          <order val="0"/>
          <spPr>
            <a:ln xmlns:a="http://schemas.openxmlformats.org/drawingml/2006/main" w="31750" cap="rnd">
              <a:solidFill>
                <a:schemeClr val="accent1"/>
              </a:solidFill>
              <a:prstDash val="solid"/>
              <a:round/>
            </a:ln>
          </spPr>
          <marker>
            <symbol val="none"/>
            <spPr>
              <a:ln xmlns:a="http://schemas.openxmlformats.org/drawingml/2006/main">
                <a:prstDash val="solid"/>
              </a:ln>
            </spPr>
          </marker>
          <cat>
            <numRef>
              <f>'Market USD'!$A$2:$A$53</f>
              <numCache>
                <formatCode>d\-mmm</formatCode>
                <ptCount val="52"/>
                <pt idx="0">
                  <v>45259</v>
                </pt>
                <pt idx="1">
                  <v>45260</v>
                </pt>
                <pt idx="2">
                  <v>45261</v>
                </pt>
                <pt idx="3">
                  <v>45264</v>
                </pt>
                <pt idx="4">
                  <v>45265</v>
                </pt>
                <pt idx="5">
                  <v>45266</v>
                </pt>
                <pt idx="6">
                  <v>45267</v>
                </pt>
                <pt idx="7">
                  <v>45271</v>
                </pt>
                <pt idx="8">
                  <v>45272</v>
                </pt>
                <pt idx="9">
                  <v>45273</v>
                </pt>
                <pt idx="10">
                  <v>45274</v>
                </pt>
                <pt idx="11">
                  <v>45275</v>
                </pt>
                <pt idx="12">
                  <v>45278</v>
                </pt>
                <pt idx="13">
                  <v>45279</v>
                </pt>
                <pt idx="14">
                  <v>45280</v>
                </pt>
                <pt idx="15">
                  <v>45295</v>
                </pt>
                <pt idx="16">
                  <v>45296</v>
                </pt>
                <pt idx="17">
                  <v>45299</v>
                </pt>
                <pt idx="18">
                  <v>45300</v>
                </pt>
                <pt idx="19">
                  <v>45301</v>
                </pt>
                <pt idx="20">
                  <v>45302</v>
                </pt>
                <pt idx="21">
                  <v>45303</v>
                </pt>
                <pt idx="22">
                  <v>45306</v>
                </pt>
                <pt idx="23">
                  <v>45307</v>
                </pt>
                <pt idx="24">
                  <v>45308</v>
                </pt>
                <pt idx="25">
                  <v>45309</v>
                </pt>
                <pt idx="26">
                  <v>45310</v>
                </pt>
                <pt idx="27">
                  <v>45313</v>
                </pt>
                <pt idx="28">
                  <v>45314</v>
                </pt>
                <pt idx="29">
                  <v>45315</v>
                </pt>
                <pt idx="30">
                  <v>45316</v>
                </pt>
                <pt idx="31">
                  <v>45317</v>
                </pt>
                <pt idx="32">
                  <v>45320</v>
                </pt>
                <pt idx="33">
                  <v>45321</v>
                </pt>
                <pt idx="34">
                  <v>45322</v>
                </pt>
                <pt idx="35">
                  <v>45323</v>
                </pt>
                <pt idx="36">
                  <v>45324</v>
                </pt>
                <pt idx="37">
                  <v>45327</v>
                </pt>
                <pt idx="38">
                  <v>45328</v>
                </pt>
                <pt idx="39">
                  <v>45329</v>
                </pt>
                <pt idx="40">
                  <v>45330</v>
                </pt>
                <pt idx="41">
                  <v>45341</v>
                </pt>
                <pt idx="42">
                  <v>45342</v>
                </pt>
                <pt idx="43">
                  <v>45343</v>
                </pt>
                <pt idx="44">
                  <v>45344</v>
                </pt>
                <pt idx="45">
                  <v>45370</v>
                </pt>
                <pt idx="46">
                  <v>45376</v>
                </pt>
                <pt idx="47">
                  <v>45379</v>
                </pt>
                <pt idx="48">
                  <v>45380</v>
                </pt>
                <pt idx="49">
                  <v>45383</v>
                </pt>
                <pt idx="50">
                  <v>45384</v>
                </pt>
                <pt idx="51">
                  <v>45385</v>
                </pt>
              </numCache>
            </numRef>
          </cat>
          <val>
            <numRef>
              <f>'Market USD'!$R$2:$R$53</f>
              <numCache>
                <formatCode>#,##0.0</formatCode>
                <ptCount val="52"/>
                <pt idx="0">
                  <v>300</v>
                </pt>
                <pt idx="1">
                  <v>300</v>
                </pt>
                <pt idx="2">
                  <v>300</v>
                </pt>
                <pt idx="3">
                  <v>300</v>
                </pt>
                <pt idx="4">
                  <v>300</v>
                </pt>
                <pt idx="5">
                  <v>300</v>
                </pt>
                <pt idx="6">
                  <v>280</v>
                </pt>
                <pt idx="7">
                  <v>280</v>
                </pt>
                <pt idx="8">
                  <v>280</v>
                </pt>
                <pt idx="9">
                  <v>280</v>
                </pt>
                <pt idx="10">
                  <v>262.5</v>
                </pt>
                <pt idx="11">
                  <v>262.5</v>
                </pt>
                <pt idx="12">
                  <v>262.5</v>
                </pt>
                <pt idx="13">
                  <v>262.5</v>
                </pt>
                <pt idx="14">
                  <v>262.5</v>
                </pt>
                <pt idx="15">
                  <v>220</v>
                </pt>
                <pt idx="16">
                  <v>220</v>
                </pt>
                <pt idx="17">
                  <v>220</v>
                </pt>
                <pt idx="18">
                  <v>220</v>
                </pt>
                <pt idx="19">
                  <v>220</v>
                </pt>
                <pt idx="20">
                  <v>205</v>
                </pt>
                <pt idx="21">
                  <v>205</v>
                </pt>
                <pt idx="22">
                  <v>205</v>
                </pt>
                <pt idx="23">
                  <v>205</v>
                </pt>
                <pt idx="24">
                  <v>205</v>
                </pt>
                <pt idx="25">
                  <v>195</v>
                </pt>
                <pt idx="26">
                  <v>195</v>
                </pt>
                <pt idx="27">
                  <v>195</v>
                </pt>
                <pt idx="28">
                  <v>195</v>
                </pt>
                <pt idx="29">
                  <v>195</v>
                </pt>
                <pt idx="30">
                  <v>183.5</v>
                </pt>
                <pt idx="31">
                  <v>183.5</v>
                </pt>
                <pt idx="32">
                  <v>183.5</v>
                </pt>
                <pt idx="33">
                  <v>183.5</v>
                </pt>
                <pt idx="34">
                  <v>183.5</v>
                </pt>
                <pt idx="35">
                  <v>183.5</v>
                </pt>
                <pt idx="36">
                  <v>183.5</v>
                </pt>
                <pt idx="37">
                  <v>183.5</v>
                </pt>
                <pt idx="38">
                  <v>183.5</v>
                </pt>
                <pt idx="39">
                  <v>183.5</v>
                </pt>
                <pt idx="40">
                  <v>183.5</v>
                </pt>
                <pt idx="41">
                  <v>183.5</v>
                </pt>
                <pt idx="42">
                  <v>183.5</v>
                </pt>
                <pt idx="43">
                  <v>183.5</v>
                </pt>
                <pt idx="44">
                  <v>183.5</v>
                </pt>
                <pt idx="45">
                  <v>217.5</v>
                </pt>
                <pt idx="46">
                  <v>227.5</v>
                </pt>
                <pt idx="47">
                  <v>229.5</v>
                </pt>
                <pt idx="48">
                  <v>229.5</v>
                </pt>
                <pt idx="49">
                  <v>229.5</v>
                </pt>
                <pt idx="50">
                  <v>229.5</v>
                </pt>
                <pt idx="51">
                  <v>0</v>
                </pt>
              </numCache>
            </numRef>
          </val>
          <smooth val="0"/>
        </ser>
        <dLbls>
          <showLegendKey val="0"/>
          <showVal val="0"/>
          <showCatName val="0"/>
          <showSerName val="0"/>
          <showPercent val="0"/>
          <showBubbleSize val="0"/>
        </dLbls>
        <smooth val="0"/>
        <axId val="1278430063"/>
        <axId val="747217487"/>
      </lineChart>
      <dateAx>
        <axId val="1278430063"/>
        <scaling>
          <orientation val="minMax"/>
        </scaling>
        <delete val="0"/>
        <axPos val="b"/>
        <numFmt formatCode="d\-mmm" sourceLinked="1"/>
        <majorTickMark val="none"/>
        <minorTickMark val="none"/>
        <tickLblPos val="nextTo"/>
        <spPr>
          <a:noFill xmlns:a="http://schemas.openxmlformats.org/drawingml/2006/main"/>
          <a:ln xmlns:a="http://schemas.openxmlformats.org/drawingml/2006/main" w="9525" cap="flat" cmpd="sng" algn="ctr">
            <a:solidFill>
              <a:schemeClr val="tx2">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ysClr val="windowText" lastClr="000000"/>
                </a:solidFill>
                <a:latin typeface="+mn-lt"/>
                <a:ea typeface="+mn-ea"/>
                <a:cs typeface="+mn-cs"/>
              </a:defRPr>
            </a:pPr>
            <a:r>
              <a:t>None</a:t>
            </a:r>
            <a:endParaRPr lang="en-US"/>
          </a:p>
        </txPr>
        <crossAx val="747217487"/>
        <crosses val="autoZero"/>
        <lblOffset val="100"/>
        <baseTimeUnit val="days"/>
      </dateAx>
      <valAx>
        <axId val="747217487"/>
        <scaling>
          <orientation val="minMax"/>
        </scaling>
        <delete val="0"/>
        <axPos val="l"/>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ysClr val="windowText" lastClr="000000"/>
                </a:solidFill>
                <a:latin typeface="+mn-lt"/>
                <a:ea typeface="+mn-ea"/>
                <a:cs typeface="+mn-cs"/>
              </a:defRPr>
            </a:pPr>
            <a:r>
              <a:t>None</a:t>
            </a:r>
            <a:endParaRPr lang="en-US"/>
          </a:p>
        </txPr>
        <crossAx val="1278430063"/>
        <crosses val="autoZero"/>
        <crossBetween val="between"/>
      </valAx>
    </plotArea>
    <plotVisOnly val="1"/>
    <dispBlanksAs val="gap"/>
  </chart>
</chartSpace>
</file>

<file path=xl/charts/chart4.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es-CL"/>
              <a:t>Lithium Carbonate</a:t>
            </a:r>
          </a:p>
        </rich>
      </tx>
      <overlay val="0"/>
      <spPr>
        <a:noFill xmlns:a="http://schemas.openxmlformats.org/drawingml/2006/main"/>
        <a:ln xmlns:a="http://schemas.openxmlformats.org/drawingml/2006/main">
          <a:noFill/>
          <a:prstDash val="solid"/>
        </a:ln>
      </spPr>
    </title>
    <plotArea>
      <layout/>
      <lineChart>
        <grouping val="standard"/>
        <varyColors val="0"/>
        <ser>
          <idx val="0"/>
          <order val="0"/>
          <tx>
            <strRef>
              <f>'Market USD'!$B$1</f>
              <strCache>
                <ptCount val="1"/>
                <pt idx="0">
                  <v>Industrial
 Grade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'Market USD'!$A$17:$A$52</f>
              <numCache>
                <formatCode>d\-mmm</formatCode>
                <ptCount val="36"/>
                <pt idx="0">
                  <v>45295</v>
                </pt>
                <pt idx="1">
                  <v>45296</v>
                </pt>
                <pt idx="2">
                  <v>45299</v>
                </pt>
                <pt idx="3">
                  <v>45300</v>
                </pt>
                <pt idx="4">
                  <v>45301</v>
                </pt>
                <pt idx="5">
                  <v>45302</v>
                </pt>
                <pt idx="6">
                  <v>45303</v>
                </pt>
                <pt idx="7">
                  <v>45306</v>
                </pt>
                <pt idx="8">
                  <v>45307</v>
                </pt>
                <pt idx="9">
                  <v>45308</v>
                </pt>
                <pt idx="10">
                  <v>45309</v>
                </pt>
                <pt idx="11">
                  <v>45310</v>
                </pt>
                <pt idx="12">
                  <v>45313</v>
                </pt>
                <pt idx="13">
                  <v>45314</v>
                </pt>
                <pt idx="14">
                  <v>45315</v>
                </pt>
                <pt idx="15">
                  <v>45316</v>
                </pt>
                <pt idx="16">
                  <v>45317</v>
                </pt>
                <pt idx="17">
                  <v>45320</v>
                </pt>
                <pt idx="18">
                  <v>45321</v>
                </pt>
                <pt idx="19">
                  <v>45322</v>
                </pt>
                <pt idx="20">
                  <v>45323</v>
                </pt>
                <pt idx="21">
                  <v>45324</v>
                </pt>
                <pt idx="22">
                  <v>45327</v>
                </pt>
                <pt idx="23">
                  <v>45328</v>
                </pt>
                <pt idx="24">
                  <v>45329</v>
                </pt>
                <pt idx="25">
                  <v>45330</v>
                </pt>
                <pt idx="26">
                  <v>45341</v>
                </pt>
                <pt idx="27">
                  <v>45342</v>
                </pt>
                <pt idx="28">
                  <v>45343</v>
                </pt>
                <pt idx="29">
                  <v>45344</v>
                </pt>
                <pt idx="30">
                  <v>45370</v>
                </pt>
                <pt idx="31">
                  <v>45376</v>
                </pt>
                <pt idx="32">
                  <v>45379</v>
                </pt>
                <pt idx="33">
                  <v>45380</v>
                </pt>
                <pt idx="34">
                  <v>45383</v>
                </pt>
                <pt idx="35">
                  <v>45384</v>
                </pt>
              </numCache>
            </numRef>
          </cat>
          <val>
            <numRef>
              <f>'Market USD'!$B$17:$B$350</f>
              <numCache>
                <formatCode xml:space="preserve">_ * #,##0.0_ ;_ * \-#,##0.0_ ;_ * "-"_ ;_ @_ </formatCode>
                <ptCount val="334"/>
                <pt idx="0">
                  <v>14.24</v>
                </pt>
                <pt idx="1">
                  <v>14.24</v>
                </pt>
                <pt idx="2">
                  <v>14.16</v>
                </pt>
                <pt idx="3">
                  <v>14</v>
                </pt>
                <pt idx="4">
                  <v>13.968</v>
                </pt>
                <pt idx="5">
                  <v>13.968</v>
                </pt>
                <pt idx="6">
                  <v>14.016</v>
                </pt>
                <pt idx="7">
                  <v>14.016</v>
                </pt>
                <pt idx="8">
                  <v>14.08</v>
                </pt>
                <pt idx="9">
                  <v>14.128</v>
                </pt>
                <pt idx="10">
                  <v>14.128</v>
                </pt>
                <pt idx="11">
                  <v>14.128</v>
                </pt>
                <pt idx="12">
                  <v>14.128</v>
                </pt>
                <pt idx="13">
                  <v>14.128</v>
                </pt>
                <pt idx="14">
                  <v>14.144</v>
                </pt>
                <pt idx="15">
                  <v>14.16</v>
                </pt>
                <pt idx="16">
                  <v>14.176</v>
                </pt>
                <pt idx="17">
                  <v>14.24</v>
                </pt>
                <pt idx="18">
                  <v>14.24</v>
                </pt>
                <pt idx="19">
                  <v>14.272</v>
                </pt>
                <pt idx="20">
                  <v>14.32</v>
                </pt>
                <pt idx="21">
                  <v>14.32</v>
                </pt>
                <pt idx="22">
                  <v>14.32</v>
                </pt>
                <pt idx="23">
                  <v>14.32</v>
                </pt>
                <pt idx="24">
                  <v>14.32</v>
                </pt>
                <pt idx="25">
                  <v>14.32</v>
                </pt>
                <pt idx="26">
                  <v>14.304</v>
                </pt>
                <pt idx="27">
                  <v>14.304</v>
                </pt>
                <pt idx="28">
                  <v>14.2</v>
                </pt>
                <pt idx="29">
                  <v>14.208</v>
                </pt>
                <pt idx="30">
                  <v>17.2</v>
                </pt>
                <pt idx="31">
                  <v>16.19579</v>
                </pt>
                <pt idx="32">
                  <v>18.069375</v>
                </pt>
                <pt idx="33">
                  <v>18.069375</v>
                </pt>
                <pt idx="34">
                  <v>17.78655</v>
                </pt>
                <pt idx="35">
                  <v>18.04125</v>
                </pt>
                <pt idx="36">
                  <v>0</v>
                </pt>
              </numCache>
            </numRef>
          </val>
          <smooth val="0"/>
        </ser>
        <ser>
          <idx val="1"/>
          <order val="1"/>
          <tx>
            <strRef>
              <f>'Market USD'!$C$1</f>
              <strCache>
                <ptCount val="1"/>
                <pt idx="0">
                  <v>Battery 
Grade</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'Market USD'!$A$17:$A$52</f>
              <numCache>
                <formatCode>d\-mmm</formatCode>
                <ptCount val="36"/>
                <pt idx="0">
                  <v>45295</v>
                </pt>
                <pt idx="1">
                  <v>45296</v>
                </pt>
                <pt idx="2">
                  <v>45299</v>
                </pt>
                <pt idx="3">
                  <v>45300</v>
                </pt>
                <pt idx="4">
                  <v>45301</v>
                </pt>
                <pt idx="5">
                  <v>45302</v>
                </pt>
                <pt idx="6">
                  <v>45303</v>
                </pt>
                <pt idx="7">
                  <v>45306</v>
                </pt>
                <pt idx="8">
                  <v>45307</v>
                </pt>
                <pt idx="9">
                  <v>45308</v>
                </pt>
                <pt idx="10">
                  <v>45309</v>
                </pt>
                <pt idx="11">
                  <v>45310</v>
                </pt>
                <pt idx="12">
                  <v>45313</v>
                </pt>
                <pt idx="13">
                  <v>45314</v>
                </pt>
                <pt idx="14">
                  <v>45315</v>
                </pt>
                <pt idx="15">
                  <v>45316</v>
                </pt>
                <pt idx="16">
                  <v>45317</v>
                </pt>
                <pt idx="17">
                  <v>45320</v>
                </pt>
                <pt idx="18">
                  <v>45321</v>
                </pt>
                <pt idx="19">
                  <v>45322</v>
                </pt>
                <pt idx="20">
                  <v>45323</v>
                </pt>
                <pt idx="21">
                  <v>45324</v>
                </pt>
                <pt idx="22">
                  <v>45327</v>
                </pt>
                <pt idx="23">
                  <v>45328</v>
                </pt>
                <pt idx="24">
                  <v>45329</v>
                </pt>
                <pt idx="25">
                  <v>45330</v>
                </pt>
                <pt idx="26">
                  <v>45341</v>
                </pt>
                <pt idx="27">
                  <v>45342</v>
                </pt>
                <pt idx="28">
                  <v>45343</v>
                </pt>
                <pt idx="29">
                  <v>45344</v>
                </pt>
                <pt idx="30">
                  <v>45370</v>
                </pt>
                <pt idx="31">
                  <v>45376</v>
                </pt>
                <pt idx="32">
                  <v>45379</v>
                </pt>
                <pt idx="33">
                  <v>45380</v>
                </pt>
                <pt idx="34">
                  <v>45383</v>
                </pt>
                <pt idx="35">
                  <v>45384</v>
                </pt>
              </numCache>
            </numRef>
          </cat>
          <val>
            <numRef>
              <f>'Market USD'!$C$17:$C$53</f>
              <numCache>
                <formatCode xml:space="preserve">_ * #,##0.0_ ;_ * \-#,##0.0_ ;_ * "-"_ ;_ @_ </formatCode>
                <ptCount val="37"/>
                <pt idx="0">
                  <v>15.504</v>
                </pt>
                <pt idx="1">
                  <v>15.44</v>
                </pt>
                <pt idx="2">
                  <v>15.408</v>
                </pt>
                <pt idx="3">
                  <v>15.36</v>
                </pt>
                <pt idx="4">
                  <v>15.36</v>
                </pt>
                <pt idx="5">
                  <v>15.36</v>
                </pt>
                <pt idx="6">
                  <v>15.392</v>
                </pt>
                <pt idx="7">
                  <v>15.392</v>
                </pt>
                <pt idx="8">
                  <v>15.44</v>
                </pt>
                <pt idx="9">
                  <v>15.44</v>
                </pt>
                <pt idx="10">
                  <v>15.44</v>
                </pt>
                <pt idx="11">
                  <v>15.44</v>
                </pt>
                <pt idx="12">
                  <v>15.44</v>
                </pt>
                <pt idx="13">
                  <v>15.44</v>
                </pt>
                <pt idx="14">
                  <v>15.44</v>
                </pt>
                <pt idx="15">
                  <v>15.44</v>
                </pt>
                <pt idx="16">
                  <v>15.44</v>
                </pt>
                <pt idx="17">
                  <v>15.48</v>
                </pt>
                <pt idx="18">
                  <v>15.48</v>
                </pt>
                <pt idx="19">
                  <v>15.48</v>
                </pt>
                <pt idx="20">
                  <v>15.528</v>
                </pt>
                <pt idx="21">
                  <v>15.528</v>
                </pt>
                <pt idx="22">
                  <v>15.528</v>
                </pt>
                <pt idx="23">
                  <v>15.528</v>
                </pt>
                <pt idx="24">
                  <v>15.528</v>
                </pt>
                <pt idx="25">
                  <v>15.528</v>
                </pt>
                <pt idx="26">
                  <v>15.504</v>
                </pt>
                <pt idx="27">
                  <v>15.48</v>
                </pt>
                <pt idx="28">
                  <v>15.384</v>
                </pt>
                <pt idx="29">
                  <v>15.384</v>
                </pt>
                <pt idx="30">
                  <v>18.008</v>
                </pt>
                <pt idx="31">
                  <v>16.878745</v>
                </pt>
                <pt idx="32">
                  <v>18.931875</v>
                </pt>
                <pt idx="33">
                  <v>18.931875</v>
                </pt>
                <pt idx="34">
                  <v>18.63555</v>
                </pt>
                <pt idx="35">
                  <v>18.80535</v>
                </pt>
                <pt idx="36">
                  <v>0</v>
                </pt>
              </numCache>
            </numRef>
          </val>
          <smooth val="0"/>
        </ser>
        <ser>
          <idx val="2"/>
          <order val="2"/>
          <tx>
            <strRef>
              <f>'Market USD'!$D$1</f>
              <strCache>
                <ptCount val="1"/>
                <pt idx="0">
                  <v>SMM
 LC Idx</v>
                </pt>
              </strCache>
            </strRef>
          </tx>
          <spPr>
            <a:ln xmlns:a="http://schemas.openxmlformats.org/drawingml/2006/main" w="28575" cap="rnd">
              <a:solidFill>
                <a:schemeClr val="accent3"/>
              </a:solidFill>
              <a:prstDash val="solid"/>
              <a:round/>
            </a:ln>
          </spPr>
          <marker>
            <symbol val="none"/>
            <spPr>
              <a:ln xmlns:a="http://schemas.openxmlformats.org/drawingml/2006/main">
                <a:prstDash val="solid"/>
              </a:ln>
            </spPr>
          </marker>
          <cat>
            <numRef>
              <f>'Market USD'!$A$17:$A$52</f>
              <numCache>
                <formatCode>d\-mmm</formatCode>
                <ptCount val="36"/>
                <pt idx="0">
                  <v>45295</v>
                </pt>
                <pt idx="1">
                  <v>45296</v>
                </pt>
                <pt idx="2">
                  <v>45299</v>
                </pt>
                <pt idx="3">
                  <v>45300</v>
                </pt>
                <pt idx="4">
                  <v>45301</v>
                </pt>
                <pt idx="5">
                  <v>45302</v>
                </pt>
                <pt idx="6">
                  <v>45303</v>
                </pt>
                <pt idx="7">
                  <v>45306</v>
                </pt>
                <pt idx="8">
                  <v>45307</v>
                </pt>
                <pt idx="9">
                  <v>45308</v>
                </pt>
                <pt idx="10">
                  <v>45309</v>
                </pt>
                <pt idx="11">
                  <v>45310</v>
                </pt>
                <pt idx="12">
                  <v>45313</v>
                </pt>
                <pt idx="13">
                  <v>45314</v>
                </pt>
                <pt idx="14">
                  <v>45315</v>
                </pt>
                <pt idx="15">
                  <v>45316</v>
                </pt>
                <pt idx="16">
                  <v>45317</v>
                </pt>
                <pt idx="17">
                  <v>45320</v>
                </pt>
                <pt idx="18">
                  <v>45321</v>
                </pt>
                <pt idx="19">
                  <v>45322</v>
                </pt>
                <pt idx="20">
                  <v>45323</v>
                </pt>
                <pt idx="21">
                  <v>45324</v>
                </pt>
                <pt idx="22">
                  <v>45327</v>
                </pt>
                <pt idx="23">
                  <v>45328</v>
                </pt>
                <pt idx="24">
                  <v>45329</v>
                </pt>
                <pt idx="25">
                  <v>45330</v>
                </pt>
                <pt idx="26">
                  <v>45341</v>
                </pt>
                <pt idx="27">
                  <v>45342</v>
                </pt>
                <pt idx="28">
                  <v>45343</v>
                </pt>
                <pt idx="29">
                  <v>45344</v>
                </pt>
                <pt idx="30">
                  <v>45370</v>
                </pt>
                <pt idx="31">
                  <v>45376</v>
                </pt>
                <pt idx="32">
                  <v>45379</v>
                </pt>
                <pt idx="33">
                  <v>45380</v>
                </pt>
                <pt idx="34">
                  <v>45383</v>
                </pt>
                <pt idx="35">
                  <v>45384</v>
                </pt>
              </numCache>
            </numRef>
          </cat>
          <val>
            <numRef>
              <f>'Market USD'!$D$17:$D$53</f>
              <numCache>
                <formatCode xml:space="preserve">_ * #,##0.0_ ;_ * \-#,##0.0_ ;_ * "-"_ ;_ @_ </formatCode>
                <ptCount val="37"/>
                <pt idx="0">
                  <v>15.29376</v>
                </pt>
                <pt idx="1">
                  <v>15.27184</v>
                </pt>
                <pt idx="2">
                  <v>15.26592</v>
                </pt>
                <pt idx="3">
                  <v>15.24224</v>
                </pt>
                <pt idx="4">
                  <v>15.23664</v>
                </pt>
                <pt idx="5">
                  <v>15.21904</v>
                </pt>
                <pt idx="6">
                  <v>15.22512</v>
                </pt>
                <pt idx="7">
                  <v>15.22224</v>
                </pt>
                <pt idx="8">
                  <v>15.25056</v>
                </pt>
                <pt idx="9">
                  <v>15.27264</v>
                </pt>
                <pt idx="10">
                  <v>15.27424</v>
                </pt>
                <pt idx="11">
                  <v>15.27248</v>
                </pt>
                <pt idx="12">
                  <v>15.24816</v>
                </pt>
                <pt idx="13">
                  <v>15.24896</v>
                </pt>
                <pt idx="14">
                  <v>15.26176</v>
                </pt>
                <pt idx="15">
                  <v>15.26176</v>
                </pt>
                <pt idx="16">
                  <v>15.2624</v>
                </pt>
                <pt idx="17">
                  <v>15.26544</v>
                </pt>
                <pt idx="18">
                  <v>15.28736</v>
                </pt>
                <pt idx="19">
                  <v>15.3024</v>
                </pt>
                <pt idx="20">
                  <v>15.3168</v>
                </pt>
                <pt idx="21">
                  <v>15.32816</v>
                </pt>
                <pt idx="22">
                  <v>15.32816</v>
                </pt>
                <pt idx="23">
                  <v>15.34736</v>
                </pt>
                <pt idx="24">
                  <v>15.34736</v>
                </pt>
                <pt idx="25">
                  <v>15.34736</v>
                </pt>
                <pt idx="26">
                  <v>15.31712</v>
                </pt>
                <pt idx="27">
                  <v>15.30736</v>
                </pt>
                <pt idx="28">
                  <v>15.27824</v>
                </pt>
                <pt idx="29">
                  <v>15.28064</v>
                </pt>
                <pt idx="30">
                  <v>17.82016</v>
                </pt>
                <pt idx="31">
                  <v>16.7433548</v>
                </pt>
                <pt idx="32">
                  <v>18.7812825</v>
                </pt>
                <pt idx="33">
                  <v>18.7709325</v>
                </pt>
                <pt idx="34">
                  <v>18.4754286</v>
                </pt>
                <pt idx="35">
                  <v>18.725544</v>
                </pt>
                <pt idx="36">
                  <v>0</v>
                </pt>
              </numCache>
            </numRef>
          </val>
          <smooth val="0"/>
        </ser>
        <ser>
          <idx val="3"/>
          <order val="3"/>
          <tx>
            <strRef>
              <f>'Market USD'!$H$1</f>
              <strCache>
                <ptCount val="1"/>
                <pt idx="0">
                  <v>Lithium Carbonate BG
 CIF China</v>
                </pt>
              </strCache>
            </strRef>
          </tx>
          <spPr>
            <a:ln xmlns:a="http://schemas.openxmlformats.org/drawingml/2006/main" w="28575" cap="rnd">
              <a:solidFill>
                <a:schemeClr val="accent4"/>
              </a:solidFill>
              <a:prstDash val="solid"/>
              <a:round/>
            </a:ln>
          </spPr>
          <marker>
            <symbol val="none"/>
            <spPr>
              <a:ln xmlns:a="http://schemas.openxmlformats.org/drawingml/2006/main">
                <a:prstDash val="solid"/>
              </a:ln>
            </spPr>
          </marker>
          <cat>
            <numRef>
              <f>'Market USD'!$A$17:$A$52</f>
              <numCache>
                <formatCode>d\-mmm</formatCode>
                <ptCount val="36"/>
                <pt idx="0">
                  <v>45295</v>
                </pt>
                <pt idx="1">
                  <v>45296</v>
                </pt>
                <pt idx="2">
                  <v>45299</v>
                </pt>
                <pt idx="3">
                  <v>45300</v>
                </pt>
                <pt idx="4">
                  <v>45301</v>
                </pt>
                <pt idx="5">
                  <v>45302</v>
                </pt>
                <pt idx="6">
                  <v>45303</v>
                </pt>
                <pt idx="7">
                  <v>45306</v>
                </pt>
                <pt idx="8">
                  <v>45307</v>
                </pt>
                <pt idx="9">
                  <v>45308</v>
                </pt>
                <pt idx="10">
                  <v>45309</v>
                </pt>
                <pt idx="11">
                  <v>45310</v>
                </pt>
                <pt idx="12">
                  <v>45313</v>
                </pt>
                <pt idx="13">
                  <v>45314</v>
                </pt>
                <pt idx="14">
                  <v>45315</v>
                </pt>
                <pt idx="15">
                  <v>45316</v>
                </pt>
                <pt idx="16">
                  <v>45317</v>
                </pt>
                <pt idx="17">
                  <v>45320</v>
                </pt>
                <pt idx="18">
                  <v>45321</v>
                </pt>
                <pt idx="19">
                  <v>45322</v>
                </pt>
                <pt idx="20">
                  <v>45323</v>
                </pt>
                <pt idx="21">
                  <v>45324</v>
                </pt>
                <pt idx="22">
                  <v>45327</v>
                </pt>
                <pt idx="23">
                  <v>45328</v>
                </pt>
                <pt idx="24">
                  <v>45329</v>
                </pt>
                <pt idx="25">
                  <v>45330</v>
                </pt>
                <pt idx="26">
                  <v>45341</v>
                </pt>
                <pt idx="27">
                  <v>45342</v>
                </pt>
                <pt idx="28">
                  <v>45343</v>
                </pt>
                <pt idx="29">
                  <v>45344</v>
                </pt>
                <pt idx="30">
                  <v>45370</v>
                </pt>
                <pt idx="31">
                  <v>45376</v>
                </pt>
                <pt idx="32">
                  <v>45379</v>
                </pt>
                <pt idx="33">
                  <v>45380</v>
                </pt>
                <pt idx="34">
                  <v>45383</v>
                </pt>
                <pt idx="35">
                  <v>45384</v>
                </pt>
              </numCache>
            </numRef>
          </cat>
          <val>
            <numRef>
              <f>'Market USD'!$H$17:$H$53</f>
              <numCache>
                <formatCode xml:space="preserve">_ * #,##0.0_ ;_ * \-#,##0.0_ ;_ * "-"_ ;_ @_ </formatCode>
                <ptCount val="37"/>
                <pt idx="0">
                  <v>14</v>
                </pt>
                <pt idx="1">
                  <v>14</v>
                </pt>
                <pt idx="2">
                  <v>14</v>
                </pt>
                <pt idx="3">
                  <v>14</v>
                </pt>
                <pt idx="4">
                  <v>14</v>
                </pt>
                <pt idx="5">
                  <v>14</v>
                </pt>
                <pt idx="6">
                  <v>14</v>
                </pt>
                <pt idx="7">
                  <v>14</v>
                </pt>
                <pt idx="8">
                  <v>14</v>
                </pt>
                <pt idx="9">
                  <v>14</v>
                </pt>
                <pt idx="10">
                  <v>14</v>
                </pt>
                <pt idx="11">
                  <v>14</v>
                </pt>
                <pt idx="12">
                  <v>14</v>
                </pt>
                <pt idx="13">
                  <v>14</v>
                </pt>
                <pt idx="14">
                  <v>14</v>
                </pt>
                <pt idx="15">
                  <v>14</v>
                </pt>
                <pt idx="16">
                  <v>14</v>
                </pt>
                <pt idx="17">
                  <v>14</v>
                </pt>
                <pt idx="18">
                  <v>14</v>
                </pt>
                <pt idx="19">
                  <v>14</v>
                </pt>
                <pt idx="20">
                  <v>14</v>
                </pt>
                <pt idx="21">
                  <v>14</v>
                </pt>
                <pt idx="22">
                  <v>14</v>
                </pt>
                <pt idx="23">
                  <v>14</v>
                </pt>
                <pt idx="24">
                  <v>14</v>
                </pt>
                <pt idx="25">
                  <v>14</v>
                </pt>
                <pt idx="26">
                  <v>14</v>
                </pt>
                <pt idx="27">
                  <v>14</v>
                </pt>
                <pt idx="28">
                  <v>14</v>
                </pt>
                <pt idx="29">
                  <v>14</v>
                </pt>
                <pt idx="30">
                  <v>13.5</v>
                </pt>
                <pt idx="31">
                  <v>13.68</v>
                </pt>
                <pt idx="32">
                  <v>13.5</v>
                </pt>
                <pt idx="33">
                  <v>13.43</v>
                </pt>
                <pt idx="34">
                  <v>13.43</v>
                </pt>
                <pt idx="35">
                  <v>13.43</v>
                </pt>
                <pt idx="36">
                  <v>0</v>
                </pt>
              </numCache>
            </numRef>
          </val>
          <smooth val="0"/>
        </ser>
        <dLbls>
          <showLegendKey val="0"/>
          <showVal val="0"/>
          <showCatName val="0"/>
          <showSerName val="0"/>
          <showPercent val="0"/>
          <showBubbleSize val="0"/>
        </dLbls>
        <smooth val="0"/>
        <axId val="190602543"/>
        <axId val="69543503"/>
      </lineChart>
      <dateAx>
        <axId val="190602543"/>
        <scaling>
          <orientation val="minMax"/>
        </scaling>
        <delete val="0"/>
        <axPos val="b"/>
        <numFmt formatCode="d\-mmm"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69543503"/>
        <crosses val="autoZero"/>
        <lblOffset val="100"/>
        <baseTimeUnit val="days"/>
      </dateAx>
      <valAx>
        <axId val="69543503"/>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_ * #,##0.0_ ;_ * \-#,##0.0_ ;_ * &quot;-&quot;_ ;_ @_ "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190602543"/>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5.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rPr lang="es-CL"/>
              <a:t>Lithium Hydroxide</a:t>
            </a:r>
          </a:p>
        </rich>
      </tx>
      <overlay val="0"/>
      <spPr>
        <a:noFill xmlns:a="http://schemas.openxmlformats.org/drawingml/2006/main"/>
        <a:ln xmlns:a="http://schemas.openxmlformats.org/drawingml/2006/main">
          <a:noFill/>
          <a:prstDash val="solid"/>
        </a:ln>
      </spPr>
    </title>
    <plotArea>
      <layout/>
      <lineChart>
        <grouping val="standard"/>
        <varyColors val="0"/>
        <ser>
          <idx val="0"/>
          <order val="0"/>
          <tx>
            <strRef>
              <f>'Market USD'!$E$1</f>
              <strCache>
                <ptCount val="1"/>
                <pt idx="0">
                  <v>Lithium 
Hydroxide BG</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'Market USD'!$A$17:$A$52</f>
              <numCache>
                <formatCode>d\-mmm</formatCode>
                <ptCount val="36"/>
                <pt idx="0">
                  <v>45295</v>
                </pt>
                <pt idx="1">
                  <v>45296</v>
                </pt>
                <pt idx="2">
                  <v>45299</v>
                </pt>
                <pt idx="3">
                  <v>45300</v>
                </pt>
                <pt idx="4">
                  <v>45301</v>
                </pt>
                <pt idx="5">
                  <v>45302</v>
                </pt>
                <pt idx="6">
                  <v>45303</v>
                </pt>
                <pt idx="7">
                  <v>45306</v>
                </pt>
                <pt idx="8">
                  <v>45307</v>
                </pt>
                <pt idx="9">
                  <v>45308</v>
                </pt>
                <pt idx="10">
                  <v>45309</v>
                </pt>
                <pt idx="11">
                  <v>45310</v>
                </pt>
                <pt idx="12">
                  <v>45313</v>
                </pt>
                <pt idx="13">
                  <v>45314</v>
                </pt>
                <pt idx="14">
                  <v>45315</v>
                </pt>
                <pt idx="15">
                  <v>45316</v>
                </pt>
                <pt idx="16">
                  <v>45317</v>
                </pt>
                <pt idx="17">
                  <v>45320</v>
                </pt>
                <pt idx="18">
                  <v>45321</v>
                </pt>
                <pt idx="19">
                  <v>45322</v>
                </pt>
                <pt idx="20">
                  <v>45323</v>
                </pt>
                <pt idx="21">
                  <v>45324</v>
                </pt>
                <pt idx="22">
                  <v>45327</v>
                </pt>
                <pt idx="23">
                  <v>45328</v>
                </pt>
                <pt idx="24">
                  <v>45329</v>
                </pt>
                <pt idx="25">
                  <v>45330</v>
                </pt>
                <pt idx="26">
                  <v>45341</v>
                </pt>
                <pt idx="27">
                  <v>45342</v>
                </pt>
                <pt idx="28">
                  <v>45343</v>
                </pt>
                <pt idx="29">
                  <v>45344</v>
                </pt>
                <pt idx="30">
                  <v>45370</v>
                </pt>
                <pt idx="31">
                  <v>45376</v>
                </pt>
                <pt idx="32">
                  <v>45379</v>
                </pt>
                <pt idx="33">
                  <v>45380</v>
                </pt>
                <pt idx="34">
                  <v>45383</v>
                </pt>
                <pt idx="35">
                  <v>45384</v>
                </pt>
              </numCache>
            </numRef>
          </cat>
          <val>
            <numRef>
              <f>'Market USD'!$E$17:$E$53</f>
              <numCache>
                <formatCode xml:space="preserve">_ * #,##0.0_ ;_ * \-#,##0.0_ ;_ * "-"_ ;_ @_ </formatCode>
                <ptCount val="37"/>
                <pt idx="0">
                  <v>13.8</v>
                </pt>
                <pt idx="1">
                  <v>13.8</v>
                </pt>
                <pt idx="2">
                  <v>13.752</v>
                </pt>
                <pt idx="3">
                  <v>13.56</v>
                </pt>
                <pt idx="4">
                  <v>13.56</v>
                </pt>
                <pt idx="5">
                  <v>13.56</v>
                </pt>
                <pt idx="6">
                  <v>13.56</v>
                </pt>
                <pt idx="7">
                  <v>13.56</v>
                </pt>
                <pt idx="8">
                  <v>13.56</v>
                </pt>
                <pt idx="9">
                  <v>13.56</v>
                </pt>
                <pt idx="10">
                  <v>13.56</v>
                </pt>
                <pt idx="11">
                  <v>13.56</v>
                </pt>
                <pt idx="12">
                  <v>13.544</v>
                </pt>
                <pt idx="13">
                  <v>13.544</v>
                </pt>
                <pt idx="14">
                  <v>13.544</v>
                </pt>
                <pt idx="15">
                  <v>13.544</v>
                </pt>
                <pt idx="16">
                  <v>13.544</v>
                </pt>
                <pt idx="17">
                  <v>13.544</v>
                </pt>
                <pt idx="18">
                  <v>13.544</v>
                </pt>
                <pt idx="19">
                  <v>13.544</v>
                </pt>
                <pt idx="20">
                  <v>13.576</v>
                </pt>
                <pt idx="21">
                  <v>13.576</v>
                </pt>
                <pt idx="22">
                  <v>13.592</v>
                </pt>
                <pt idx="23">
                  <v>13.624</v>
                </pt>
                <pt idx="24">
                  <v>13.624</v>
                </pt>
                <pt idx="25">
                  <v>13.624</v>
                </pt>
                <pt idx="26">
                  <v>13.624</v>
                </pt>
                <pt idx="27">
                  <v>13.624</v>
                </pt>
                <pt idx="28">
                  <v>13.608</v>
                </pt>
                <pt idx="29">
                  <v>13.608</v>
                </pt>
                <pt idx="30">
                  <v>15.8</v>
                </pt>
                <pt idx="31">
                  <v>14.897425</v>
                </pt>
                <pt idx="32">
                  <v>17.0775</v>
                </pt>
                <pt idx="33">
                  <v>17.06025</v>
                </pt>
                <pt idx="34">
                  <v>16.79322</v>
                </pt>
                <pt idx="35">
                  <v>16.82718</v>
                </pt>
                <pt idx="36">
                  <v>0</v>
                </pt>
              </numCache>
            </numRef>
          </val>
          <smooth val="0"/>
        </ser>
        <ser>
          <idx val="1"/>
          <order val="1"/>
          <tx>
            <strRef>
              <f>'Market USD'!$G$1</f>
              <strCache>
                <ptCount val="1"/>
                <pt idx="0">
                  <v>Lithium Hydroxide 
BG Fine Powder</v>
                </pt>
              </strCache>
            </strRef>
          </tx>
          <spPr>
            <a:ln xmlns:a="http://schemas.openxmlformats.org/drawingml/2006/main" w="28575" cap="rnd">
              <a:solidFill>
                <a:srgbClr val="004A49"/>
              </a:solidFill>
              <a:prstDash val="solid"/>
              <a:round/>
            </a:ln>
          </spPr>
          <marker>
            <symbol val="none"/>
            <spPr>
              <a:ln xmlns:a="http://schemas.openxmlformats.org/drawingml/2006/main">
                <a:prstDash val="solid"/>
              </a:ln>
            </spPr>
          </marker>
          <cat>
            <numRef>
              <f>'Market USD'!$A$17:$A$52</f>
              <numCache>
                <formatCode>d\-mmm</formatCode>
                <ptCount val="36"/>
                <pt idx="0">
                  <v>45295</v>
                </pt>
                <pt idx="1">
                  <v>45296</v>
                </pt>
                <pt idx="2">
                  <v>45299</v>
                </pt>
                <pt idx="3">
                  <v>45300</v>
                </pt>
                <pt idx="4">
                  <v>45301</v>
                </pt>
                <pt idx="5">
                  <v>45302</v>
                </pt>
                <pt idx="6">
                  <v>45303</v>
                </pt>
                <pt idx="7">
                  <v>45306</v>
                </pt>
                <pt idx="8">
                  <v>45307</v>
                </pt>
                <pt idx="9">
                  <v>45308</v>
                </pt>
                <pt idx="10">
                  <v>45309</v>
                </pt>
                <pt idx="11">
                  <v>45310</v>
                </pt>
                <pt idx="12">
                  <v>45313</v>
                </pt>
                <pt idx="13">
                  <v>45314</v>
                </pt>
                <pt idx="14">
                  <v>45315</v>
                </pt>
                <pt idx="15">
                  <v>45316</v>
                </pt>
                <pt idx="16">
                  <v>45317</v>
                </pt>
                <pt idx="17">
                  <v>45320</v>
                </pt>
                <pt idx="18">
                  <v>45321</v>
                </pt>
                <pt idx="19">
                  <v>45322</v>
                </pt>
                <pt idx="20">
                  <v>45323</v>
                </pt>
                <pt idx="21">
                  <v>45324</v>
                </pt>
                <pt idx="22">
                  <v>45327</v>
                </pt>
                <pt idx="23">
                  <v>45328</v>
                </pt>
                <pt idx="24">
                  <v>45329</v>
                </pt>
                <pt idx="25">
                  <v>45330</v>
                </pt>
                <pt idx="26">
                  <v>45341</v>
                </pt>
                <pt idx="27">
                  <v>45342</v>
                </pt>
                <pt idx="28">
                  <v>45343</v>
                </pt>
                <pt idx="29">
                  <v>45344</v>
                </pt>
                <pt idx="30">
                  <v>45370</v>
                </pt>
                <pt idx="31">
                  <v>45376</v>
                </pt>
                <pt idx="32">
                  <v>45379</v>
                </pt>
                <pt idx="33">
                  <v>45380</v>
                </pt>
                <pt idx="34">
                  <v>45383</v>
                </pt>
                <pt idx="35">
                  <v>45384</v>
                </pt>
              </numCache>
            </numRef>
          </cat>
          <val>
            <numRef>
              <f>'Market USD'!$G$17:$G$53</f>
              <numCache>
                <formatCode xml:space="preserve">_ * #,##0.0_ ;_ * \-#,##0.0_ ;_ * "-"_ ;_ @_ </formatCode>
                <ptCount val="37"/>
                <pt idx="0">
                  <v>14.92</v>
                </pt>
                <pt idx="1">
                  <v>14.92</v>
                </pt>
                <pt idx="2">
                  <v>14.872</v>
                </pt>
                <pt idx="3">
                  <v>14.68</v>
                </pt>
                <pt idx="4">
                  <v>14.68</v>
                </pt>
                <pt idx="5">
                  <v>14.68</v>
                </pt>
                <pt idx="6">
                  <v>14.68</v>
                </pt>
                <pt idx="7">
                  <v>14.68</v>
                </pt>
                <pt idx="8">
                  <v>14.68</v>
                </pt>
                <pt idx="9">
                  <v>14.68</v>
                </pt>
                <pt idx="10">
                  <v>14.68</v>
                </pt>
                <pt idx="11">
                  <v>14.6</v>
                </pt>
                <pt idx="12">
                  <v>14.52</v>
                </pt>
                <pt idx="13">
                  <v>14.52</v>
                </pt>
                <pt idx="14">
                  <v>14.504</v>
                </pt>
                <pt idx="15">
                  <v>14.488</v>
                </pt>
                <pt idx="16">
                  <v>14.488</v>
                </pt>
                <pt idx="17">
                  <v>14.488</v>
                </pt>
                <pt idx="18">
                  <v>14.488</v>
                </pt>
                <pt idx="19">
                  <v>14.488</v>
                </pt>
                <pt idx="20">
                  <v>14.52</v>
                </pt>
                <pt idx="21">
                  <v>14.52</v>
                </pt>
                <pt idx="22">
                  <v>14.536</v>
                </pt>
                <pt idx="23">
                  <v>14.568</v>
                </pt>
                <pt idx="24">
                  <v>14.568</v>
                </pt>
                <pt idx="25">
                  <v>14.568</v>
                </pt>
                <pt idx="26">
                  <v>14.568</v>
                </pt>
                <pt idx="27">
                  <v>14.568</v>
                </pt>
                <pt idx="28">
                  <v>14.552</v>
                </pt>
                <pt idx="29">
                  <v>14.552</v>
                </pt>
                <pt idx="30">
                  <v>16.744</v>
                </pt>
                <pt idx="31">
                  <v>15.783015</v>
                </pt>
                <pt idx="32">
                  <v>18.09525</v>
                </pt>
                <pt idx="33">
                  <v>18.078</v>
                </pt>
                <pt idx="34">
                  <v>17.79504</v>
                </pt>
                <pt idx="35">
                  <v>17.829</v>
                </pt>
                <pt idx="36">
                  <v>0</v>
                </pt>
              </numCache>
            </numRef>
          </val>
          <smooth val="0"/>
        </ser>
        <ser>
          <idx val="2"/>
          <order val="2"/>
          <tx>
            <strRef>
              <f>'Market USD'!$F$1</f>
              <strCache>
                <ptCount val="1"/>
                <pt idx="0">
                  <v>Lithium 
Hydroxide Idx</v>
                </pt>
              </strCache>
            </strRef>
          </tx>
          <spPr>
            <a:ln xmlns:a="http://schemas.openxmlformats.org/drawingml/2006/main" w="28575" cap="rnd">
              <a:solidFill>
                <a:schemeClr val="accent3"/>
              </a:solidFill>
              <a:prstDash val="solid"/>
              <a:round/>
            </a:ln>
          </spPr>
          <marker>
            <symbol val="none"/>
            <spPr>
              <a:ln xmlns:a="http://schemas.openxmlformats.org/drawingml/2006/main">
                <a:prstDash val="solid"/>
              </a:ln>
            </spPr>
          </marker>
          <cat>
            <numRef>
              <f>'Market USD'!$A$17:$A$52</f>
              <numCache>
                <formatCode>d\-mmm</formatCode>
                <ptCount val="36"/>
                <pt idx="0">
                  <v>45295</v>
                </pt>
                <pt idx="1">
                  <v>45296</v>
                </pt>
                <pt idx="2">
                  <v>45299</v>
                </pt>
                <pt idx="3">
                  <v>45300</v>
                </pt>
                <pt idx="4">
                  <v>45301</v>
                </pt>
                <pt idx="5">
                  <v>45302</v>
                </pt>
                <pt idx="6">
                  <v>45303</v>
                </pt>
                <pt idx="7">
                  <v>45306</v>
                </pt>
                <pt idx="8">
                  <v>45307</v>
                </pt>
                <pt idx="9">
                  <v>45308</v>
                </pt>
                <pt idx="10">
                  <v>45309</v>
                </pt>
                <pt idx="11">
                  <v>45310</v>
                </pt>
                <pt idx="12">
                  <v>45313</v>
                </pt>
                <pt idx="13">
                  <v>45314</v>
                </pt>
                <pt idx="14">
                  <v>45315</v>
                </pt>
                <pt idx="15">
                  <v>45316</v>
                </pt>
                <pt idx="16">
                  <v>45317</v>
                </pt>
                <pt idx="17">
                  <v>45320</v>
                </pt>
                <pt idx="18">
                  <v>45321</v>
                </pt>
                <pt idx="19">
                  <v>45322</v>
                </pt>
                <pt idx="20">
                  <v>45323</v>
                </pt>
                <pt idx="21">
                  <v>45324</v>
                </pt>
                <pt idx="22">
                  <v>45327</v>
                </pt>
                <pt idx="23">
                  <v>45328</v>
                </pt>
                <pt idx="24">
                  <v>45329</v>
                </pt>
                <pt idx="25">
                  <v>45330</v>
                </pt>
                <pt idx="26">
                  <v>45341</v>
                </pt>
                <pt idx="27">
                  <v>45342</v>
                </pt>
                <pt idx="28">
                  <v>45343</v>
                </pt>
                <pt idx="29">
                  <v>45344</v>
                </pt>
                <pt idx="30">
                  <v>45370</v>
                </pt>
                <pt idx="31">
                  <v>45376</v>
                </pt>
                <pt idx="32">
                  <v>45379</v>
                </pt>
                <pt idx="33">
                  <v>45380</v>
                </pt>
                <pt idx="34">
                  <v>45383</v>
                </pt>
                <pt idx="35">
                  <v>45384</v>
                </pt>
              </numCache>
            </numRef>
          </cat>
          <val>
            <numRef>
              <f>'Market USD'!$F$17:$F$53</f>
              <numCache>
                <formatCode xml:space="preserve">_ * #,##0.0_ ;_ * \-#,##0.0_ ;_ * "-"_ ;_ @_ </formatCode>
                <ptCount val="37"/>
                <pt idx="0">
                  <v>13.49712</v>
                </pt>
                <pt idx="1">
                  <v>13.49712</v>
                </pt>
                <pt idx="2">
                  <v>13.48128</v>
                </pt>
                <pt idx="3">
                  <v>13.46416</v>
                </pt>
                <pt idx="4">
                  <v>13.46416</v>
                </pt>
                <pt idx="5">
                  <v>13.46416</v>
                </pt>
                <pt idx="6">
                  <v>13.46416</v>
                </pt>
                <pt idx="7">
                  <v>13.45696</v>
                </pt>
                <pt idx="8">
                  <v>13.45696</v>
                </pt>
                <pt idx="9">
                  <v>13.45696</v>
                </pt>
                <pt idx="10">
                  <v>13.45696</v>
                </pt>
                <pt idx="11">
                  <v>13.41216</v>
                </pt>
                <pt idx="12">
                  <v>13.41216</v>
                </pt>
                <pt idx="13">
                  <v>13.41216</v>
                </pt>
                <pt idx="14">
                  <v>13.38352</v>
                </pt>
                <pt idx="15">
                  <v>13.38304</v>
                </pt>
                <pt idx="16">
                  <v>13.36848</v>
                </pt>
                <pt idx="17">
                  <v>13.36848</v>
                </pt>
                <pt idx="18">
                  <v>13.36608</v>
                </pt>
                <pt idx="19">
                  <v>13.36608</v>
                </pt>
                <pt idx="20">
                  <v>13.41104</v>
                </pt>
                <pt idx="21">
                  <v>13.41104</v>
                </pt>
                <pt idx="22">
                  <v>13.41392</v>
                </pt>
                <pt idx="23">
                  <v>13.41824</v>
                </pt>
                <pt idx="24">
                  <v>13.41904</v>
                </pt>
                <pt idx="25">
                  <v>13.41904</v>
                </pt>
                <pt idx="26">
                  <v>13.42768</v>
                </pt>
                <pt idx="27">
                  <v>13.42768</v>
                </pt>
                <pt idx="28">
                  <v>13.42048</v>
                </pt>
                <pt idx="29">
                  <v>13.42384</v>
                </pt>
                <pt idx="30">
                  <v>15.58784</v>
                </pt>
                <pt idx="31">
                  <v>14.7079988</v>
                </pt>
                <pt idx="32">
                  <v>16.774935</v>
                </pt>
                <pt idx="33">
                  <v>16.765965</v>
                </pt>
                <pt idx="34">
                  <v>16.5048996</v>
                </pt>
                <pt idx="35">
                  <v>16.5976104</v>
                </pt>
                <pt idx="36">
                  <v>0</v>
                </pt>
              </numCache>
            </numRef>
          </val>
          <smooth val="0"/>
        </ser>
        <ser>
          <idx val="3"/>
          <order val="3"/>
          <tx>
            <strRef>
              <f>'Market USD'!$I$1</f>
              <strCache>
                <ptCount val="1"/>
                <pt idx="0">
                  <v>Lithium Hydroxide
 CIF China</v>
                </pt>
              </strCache>
            </strRef>
          </tx>
          <spPr>
            <a:ln xmlns:a="http://schemas.openxmlformats.org/drawingml/2006/main" w="28575" cap="rnd">
              <a:solidFill>
                <a:schemeClr val="accent4"/>
              </a:solidFill>
              <a:prstDash val="solid"/>
              <a:round/>
            </a:ln>
          </spPr>
          <marker>
            <symbol val="none"/>
            <spPr>
              <a:ln xmlns:a="http://schemas.openxmlformats.org/drawingml/2006/main">
                <a:prstDash val="solid"/>
              </a:ln>
            </spPr>
          </marker>
          <cat>
            <numRef>
              <f>'Market USD'!$A$17:$A$52</f>
              <numCache>
                <formatCode>d\-mmm</formatCode>
                <ptCount val="36"/>
                <pt idx="0">
                  <v>45295</v>
                </pt>
                <pt idx="1">
                  <v>45296</v>
                </pt>
                <pt idx="2">
                  <v>45299</v>
                </pt>
                <pt idx="3">
                  <v>45300</v>
                </pt>
                <pt idx="4">
                  <v>45301</v>
                </pt>
                <pt idx="5">
                  <v>45302</v>
                </pt>
                <pt idx="6">
                  <v>45303</v>
                </pt>
                <pt idx="7">
                  <v>45306</v>
                </pt>
                <pt idx="8">
                  <v>45307</v>
                </pt>
                <pt idx="9">
                  <v>45308</v>
                </pt>
                <pt idx="10">
                  <v>45309</v>
                </pt>
                <pt idx="11">
                  <v>45310</v>
                </pt>
                <pt idx="12">
                  <v>45313</v>
                </pt>
                <pt idx="13">
                  <v>45314</v>
                </pt>
                <pt idx="14">
                  <v>45315</v>
                </pt>
                <pt idx="15">
                  <v>45316</v>
                </pt>
                <pt idx="16">
                  <v>45317</v>
                </pt>
                <pt idx="17">
                  <v>45320</v>
                </pt>
                <pt idx="18">
                  <v>45321</v>
                </pt>
                <pt idx="19">
                  <v>45322</v>
                </pt>
                <pt idx="20">
                  <v>45323</v>
                </pt>
                <pt idx="21">
                  <v>45324</v>
                </pt>
                <pt idx="22">
                  <v>45327</v>
                </pt>
                <pt idx="23">
                  <v>45328</v>
                </pt>
                <pt idx="24">
                  <v>45329</v>
                </pt>
                <pt idx="25">
                  <v>45330</v>
                </pt>
                <pt idx="26">
                  <v>45341</v>
                </pt>
                <pt idx="27">
                  <v>45342</v>
                </pt>
                <pt idx="28">
                  <v>45343</v>
                </pt>
                <pt idx="29">
                  <v>45344</v>
                </pt>
                <pt idx="30">
                  <v>45370</v>
                </pt>
                <pt idx="31">
                  <v>45376</v>
                </pt>
                <pt idx="32">
                  <v>45379</v>
                </pt>
                <pt idx="33">
                  <v>45380</v>
                </pt>
                <pt idx="34">
                  <v>45383</v>
                </pt>
                <pt idx="35">
                  <v>45384</v>
                </pt>
              </numCache>
            </numRef>
          </cat>
          <val>
            <numRef>
              <f>'Market USD'!$I$17:$I$53</f>
              <numCache>
                <formatCode xml:space="preserve">_ * #,##0.0_ ;_ * \-#,##0.0_ ;_ * "-"_ ;_ @_ </formatCode>
                <ptCount val="37"/>
                <pt idx="0">
                  <v>15.5</v>
                </pt>
                <pt idx="1">
                  <v>15.5</v>
                </pt>
                <pt idx="2">
                  <v>15.25</v>
                </pt>
                <pt idx="3">
                  <v>15.25</v>
                </pt>
                <pt idx="4">
                  <v>15.25</v>
                </pt>
                <pt idx="5">
                  <v>15.25</v>
                </pt>
                <pt idx="6">
                  <v>15.25</v>
                </pt>
                <pt idx="7">
                  <v>15.25</v>
                </pt>
                <pt idx="8">
                  <v>15.25</v>
                </pt>
                <pt idx="9">
                  <v>15</v>
                </pt>
                <pt idx="10">
                  <v>14.88</v>
                </pt>
                <pt idx="11">
                  <v>14.88</v>
                </pt>
                <pt idx="12">
                  <v>14.88</v>
                </pt>
                <pt idx="13">
                  <v>14.75</v>
                </pt>
                <pt idx="14">
                  <v>14.63</v>
                </pt>
                <pt idx="15">
                  <v>14.5</v>
                </pt>
                <pt idx="16">
                  <v>14</v>
                </pt>
                <pt idx="17">
                  <v>14</v>
                </pt>
                <pt idx="18">
                  <v>13.75</v>
                </pt>
                <pt idx="19">
                  <v>13.75</v>
                </pt>
                <pt idx="20">
                  <v>13.75</v>
                </pt>
                <pt idx="21">
                  <v>13.75</v>
                </pt>
                <pt idx="22">
                  <v>13.75</v>
                </pt>
                <pt idx="23">
                  <v>13.75</v>
                </pt>
                <pt idx="24">
                  <v>13.75</v>
                </pt>
                <pt idx="25">
                  <v>13.75</v>
                </pt>
                <pt idx="26">
                  <v>13.75</v>
                </pt>
                <pt idx="27">
                  <v>13.75</v>
                </pt>
                <pt idx="28">
                  <formatCode xml:space="preserve">_ * #,##0.00_ ;_ * \-#,##0.00_ ;_ * "-"_ ;_ @_ </formatCode>
                  <v>13.75</v>
                </pt>
                <pt idx="29">
                  <formatCode xml:space="preserve">_ * #,##0.00_ ;_ * \-#,##0.00_ ;_ * "-"_ ;_ @_ </formatCode>
                  <v>13.75</v>
                </pt>
                <pt idx="30">
                  <v>13.83</v>
                </pt>
                <pt idx="31">
                  <v>13.85</v>
                </pt>
                <pt idx="32">
                  <v>13.75</v>
                </pt>
                <pt idx="33">
                  <v>13.75</v>
                </pt>
                <pt idx="34">
                  <v>13.75</v>
                </pt>
                <pt idx="35">
                  <v>13.83</v>
                </pt>
                <pt idx="36">
                  <v>0</v>
                </pt>
              </numCache>
            </numRef>
          </val>
          <smooth val="0"/>
        </ser>
        <ser>
          <idx val="4"/>
          <order val="4"/>
          <tx>
            <strRef>
              <f>'Market USD'!$L$1</f>
              <strCache>
                <ptCount val="1"/>
                <pt idx="0">
                  <v>Lithium
 Hydroxide IG</v>
                </pt>
              </strCache>
            </strRef>
          </tx>
          <spPr>
            <a:ln xmlns:a="http://schemas.openxmlformats.org/drawingml/2006/main" w="28575" cap="rnd">
              <a:solidFill>
                <a:schemeClr val="accent5"/>
              </a:solidFill>
              <a:prstDash val="solid"/>
              <a:round/>
            </a:ln>
          </spPr>
          <marker>
            <symbol val="none"/>
            <spPr>
              <a:ln xmlns:a="http://schemas.openxmlformats.org/drawingml/2006/main">
                <a:prstDash val="solid"/>
              </a:ln>
            </spPr>
          </marker>
          <cat>
            <numRef>
              <f>'Market USD'!$A$17:$A$52</f>
              <numCache>
                <formatCode>d\-mmm</formatCode>
                <ptCount val="36"/>
                <pt idx="0">
                  <v>45295</v>
                </pt>
                <pt idx="1">
                  <v>45296</v>
                </pt>
                <pt idx="2">
                  <v>45299</v>
                </pt>
                <pt idx="3">
                  <v>45300</v>
                </pt>
                <pt idx="4">
                  <v>45301</v>
                </pt>
                <pt idx="5">
                  <v>45302</v>
                </pt>
                <pt idx="6">
                  <v>45303</v>
                </pt>
                <pt idx="7">
                  <v>45306</v>
                </pt>
                <pt idx="8">
                  <v>45307</v>
                </pt>
                <pt idx="9">
                  <v>45308</v>
                </pt>
                <pt idx="10">
                  <v>45309</v>
                </pt>
                <pt idx="11">
                  <v>45310</v>
                </pt>
                <pt idx="12">
                  <v>45313</v>
                </pt>
                <pt idx="13">
                  <v>45314</v>
                </pt>
                <pt idx="14">
                  <v>45315</v>
                </pt>
                <pt idx="15">
                  <v>45316</v>
                </pt>
                <pt idx="16">
                  <v>45317</v>
                </pt>
                <pt idx="17">
                  <v>45320</v>
                </pt>
                <pt idx="18">
                  <v>45321</v>
                </pt>
                <pt idx="19">
                  <v>45322</v>
                </pt>
                <pt idx="20">
                  <v>45323</v>
                </pt>
                <pt idx="21">
                  <v>45324</v>
                </pt>
                <pt idx="22">
                  <v>45327</v>
                </pt>
                <pt idx="23">
                  <v>45328</v>
                </pt>
                <pt idx="24">
                  <v>45329</v>
                </pt>
                <pt idx="25">
                  <v>45330</v>
                </pt>
                <pt idx="26">
                  <v>45341</v>
                </pt>
                <pt idx="27">
                  <v>45342</v>
                </pt>
                <pt idx="28">
                  <v>45343</v>
                </pt>
                <pt idx="29">
                  <v>45344</v>
                </pt>
                <pt idx="30">
                  <v>45370</v>
                </pt>
                <pt idx="31">
                  <v>45376</v>
                </pt>
                <pt idx="32">
                  <v>45379</v>
                </pt>
                <pt idx="33">
                  <v>45380</v>
                </pt>
                <pt idx="34">
                  <v>45383</v>
                </pt>
                <pt idx="35">
                  <v>45384</v>
                </pt>
              </numCache>
            </numRef>
          </cat>
          <val>
            <numRef>
              <f>'Market USD'!$L$17:$L$53</f>
              <numCache>
                <formatCode xml:space="preserve">_ * #,##0.0_ ;_ * \-#,##0.0_ ;_ * "-"_ ;_ @_ </formatCode>
                <ptCount val="37"/>
                <pt idx="0">
                  <v>12.56</v>
                </pt>
                <pt idx="1">
                  <v>12.56</v>
                </pt>
                <pt idx="2">
                  <v>12.512</v>
                </pt>
                <pt idx="3">
                  <v>12.32</v>
                </pt>
                <pt idx="4">
                  <v>12.32</v>
                </pt>
                <pt idx="5">
                  <v>12.32</v>
                </pt>
                <pt idx="6">
                  <v>12.32</v>
                </pt>
                <pt idx="7">
                  <v>12.32</v>
                </pt>
                <pt idx="8">
                  <v>12.32</v>
                </pt>
                <pt idx="9">
                  <v>12.32</v>
                </pt>
                <pt idx="10">
                  <v>12.32</v>
                </pt>
                <pt idx="11">
                  <v>12.32</v>
                </pt>
                <pt idx="12">
                  <v>12.32</v>
                </pt>
                <pt idx="13">
                  <v>12.32</v>
                </pt>
                <pt idx="14">
                  <v>12.32</v>
                </pt>
                <pt idx="15">
                  <v>12.32</v>
                </pt>
                <pt idx="16">
                  <v>12.32</v>
                </pt>
                <pt idx="17">
                  <v>12.32</v>
                </pt>
                <pt idx="18">
                  <v>12.32</v>
                </pt>
                <pt idx="19">
                  <v>12.32</v>
                </pt>
                <pt idx="20">
                  <v>12.32</v>
                </pt>
                <pt idx="21">
                  <v>12.32</v>
                </pt>
                <pt idx="22">
                  <v>12.32</v>
                </pt>
                <pt idx="23">
                  <v>12.352</v>
                </pt>
                <pt idx="24">
                  <v>12.352</v>
                </pt>
                <pt idx="25">
                  <v>12.352</v>
                </pt>
                <pt idx="26">
                  <v>12.352</v>
                </pt>
                <pt idx="27">
                  <v>12.352</v>
                </pt>
                <pt idx="28">
                  <v>12.352</v>
                </pt>
                <pt idx="29">
                  <v>12.352</v>
                </pt>
                <pt idx="30">
                  <v>14.56</v>
                </pt>
                <pt idx="31">
                  <v>13.73415</v>
                </pt>
                <pt idx="32">
                  <v>15.740625</v>
                </pt>
                <pt idx="33">
                  <v>15.723375</v>
                </pt>
                <pt idx="34">
                  <v>15.47727</v>
                </pt>
                <pt idx="35">
                  <v>15.51123</v>
                </pt>
                <pt idx="36">
                  <v>0</v>
                </pt>
              </numCache>
            </numRef>
          </val>
          <smooth val="0"/>
        </ser>
        <dLbls>
          <showLegendKey val="0"/>
          <showVal val="0"/>
          <showCatName val="0"/>
          <showSerName val="0"/>
          <showPercent val="0"/>
          <showBubbleSize val="0"/>
        </dLbls>
        <smooth val="0"/>
        <axId val="190602543"/>
        <axId val="69543503"/>
      </lineChart>
      <dateAx>
        <axId val="190602543"/>
        <scaling>
          <orientation val="minMax"/>
        </scaling>
        <delete val="0"/>
        <axPos val="b"/>
        <numFmt formatCode="d\-mmm"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69543503"/>
        <crosses val="autoZero"/>
        <lblOffset val="100"/>
        <baseTimeUnit val="days"/>
      </dateAx>
      <valAx>
        <axId val="69543503"/>
        <scaling>
          <orientation val="minMax"/>
          <min val="7"/>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_ * #,##0.0_ ;_ * \-#,##0.0_ ;_ * &quot;-&quot;_ ;_ @_ "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190602543"/>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6.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1" i="0" strike="noStrike" kern="1200" spc="0" baseline="0">
                <a:solidFill>
                  <a:schemeClr val="bg1"/>
                </a:solidFill>
                <a:latin typeface="+mn-lt"/>
                <a:ea typeface="+mn-ea"/>
                <a:cs typeface="+mn-cs"/>
              </a:defRPr>
            </a:pPr>
            <a:r>
              <a:rPr lang="es-CL" b="1">
                <a:solidFill>
                  <a:schemeClr val="bg1"/>
                </a:solidFill>
              </a:rPr>
              <a:t>LC2407</a:t>
            </a:r>
          </a:p>
        </rich>
      </tx>
      <overlay val="0"/>
      <spPr>
        <a:noFill xmlns:a="http://schemas.openxmlformats.org/drawingml/2006/main"/>
        <a:ln xmlns:a="http://schemas.openxmlformats.org/drawingml/2006/main">
          <a:noFill/>
          <a:prstDash val="solid"/>
        </a:ln>
      </spPr>
    </title>
    <plotArea>
      <layout>
        <manualLayout>
          <layoutTarget val="inner"/>
          <xMode val="edge"/>
          <yMode val="edge"/>
          <wMode val="factor"/>
          <hMode val="factor"/>
          <x val="0.09224709435586308"/>
          <y val="0.1233408016391816"/>
          <w val="0.8125006055284364"/>
          <h val="0.6724684865951217"/>
        </manualLayout>
      </layout>
      <barChart>
        <barDir val="col"/>
        <grouping val="clustered"/>
        <varyColors val="0"/>
        <ser>
          <idx val="2"/>
          <order val="0"/>
          <tx>
            <strRef>
              <f>'lc2407'!$D$1</f>
              <strCache>
                <ptCount val="1"/>
                <pt idx="0">
                  <v>Volume</v>
                </pt>
              </strCache>
            </strRef>
          </tx>
          <spPr>
            <a:solidFill xmlns:a="http://schemas.openxmlformats.org/drawingml/2006/main">
              <a:schemeClr val="bg1">
                <a:lumMod val="75000"/>
              </a:schemeClr>
            </a:solidFill>
            <a:ln xmlns:a="http://schemas.openxmlformats.org/drawingml/2006/main" w="0" cap="rnd">
              <a:solidFill>
                <a:schemeClr val="bg1">
                  <a:lumMod val="85000"/>
                </a:schemeClr>
              </a:solidFill>
              <a:prstDash val="solid"/>
            </a:ln>
          </spPr>
          <invertIfNegative val="0"/>
          <cat>
            <numRef>
              <f>'lc2407'!$J$2:$J$72</f>
              <numCache>
                <formatCode>m/d/yyyy</formatCode>
                <ptCount val="71"/>
                <pt idx="0">
                  <v>45238</v>
                </pt>
                <pt idx="1">
                  <v>45239</v>
                </pt>
                <pt idx="2">
                  <v>45240</v>
                </pt>
                <pt idx="3">
                  <v>45243</v>
                </pt>
                <pt idx="4">
                  <v>45244</v>
                </pt>
                <pt idx="5">
                  <v>45245</v>
                </pt>
                <pt idx="6">
                  <v>45246</v>
                </pt>
                <pt idx="7">
                  <v>45247</v>
                </pt>
                <pt idx="8">
                  <v>45250</v>
                </pt>
                <pt idx="9">
                  <v>45251</v>
                </pt>
                <pt idx="10">
                  <v>45252</v>
                </pt>
                <pt idx="11">
                  <v>45253</v>
                </pt>
                <pt idx="12">
                  <v>45254</v>
                </pt>
                <pt idx="13">
                  <v>45257</v>
                </pt>
                <pt idx="14">
                  <v>45258</v>
                </pt>
                <pt idx="15">
                  <v>45259</v>
                </pt>
                <pt idx="16">
                  <v>45260</v>
                </pt>
                <pt idx="17">
                  <v>45261</v>
                </pt>
                <pt idx="18">
                  <v>45264</v>
                </pt>
                <pt idx="19">
                  <v>45265</v>
                </pt>
                <pt idx="20">
                  <v>45266</v>
                </pt>
                <pt idx="21">
                  <v>45267</v>
                </pt>
                <pt idx="22">
                  <v>45268</v>
                </pt>
                <pt idx="23">
                  <v>45271</v>
                </pt>
                <pt idx="24">
                  <v>45272</v>
                </pt>
                <pt idx="25">
                  <v>45273</v>
                </pt>
                <pt idx="26">
                  <v>45274</v>
                </pt>
                <pt idx="27">
                  <v>45275</v>
                </pt>
                <pt idx="28">
                  <v>45278</v>
                </pt>
                <pt idx="29">
                  <v>45279</v>
                </pt>
                <pt idx="30">
                  <v>45280</v>
                </pt>
                <pt idx="31">
                  <v>45281</v>
                </pt>
                <pt idx="32">
                  <v>45282</v>
                </pt>
                <pt idx="33">
                  <v>45285</v>
                </pt>
                <pt idx="34">
                  <v>45286</v>
                </pt>
                <pt idx="35">
                  <v>45287</v>
                </pt>
                <pt idx="36">
                  <v>45288</v>
                </pt>
                <pt idx="37">
                  <v>45289</v>
                </pt>
                <pt idx="38">
                  <v>45293</v>
                </pt>
                <pt idx="39">
                  <v>45294</v>
                </pt>
                <pt idx="40">
                  <v>45295</v>
                </pt>
                <pt idx="41">
                  <v>45296</v>
                </pt>
                <pt idx="42">
                  <v>45299</v>
                </pt>
                <pt idx="43">
                  <v>45300</v>
                </pt>
                <pt idx="44">
                  <v>45301</v>
                </pt>
                <pt idx="45">
                  <v>45302</v>
                </pt>
                <pt idx="46">
                  <v>45303</v>
                </pt>
                <pt idx="47">
                  <v>45306</v>
                </pt>
                <pt idx="48">
                  <v>45307</v>
                </pt>
                <pt idx="49">
                  <v>45308</v>
                </pt>
                <pt idx="50">
                  <v>45309</v>
                </pt>
                <pt idx="51">
                  <v>45310</v>
                </pt>
                <pt idx="52">
                  <v>45313</v>
                </pt>
                <pt idx="53">
                  <v>45314</v>
                </pt>
                <pt idx="54">
                  <v>45315</v>
                </pt>
                <pt idx="55">
                  <v>45316</v>
                </pt>
                <pt idx="56">
                  <v>45317</v>
                </pt>
                <pt idx="57">
                  <v>45320</v>
                </pt>
                <pt idx="58">
                  <v>45321</v>
                </pt>
                <pt idx="59">
                  <v>45322</v>
                </pt>
                <pt idx="60">
                  <v>45323</v>
                </pt>
                <pt idx="61">
                  <v>45324</v>
                </pt>
                <pt idx="62">
                  <v>45327</v>
                </pt>
                <pt idx="63">
                  <v>45328</v>
                </pt>
                <pt idx="64">
                  <v>45329</v>
                </pt>
                <pt idx="65">
                  <v>45330</v>
                </pt>
                <pt idx="66">
                  <v>45341</v>
                </pt>
                <pt idx="67">
                  <v>45342</v>
                </pt>
                <pt idx="68">
                  <v>45343</v>
                </pt>
                <pt idx="69">
                  <v>45370</v>
                </pt>
                <pt idx="70">
                  <v>45376</v>
                </pt>
              </numCache>
            </numRef>
          </cat>
          <val>
            <numRef>
              <f>'lc2407'!$D$2:$D$72</f>
              <numCache>
                <formatCode>#,##0</formatCode>
                <ptCount val="71"/>
                <pt idx="0">
                  <v>56821</v>
                </pt>
                <pt idx="1">
                  <v>26989</v>
                </pt>
                <pt idx="2">
                  <v>66824</v>
                </pt>
                <pt idx="3">
                  <v>54145</v>
                </pt>
                <pt idx="4">
                  <v>44718</v>
                </pt>
                <pt idx="5">
                  <v>46894</v>
                </pt>
                <pt idx="6">
                  <formatCode>_(* #,##0_);_(* \(#,##0\);_(* "-"_);_(@_)</formatCode>
                  <v>32690</v>
                </pt>
                <pt idx="7">
                  <formatCode>_(* #,##0_);_(* \(#,##0\);_(* "-"_);_(@_)</formatCode>
                  <v>38737</v>
                </pt>
                <pt idx="8">
                  <formatCode>_(* #,##0_);_(* \(#,##0\);_(* "-"_);_(@_)</formatCode>
                  <v>74280</v>
                </pt>
                <pt idx="9">
                  <formatCode>_(* #,##0_);_(* \(#,##0\);_(* "-"_);_(@_)</formatCode>
                  <v>68703</v>
                </pt>
                <pt idx="10">
                  <formatCode>_(* #,##0_);_(* \(#,##0\);_(* "-"_);_(@_)</formatCode>
                  <v>132920</v>
                </pt>
                <pt idx="11">
                  <formatCode>_(* #,##0_);_(* \(#,##0\);_(* "-"_);_(@_)</formatCode>
                  <v>123231</v>
                </pt>
                <pt idx="12">
                  <formatCode>_(* #,##0_);_(* \(#,##0\);_(* "-"_);_(@_)</formatCode>
                  <v>106683</v>
                </pt>
                <pt idx="13">
                  <formatCode>_(* #,##0_);_(* \(#,##0\);_(* "-"_);_(@_)</formatCode>
                  <v>197153</v>
                </pt>
                <pt idx="14">
                  <formatCode>_(* #,##0_);_(* \(#,##0\);_(* "-"_);_(@_)</formatCode>
                  <v>169539</v>
                </pt>
                <pt idx="15">
                  <formatCode>_(* #,##0_);_(* \(#,##0\);_(* "-"_);_(@_)</formatCode>
                  <v>238146</v>
                </pt>
                <pt idx="16">
                  <formatCode>_(* #,##0_);_(* \(#,##0\);_(* "-"_);_(@_)</formatCode>
                  <v>190463</v>
                </pt>
                <pt idx="17">
                  <formatCode>_(* #,##0_);_(* \(#,##0\);_(* "-"_);_(@_)</formatCode>
                  <v>309052</v>
                </pt>
                <pt idx="18">
                  <formatCode>_(* #,##0_);_(* \(#,##0\);_(* "-"_);_(@_)</formatCode>
                  <v>295401</v>
                </pt>
                <pt idx="19">
                  <formatCode>_(* #,##0_);_(* \(#,##0\);_(* "-"_);_(@_)</formatCode>
                  <v>194703</v>
                </pt>
                <pt idx="20">
                  <formatCode>_(* #,##0_);_(* \(#,##0\);_(* "-"_);_(@_)</formatCode>
                  <v>648852</v>
                </pt>
                <pt idx="21">
                  <formatCode>_(* #,##0_);_(* \(#,##0\);_(* "-"_);_(@_)</formatCode>
                  <v>254235</v>
                </pt>
                <pt idx="22">
                  <formatCode>_(* #,##0_);_(* \(#,##0\);_(* "-"_);_(@_)</formatCode>
                  <v>35682</v>
                </pt>
                <pt idx="23">
                  <formatCode>_(* #,##0_);_(* \(#,##0\);_(* "-"_);_(@_)</formatCode>
                  <v>802428</v>
                </pt>
                <pt idx="24">
                  <formatCode>_(* #,##0_);_(* \(#,##0\);_(* "-"_);_(@_)</formatCode>
                  <v>674126</v>
                </pt>
                <pt idx="25">
                  <formatCode>_-* #,##0_-;\-* #,##0_-;_-* "-"??_-;_-@_-</formatCode>
                  <v>741028</v>
                </pt>
                <pt idx="26">
                  <formatCode>_-* #,##0_-;\-* #,##0_-;_-* "-"??_-;_-@_-</formatCode>
                  <v>888872</v>
                </pt>
                <pt idx="27">
                  <formatCode>_(* #,##0_);_(* \(#,##0\);_(* "-"_);_(@_)</formatCode>
                  <v>547769</v>
                </pt>
                <pt idx="28">
                  <formatCode>_(* #,##0_);_(* \(#,##0\);_(* "-"_);_(@_)</formatCode>
                  <v>491689</v>
                </pt>
                <pt idx="29">
                  <formatCode>_(* #,##0_);_(* \(#,##0\);_(* "-"_);_(@_)</formatCode>
                  <v>261561</v>
                </pt>
                <pt idx="30">
                  <formatCode>_(* #,##0_);_(* \(#,##0\);_(* "-"_);_(@_)</formatCode>
                  <v>166175</v>
                </pt>
                <pt idx="31">
                  <formatCode>_(* #,##0_);_(* \(#,##0\);_(* "-"_);_(@_)</formatCode>
                  <v>322718</v>
                </pt>
                <pt idx="32">
                  <formatCode>_(* #,##0_);_(* \(#,##0\);_(* "-"_);_(@_)</formatCode>
                  <v>313308</v>
                </pt>
                <pt idx="33">
                  <formatCode>_(* #,##0_);_(* \(#,##0\);_(* "-"_);_(@_)</formatCode>
                  <v>157805</v>
                </pt>
                <pt idx="34">
                  <formatCode>_(* #,##0_);_(* \(#,##0\);_(* "-"_);_(@_)</formatCode>
                  <v>260868</v>
                </pt>
                <pt idx="35">
                  <formatCode>_(* #,##0_);_(* \(#,##0\);_(* "-"_);_(@_)</formatCode>
                  <v>264253</v>
                </pt>
                <pt idx="36">
                  <formatCode>_(* #,##0_);_(* \(#,##0\);_(* "-"_);_(@_)</formatCode>
                  <v>153833</v>
                </pt>
                <pt idx="37">
                  <formatCode>_(* #,##0_);_(* \(#,##0\);_(* "-"_);_(@_)</formatCode>
                  <v>197334</v>
                </pt>
                <pt idx="38">
                  <formatCode>_(* #,##0_);_(* \(#,##0\);_(* "-"_);_(@_)</formatCode>
                  <v>143702</v>
                </pt>
                <pt idx="39">
                  <formatCode>_(* #,##0_);_(* \(#,##0\);_(* "-"_);_(@_)</formatCode>
                  <v>129883</v>
                </pt>
                <pt idx="40">
                  <formatCode>_(* #,##0_);_(* \(#,##0\);_(* "-"_);_(@_)</formatCode>
                  <v>194855</v>
                </pt>
                <pt idx="41">
                  <formatCode>_(* #,##0_);_(* \(#,##0\);_(* "-"_);_(@_)</formatCode>
                  <v>182344</v>
                </pt>
                <pt idx="42">
                  <formatCode>_(* #,##0_);_(* \(#,##0\);_(* "-"_);_(@_)</formatCode>
                  <v>146847</v>
                </pt>
                <pt idx="43">
                  <formatCode>_(* #,##0_);_(* \(#,##0\);_(* "-"_);_(@_)</formatCode>
                  <v>203361</v>
                </pt>
                <pt idx="44">
                  <formatCode>_(* #,##0_);_(* \(#,##0\);_(* "-"_);_(@_)</formatCode>
                  <v>107149</v>
                </pt>
                <pt idx="45">
                  <formatCode>_(* #,##0_);_(* \(#,##0\);_(* "-"_);_(@_)</formatCode>
                  <v>214428</v>
                </pt>
                <pt idx="46">
                  <formatCode>_(* #,##0_);_(* \(#,##0\);_(* "-"_);_(@_)</formatCode>
                  <v>142605</v>
                </pt>
                <pt idx="47">
                  <formatCode>_(* #,##0_);_(* \(#,##0\);_(* "-"_);_(@_)</formatCode>
                  <v>103038</v>
                </pt>
                <pt idx="48">
                  <formatCode>_(* #,##0_);_(* \(#,##0\);_(* "-"_);_(@_)</formatCode>
                  <v>109517</v>
                </pt>
                <pt idx="49">
                  <formatCode>_(* #,##0_);_(* \(#,##0\);_(* "-"_);_(@_)</formatCode>
                  <v>131788</v>
                </pt>
                <pt idx="50">
                  <formatCode>_(* #,##0_);_(* \(#,##0\);_(* "-"_);_(@_)</formatCode>
                  <v>125726</v>
                </pt>
                <pt idx="51">
                  <formatCode>_(* #,##0_);_(* \(#,##0\);_(* "-"_);_(@_)</formatCode>
                  <v>87317</v>
                </pt>
                <pt idx="52">
                  <formatCode>_(* #,##0_);_(* \(#,##0\);_(* "-"_);_(@_)</formatCode>
                  <v>108433</v>
                </pt>
                <pt idx="53">
                  <formatCode>_(* #,##0_);_(* \(#,##0\);_(* "-"_);_(@_)</formatCode>
                  <v>92608</v>
                </pt>
                <pt idx="54">
                  <formatCode>_(* #,##0_);_(* \(#,##0\);_(* "-"_);_(@_)</formatCode>
                  <v>72518</v>
                </pt>
                <pt idx="55">
                  <formatCode>_(* #,##0_);_(* \(#,##0\);_(* "-"_);_(@_)</formatCode>
                  <v>85085</v>
                </pt>
                <pt idx="56">
                  <formatCode>_(* #,##0_);_(* \(#,##0\);_(* "-"_);_(@_)</formatCode>
                  <v>80796</v>
                </pt>
                <pt idx="57">
                  <formatCode>_(* #,##0_);_(* \(#,##0\);_(* "-"_);_(@_)</formatCode>
                  <v>77321</v>
                </pt>
                <pt idx="58">
                  <formatCode>_(* #,##0_);_(* \(#,##0\);_(* "-"_);_(@_)</formatCode>
                  <v>54916</v>
                </pt>
                <pt idx="59">
                  <formatCode>_(* #,##0_);_(* \(#,##0\);_(* "-"_);_(@_)</formatCode>
                  <v>102011</v>
                </pt>
                <pt idx="60">
                  <formatCode>_(* #,##0_);_(* \(#,##0\);_(* "-"_);_(@_)</formatCode>
                  <v>58995</v>
                </pt>
                <pt idx="61">
                  <formatCode>_(* #,##0_);_(* \(#,##0\);_(* "-"_);_(@_)</formatCode>
                  <v>71323</v>
                </pt>
                <pt idx="62">
                  <formatCode>_(* #,##0_);_(* \(#,##0\);_(* "-"_);_(@_)</formatCode>
                  <v>45180</v>
                </pt>
                <pt idx="63">
                  <formatCode>_(* #,##0_);_(* \(#,##0\);_(* "-"_);_(@_)</formatCode>
                  <v>110907</v>
                </pt>
                <pt idx="64">
                  <formatCode>_(* #,##0_);_(* \(#,##0\);_(* "-"_);_(@_)</formatCode>
                  <v>42570</v>
                </pt>
                <pt idx="65">
                  <formatCode>_(* #,##0_);_(* \(#,##0\);_(* "-"_);_(@_)</formatCode>
                  <v>57952</v>
                </pt>
                <pt idx="66">
                  <formatCode>_(* #,##0_);_(* \(#,##0\);_(* "-"_);_(@_)</formatCode>
                  <v>66470</v>
                </pt>
                <pt idx="67">
                  <formatCode>_(* #,##0_);_(* \(#,##0\);_(* "-"_);_(@_)</formatCode>
                  <v>103744</v>
                </pt>
                <pt idx="68">
                  <formatCode>_(* #,##0_);_(* \(#,##0\);_(* "-"_);_(@_)</formatCode>
                  <v>324538</v>
                </pt>
                <pt idx="69">
                  <formatCode>_(* #,##0_);_(* \(#,##0\);_(* "-"_);_(@_)</formatCode>
                  <v>258624</v>
                </pt>
                <pt idx="70">
                  <formatCode>_(* #,##0_);_(* \(#,##0\);_(* "-"_);_(@_)</formatCode>
                  <v>323927</v>
                </pt>
              </numCache>
            </numRef>
          </val>
        </ser>
        <dLbls>
          <showLegendKey val="0"/>
          <showVal val="0"/>
          <showCatName val="0"/>
          <showSerName val="0"/>
          <showPercent val="0"/>
          <showBubbleSize val="0"/>
        </dLbls>
        <gapWidth val="230"/>
        <overlap val="-45"/>
        <axId val="655100111"/>
        <axId val="1969347647"/>
      </barChart>
      <lineChart>
        <grouping val="standard"/>
        <varyColors val="0"/>
        <ser>
          <idx val="3"/>
          <order val="2"/>
          <tx>
            <strRef>
              <f>'lc2407'!$B$1</f>
              <strCache>
                <ptCount val="1"/>
                <pt idx="0">
                  <v>Latest</v>
                </pt>
              </strCache>
            </strRef>
          </tx>
          <spPr>
            <a:ln xmlns:a="http://schemas.openxmlformats.org/drawingml/2006/main" w="25400" cap="rnd">
              <a:solidFill>
                <a:srgbClr val="800000"/>
              </a:solidFill>
              <a:prstDash val="solid"/>
              <a:round/>
            </a:ln>
          </spPr>
          <marker>
            <symbol val="none"/>
            <spPr>
              <a:ln xmlns:a="http://schemas.openxmlformats.org/drawingml/2006/main">
                <a:prstDash val="solid"/>
              </a:ln>
            </spPr>
          </marker>
          <cat>
            <numRef>
              <f>'lc2407'!$J$2:$J$76</f>
              <numCache>
                <formatCode>m/d/yyyy</formatCode>
                <ptCount val="75"/>
                <pt idx="0">
                  <v>45238</v>
                </pt>
                <pt idx="1">
                  <v>45239</v>
                </pt>
                <pt idx="2">
                  <v>45240</v>
                </pt>
                <pt idx="3">
                  <v>45243</v>
                </pt>
                <pt idx="4">
                  <v>45244</v>
                </pt>
                <pt idx="5">
                  <v>45245</v>
                </pt>
                <pt idx="6">
                  <v>45246</v>
                </pt>
                <pt idx="7">
                  <v>45247</v>
                </pt>
                <pt idx="8">
                  <v>45250</v>
                </pt>
                <pt idx="9">
                  <v>45251</v>
                </pt>
                <pt idx="10">
                  <v>45252</v>
                </pt>
                <pt idx="11">
                  <v>45253</v>
                </pt>
                <pt idx="12">
                  <v>45254</v>
                </pt>
                <pt idx="13">
                  <v>45257</v>
                </pt>
                <pt idx="14">
                  <v>45258</v>
                </pt>
                <pt idx="15">
                  <v>45259</v>
                </pt>
                <pt idx="16">
                  <v>45260</v>
                </pt>
                <pt idx="17">
                  <v>45261</v>
                </pt>
                <pt idx="18">
                  <v>45264</v>
                </pt>
                <pt idx="19">
                  <v>45265</v>
                </pt>
                <pt idx="20">
                  <v>45266</v>
                </pt>
                <pt idx="21">
                  <v>45267</v>
                </pt>
                <pt idx="22">
                  <v>45268</v>
                </pt>
                <pt idx="23">
                  <v>45271</v>
                </pt>
                <pt idx="24">
                  <v>45272</v>
                </pt>
                <pt idx="25">
                  <v>45273</v>
                </pt>
                <pt idx="26">
                  <v>45274</v>
                </pt>
                <pt idx="27">
                  <v>45275</v>
                </pt>
                <pt idx="28">
                  <v>45278</v>
                </pt>
                <pt idx="29">
                  <v>45279</v>
                </pt>
                <pt idx="30">
                  <v>45280</v>
                </pt>
                <pt idx="31">
                  <v>45281</v>
                </pt>
                <pt idx="32">
                  <v>45282</v>
                </pt>
                <pt idx="33">
                  <v>45285</v>
                </pt>
                <pt idx="34">
                  <v>45286</v>
                </pt>
                <pt idx="35">
                  <v>45287</v>
                </pt>
                <pt idx="36">
                  <v>45288</v>
                </pt>
                <pt idx="37">
                  <v>45289</v>
                </pt>
                <pt idx="38">
                  <v>45293</v>
                </pt>
                <pt idx="39">
                  <v>45294</v>
                </pt>
                <pt idx="40">
                  <v>45295</v>
                </pt>
                <pt idx="41">
                  <v>45296</v>
                </pt>
                <pt idx="42">
                  <v>45299</v>
                </pt>
                <pt idx="43">
                  <v>45300</v>
                </pt>
                <pt idx="44">
                  <v>45301</v>
                </pt>
                <pt idx="45">
                  <v>45302</v>
                </pt>
                <pt idx="46">
                  <v>45303</v>
                </pt>
                <pt idx="47">
                  <v>45306</v>
                </pt>
                <pt idx="48">
                  <v>45307</v>
                </pt>
                <pt idx="49">
                  <v>45308</v>
                </pt>
                <pt idx="50">
                  <v>45309</v>
                </pt>
                <pt idx="51">
                  <v>45310</v>
                </pt>
                <pt idx="52">
                  <v>45313</v>
                </pt>
                <pt idx="53">
                  <v>45314</v>
                </pt>
                <pt idx="54">
                  <v>45315</v>
                </pt>
                <pt idx="55">
                  <v>45316</v>
                </pt>
                <pt idx="56">
                  <v>45317</v>
                </pt>
                <pt idx="57">
                  <v>45320</v>
                </pt>
                <pt idx="58">
                  <v>45321</v>
                </pt>
                <pt idx="59">
                  <v>45322</v>
                </pt>
                <pt idx="60">
                  <v>45323</v>
                </pt>
                <pt idx="61">
                  <v>45324</v>
                </pt>
                <pt idx="62">
                  <v>45327</v>
                </pt>
                <pt idx="63">
                  <v>45328</v>
                </pt>
                <pt idx="64">
                  <v>45329</v>
                </pt>
                <pt idx="65">
                  <v>45330</v>
                </pt>
                <pt idx="66">
                  <v>45341</v>
                </pt>
                <pt idx="67">
                  <v>45342</v>
                </pt>
                <pt idx="68">
                  <v>45343</v>
                </pt>
                <pt idx="69">
                  <v>45370</v>
                </pt>
                <pt idx="70">
                  <v>45376</v>
                </pt>
                <pt idx="71">
                  <v>45379</v>
                </pt>
                <pt idx="72">
                  <v>45380</v>
                </pt>
                <pt idx="73">
                  <v>45383</v>
                </pt>
                <pt idx="74">
                  <v>45384</v>
                </pt>
              </numCache>
            </numRef>
          </cat>
          <val>
            <numRef>
              <f>'lc2407'!$B$2:$B$76</f>
              <numCache>
                <formatCode>#,##0</formatCode>
                <ptCount val="75"/>
                <pt idx="0">
                  <v>124650</v>
                </pt>
                <pt idx="1">
                  <v>124700</v>
                </pt>
                <pt idx="2">
                  <v>129250</v>
                </pt>
                <pt idx="3">
                  <v>125600</v>
                </pt>
                <pt idx="4">
                  <v>125600</v>
                </pt>
                <pt idx="5">
                  <v>127000</v>
                </pt>
                <pt idx="6">
                  <formatCode>_(* #,##0_);_(* \(#,##0\);_(* "-"_);_(@_)</formatCode>
                  <v>127150</v>
                </pt>
                <pt idx="7">
                  <formatCode>_(* #,##0_);_(* \(#,##0\);_(* "-"_);_(@_)</formatCode>
                  <v>127000</v>
                </pt>
                <pt idx="8">
                  <formatCode>_(* #,##0_);_(* \(#,##0\);_(* "-"_);_(@_)</formatCode>
                  <v>122400</v>
                </pt>
                <pt idx="9">
                  <formatCode>_(* #,##0_);_(* \(#,##0\);_(* "-"_);_(@_)</formatCode>
                  <v>121200</v>
                </pt>
                <pt idx="10">
                  <formatCode>_(* #,##0_);_(* \(#,##0\);_(* "-"_);_(@_)</formatCode>
                  <v>115150</v>
                </pt>
                <pt idx="11">
                  <formatCode>_(* #,##0_);_(* \(#,##0\);_(* "-"_);_(@_)</formatCode>
                  <v>113800</v>
                </pt>
                <pt idx="12">
                  <formatCode>_(* #,##0_);_(* \(#,##0\);_(* "-"_);_(@_)</formatCode>
                  <v>114850</v>
                </pt>
                <pt idx="13">
                  <formatCode>_(* #,##0_);_(* \(#,##0\);_(* "-"_);_(@_)</formatCode>
                  <v>107700</v>
                </pt>
                <pt idx="14">
                  <formatCode>_(* #,##0_);_(* \(#,##0\);_(* "-"_);_(@_)</formatCode>
                  <v>109550</v>
                </pt>
                <pt idx="15">
                  <formatCode>_(* #,##0_);_(* \(#,##0\);_(* "-"_);_(@_)</formatCode>
                  <v>111600</v>
                </pt>
                <pt idx="16">
                  <formatCode>_(* #,##0_);_(* \(#,##0\);_(* "-"_);_(@_)</formatCode>
                  <v>107650</v>
                </pt>
                <pt idx="17">
                  <formatCode>_(* #,##0_);_(* \(#,##0\);_(* "-"_);_(@_)</formatCode>
                  <v>104550</v>
                </pt>
                <pt idx="18">
                  <formatCode>_(* #,##0_);_(* \(#,##0\);_(* "-"_);_(@_)</formatCode>
                  <v>97250</v>
                </pt>
                <pt idx="19">
                  <formatCode>_(* #,##0_);_(* \(#,##0\);_(* "-"_);_(@_)</formatCode>
                  <v>90800</v>
                </pt>
                <pt idx="20">
                  <formatCode>_(* #,##0_);_(* \(#,##0\);_(* "-"_);_(@_)</formatCode>
                  <v>93400</v>
                </pt>
                <pt idx="21">
                  <formatCode>_(* #,##0_);_(* \(#,##0\);_(* "-"_);_(@_)</formatCode>
                  <v>95750</v>
                </pt>
                <pt idx="22">
                  <formatCode>_(* #,##0_);_(* \(#,##0\);_(* "-"_);_(@_)</formatCode>
                  <v>102300</v>
                </pt>
                <pt idx="23">
                  <formatCode>_(* #,##0_);_(* \(#,##0\);_(* "-"_);_(@_)</formatCode>
                  <v>96800</v>
                </pt>
                <pt idx="24">
                  <formatCode>_(* #,##0_);_(* \(#,##0\);_(* "-"_);_(@_)</formatCode>
                  <v>93100</v>
                </pt>
                <pt idx="25">
                  <formatCode>_-* #,##0_-;\-* #,##0_-;_-* "-"??_-;_-@_-</formatCode>
                  <v>103550</v>
                </pt>
                <pt idx="26">
                  <formatCode>_-* #,##0_-;\-* #,##0_-;_-* "-"??_-;_-@_-</formatCode>
                  <v>102550</v>
                </pt>
                <pt idx="27">
                  <formatCode>_(* #,##0_);_(* \(#,##0\);_(* "-"_);_(@_)</formatCode>
                  <v>104600</v>
                </pt>
                <pt idx="28">
                  <formatCode>_(* #,##0_);_(* \(#,##0\);_(* "-"_);_(@_)</formatCode>
                  <v>102750</v>
                </pt>
                <pt idx="29">
                  <formatCode>_(* #,##0_);_(* \(#,##0\);_(* "-"_);_(@_)</formatCode>
                  <v>101900</v>
                </pt>
                <pt idx="30">
                  <formatCode>_(* #,##0_);_(* \(#,##0\);_(* "-"_);_(@_)</formatCode>
                  <v>100800</v>
                </pt>
                <pt idx="31">
                  <formatCode>_(* #,##0_);_(* \(#,##0\);_(* "-"_);_(@_)</formatCode>
                  <v>97600</v>
                </pt>
                <pt idx="32">
                  <formatCode>_(* #,##0_);_(* \(#,##0\);_(* "-"_);_(@_)</formatCode>
                  <v>100800</v>
                </pt>
                <pt idx="33">
                  <formatCode>_(* #,##0_);_(* \(#,##0\);_(* "-"_);_(@_)</formatCode>
                  <v>102850</v>
                </pt>
                <pt idx="34">
                  <formatCode>_(* #,##0_);_(* \(#,##0\);_(* "-"_);_(@_)</formatCode>
                  <v>107100</v>
                </pt>
                <pt idx="35">
                  <formatCode>_(* #,##0_);_(* \(#,##0\);_(* "-"_);_(@_)</formatCode>
                  <v>105700</v>
                </pt>
                <pt idx="36">
                  <formatCode>_(* #,##0_);_(* \(#,##0\);_(* "-"_);_(@_)</formatCode>
                  <v>106550</v>
                </pt>
                <pt idx="37">
                  <formatCode>_(* #,##0_);_(* \(#,##0\);_(* "-"_);_(@_)</formatCode>
                  <v>107700</v>
                </pt>
                <pt idx="38">
                  <formatCode>_(* #,##0_);_(* \(#,##0\);_(* "-"_);_(@_)</formatCode>
                  <v>108350</v>
                </pt>
                <pt idx="39">
                  <formatCode>_(* #,##0_);_(* \(#,##0\);_(* "-"_);_(@_)</formatCode>
                  <v>106600</v>
                </pt>
                <pt idx="40">
                  <formatCode>_(* #,##0_);_(* \(#,##0\);_(* "-"_);_(@_)</formatCode>
                  <v>100450</v>
                </pt>
                <pt idx="41">
                  <formatCode>_(* #,##0_);_(* \(#,##0\);_(* "-"_);_(@_)</formatCode>
                  <v>98650</v>
                </pt>
                <pt idx="42">
                  <formatCode>_(* #,##0_);_(* \(#,##0\);_(* "-"_);_(@_)</formatCode>
                  <v>97200</v>
                </pt>
                <pt idx="43">
                  <formatCode>_(* #,##0_);_(* \(#,##0\);_(* "-"_);_(@_)</formatCode>
                  <v>98950</v>
                </pt>
                <pt idx="44">
                  <formatCode>_(* #,##0_);_(* \(#,##0\);_(* "-"_);_(@_)</formatCode>
                  <v>97900</v>
                </pt>
                <pt idx="45">
                  <formatCode>_(* #,##0_);_(* \(#,##0\);_(* "-"_);_(@_)</formatCode>
                  <v>104700</v>
                </pt>
                <pt idx="46">
                  <formatCode>_(* #,##0_);_(* \(#,##0\);_(* "-"_);_(@_)</formatCode>
                  <v>102850</v>
                </pt>
                <pt idx="47">
                  <formatCode>_(* #,##0_);_(* \(#,##0\);_(* "-"_);_(@_)</formatCode>
                  <v>101950</v>
                </pt>
                <pt idx="48">
                  <formatCode>_(* #,##0_);_(* \(#,##0\);_(* "-"_);_(@_)</formatCode>
                  <v>104150</v>
                </pt>
                <pt idx="49">
                  <formatCode>_(* #,##0_);_(* \(#,##0\);_(* "-"_);_(@_)</formatCode>
                  <v>101750</v>
                </pt>
                <pt idx="50">
                  <formatCode>_(* #,##0_);_(* \(#,##0\);_(* "-"_);_(@_)</formatCode>
                  <v>102400</v>
                </pt>
                <pt idx="51">
                  <formatCode>_(* #,##0_);_(* \(#,##0\);_(* "-"_);_(@_)</formatCode>
                  <v>101400</v>
                </pt>
                <pt idx="52">
                  <formatCode>_(* #,##0_);_(* \(#,##0\);_(* "-"_);_(@_)</formatCode>
                  <v>99850</v>
                </pt>
                <pt idx="53">
                  <formatCode>_(* #,##0_);_(* \(#,##0\);_(* "-"_);_(@_)</formatCode>
                  <v>102000</v>
                </pt>
                <pt idx="54">
                  <formatCode>_(* #,##0_);_(* \(#,##0\);_(* "-"_);_(@_)</formatCode>
                  <v>102350</v>
                </pt>
                <pt idx="55">
                  <formatCode>_(* #,##0_);_(* \(#,##0\);_(* "-"_);_(@_)</formatCode>
                  <v>101350</v>
                </pt>
                <pt idx="56">
                  <formatCode>_(* #,##0_);_(* \(#,##0\);_(* "-"_);_(@_)</formatCode>
                  <v>100650</v>
                </pt>
                <pt idx="57">
                  <formatCode>_(* #,##0_);_(* \(#,##0\);_(* "-"_);_(@_)</formatCode>
                  <v>101950</v>
                </pt>
                <pt idx="58">
                  <formatCode>_(* #,##0_);_(* \(#,##0\);_(* "-"_);_(@_)</formatCode>
                  <v>101000</v>
                </pt>
                <pt idx="59">
                  <formatCode>_(* #,##0_);_(* \(#,##0\);_(* "-"_);_(@_)</formatCode>
                  <v>99150</v>
                </pt>
                <pt idx="60">
                  <formatCode>_(* #,##0_);_(* \(#,##0\);_(* "-"_);_(@_)</formatCode>
                  <v>99600</v>
                </pt>
                <pt idx="61">
                  <formatCode>_(* #,##0_);_(* \(#,##0\);_(* "-"_);_(@_)</formatCode>
                  <v>100150</v>
                </pt>
                <pt idx="62">
                  <formatCode>_(* #,##0_);_(* \(#,##0\);_(* "-"_);_(@_)</formatCode>
                  <v>100450</v>
                </pt>
                <pt idx="63">
                  <formatCode>_(* #,##0_);_(* \(#,##0\);_(* "-"_);_(@_)</formatCode>
                  <v>97150</v>
                </pt>
                <pt idx="64">
                  <formatCode>_(* #,##0_);_(* \(#,##0\);_(* "-"_);_(@_)</formatCode>
                  <v>97650</v>
                </pt>
                <pt idx="65">
                  <formatCode>_(* #,##0_);_(* \(#,##0\);_(* "-"_);_(@_)</formatCode>
                  <v>96300</v>
                </pt>
                <pt idx="66">
                  <formatCode>_(* #,##0_);_(* \(#,##0\);_(* "-"_);_(@_)</formatCode>
                  <v>94750</v>
                </pt>
                <pt idx="67">
                  <formatCode>_(* #,##0_);_(* \(#,##0\);_(* "-"_);_(@_)</formatCode>
                  <v>92800</v>
                </pt>
                <pt idx="68">
                  <formatCode>_(* #,##0_);_(* \(#,##0\);_(* "-"_);_(@_)</formatCode>
                  <v>96900</v>
                </pt>
                <pt idx="69">
                  <formatCode>_(* #,##0_);_(* \(#,##0\);_(* "-"_);_(@_)</formatCode>
                  <v>114950</v>
                </pt>
                <pt idx="70">
                  <formatCode>_(* #,##0_);_(* \(#,##0\);_(* "-"_);_(@_)</formatCode>
                  <v>107400</v>
                </pt>
                <pt idx="71">
                  <formatCode>_(* #,##0_);_(* \(#,##0\);_(* "-"_);_(@_)</formatCode>
                  <v>108500</v>
                </pt>
                <pt idx="72">
                  <formatCode>_(* #,##0_);_(* \(#,##0\);_(* "-"_);_(@_)</formatCode>
                  <v>107050</v>
                </pt>
                <pt idx="73">
                  <formatCode>_(* #,##0_);_(* \(#,##0\);_(* "-"_);_(@_)</formatCode>
                  <v>112600</v>
                </pt>
                <pt idx="74">
                  <formatCode>_(* #,##0_);_(* \(#,##0\);_(* "-"_);_(@_)</formatCode>
                  <v>111000</v>
                </pt>
              </numCache>
            </numRef>
          </val>
          <smooth val="1"/>
        </ser>
        <ser>
          <idx val="4"/>
          <order val="1"/>
          <tx>
            <strRef>
              <f>'lc2407'!$G$1</f>
              <strCache>
                <ptCount val="1"/>
                <pt idx="0">
                  <v>Open Interest</v>
                </pt>
              </strCache>
            </strRef>
          </tx>
          <spPr>
            <a:ln xmlns:a="http://schemas.openxmlformats.org/drawingml/2006/main" w="22225" cap="rnd" cmpd="sng">
              <a:solidFill>
                <a:srgbClr val="004A49"/>
              </a:solidFill>
              <a:prstDash val="solid"/>
              <a:round/>
            </a:ln>
          </spPr>
          <marker>
            <symbol val="none"/>
            <spPr>
              <a:ln xmlns:a="http://schemas.openxmlformats.org/drawingml/2006/main">
                <a:prstDash val="solid"/>
              </a:ln>
            </spPr>
          </marker>
          <cat>
            <numRef>
              <f>'lc2407'!$J$2:$J$76</f>
              <numCache>
                <formatCode>m/d/yyyy</formatCode>
                <ptCount val="75"/>
                <pt idx="0">
                  <v>45238</v>
                </pt>
                <pt idx="1">
                  <v>45239</v>
                </pt>
                <pt idx="2">
                  <v>45240</v>
                </pt>
                <pt idx="3">
                  <v>45243</v>
                </pt>
                <pt idx="4">
                  <v>45244</v>
                </pt>
                <pt idx="5">
                  <v>45245</v>
                </pt>
                <pt idx="6">
                  <v>45246</v>
                </pt>
                <pt idx="7">
                  <v>45247</v>
                </pt>
                <pt idx="8">
                  <v>45250</v>
                </pt>
                <pt idx="9">
                  <v>45251</v>
                </pt>
                <pt idx="10">
                  <v>45252</v>
                </pt>
                <pt idx="11">
                  <v>45253</v>
                </pt>
                <pt idx="12">
                  <v>45254</v>
                </pt>
                <pt idx="13">
                  <v>45257</v>
                </pt>
                <pt idx="14">
                  <v>45258</v>
                </pt>
                <pt idx="15">
                  <v>45259</v>
                </pt>
                <pt idx="16">
                  <v>45260</v>
                </pt>
                <pt idx="17">
                  <v>45261</v>
                </pt>
                <pt idx="18">
                  <v>45264</v>
                </pt>
                <pt idx="19">
                  <v>45265</v>
                </pt>
                <pt idx="20">
                  <v>45266</v>
                </pt>
                <pt idx="21">
                  <v>45267</v>
                </pt>
                <pt idx="22">
                  <v>45268</v>
                </pt>
                <pt idx="23">
                  <v>45271</v>
                </pt>
                <pt idx="24">
                  <v>45272</v>
                </pt>
                <pt idx="25">
                  <v>45273</v>
                </pt>
                <pt idx="26">
                  <v>45274</v>
                </pt>
                <pt idx="27">
                  <v>45275</v>
                </pt>
                <pt idx="28">
                  <v>45278</v>
                </pt>
                <pt idx="29">
                  <v>45279</v>
                </pt>
                <pt idx="30">
                  <v>45280</v>
                </pt>
                <pt idx="31">
                  <v>45281</v>
                </pt>
                <pt idx="32">
                  <v>45282</v>
                </pt>
                <pt idx="33">
                  <v>45285</v>
                </pt>
                <pt idx="34">
                  <v>45286</v>
                </pt>
                <pt idx="35">
                  <v>45287</v>
                </pt>
                <pt idx="36">
                  <v>45288</v>
                </pt>
                <pt idx="37">
                  <v>45289</v>
                </pt>
                <pt idx="38">
                  <v>45293</v>
                </pt>
                <pt idx="39">
                  <v>45294</v>
                </pt>
                <pt idx="40">
                  <v>45295</v>
                </pt>
                <pt idx="41">
                  <v>45296</v>
                </pt>
                <pt idx="42">
                  <v>45299</v>
                </pt>
                <pt idx="43">
                  <v>45300</v>
                </pt>
                <pt idx="44">
                  <v>45301</v>
                </pt>
                <pt idx="45">
                  <v>45302</v>
                </pt>
                <pt idx="46">
                  <v>45303</v>
                </pt>
                <pt idx="47">
                  <v>45306</v>
                </pt>
                <pt idx="48">
                  <v>45307</v>
                </pt>
                <pt idx="49">
                  <v>45308</v>
                </pt>
                <pt idx="50">
                  <v>45309</v>
                </pt>
                <pt idx="51">
                  <v>45310</v>
                </pt>
                <pt idx="52">
                  <v>45313</v>
                </pt>
                <pt idx="53">
                  <v>45314</v>
                </pt>
                <pt idx="54">
                  <v>45315</v>
                </pt>
                <pt idx="55">
                  <v>45316</v>
                </pt>
                <pt idx="56">
                  <v>45317</v>
                </pt>
                <pt idx="57">
                  <v>45320</v>
                </pt>
                <pt idx="58">
                  <v>45321</v>
                </pt>
                <pt idx="59">
                  <v>45322</v>
                </pt>
                <pt idx="60">
                  <v>45323</v>
                </pt>
                <pt idx="61">
                  <v>45324</v>
                </pt>
                <pt idx="62">
                  <v>45327</v>
                </pt>
                <pt idx="63">
                  <v>45328</v>
                </pt>
                <pt idx="64">
                  <v>45329</v>
                </pt>
                <pt idx="65">
                  <v>45330</v>
                </pt>
                <pt idx="66">
                  <v>45341</v>
                </pt>
                <pt idx="67">
                  <v>45342</v>
                </pt>
                <pt idx="68">
                  <v>45343</v>
                </pt>
                <pt idx="69">
                  <v>45370</v>
                </pt>
                <pt idx="70">
                  <v>45376</v>
                </pt>
                <pt idx="71">
                  <v>45379</v>
                </pt>
                <pt idx="72">
                  <v>45380</v>
                </pt>
                <pt idx="73">
                  <v>45383</v>
                </pt>
                <pt idx="74">
                  <v>45384</v>
                </pt>
              </numCache>
            </numRef>
          </cat>
          <val>
            <numRef>
              <f>'lc2407'!$G$2:$G$76</f>
              <numCache>
                <formatCode>#,##0</formatCode>
                <ptCount val="75"/>
                <pt idx="0">
                  <v>53080</v>
                </pt>
                <pt idx="1">
                  <v>52858</v>
                </pt>
                <pt idx="2">
                  <v>53766</v>
                </pt>
                <pt idx="3">
                  <v>55395</v>
                </pt>
                <pt idx="4">
                  <v>55084</v>
                </pt>
                <pt idx="5">
                  <v>57820</v>
                </pt>
                <pt idx="6">
                  <formatCode>_(* #,##0_);_(* \(#,##0\);_(* "-"_);_(@_)</formatCode>
                  <v>59678</v>
                </pt>
                <pt idx="7">
                  <formatCode>_(* #,##0_);_(* \(#,##0\);_(* "-"_);_(@_)</formatCode>
                  <v>60858</v>
                </pt>
                <pt idx="8">
                  <formatCode>_(* #,##0_);_(* \(#,##0\);_(* "-"_);_(@_)</formatCode>
                  <v>64639</v>
                </pt>
                <pt idx="9">
                  <formatCode>_(* #,##0_);_(* \(#,##0\);_(* "-"_);_(@_)</formatCode>
                  <v>67378</v>
                </pt>
                <pt idx="10">
                  <formatCode>_(* #,##0_);_(* \(#,##0\);_(* "-"_);_(@_)</formatCode>
                  <v>72059</v>
                </pt>
                <pt idx="11">
                  <formatCode>_(* #,##0_);_(* \(#,##0\);_(* "-"_);_(@_)</formatCode>
                  <v>74096</v>
                </pt>
                <pt idx="12">
                  <formatCode>_(* #,##0_);_(* \(#,##0\);_(* "-"_);_(@_)</formatCode>
                  <v>77344</v>
                </pt>
                <pt idx="13">
                  <formatCode>_(* #,##0_);_(* \(#,##0\);_(* "-"_);_(@_)</formatCode>
                  <v>87321</v>
                </pt>
                <pt idx="14">
                  <formatCode>_(* #,##0_);_(* \(#,##0\);_(* "-"_);_(@_)</formatCode>
                  <v>93278</v>
                </pt>
                <pt idx="15">
                  <formatCode>_(* #,##0_);_(* \(#,##0\);_(* "-"_);_(@_)</formatCode>
                  <v>105471</v>
                </pt>
                <pt idx="16">
                  <formatCode>_(* #,##0_);_(* \(#,##0\);_(* "-"_);_(@_)</formatCode>
                  <v>111186</v>
                </pt>
                <pt idx="17">
                  <formatCode>_(* #,##0_);_(* \(#,##0\);_(* "-"_);_(@_)</formatCode>
                  <v>114139</v>
                </pt>
                <pt idx="18">
                  <formatCode>_(* #,##0_);_(* \(#,##0\);_(* "-"_);_(@_)</formatCode>
                  <v>128879</v>
                </pt>
                <pt idx="19">
                  <formatCode>_(* #,##0_);_(* \(#,##0\);_(* "-"_);_(@_)</formatCode>
                  <v>138614</v>
                </pt>
                <pt idx="20">
                  <formatCode>_(* #,##0_);_(* \(#,##0\);_(* "-"_);_(@_)</formatCode>
                  <v>148646</v>
                </pt>
                <pt idx="21">
                  <formatCode>_(* #,##0_);_(* \(#,##0\);_(* "-"_);_(@_)</formatCode>
                  <v>165720</v>
                </pt>
                <pt idx="22">
                  <formatCode>_(* #,##0_);_(* \(#,##0\);_(* "-"_);_(@_)</formatCode>
                  <v>158315</v>
                </pt>
                <pt idx="23">
                  <formatCode>_(* #,##0_);_(* \(#,##0\);_(* "-"_);_(@_)</formatCode>
                  <v>156695</v>
                </pt>
                <pt idx="24">
                  <formatCode>_(* #,##0_);_(* \(#,##0\);_(* "-"_);_(@_)</formatCode>
                  <v>172604</v>
                </pt>
                <pt idx="25">
                  <formatCode>_-* #,##0_-;\-* #,##0_-;_-* "-"??_-;_-@_-</formatCode>
                  <v>172000</v>
                </pt>
                <pt idx="26">
                  <formatCode>_-* #,##0_-;\-* #,##0_-;_-* "-"??_-;_-@_-</formatCode>
                  <v>161651</v>
                </pt>
                <pt idx="27">
                  <formatCode>_(* #,##0_);_(* \(#,##0\);_(* "-"_);_(@_)</formatCode>
                  <v>159950</v>
                </pt>
                <pt idx="28">
                  <formatCode>_(* #,##0_);_(* \(#,##0\);_(* "-"_);_(@_)</formatCode>
                  <v>159746</v>
                </pt>
                <pt idx="29">
                  <formatCode>_(* #,##0_);_(* \(#,##0\);_(* "-"_);_(@_)</formatCode>
                  <v>159563</v>
                </pt>
                <pt idx="30">
                  <formatCode>_(* #,##0_);_(* \(#,##0\);_(* "-"_);_(@_)</formatCode>
                  <v>162654</v>
                </pt>
                <pt idx="31">
                  <formatCode>_(* #,##0_);_(* \(#,##0\);_(* "-"_);_(@_)</formatCode>
                  <v>158076</v>
                </pt>
                <pt idx="32">
                  <formatCode>_(* #,##0_);_(* \(#,##0\);_(* "-"_);_(@_)</formatCode>
                  <v>155842</v>
                </pt>
                <pt idx="33">
                  <formatCode>_(* #,##0_);_(* \(#,##0\);_(* "-"_);_(@_)</formatCode>
                  <v>159077</v>
                </pt>
                <pt idx="34">
                  <formatCode>_(* #,##0_);_(* \(#,##0\);_(* "-"_);_(@_)</formatCode>
                  <v>155209</v>
                </pt>
                <pt idx="35">
                  <formatCode>_(* #,##0_);_(* \(#,##0\);_(* "-"_);_(@_)</formatCode>
                  <v>150793</v>
                </pt>
                <pt idx="36">
                  <formatCode>_(* #,##0_);_(* \(#,##0\);_(* "-"_);_(@_)</formatCode>
                  <v>152061</v>
                </pt>
                <pt idx="37">
                  <formatCode>_(* #,##0_);_(* \(#,##0\);_(* "-"_);_(@_)</formatCode>
                  <v>142958</v>
                </pt>
                <pt idx="38">
                  <formatCode>_(* #,##0_);_(* \(#,##0\);_(* "-"_);_(@_)</formatCode>
                  <v>145602</v>
                </pt>
                <pt idx="39">
                  <formatCode>_(* #,##0_);_(* \(#,##0\);_(* "-"_);_(@_)</formatCode>
                  <v>141743</v>
                </pt>
                <pt idx="40">
                  <formatCode>_(* #,##0_);_(* \(#,##0\);_(* "-"_);_(@_)</formatCode>
                  <v>148982</v>
                </pt>
                <pt idx="41">
                  <formatCode>_(* #,##0_);_(* \(#,##0\);_(* "-"_);_(@_)</formatCode>
                  <v>154263</v>
                </pt>
                <pt idx="42">
                  <formatCode>_(* #,##0_);_(* \(#,##0\);_(* "-"_);_(@_)</formatCode>
                  <v>157724</v>
                </pt>
                <pt idx="43">
                  <formatCode>_(* #,##0_);_(* \(#,##0\);_(* "-"_);_(@_)</formatCode>
                  <v>162038</v>
                </pt>
                <pt idx="44">
                  <formatCode>_(* #,##0_);_(* \(#,##0\);_(* "-"_);_(@_)</formatCode>
                  <v>159002</v>
                </pt>
                <pt idx="45">
                  <formatCode>_(* #,##0_);_(* \(#,##0\);_(* "-"_);_(@_)</formatCode>
                  <v>157286</v>
                </pt>
                <pt idx="46">
                  <formatCode>_(* #,##0_);_(* \(#,##0\);_(* "-"_);_(@_)</formatCode>
                  <v>155914</v>
                </pt>
                <pt idx="47">
                  <formatCode>_(* #,##0_);_(* \(#,##0\);_(* "-"_);_(@_)</formatCode>
                  <v>156970</v>
                </pt>
                <pt idx="48">
                  <formatCode>_(* #,##0_);_(* \(#,##0\);_(* "-"_);_(@_)</formatCode>
                  <v>159478</v>
                </pt>
                <pt idx="49">
                  <formatCode>_(* #,##0_);_(* \(#,##0\);_(* "-"_);_(@_)</formatCode>
                  <v>156573</v>
                </pt>
                <pt idx="50">
                  <formatCode>_(* #,##0_);_(* \(#,##0\);_(* "-"_);_(@_)</formatCode>
                  <v>154594</v>
                </pt>
                <pt idx="51">
                  <formatCode>_(* #,##0_);_(* \(#,##0\);_(* "-"_);_(@_)</formatCode>
                  <v>155078</v>
                </pt>
                <pt idx="52">
                  <formatCode>_(* #,##0_);_(* \(#,##0\);_(* "-"_);_(@_)</formatCode>
                  <v>152252</v>
                </pt>
                <pt idx="53">
                  <formatCode>_(* #,##0_);_(* \(#,##0\);_(* "-"_);_(@_)</formatCode>
                  <v>148288</v>
                </pt>
                <pt idx="54">
                  <formatCode>_(* #,##0_);_(* \(#,##0\);_(* "-"_);_(@_)</formatCode>
                  <v>148399</v>
                </pt>
                <pt idx="55">
                  <formatCode>_(* #,##0_);_(* \(#,##0\);_(* "-"_);_(@_)</formatCode>
                  <v>149167</v>
                </pt>
                <pt idx="56">
                  <formatCode>_(* #,##0_);_(* \(#,##0\);_(* "-"_);_(@_)</formatCode>
                  <v>148248</v>
                </pt>
                <pt idx="57">
                  <formatCode>_(* #,##0_);_(* \(#,##0\);_(* "-"_);_(@_)</formatCode>
                  <v>144728</v>
                </pt>
                <pt idx="58">
                  <formatCode>_(* #,##0_);_(* \(#,##0\);_(* "-"_);_(@_)</formatCode>
                  <v>141118</v>
                </pt>
                <pt idx="59">
                  <formatCode>_(* #,##0_);_(* \(#,##0\);_(* "-"_);_(@_)</formatCode>
                  <v>150388</v>
                </pt>
                <pt idx="60">
                  <formatCode>_(* #,##0_);_(* \(#,##0\);_(* "-"_);_(@_)</formatCode>
                  <v>145032</v>
                </pt>
                <pt idx="61">
                  <formatCode>_(* #,##0_);_(* \(#,##0\);_(* "-"_);_(@_)</formatCode>
                  <v>135549</v>
                </pt>
                <pt idx="62">
                  <formatCode>_(* #,##0_);_(* \(#,##0\);_(* "-"_);_(@_)</formatCode>
                  <v>132983</v>
                </pt>
                <pt idx="63">
                  <formatCode>_(* #,##0_);_(* \(#,##0\);_(* "-"_);_(@_)</formatCode>
                  <v>142239</v>
                </pt>
                <pt idx="64">
                  <formatCode>_(* #,##0_);_(* \(#,##0\);_(* "-"_);_(@_)</formatCode>
                  <v>136452</v>
                </pt>
                <pt idx="65">
                  <formatCode>_(* #,##0_);_(* \(#,##0\);_(* "-"_);_(@_)</formatCode>
                  <v>138228</v>
                </pt>
                <pt idx="66">
                  <formatCode>_(* #,##0_);_(* \(#,##0\);_(* "-"_);_(@_)</formatCode>
                  <v>148907</v>
                </pt>
                <pt idx="67">
                  <formatCode>_(* #,##0_);_(* \(#,##0\);_(* "-"_);_(@_)</formatCode>
                  <v>173155</v>
                </pt>
                <pt idx="68">
                  <formatCode>_(* #,##0_);_(* \(#,##0\);_(* "-"_);_(@_)</formatCode>
                  <v>165643</v>
                </pt>
                <pt idx="69">
                  <formatCode>_(* #,##0_);_(* \(#,##0\);_(* "-"_);_(@_)</formatCode>
                  <v>202175</v>
                </pt>
                <pt idx="70">
                  <formatCode>_(* #,##0_);_(* \(#,##0\);_(* "-"_);_(@_)</formatCode>
                  <v>206188</v>
                </pt>
                <pt idx="71">
                  <formatCode>_(* #,##0_);_(* \(#,##0\);_(* "-"_);_(@_)</formatCode>
                  <v>199818</v>
                </pt>
                <pt idx="72">
                  <formatCode>_(* #,##0_);_(* \(#,##0\);_(* "-"_);_(@_)</formatCode>
                  <v>196813</v>
                </pt>
                <pt idx="73">
                  <formatCode>_(* #,##0_);_(* \(#,##0\);_(* "-"_);_(@_)</formatCode>
                  <v>200099</v>
                </pt>
                <pt idx="74">
                  <formatCode>_(* #,##0_);_(* \(#,##0\);_(* "-"_);_(@_)</formatCode>
                  <v>191181</v>
                </pt>
              </numCache>
            </numRef>
          </val>
          <smooth val="1"/>
        </ser>
        <dLbls>
          <showLegendKey val="0"/>
          <showVal val="0"/>
          <showCatName val="0"/>
          <showSerName val="0"/>
          <showPercent val="0"/>
          <showBubbleSize val="0"/>
        </dLbls>
        <marker val="1"/>
        <smooth val="0"/>
        <axId val="632272559"/>
        <axId val="1969344287"/>
      </lineChart>
      <dateAx>
        <axId val="655100111"/>
        <scaling>
          <orientation val="minMax"/>
        </scaling>
        <delete val="1"/>
        <axPos val="b"/>
        <numFmt formatCode="m/d/yyyy" sourceLinked="1"/>
        <majorTickMark val="out"/>
        <minorTickMark val="none"/>
        <tickLblPos val="nextTo"/>
        <crossAx val="1969347647"/>
        <crosses val="autoZero"/>
        <lblOffset val="100"/>
        <baseTimeUnit val="days"/>
      </dateAx>
      <valAx>
        <axId val="1969347647"/>
        <scaling>
          <orientation val="minMax"/>
        </scaling>
        <delete val="0"/>
        <axPos val="r"/>
        <title>
          <tx>
            <rich>
              <a:bodyPr xmlns:a="http://schemas.openxmlformats.org/drawingml/2006/main"/>
              <a:lstStyle xmlns:a="http://schemas.openxmlformats.org/drawingml/2006/main"/>
              <a:p xmlns:a="http://schemas.openxmlformats.org/drawingml/2006/main">
                <a:pPr>
                  <a:defRPr>
                    <a:solidFill>
                      <a:schemeClr val="bg1"/>
                    </a:solidFill>
                  </a:defRPr>
                </a:pPr>
                <a:r>
                  <a:rPr lang="es-CL">
                    <a:solidFill>
                      <a:schemeClr val="bg1"/>
                    </a:solidFill>
                  </a:rPr>
                  <a:t>Volume</a:t>
                </a:r>
              </a:p>
            </rich>
          </tx>
          <layout>
            <manualLayout>
              <xMode val="edge"/>
              <yMode val="edge"/>
              <wMode val="factor"/>
              <hMode val="factor"/>
              <x val="0.9690098747480743"/>
              <y val="0.3667325046667297"/>
            </manualLayout>
          </layout>
          <overlay val="0"/>
        </title>
        <numFmt formatCode="#,##0" sourceLinked="1"/>
        <majorTickMark val="out"/>
        <minorTickMark val="none"/>
        <tickLblPos val="nextTo"/>
        <spPr>
          <a:solidFill xmlns:a="http://schemas.openxmlformats.org/drawingml/2006/main">
            <a:schemeClr val="tx1"/>
          </a:solidFill>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1" i="0" strike="noStrike" kern="1200" baseline="0">
                <a:solidFill>
                  <a:schemeClr val="bg1"/>
                </a:solidFill>
                <a:latin typeface="+mn-lt"/>
                <a:ea typeface="+mn-ea"/>
                <a:cs typeface="+mn-cs"/>
              </a:defRPr>
            </a:pPr>
            <a:r>
              <a:t>None</a:t>
            </a:r>
            <a:endParaRPr lang="en-US"/>
          </a:p>
        </txPr>
        <crossAx val="655100111"/>
        <crosses val="max"/>
        <crossBetween val="between"/>
      </valAx>
      <dateAx>
        <axId val="632272559"/>
        <scaling>
          <orientation val="minMax"/>
        </scaling>
        <delete val="0"/>
        <axPos val="b"/>
        <numFmt formatCode="dd/mm/yy;@" sourceLinked="0"/>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4080000" spcFirstLastPara="1" vertOverflow="ellipsis" vert="horz" wrap="square" anchor="ctr" anchorCtr="1"/>
          <a:lstStyle xmlns:a="http://schemas.openxmlformats.org/drawingml/2006/main"/>
          <a:p xmlns:a="http://schemas.openxmlformats.org/drawingml/2006/main">
            <a:pPr>
              <a:defRPr sz="900" b="0" i="0" strike="noStrike" kern="1200" baseline="0">
                <a:solidFill>
                  <a:sysClr val="windowText" lastClr="000000"/>
                </a:solidFill>
                <a:latin typeface="+mn-lt"/>
                <a:ea typeface="+mn-ea"/>
                <a:cs typeface="+mn-cs"/>
              </a:defRPr>
            </a:pPr>
            <a:r>
              <a:t>None</a:t>
            </a:r>
            <a:endParaRPr lang="en-US"/>
          </a:p>
        </txPr>
        <crossAx val="1969344287"/>
        <crosses val="autoZero"/>
        <lblOffset val="100"/>
        <baseTimeUnit val="days"/>
      </dateAx>
      <valAx>
        <axId val="1969344287"/>
        <scaling>
          <orientation val="minMax"/>
        </scaling>
        <delete val="0"/>
        <axPos val="l"/>
        <title>
          <tx>
            <rich>
              <a:bodyPr xmlns:a="http://schemas.openxmlformats.org/drawingml/2006/main"/>
              <a:lstStyle xmlns:a="http://schemas.openxmlformats.org/drawingml/2006/main"/>
              <a:p xmlns:a="http://schemas.openxmlformats.org/drawingml/2006/main">
                <a:pPr>
                  <a:defRPr>
                    <a:solidFill>
                      <a:schemeClr val="bg1"/>
                    </a:solidFill>
                  </a:defRPr>
                </a:pPr>
                <a:r>
                  <a:rPr lang="es-CL">
                    <a:solidFill>
                      <a:schemeClr val="bg1"/>
                    </a:solidFill>
                  </a:rPr>
                  <a:t>Yuan/Ton</a:t>
                </a:r>
              </a:p>
            </rich>
          </tx>
          <overlay val="0"/>
        </title>
        <numFmt formatCode="#,##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1" i="0" strike="noStrike" kern="1200" baseline="0">
                <a:solidFill>
                  <a:schemeClr val="bg1"/>
                </a:solidFill>
                <a:latin typeface="+mn-lt"/>
                <a:ea typeface="+mn-ea"/>
                <a:cs typeface="+mn-cs"/>
              </a:defRPr>
            </a:pPr>
            <a:r>
              <a:t>None</a:t>
            </a:r>
            <a:endParaRPr lang="en-US"/>
          </a:p>
        </txPr>
        <crossAx val="632272559"/>
        <crosses val="autoZero"/>
        <crossBetween val="midCat"/>
      </valAx>
    </plotArea>
    <legend>
      <legendPos val="b"/>
      <layout>
        <manualLayout>
          <xMode val="edge"/>
          <yMode val="edge"/>
          <wMode val="factor"/>
          <hMode val="factor"/>
          <x val="0.3377344816669611"/>
          <y val="0.9300362032086795"/>
          <w val="0.3367428538882352"/>
          <h val="0.0494509526127918"/>
        </manualLayout>
      </layout>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ysClr val="windowText" lastClr="000000"/>
              </a:solidFill>
              <a:latin typeface="+mn-lt"/>
              <a:ea typeface="+mn-ea"/>
              <a:cs typeface="+mn-cs"/>
            </a:defRPr>
          </a:pPr>
          <a:r>
            <a:t>None</a:t>
          </a:r>
          <a:endParaRPr lang="en-US"/>
        </a:p>
      </txPr>
    </legend>
    <plotVisOnly val="1"/>
    <dispBlanksAs val="gap"/>
  </chart>
</chartSpace>
</file>

<file path=xl/comments/comment1.xml><?xml version="1.0" encoding="utf-8"?>
<comments xmlns="http://schemas.openxmlformats.org/spreadsheetml/2006/main">
  <authors>
    <author>Maximiliano Herrera</author>
  </authors>
  <commentList>
    <comment ref="B1" authorId="0" shapeId="0">
      <text>
        <t xml:space="preserve">Maximiliano Herrera:
CNY/mt
13% VAT Incluido
</t>
      </text>
    </comment>
    <comment ref="C1" authorId="0" shapeId="0">
      <text>
        <t xml:space="preserve">Maximiliano Herrera:
CYN/mt
13% VAT included
</t>
      </text>
    </comment>
    <comment ref="D1" authorId="0" shapeId="0">
      <text>
        <t xml:space="preserve">Maximiliano Herrera:
CYN/mt
13% Vat Included
</t>
      </text>
    </comment>
    <comment ref="E1" authorId="0" shapeId="0">
      <text>
        <t xml:space="preserve">Maximiliano Herrera:
CYN/mt
13% VAT included
</t>
      </text>
    </comment>
    <comment ref="F1" authorId="0" shapeId="0">
      <text>
        <t xml:space="preserve">Maximiliano Herrera:
CNY/mt
13% VAT included
</t>
      </text>
    </comment>
    <comment ref="H1" authorId="0" shapeId="0">
      <text>
        <t xml:space="preserve">Maximiliano Herrera:
USD/Kg
</t>
      </text>
    </comment>
    <comment ref="I1" authorId="0" shapeId="0">
      <text>
        <t xml:space="preserve">Maximiliano Herrera:
USD/kg
Tax Excluded
</t>
      </text>
    </comment>
    <comment ref="J1" authorId="0" shapeId="0">
      <text>
        <t xml:space="preserve">Maximiliano Herrera:
CNY/mt
13% VAT Included
</t>
      </text>
    </comment>
    <comment ref="K1" authorId="0" shapeId="0">
      <text>
        <t xml:space="preserve">Maximiliano Herrera:
CNY/mt
13% VAT included
</t>
      </text>
    </comment>
    <comment ref="L1" authorId="0" shapeId="0">
      <text>
        <t xml:space="preserve">Maximiliano Herrera:
CNY/mt
13% VAT Included
</t>
      </text>
    </comment>
    <comment ref="M1" authorId="0" shapeId="0">
      <text>
        <t xml:space="preserve">Maximiliano Herrera:
USD/mt
Excluding Tax
</t>
      </text>
    </comment>
    <comment ref="N1" authorId="0" shapeId="0">
      <text>
        <t>Maximiliano Herrera:
CNY/mt</t>
      </text>
    </comment>
    <comment ref="O1" authorId="0" shapeId="0">
      <text>
        <t xml:space="preserve">Maximiliano Herrera:
CYN/mt
</t>
      </text>
    </comment>
    <comment ref="P1" authorId="0" shapeId="0">
      <text>
        <t xml:space="preserve">Maximiliano Herrera:
CYN/mt
</t>
      </text>
    </comment>
    <comment ref="Q1" authorId="0" shapeId="0">
      <text>
        <t>Maximiliano Herrera:
USD/mt
excluding Tax</t>
      </text>
    </comment>
    <comment ref="R1" authorId="0" shapeId="0">
      <text>
        <t xml:space="preserve">Maximiliano Herrera:
USD/mt
</t>
      </text>
    </comment>
    <comment ref="S1" authorId="0" shapeId="0">
      <text>
        <t xml:space="preserve">Maximiliano Herrera:
USD/mt
excluding tax
</t>
      </text>
    </comment>
    <comment ref="T1" authorId="0" shapeId="0">
      <text>
        <t xml:space="preserve">Maximiliano Herrera:
CYN/mt 
VAT included
</t>
      </text>
    </comment>
    <comment ref="U1" authorId="0" shapeId="0">
      <text>
        <t xml:space="preserve">Maximiliano Herrera:
CNY/mt
VAT included
</t>
      </text>
    </comment>
    <comment ref="V1" authorId="0" shapeId="0">
      <text>
        <t xml:space="preserve">Maximiliano Herrera:
CNY/mt
13% VAT included
</t>
      </text>
    </comment>
    <comment ref="W1" authorId="0" shapeId="0">
      <text>
        <t xml:space="preserve">Maximiliano Herrera:
CNY/mt
13% VAT
</t>
      </text>
    </comment>
    <comment ref="X1" authorId="0" shapeId="0">
      <text>
        <t xml:space="preserve">Maximiliano Herrera:
USD/mt
Excluding Tax
</t>
      </text>
    </comment>
    <comment ref="Y1" authorId="0" shapeId="0">
      <text>
        <t xml:space="preserve">Maximiliano Herrera:
USD/mt
Excluding Tax
</t>
      </text>
    </comment>
  </commentList>
</comments>
</file>

<file path=xl/comments/comment2.xml><?xml version="1.0" encoding="utf-8"?>
<comments xmlns="http://schemas.openxmlformats.org/spreadsheetml/2006/main">
  <authors>
    <author>Quijada, Jose</author>
    <author>Maximiliano Herrera</author>
  </authors>
  <commentList>
    <comment ref="H1" authorId="0" shapeId="0">
      <text>
        <t xml:space="preserve">Quijada, Jose:
USD/mt
</t>
      </text>
    </comment>
    <comment ref="I1" authorId="0" shapeId="0">
      <text>
        <t xml:space="preserve">Quijada, Jose:
USD/mt
</t>
      </text>
    </comment>
    <comment ref="M1" authorId="0" shapeId="0">
      <text>
        <t xml:space="preserve">Quijada, Jose:
USD/MT
</t>
      </text>
    </comment>
    <comment ref="Q1" authorId="0" shapeId="0">
      <text>
        <t xml:space="preserve">Quijada, Jose:
USD
</t>
      </text>
    </comment>
    <comment ref="R1" authorId="0" shapeId="0">
      <text>
        <t>Quijada, Jose:
USD</t>
      </text>
    </comment>
    <comment ref="S1" authorId="0" shapeId="0">
      <text>
        <t xml:space="preserve">Quijada, Jose:
USD
</t>
      </text>
    </comment>
    <comment ref="X1" authorId="1" shapeId="0">
      <text>
        <t xml:space="preserve">Maximiliano Herrera:
USD/mt
</t>
      </text>
    </comment>
    <comment ref="Y1" authorId="1" shapeId="0">
      <text>
        <t>Maximiliano Herrera:
Brazilian Spodumene
USD/mt</t>
      </text>
    </comment>
    <comment ref="R3" authorId="0" shapeId="0">
      <text>
        <t xml:space="preserve">Quijada, Jose:
</t>
      </text>
    </comment>
  </commentList>
</comments>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s>
</file>

<file path=xl/drawings/_rels/drawing2.xml.rels><Relationships xmlns="http://schemas.openxmlformats.org/package/2006/relationships"><Relationship Type="http://schemas.openxmlformats.org/officeDocument/2006/relationships/chart" Target="/xl/charts/chart3.xml" Id="rId1"/><Relationship Type="http://schemas.openxmlformats.org/officeDocument/2006/relationships/chart" Target="/xl/charts/chart4.xml" Id="rId2"/><Relationship Type="http://schemas.openxmlformats.org/officeDocument/2006/relationships/chart" Target="/xl/charts/chart5.xml" Id="rId3"/></Relationships>
</file>

<file path=xl/drawings/_rels/drawing3.xml.rels><Relationships xmlns="http://schemas.openxmlformats.org/package/2006/relationships"><Relationship Type="http://schemas.openxmlformats.org/officeDocument/2006/relationships/chart" Target="/xl/charts/chart6.xml" Id="rId1"/></Relationships>
</file>

<file path=xl/drawings/drawing1.xml><?xml version="1.0" encoding="utf-8"?>
<wsDr xmlns="http://schemas.openxmlformats.org/drawingml/2006/spreadsheetDrawing">
  <twoCellAnchor>
    <from>
      <col>57</col>
      <colOff>556872</colOff>
      <row>6</row>
      <rowOff>60859</rowOff>
    </from>
    <to>
      <col>71</col>
      <colOff>353568</colOff>
      <row>28</row>
      <rowOff>125956</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15</col>
      <colOff>606719</colOff>
      <row>82</row>
      <rowOff>148079</rowOff>
    </from>
    <to>
      <col>28</col>
      <colOff>489859</colOff>
      <row>99</row>
      <rowOff>59711</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wsDr>
</file>

<file path=xl/drawings/drawing2.xml><?xml version="1.0" encoding="utf-8"?>
<wsDr xmlns="http://schemas.openxmlformats.org/drawingml/2006/spreadsheetDrawing">
  <twoCellAnchor>
    <from>
      <col>7</col>
      <colOff>367712</colOff>
      <row>58</row>
      <rowOff>168780</rowOff>
    </from>
    <to>
      <col>12</col>
      <colOff>575475</colOff>
      <row>73</row>
      <rowOff>141620</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29</col>
      <colOff>146475</colOff>
      <row>6</row>
      <rowOff>172890</rowOff>
    </from>
    <to>
      <col>38</col>
      <colOff>411415</colOff>
      <row>23</row>
      <rowOff>64033</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29</col>
      <colOff>69663</colOff>
      <row>24</row>
      <rowOff>11205</rowOff>
    </from>
    <to>
      <col>38</col>
      <colOff>344982</colOff>
      <row>41</row>
      <rowOff>96023</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wsDr>
</file>

<file path=xl/drawings/drawing3.xml><?xml version="1.0" encoding="utf-8"?>
<wsDr xmlns="http://schemas.openxmlformats.org/drawingml/2006/spreadsheetDrawing">
  <twoCellAnchor>
    <from>
      <col>12</col>
      <colOff>12415</colOff>
      <row>3</row>
      <rowOff>22197</rowOff>
    </from>
    <to>
      <col>24</col>
      <colOff>527837</colOff>
      <row>25</row>
      <rowOff>165067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3.xml.rels><Relationships xmlns="http://schemas.openxmlformats.org/package/2006/relationships"><Relationship Type="http://schemas.openxmlformats.org/officeDocument/2006/relationships/drawing" Target="/xl/drawings/drawing2.xml" Id="rId1"/><Relationship Type="http://schemas.openxmlformats.org/officeDocument/2006/relationships/comments" Target="/xl/comments/comment2.xml" Id="comments"/><Relationship Type="http://schemas.openxmlformats.org/officeDocument/2006/relationships/vmlDrawing" Target="/xl/drawings/commentsDrawing2.vml" Id="anysvml"/></Relationships>
</file>

<file path=xl/worksheets/_rels/sheet10.xml.rels><Relationships xmlns="http://schemas.openxmlformats.org/package/2006/relationships"><Relationship Type="http://schemas.openxmlformats.org/officeDocument/2006/relationships/drawing" Target="/xl/drawings/drawing3.xml" Id="rId1"/></Relationships>
</file>

<file path=xl/worksheets/_rels/sheet20.xml.rels><Relationships xmlns="http://schemas.openxmlformats.org/package/2006/relationships"><Relationship Type="http://schemas.openxmlformats.org/officeDocument/2006/relationships/hyperlink" Target="http://www.gfex.com.cn/gfex/jbhqzlxz/202212/7743c29d05a241e28d0220fc2cd08ffe/files/a2fdd96a79e845ec9716790f3a19f85a.pdf" TargetMode="External" Id="rId1"/></Relationships>
</file>

<file path=xl/worksheets/sheet1.xml><?xml version="1.0" encoding="utf-8"?>
<worksheet xmlns="http://schemas.openxmlformats.org/spreadsheetml/2006/main">
  <sheetPr codeName="Sheet2">
    <outlinePr summaryBelow="1" summaryRight="1"/>
    <pageSetUpPr autoPageBreaks="0"/>
  </sheetPr>
  <dimension ref="A1:AQ121"/>
  <sheetViews>
    <sheetView showGridLines="0" topLeftCell="B1" zoomScale="85" zoomScaleNormal="85" workbookViewId="0">
      <pane xSplit="1" ySplit="2" topLeftCell="D17" activePane="bottomRight" state="frozen"/>
      <selection pane="topRight" activeCell="C19" sqref="C19"/>
      <selection pane="bottomLeft" activeCell="C19" sqref="C19"/>
      <selection pane="bottomRight" activeCell="J16" sqref="J16:J17"/>
    </sheetView>
  </sheetViews>
  <sheetFormatPr baseColWidth="8" defaultRowHeight="14.5"/>
  <cols>
    <col width="4.453125" customWidth="1" style="97" min="1" max="1"/>
    <col width="7" customWidth="1" style="98" min="2" max="2"/>
    <col hidden="1" width="13" customWidth="1" style="98" min="3" max="3"/>
    <col width="9.1796875" customWidth="1" style="98" min="4" max="4"/>
    <col width="9.1796875" customWidth="1" style="97" min="12" max="15"/>
    <col width="11.26953125" bestFit="1" customWidth="1" style="97" min="16" max="16"/>
    <col width="10.26953125" bestFit="1" customWidth="1" style="97" min="17" max="17"/>
    <col width="9.1796875" customWidth="1" style="97" min="18" max="18"/>
    <col hidden="1" width="9" customWidth="1" style="97" min="19" max="19"/>
    <col hidden="1" width="9.453125" customWidth="1" style="97" min="20" max="20"/>
    <col width="2.7265625" customWidth="1" style="97" min="21" max="21"/>
    <col width="11.26953125" bestFit="1" customWidth="1" style="98" min="22" max="22"/>
    <col width="2.54296875" customWidth="1" style="98" min="23" max="23"/>
    <col hidden="1" width="9.1796875" customWidth="1" style="98" min="24" max="24"/>
    <col width="9.1796875" customWidth="1" style="98" min="25" max="32"/>
    <col width="9.1796875" customWidth="1" style="97" min="33" max="36"/>
    <col width="9.81640625" bestFit="1" customWidth="1" style="97" min="37" max="37"/>
    <col width="8.26953125" bestFit="1" customWidth="1" style="97" min="38" max="38"/>
    <col width="10.81640625" bestFit="1" customWidth="1" style="98" min="39" max="39"/>
    <col width="11.7265625" bestFit="1" customWidth="1" style="98" min="41" max="42"/>
  </cols>
  <sheetData>
    <row r="1">
      <c r="A1" s="24" t="n"/>
      <c r="B1" s="24" t="n"/>
      <c r="C1" s="108" t="inlineStr">
        <is>
          <t>LATEST PRICE</t>
        </is>
      </c>
      <c r="O1" s="45" t="n"/>
      <c r="P1" s="45" t="n"/>
      <c r="Q1" s="45" t="n"/>
      <c r="R1" s="45" t="n"/>
      <c r="S1" s="108" t="inlineStr">
        <is>
          <t>AVG. PRICE</t>
        </is>
      </c>
      <c r="U1" s="109" t="n"/>
      <c r="V1" s="45" t="inlineStr">
        <is>
          <t>$</t>
        </is>
      </c>
      <c r="W1" s="97" t="n"/>
      <c r="X1" s="108" t="inlineStr">
        <is>
          <t>OPEN INTEREST</t>
        </is>
      </c>
      <c r="AN1" s="76" t="inlineStr">
        <is>
          <t>Open $</t>
        </is>
      </c>
      <c r="AO1" s="76" t="inlineStr">
        <is>
          <t>Prev Close $</t>
        </is>
      </c>
    </row>
    <row r="2" ht="60" customHeight="1" s="98">
      <c r="A2" s="24" t="n"/>
      <c r="B2" s="11" t="n"/>
      <c r="C2" s="44" t="inlineStr">
        <is>
          <t>LC2401</t>
        </is>
      </c>
      <c r="D2" s="44" t="inlineStr">
        <is>
          <t>LC2402</t>
        </is>
      </c>
      <c r="E2" s="44" t="inlineStr">
        <is>
          <t>LC2403</t>
        </is>
      </c>
      <c r="F2" s="44" t="inlineStr">
        <is>
          <t>LC2404</t>
        </is>
      </c>
      <c r="G2" s="44" t="inlineStr">
        <is>
          <t>LC2405</t>
        </is>
      </c>
      <c r="H2" s="44" t="inlineStr">
        <is>
          <t>LC2406</t>
        </is>
      </c>
      <c r="I2" s="44" t="inlineStr">
        <is>
          <t>LC2407</t>
        </is>
      </c>
      <c r="J2" s="44" t="inlineStr">
        <is>
          <t>LC2408</t>
        </is>
      </c>
      <c r="K2" s="44" t="inlineStr">
        <is>
          <t>LC2409</t>
        </is>
      </c>
      <c r="L2" s="44" t="inlineStr">
        <is>
          <t>LC2410</t>
        </is>
      </c>
      <c r="M2" s="44" t="inlineStr">
        <is>
          <t>LC2411</t>
        </is>
      </c>
      <c r="N2" s="44" t="inlineStr">
        <is>
          <t>LC2412</t>
        </is>
      </c>
      <c r="O2" s="44" t="inlineStr">
        <is>
          <t>LC2501</t>
        </is>
      </c>
      <c r="P2" s="97" t="inlineStr">
        <is>
          <t>LC2502</t>
        </is>
      </c>
      <c r="Q2" s="97" t="inlineStr">
        <is>
          <t>LC2503</t>
        </is>
      </c>
      <c r="R2" s="19" t="inlineStr">
        <is>
          <t>AVRG</t>
        </is>
      </c>
      <c r="S2" s="44" t="inlineStr">
        <is>
          <t>Battery</t>
        </is>
      </c>
      <c r="T2" s="44" t="inlineStr">
        <is>
          <t>Industrial</t>
        </is>
      </c>
      <c r="U2" s="109" t="n"/>
      <c r="V2" s="26" t="e">
        <v>#VALUE!</v>
      </c>
      <c r="W2" s="110">
        <f t="array" ref="W2">_FV(V2,"Previous close",TRUE)</f>
        <v/>
      </c>
      <c r="X2" s="44" t="inlineStr">
        <is>
          <t>LC2401</t>
        </is>
      </c>
      <c r="Y2" s="44" t="inlineStr">
        <is>
          <t>LC2402</t>
        </is>
      </c>
      <c r="Z2" s="44" t="inlineStr">
        <is>
          <t>LC2403</t>
        </is>
      </c>
      <c r="AA2" s="44" t="inlineStr">
        <is>
          <t>LC2404</t>
        </is>
      </c>
      <c r="AB2" s="44" t="inlineStr">
        <is>
          <t>LC2405</t>
        </is>
      </c>
      <c r="AC2" s="44" t="inlineStr">
        <is>
          <t>LC2406</t>
        </is>
      </c>
      <c r="AD2" s="44" t="inlineStr">
        <is>
          <t>LC2407</t>
        </is>
      </c>
      <c r="AE2" s="44" t="inlineStr">
        <is>
          <t>LC2408</t>
        </is>
      </c>
      <c r="AF2" s="44" t="inlineStr">
        <is>
          <t>LC2409</t>
        </is>
      </c>
      <c r="AG2" s="44" t="inlineStr">
        <is>
          <t>LC2410</t>
        </is>
      </c>
      <c r="AH2" s="44" t="inlineStr">
        <is>
          <t>LC2411</t>
        </is>
      </c>
      <c r="AI2" s="44" t="inlineStr">
        <is>
          <t>LC2412</t>
        </is>
      </c>
      <c r="AJ2" s="44" t="inlineStr">
        <is>
          <t>LC2501</t>
        </is>
      </c>
      <c r="AK2" s="44" t="inlineStr">
        <is>
          <t>LC2502</t>
        </is>
      </c>
      <c r="AL2" s="44" t="inlineStr">
        <is>
          <t>LC2503</t>
        </is>
      </c>
      <c r="AM2" s="12" t="inlineStr">
        <is>
          <t>TOTAL</t>
        </is>
      </c>
      <c r="AN2" s="111">
        <f t="array" ref="AN2">_FV(V2,"Open")</f>
        <v/>
      </c>
      <c r="AO2" s="111">
        <f t="array" ref="AO2">_FV(V2,"Previous close",TRUE)</f>
        <v/>
      </c>
      <c r="AQ2" s="111" t="n"/>
    </row>
    <row r="3" ht="15" customHeight="1" s="98">
      <c r="A3" s="112" t="inlineStr">
        <is>
          <t>DATE</t>
        </is>
      </c>
      <c r="B3" s="9" t="n">
        <v>45238</v>
      </c>
      <c r="C3" s="113">
        <f>+'lc2401'!B2*V3/1000</f>
        <v/>
      </c>
      <c r="D3" s="113">
        <f>+'lc2402'!B2*V3/1000</f>
        <v/>
      </c>
      <c r="E3" s="113">
        <f>+'lc2403'!B2*V3/1000</f>
        <v/>
      </c>
      <c r="F3" s="113">
        <f>+'lc2404'!B2*V3/1000</f>
        <v/>
      </c>
      <c r="G3" s="113">
        <f>+'lc2405'!B2*V3/1000</f>
        <v/>
      </c>
      <c r="H3" s="113">
        <f>+'lc2406'!B2*V3/1000</f>
        <v/>
      </c>
      <c r="I3" s="113">
        <f>+'lc2407'!B2*V3/1000</f>
        <v/>
      </c>
      <c r="J3" s="113">
        <f>+'lc2408'!B2*V3/1000</f>
        <v/>
      </c>
      <c r="K3" s="113">
        <f>+'lc2409'!B2*V3/1000</f>
        <v/>
      </c>
      <c r="L3" s="113">
        <f>+'lc2410'!B2*V3/1000</f>
        <v/>
      </c>
      <c r="M3" s="113">
        <f>+'lc2411'!B2*V3/1000</f>
        <v/>
      </c>
      <c r="N3" s="113">
        <f>+'lc2412'!B2*V3/1000</f>
        <v/>
      </c>
      <c r="O3" s="113">
        <f>+'lc2501'!B2*V3/1000</f>
        <v/>
      </c>
      <c r="P3" s="113" t="n">
        <v>0</v>
      </c>
      <c r="Q3" s="113" t="n">
        <v>0</v>
      </c>
      <c r="R3" s="114">
        <f>+AVERAGE(C3:O3)</f>
        <v/>
      </c>
      <c r="S3" s="113" t="n">
        <v>0</v>
      </c>
      <c r="T3" s="113" t="n">
        <v>0</v>
      </c>
      <c r="U3" s="109" t="n"/>
      <c r="V3" s="115" t="n">
        <v>0.16</v>
      </c>
      <c r="W3" s="27" t="n"/>
      <c r="X3" s="109">
        <f>+'lc2401'!G2</f>
        <v/>
      </c>
      <c r="Y3" s="109">
        <f>+'lc2402'!G2</f>
        <v/>
      </c>
      <c r="Z3" s="109">
        <f>+'lc2403'!G2</f>
        <v/>
      </c>
      <c r="AA3" s="109">
        <f>+'lc2404'!G2</f>
        <v/>
      </c>
      <c r="AB3" s="109">
        <f>+'lc2405'!G2</f>
        <v/>
      </c>
      <c r="AC3" s="109">
        <f>+'lc2406'!G2</f>
        <v/>
      </c>
      <c r="AD3" s="109">
        <f>+'lc2407'!G2</f>
        <v/>
      </c>
      <c r="AE3" s="109">
        <f>+'lc2408'!G2</f>
        <v/>
      </c>
      <c r="AF3" s="109">
        <f>+'lc2409'!G2</f>
        <v/>
      </c>
      <c r="AG3" s="116">
        <f>+'lc2410'!G2</f>
        <v/>
      </c>
      <c r="AH3" s="109">
        <f>+'lc2411'!G2</f>
        <v/>
      </c>
      <c r="AJ3" s="109">
        <f>+'lc2501'!G2</f>
        <v/>
      </c>
      <c r="AK3" s="109" t="n"/>
      <c r="AL3" s="109" t="n"/>
      <c r="AM3" s="117">
        <f>+SUM(X3:AK3)</f>
        <v/>
      </c>
      <c r="AN3" s="97" t="n">
        <v>0</v>
      </c>
    </row>
    <row r="4">
      <c r="B4" s="9" t="n">
        <v>45239</v>
      </c>
      <c r="C4" s="113">
        <f>+'lc2401'!B3*V4/1000</f>
        <v/>
      </c>
      <c r="D4" s="113">
        <f>+'lc2402'!B3*V4/1000</f>
        <v/>
      </c>
      <c r="E4" s="113">
        <f>+'lc2403'!B3*V4/1000</f>
        <v/>
      </c>
      <c r="F4" s="113">
        <f>+'lc2404'!B3*V4/1000</f>
        <v/>
      </c>
      <c r="G4" s="113">
        <f>+'lc2405'!B3*V4/1000</f>
        <v/>
      </c>
      <c r="H4" s="113">
        <f>+'lc2406'!B3*V4/1000</f>
        <v/>
      </c>
      <c r="I4" s="113">
        <f>+'lc2407'!B3*V4/1000</f>
        <v/>
      </c>
      <c r="J4" s="113">
        <f>+'lc2408'!B3*V4/1000</f>
        <v/>
      </c>
      <c r="K4" s="113">
        <f>+'lc2409'!B3*V4/1000</f>
        <v/>
      </c>
      <c r="L4" s="113">
        <f>+'lc2410'!B3*V4/1000</f>
        <v/>
      </c>
      <c r="M4" s="113">
        <f>+'lc2411'!B3*V4/1000</f>
        <v/>
      </c>
      <c r="N4" s="113">
        <f>+'lc2412'!B3*V4/1000</f>
        <v/>
      </c>
      <c r="O4" s="113">
        <f>+'lc2501'!B3*V4/1000</f>
        <v/>
      </c>
      <c r="P4" s="113" t="n">
        <v>0</v>
      </c>
      <c r="Q4" s="113" t="n">
        <v>0</v>
      </c>
      <c r="R4" s="114">
        <f>+AVERAGE(C4:O4)</f>
        <v/>
      </c>
      <c r="S4" s="113" t="n">
        <v>0</v>
      </c>
      <c r="T4" s="113" t="n">
        <v>0</v>
      </c>
      <c r="U4" s="109" t="n"/>
      <c r="V4" s="115" t="n">
        <v>0.16</v>
      </c>
      <c r="W4" s="27" t="n"/>
      <c r="X4" s="109">
        <f>+'lc2401'!G3</f>
        <v/>
      </c>
      <c r="Y4" s="109">
        <f>+'lc2402'!G3</f>
        <v/>
      </c>
      <c r="Z4" s="109">
        <f>+'lc2403'!G3</f>
        <v/>
      </c>
      <c r="AA4" s="109">
        <f>+'lc2404'!G3</f>
        <v/>
      </c>
      <c r="AB4" s="109">
        <f>+'lc2405'!G3</f>
        <v/>
      </c>
      <c r="AC4" s="109">
        <f>+'lc2406'!G3</f>
        <v/>
      </c>
      <c r="AD4" s="109">
        <f>+'lc2407'!G3</f>
        <v/>
      </c>
      <c r="AE4" s="109">
        <f>+'lc2408'!G3</f>
        <v/>
      </c>
      <c r="AF4" s="109">
        <f>+'lc2409'!G3</f>
        <v/>
      </c>
      <c r="AG4" s="116">
        <f>+'lc2410'!G3</f>
        <v/>
      </c>
      <c r="AH4" s="109">
        <f>+'lc2411'!G3</f>
        <v/>
      </c>
      <c r="AI4" s="109" t="n"/>
      <c r="AJ4" s="109">
        <f>+'lc2501'!G3</f>
        <v/>
      </c>
      <c r="AK4" s="109" t="n"/>
      <c r="AL4" s="109" t="n"/>
      <c r="AM4" s="118">
        <f>+SUM(X4:AK4)</f>
        <v/>
      </c>
      <c r="AN4" s="119">
        <f>+AM4/AM3-1</f>
        <v/>
      </c>
    </row>
    <row r="5">
      <c r="B5" s="9" t="n">
        <v>45240</v>
      </c>
      <c r="C5" s="113">
        <f>+'lc2401'!B4*V5/1000</f>
        <v/>
      </c>
      <c r="D5" s="113">
        <f>+'lc2402'!B4*V5/1000</f>
        <v/>
      </c>
      <c r="E5" s="113">
        <f>+'lc2403'!B4*V5/1000</f>
        <v/>
      </c>
      <c r="F5" s="113">
        <f>+'lc2404'!B4*V5/1000</f>
        <v/>
      </c>
      <c r="G5" s="113">
        <f>+'lc2405'!B4*V5/1000</f>
        <v/>
      </c>
      <c r="H5" s="113">
        <f>+'lc2406'!B4*V5/1000</f>
        <v/>
      </c>
      <c r="I5" s="113">
        <f>+'lc2407'!B4*V5/1000</f>
        <v/>
      </c>
      <c r="J5" s="113">
        <f>+'lc2408'!B4*V5/1000</f>
        <v/>
      </c>
      <c r="K5" s="113">
        <f>+'lc2409'!B4*V5/1000</f>
        <v/>
      </c>
      <c r="L5" s="113">
        <f>+'lc2410'!B4*V5/1000</f>
        <v/>
      </c>
      <c r="M5" s="113">
        <f>+'lc2411'!B4*V5/1000</f>
        <v/>
      </c>
      <c r="N5" s="113">
        <f>+'lc2412'!B4*V5/1000</f>
        <v/>
      </c>
      <c r="O5" s="113">
        <f>+'lc2501'!B4*V5/1000</f>
        <v/>
      </c>
      <c r="P5" s="113" t="n">
        <v>0</v>
      </c>
      <c r="Q5" s="113" t="n">
        <v>0</v>
      </c>
      <c r="R5" s="114">
        <f>+AVERAGE(C5:O5)</f>
        <v/>
      </c>
      <c r="S5" s="113" t="n">
        <v>0</v>
      </c>
      <c r="T5" s="113" t="n">
        <v>0</v>
      </c>
      <c r="U5" s="109" t="n"/>
      <c r="V5" s="115" t="n">
        <v>0.16</v>
      </c>
      <c r="W5" s="27" t="n"/>
      <c r="X5" s="109">
        <f>+'lc2401'!G4</f>
        <v/>
      </c>
      <c r="Y5" s="109">
        <f>+'lc2402'!G4</f>
        <v/>
      </c>
      <c r="Z5" s="109">
        <f>+'lc2403'!G4</f>
        <v/>
      </c>
      <c r="AA5" s="109">
        <f>+'lc2404'!G4</f>
        <v/>
      </c>
      <c r="AB5" s="109">
        <f>+'lc2405'!G4</f>
        <v/>
      </c>
      <c r="AC5" s="109">
        <f>+'lc2406'!G4</f>
        <v/>
      </c>
      <c r="AD5" s="109">
        <f>+'lc2407'!G4</f>
        <v/>
      </c>
      <c r="AE5" s="109">
        <f>+'lc2408'!G4</f>
        <v/>
      </c>
      <c r="AF5" s="109">
        <f>+'lc2409'!G4</f>
        <v/>
      </c>
      <c r="AG5" s="116">
        <f>+'lc2410'!G4</f>
        <v/>
      </c>
      <c r="AH5" s="109">
        <f>+'lc2411'!G4</f>
        <v/>
      </c>
      <c r="AI5" s="109" t="n"/>
      <c r="AJ5" s="109">
        <f>+'lc2501'!G4</f>
        <v/>
      </c>
      <c r="AK5" s="109" t="n"/>
      <c r="AL5" s="109" t="n"/>
      <c r="AM5" s="118">
        <f>+SUM(X5:AK5)</f>
        <v/>
      </c>
      <c r="AN5" s="119">
        <f>+AM5/AM4-1</f>
        <v/>
      </c>
    </row>
    <row r="6">
      <c r="B6" s="9" t="n">
        <v>45243</v>
      </c>
      <c r="C6" s="113">
        <f>+'lc2401'!B5*V6/1000</f>
        <v/>
      </c>
      <c r="D6" s="113">
        <f>+'lc2402'!B5*V6/1000</f>
        <v/>
      </c>
      <c r="E6" s="113">
        <f>+'lc2403'!B5*V6/1000</f>
        <v/>
      </c>
      <c r="F6" s="113">
        <f>+'lc2404'!B5*V6/1000</f>
        <v/>
      </c>
      <c r="G6" s="113">
        <f>+'lc2405'!B5*V6/1000</f>
        <v/>
      </c>
      <c r="H6" s="113">
        <f>+'lc2406'!B5*V6/1000</f>
        <v/>
      </c>
      <c r="I6" s="113">
        <f>+'lc2407'!B5*V6/1000</f>
        <v/>
      </c>
      <c r="J6" s="113">
        <f>+'lc2408'!B5*V6/1000</f>
        <v/>
      </c>
      <c r="K6" s="113">
        <f>+'lc2409'!B5*V6/1000</f>
        <v/>
      </c>
      <c r="L6" s="113">
        <f>+'lc2410'!B5*V6/1000</f>
        <v/>
      </c>
      <c r="M6" s="113">
        <f>+'lc2411'!B5*V6/1000</f>
        <v/>
      </c>
      <c r="N6" s="113">
        <f>+'lc2412'!B5*V6/1000</f>
        <v/>
      </c>
      <c r="O6" s="113">
        <f>+'lc2501'!B5*V6/1000</f>
        <v/>
      </c>
      <c r="P6" s="113" t="n">
        <v>0</v>
      </c>
      <c r="Q6" s="113" t="n">
        <v>0</v>
      </c>
      <c r="R6" s="114">
        <f>+AVERAGE(C6:O6)</f>
        <v/>
      </c>
      <c r="S6" s="113" t="n">
        <v>0</v>
      </c>
      <c r="T6" s="113" t="n">
        <v>0</v>
      </c>
      <c r="U6" s="109" t="n"/>
      <c r="V6" s="115" t="n">
        <v>0.16</v>
      </c>
      <c r="W6" s="27" t="n"/>
      <c r="X6" s="109">
        <f>+'lc2401'!G5</f>
        <v/>
      </c>
      <c r="Y6" s="109">
        <f>+'lc2402'!G5</f>
        <v/>
      </c>
      <c r="Z6" s="109">
        <f>+'lc2403'!G5</f>
        <v/>
      </c>
      <c r="AA6" s="109">
        <f>+'lc2404'!G5</f>
        <v/>
      </c>
      <c r="AB6" s="109">
        <f>+'lc2405'!G5</f>
        <v/>
      </c>
      <c r="AC6" s="109">
        <f>+'lc2406'!G5</f>
        <v/>
      </c>
      <c r="AD6" s="109">
        <f>+'lc2407'!G5</f>
        <v/>
      </c>
      <c r="AE6" s="109">
        <f>+'lc2408'!G5</f>
        <v/>
      </c>
      <c r="AF6" s="109">
        <f>+'lc2409'!G5</f>
        <v/>
      </c>
      <c r="AG6" s="116">
        <f>+'lc2410'!G5</f>
        <v/>
      </c>
      <c r="AH6" s="109">
        <f>+'lc2411'!G5</f>
        <v/>
      </c>
      <c r="AI6" s="109">
        <f>+'lc2412'!G5</f>
        <v/>
      </c>
      <c r="AJ6" s="109">
        <f>+'lc2501'!G5</f>
        <v/>
      </c>
      <c r="AK6" s="109" t="n"/>
      <c r="AL6" s="109" t="n"/>
      <c r="AM6" s="118">
        <f>+SUM(X6:AK6)</f>
        <v/>
      </c>
      <c r="AN6" s="119">
        <f>+AM6/AM5-1</f>
        <v/>
      </c>
    </row>
    <row r="7">
      <c r="B7" s="9" t="n">
        <v>45244</v>
      </c>
      <c r="C7" s="113">
        <f>+'lc2401'!B6*V7/1000</f>
        <v/>
      </c>
      <c r="D7" s="113">
        <f>+'lc2402'!B6*V7/1000</f>
        <v/>
      </c>
      <c r="E7" s="113">
        <f>+'lc2403'!B6*V7/1000</f>
        <v/>
      </c>
      <c r="F7" s="113">
        <f>+'lc2404'!B6*V7/1000</f>
        <v/>
      </c>
      <c r="G7" s="113">
        <f>+'lc2405'!B6*V7/1000</f>
        <v/>
      </c>
      <c r="H7" s="113">
        <f>+'lc2406'!B6*V7/1000</f>
        <v/>
      </c>
      <c r="I7" s="113">
        <f>+'lc2407'!B6*V7/1000</f>
        <v/>
      </c>
      <c r="J7" s="113">
        <f>+'lc2408'!B6*V7/1000</f>
        <v/>
      </c>
      <c r="K7" s="113">
        <f>+'lc2409'!B6*V7/1000</f>
        <v/>
      </c>
      <c r="L7" s="113">
        <f>+'lc2410'!B6*V7/1000</f>
        <v/>
      </c>
      <c r="M7" s="113">
        <f>+'lc2411'!B6*V7/1000</f>
        <v/>
      </c>
      <c r="N7" s="113">
        <f>+'lc2412'!B6*V7/1000</f>
        <v/>
      </c>
      <c r="O7" s="113">
        <f>+'lc2501'!B6*V7/1000</f>
        <v/>
      </c>
      <c r="P7" s="113" t="n">
        <v>0</v>
      </c>
      <c r="Q7" s="113" t="n">
        <v>0</v>
      </c>
      <c r="R7" s="114">
        <f>+AVERAGE(C7:O7)</f>
        <v/>
      </c>
      <c r="S7" s="113" t="n">
        <v>0</v>
      </c>
      <c r="T7" s="113" t="n">
        <v>0</v>
      </c>
      <c r="U7" s="109" t="n"/>
      <c r="V7" s="115" t="n">
        <v>0.16</v>
      </c>
      <c r="W7" s="27" t="n"/>
      <c r="X7" s="109">
        <f>+'lc2401'!G6</f>
        <v/>
      </c>
      <c r="Y7" s="109">
        <f>+'lc2402'!G6</f>
        <v/>
      </c>
      <c r="Z7" s="109">
        <f>+'lc2403'!G6</f>
        <v/>
      </c>
      <c r="AA7" s="109">
        <f>+'lc2404'!G6</f>
        <v/>
      </c>
      <c r="AB7" s="109">
        <f>+'lc2405'!G6</f>
        <v/>
      </c>
      <c r="AC7" s="109">
        <f>+'lc2406'!G6</f>
        <v/>
      </c>
      <c r="AD7" s="109">
        <f>+'lc2407'!G6</f>
        <v/>
      </c>
      <c r="AE7" s="109">
        <f>+'lc2408'!G6</f>
        <v/>
      </c>
      <c r="AF7" s="109">
        <f>+'lc2409'!G6</f>
        <v/>
      </c>
      <c r="AG7" s="116">
        <f>+'lc2410'!G6</f>
        <v/>
      </c>
      <c r="AH7" s="109">
        <f>+'lc2411'!G6</f>
        <v/>
      </c>
      <c r="AI7" s="109">
        <f>+'lc2412'!G6</f>
        <v/>
      </c>
      <c r="AJ7" s="109">
        <f>+'lc2501'!G6</f>
        <v/>
      </c>
      <c r="AK7" s="109" t="n"/>
      <c r="AL7" s="109" t="n"/>
      <c r="AM7" s="118">
        <f>+SUM(X7:AK7)</f>
        <v/>
      </c>
      <c r="AN7" s="119">
        <f>+AM7/AM6-1</f>
        <v/>
      </c>
    </row>
    <row r="8">
      <c r="B8" s="9" t="n">
        <v>45245</v>
      </c>
      <c r="C8" s="113">
        <f>+'lc2401'!B7*V8/1000</f>
        <v/>
      </c>
      <c r="D8" s="113">
        <f>+'lc2402'!B7*V8/1000</f>
        <v/>
      </c>
      <c r="E8" s="113">
        <f>+'lc2403'!B7*V8/1000</f>
        <v/>
      </c>
      <c r="F8" s="113">
        <f>+'lc2404'!B7*V8/1000</f>
        <v/>
      </c>
      <c r="G8" s="113">
        <f>+'lc2405'!B7*V8/1000</f>
        <v/>
      </c>
      <c r="H8" s="113">
        <f>+'lc2406'!B7*V8/1000</f>
        <v/>
      </c>
      <c r="I8" s="113">
        <f>+'lc2407'!B7*V8/1000</f>
        <v/>
      </c>
      <c r="J8" s="113">
        <f>+'lc2408'!B7*V8/1000</f>
        <v/>
      </c>
      <c r="K8" s="113">
        <f>+'lc2409'!B7*V8/1000</f>
        <v/>
      </c>
      <c r="L8" s="113">
        <f>+'lc2410'!B7*V8/1000</f>
        <v/>
      </c>
      <c r="M8" s="113">
        <f>+'lc2411'!B7*V8/1000</f>
        <v/>
      </c>
      <c r="N8" s="113">
        <f>+'lc2412'!B7*V8/1000</f>
        <v/>
      </c>
      <c r="O8" s="113">
        <f>+'lc2501'!B7*V8/1000</f>
        <v/>
      </c>
      <c r="P8" s="113" t="n">
        <v>0</v>
      </c>
      <c r="Q8" s="113" t="n">
        <v>0</v>
      </c>
      <c r="R8" s="114">
        <f>+AVERAGE(C8:O8)</f>
        <v/>
      </c>
      <c r="S8" s="113" t="n">
        <v>0</v>
      </c>
      <c r="T8" s="113" t="n">
        <v>0</v>
      </c>
      <c r="U8" s="109" t="n"/>
      <c r="V8" s="115" t="n">
        <v>0.16</v>
      </c>
      <c r="W8" s="27" t="n"/>
      <c r="X8" s="109">
        <f>+'lc2401'!G7</f>
        <v/>
      </c>
      <c r="Y8" s="109">
        <f>+'lc2402'!G7</f>
        <v/>
      </c>
      <c r="Z8" s="109">
        <f>+'lc2403'!G7</f>
        <v/>
      </c>
      <c r="AA8" s="109">
        <f>+'lc2404'!G7</f>
        <v/>
      </c>
      <c r="AB8" s="109">
        <f>+'lc2405'!G7</f>
        <v/>
      </c>
      <c r="AC8" s="109">
        <f>+'lc2406'!G7</f>
        <v/>
      </c>
      <c r="AD8" s="109">
        <f>+'lc2407'!G7</f>
        <v/>
      </c>
      <c r="AE8" s="109">
        <f>+'lc2408'!G7</f>
        <v/>
      </c>
      <c r="AF8" s="109">
        <f>+'lc2409'!G7</f>
        <v/>
      </c>
      <c r="AG8" s="116">
        <f>+'lc2410'!G7</f>
        <v/>
      </c>
      <c r="AH8" s="109">
        <f>+'lc2411'!G7</f>
        <v/>
      </c>
      <c r="AI8" s="109">
        <f>+'lc2412'!G7</f>
        <v/>
      </c>
      <c r="AJ8" s="109">
        <f>+'lc2501'!G7</f>
        <v/>
      </c>
      <c r="AK8" s="109" t="n"/>
      <c r="AL8" s="109" t="n"/>
      <c r="AM8" s="118">
        <f>+SUM(X8:AK8)</f>
        <v/>
      </c>
      <c r="AN8" s="119">
        <f>+AM8/AM7-1</f>
        <v/>
      </c>
    </row>
    <row r="9">
      <c r="B9" s="9" t="n">
        <v>45246</v>
      </c>
      <c r="C9" s="113">
        <f>+'lc2401'!B8*V9/1000</f>
        <v/>
      </c>
      <c r="D9" s="113">
        <f>+'lc2402'!B8*V9/1000</f>
        <v/>
      </c>
      <c r="E9" s="113">
        <f>+'lc2403'!B8*V9/1000</f>
        <v/>
      </c>
      <c r="F9" s="113">
        <f>+'lc2404'!B8*V9/1000</f>
        <v/>
      </c>
      <c r="G9" s="113">
        <f>+'lc2405'!B8*V9/1000</f>
        <v/>
      </c>
      <c r="H9" s="113">
        <f>+'lc2406'!B8*V9/1000</f>
        <v/>
      </c>
      <c r="I9" s="113">
        <f>+'lc2407'!B8*V9/1000</f>
        <v/>
      </c>
      <c r="J9" s="113">
        <f>+'lc2408'!B8*V9/1000</f>
        <v/>
      </c>
      <c r="K9" s="113">
        <f>+'lc2409'!B8*V9/1000</f>
        <v/>
      </c>
      <c r="L9" s="113">
        <f>+'lc2410'!B8*V9/1000</f>
        <v/>
      </c>
      <c r="M9" s="113">
        <f>+'lc2411'!B8*V9/1000</f>
        <v/>
      </c>
      <c r="N9" s="113">
        <f>+'lc2412'!B8*V9/1000</f>
        <v/>
      </c>
      <c r="O9" s="113">
        <f>+'lc2501'!B8*V9/1000</f>
        <v/>
      </c>
      <c r="P9" s="113" t="n">
        <v>0</v>
      </c>
      <c r="Q9" s="113" t="n">
        <v>0</v>
      </c>
      <c r="R9" s="114">
        <f>+AVERAGE(C9:O9)</f>
        <v/>
      </c>
      <c r="S9" s="113" t="n">
        <v>0</v>
      </c>
      <c r="T9" s="113" t="n">
        <v>0</v>
      </c>
      <c r="V9" s="115" t="n">
        <v>0.16</v>
      </c>
      <c r="W9" s="97" t="n"/>
      <c r="X9" s="109">
        <f>+'lc2401'!G8</f>
        <v/>
      </c>
      <c r="Y9" s="109">
        <f>+'lc2402'!G8</f>
        <v/>
      </c>
      <c r="Z9" s="109">
        <f>+'lc2403'!G8</f>
        <v/>
      </c>
      <c r="AA9" s="109">
        <f>+'lc2404'!G8</f>
        <v/>
      </c>
      <c r="AB9" s="109">
        <f>+'lc2405'!G8</f>
        <v/>
      </c>
      <c r="AC9" s="109">
        <f>+'lc2406'!G8</f>
        <v/>
      </c>
      <c r="AD9" s="109">
        <f>+'lc2407'!G8</f>
        <v/>
      </c>
      <c r="AE9" s="109">
        <f>+'lc2408'!G8</f>
        <v/>
      </c>
      <c r="AF9" s="109">
        <f>+'lc2409'!G8</f>
        <v/>
      </c>
      <c r="AG9" s="116">
        <f>+'lc2410'!G8</f>
        <v/>
      </c>
      <c r="AH9" s="109">
        <f>+'lc2411'!G8</f>
        <v/>
      </c>
      <c r="AI9" s="109">
        <f>+'lc2412'!G8</f>
        <v/>
      </c>
      <c r="AJ9" s="109">
        <f>+'lc2501'!G8</f>
        <v/>
      </c>
      <c r="AK9" s="109" t="n"/>
      <c r="AL9" s="109" t="n"/>
      <c r="AM9" s="118">
        <f>+SUM(X9:AK9)</f>
        <v/>
      </c>
      <c r="AN9" s="119">
        <f>+AM9/AM8-1</f>
        <v/>
      </c>
    </row>
    <row r="10">
      <c r="B10" s="9" t="n">
        <v>45247</v>
      </c>
      <c r="C10" s="113">
        <f>+'lc2401'!B9*V10/1000</f>
        <v/>
      </c>
      <c r="D10" s="113">
        <f>+'lc2402'!B9*V10/1000</f>
        <v/>
      </c>
      <c r="E10" s="113">
        <f>+'lc2403'!B9*V10/1000</f>
        <v/>
      </c>
      <c r="F10" s="113">
        <f>+'lc2404'!B9*V10/1000</f>
        <v/>
      </c>
      <c r="G10" s="113">
        <f>+'lc2405'!B9*V10/1000</f>
        <v/>
      </c>
      <c r="H10" s="113">
        <f>+'lc2406'!B9*V10/1000</f>
        <v/>
      </c>
      <c r="I10" s="113">
        <f>+'lc2407'!B9*V10/1000</f>
        <v/>
      </c>
      <c r="J10" s="113">
        <f>+'lc2408'!B9*V10/1000</f>
        <v/>
      </c>
      <c r="K10" s="113">
        <f>+'lc2409'!B9*V10/1000</f>
        <v/>
      </c>
      <c r="L10" s="113">
        <f>+'lc2410'!B9*V10/1000</f>
        <v/>
      </c>
      <c r="M10" s="113">
        <f>+'lc2411'!B9*V10/1000</f>
        <v/>
      </c>
      <c r="N10" s="113">
        <f>+'lc2412'!B9*V10/1000</f>
        <v/>
      </c>
      <c r="O10" s="113">
        <f>+'lc2501'!B9*V10/1000</f>
        <v/>
      </c>
      <c r="P10" s="113" t="n">
        <v>0</v>
      </c>
      <c r="Q10" s="113" t="n">
        <v>0</v>
      </c>
      <c r="R10" s="114">
        <f>+AVERAGE(C10:O10)</f>
        <v/>
      </c>
      <c r="S10" s="113" t="n">
        <v>0</v>
      </c>
      <c r="T10" s="113" t="n">
        <v>0</v>
      </c>
      <c r="V10" s="110" t="n">
        <v>0.16</v>
      </c>
      <c r="W10" s="97" t="n"/>
      <c r="X10" s="109">
        <f>+'lc2401'!G9</f>
        <v/>
      </c>
      <c r="Y10" s="109">
        <f>+'lc2402'!G9</f>
        <v/>
      </c>
      <c r="Z10" s="109">
        <f>+'lc2403'!G9</f>
        <v/>
      </c>
      <c r="AA10" s="109">
        <f>+'lc2404'!G9</f>
        <v/>
      </c>
      <c r="AB10" s="109">
        <f>+'lc2405'!G9</f>
        <v/>
      </c>
      <c r="AC10" s="109">
        <f>+'lc2406'!G9</f>
        <v/>
      </c>
      <c r="AD10" s="109">
        <f>+'lc2407'!G9</f>
        <v/>
      </c>
      <c r="AE10" s="109">
        <f>+'lc2408'!G9</f>
        <v/>
      </c>
      <c r="AF10" s="109">
        <f>+'lc2409'!G9</f>
        <v/>
      </c>
      <c r="AG10" s="116">
        <f>+'lc2410'!G9</f>
        <v/>
      </c>
      <c r="AH10" s="109">
        <f>+'lc2411'!G9</f>
        <v/>
      </c>
      <c r="AI10" s="109">
        <f>+'lc2412'!G9</f>
        <v/>
      </c>
      <c r="AJ10" s="109">
        <f>+'lc2501'!G9</f>
        <v/>
      </c>
      <c r="AK10" s="109" t="n"/>
      <c r="AL10" s="109" t="n"/>
      <c r="AM10" s="118">
        <f>+SUM(X10:AK10)</f>
        <v/>
      </c>
      <c r="AN10" s="119">
        <f>+AM10/AM9-1</f>
        <v/>
      </c>
    </row>
    <row r="11">
      <c r="B11" s="9" t="n">
        <v>45250</v>
      </c>
      <c r="C11" s="113">
        <f>+'lc2401'!B10*V11/1000</f>
        <v/>
      </c>
      <c r="D11" s="113">
        <f>+'lc2402'!B10*V11/1000</f>
        <v/>
      </c>
      <c r="E11" s="113">
        <f>+'lc2403'!B10*V11/1000</f>
        <v/>
      </c>
      <c r="F11" s="113">
        <f>+'lc2404'!B10*V11/1000</f>
        <v/>
      </c>
      <c r="G11" s="113">
        <f>+'lc2405'!B10*V11/1000</f>
        <v/>
      </c>
      <c r="H11" s="113">
        <f>+'lc2406'!B10*V11/1000</f>
        <v/>
      </c>
      <c r="I11" s="113">
        <f>+'lc2407'!B10*V11/1000</f>
        <v/>
      </c>
      <c r="J11" s="113">
        <f>+'lc2408'!B10*V11/1000</f>
        <v/>
      </c>
      <c r="K11" s="113">
        <f>+'lc2409'!B10*V11/1000</f>
        <v/>
      </c>
      <c r="L11" s="113">
        <f>+'lc2410'!B10*V11/1000</f>
        <v/>
      </c>
      <c r="M11" s="113">
        <f>+'lc2411'!B10*V11/1000</f>
        <v/>
      </c>
      <c r="N11" s="113">
        <f>+'lc2412'!B10*V11/1000</f>
        <v/>
      </c>
      <c r="O11" s="113">
        <f>+'lc2501'!B10*V11/1000</f>
        <v/>
      </c>
      <c r="P11" s="113" t="n">
        <v>0</v>
      </c>
      <c r="Q11" s="113" t="n">
        <v>0</v>
      </c>
      <c r="R11" s="114">
        <f>+AVERAGE(C11:O11)</f>
        <v/>
      </c>
      <c r="S11" s="113" t="n">
        <v>0</v>
      </c>
      <c r="T11" s="113" t="n">
        <v>0</v>
      </c>
      <c r="V11" s="110" t="n">
        <v>0.16</v>
      </c>
      <c r="W11" s="97" t="n"/>
      <c r="X11" s="109">
        <f>+'lc2401'!G10</f>
        <v/>
      </c>
      <c r="Y11" s="109">
        <f>+'lc2402'!G10</f>
        <v/>
      </c>
      <c r="Z11" s="109">
        <f>+'lc2403'!G10</f>
        <v/>
      </c>
      <c r="AA11" s="109">
        <f>+'lc2404'!G10</f>
        <v/>
      </c>
      <c r="AB11" s="109">
        <f>+'lc2405'!G10</f>
        <v/>
      </c>
      <c r="AC11" s="109">
        <f>+'lc2406'!G10</f>
        <v/>
      </c>
      <c r="AD11" s="109">
        <f>+'lc2407'!G10</f>
        <v/>
      </c>
      <c r="AE11" s="109">
        <f>+'lc2408'!G10</f>
        <v/>
      </c>
      <c r="AF11" s="109">
        <f>+'lc2409'!G10</f>
        <v/>
      </c>
      <c r="AG11" s="116">
        <f>+'lc2410'!G10</f>
        <v/>
      </c>
      <c r="AH11" s="109">
        <f>+'lc2411'!G10</f>
        <v/>
      </c>
      <c r="AI11" s="109">
        <f>+'lc2412'!G10</f>
        <v/>
      </c>
      <c r="AJ11" s="109">
        <f>+'lc2501'!G10</f>
        <v/>
      </c>
      <c r="AK11" s="109" t="n"/>
      <c r="AL11" s="109" t="n"/>
      <c r="AM11" s="118">
        <f>+SUM(X11:AK11)</f>
        <v/>
      </c>
      <c r="AN11" s="119">
        <f>+AM11/AM10-1</f>
        <v/>
      </c>
    </row>
    <row r="12">
      <c r="B12" s="9" t="n">
        <v>45251</v>
      </c>
      <c r="C12" s="113">
        <f>+'lc2401'!B11*V12/1000</f>
        <v/>
      </c>
      <c r="D12" s="113">
        <f>+'lc2402'!B11*V12/1000</f>
        <v/>
      </c>
      <c r="E12" s="113">
        <f>+'lc2403'!B11*V12/1000</f>
        <v/>
      </c>
      <c r="F12" s="113">
        <f>+'lc2404'!B11*V12/1000</f>
        <v/>
      </c>
      <c r="G12" s="113">
        <f>+'lc2405'!B11*V12/1000</f>
        <v/>
      </c>
      <c r="H12" s="113">
        <f>+'lc2406'!B11*V12/1000</f>
        <v/>
      </c>
      <c r="I12" s="113">
        <f>+'lc2407'!B11*V12/1000</f>
        <v/>
      </c>
      <c r="J12" s="113">
        <f>+'lc2408'!B11*V12/1000</f>
        <v/>
      </c>
      <c r="K12" s="113">
        <f>+'lc2409'!B11*V12/1000</f>
        <v/>
      </c>
      <c r="L12" s="113">
        <f>+'lc2410'!B11*V12/1000</f>
        <v/>
      </c>
      <c r="M12" s="113">
        <f>+'lc2411'!B11*V12/1000</f>
        <v/>
      </c>
      <c r="N12" s="113">
        <f>+'lc2412'!B11*V12/1000</f>
        <v/>
      </c>
      <c r="O12" s="113">
        <f>+'lc2501'!B11*V12/1000</f>
        <v/>
      </c>
      <c r="P12" s="113" t="n">
        <v>0</v>
      </c>
      <c r="Q12" s="113" t="n">
        <v>0</v>
      </c>
      <c r="R12" s="114">
        <f>+AVERAGE(C12:O12)</f>
        <v/>
      </c>
      <c r="S12" s="113" t="n">
        <v>0</v>
      </c>
      <c r="T12" s="113" t="n">
        <v>0</v>
      </c>
      <c r="V12" s="110" t="n">
        <v>0.16</v>
      </c>
      <c r="W12" s="97" t="n"/>
      <c r="X12" s="109">
        <f>+'lc2401'!G11</f>
        <v/>
      </c>
      <c r="Y12" s="109">
        <f>+'lc2402'!G11</f>
        <v/>
      </c>
      <c r="Z12" s="109">
        <f>+'lc2403'!G11</f>
        <v/>
      </c>
      <c r="AA12" s="109">
        <f>+'lc2404'!G11</f>
        <v/>
      </c>
      <c r="AB12" s="109">
        <f>+'lc2405'!G11</f>
        <v/>
      </c>
      <c r="AC12" s="109">
        <f>+'lc2406'!G11</f>
        <v/>
      </c>
      <c r="AD12" s="109">
        <f>+'lc2407'!G11</f>
        <v/>
      </c>
      <c r="AE12" s="109">
        <f>+'lc2408'!G11</f>
        <v/>
      </c>
      <c r="AF12" s="109">
        <f>+'lc2409'!G11</f>
        <v/>
      </c>
      <c r="AG12" s="116">
        <f>+'lc2410'!G11</f>
        <v/>
      </c>
      <c r="AH12" s="109">
        <f>+'lc2411'!G11</f>
        <v/>
      </c>
      <c r="AI12" s="109">
        <f>+'lc2412'!G11</f>
        <v/>
      </c>
      <c r="AJ12" s="109">
        <f>+'lc2501'!G11</f>
        <v/>
      </c>
      <c r="AK12" s="109" t="n"/>
      <c r="AL12" s="109" t="n"/>
      <c r="AM12" s="118">
        <f>+SUM(X12:AK12)</f>
        <v/>
      </c>
      <c r="AN12" s="119">
        <f>+AM12/AM11-1</f>
        <v/>
      </c>
    </row>
    <row r="13">
      <c r="B13" s="9" t="n">
        <v>45252</v>
      </c>
      <c r="C13" s="113">
        <f>+'lc2401'!B12*V13/1000</f>
        <v/>
      </c>
      <c r="D13" s="113">
        <f>+'lc2402'!B12*V13/1000</f>
        <v/>
      </c>
      <c r="E13" s="113">
        <f>+'lc2403'!B12*V13/1000</f>
        <v/>
      </c>
      <c r="F13" s="113">
        <f>+'lc2404'!B12*V13/1000</f>
        <v/>
      </c>
      <c r="G13" s="113">
        <f>+'lc2405'!B12*V13/1000</f>
        <v/>
      </c>
      <c r="H13" s="113">
        <f>+'lc2406'!B12*V13/1000</f>
        <v/>
      </c>
      <c r="I13" s="113">
        <f>+'lc2407'!B12*V13/1000</f>
        <v/>
      </c>
      <c r="J13" s="113">
        <f>+'lc2408'!B12*V13/1000</f>
        <v/>
      </c>
      <c r="K13" s="113">
        <f>+'lc2409'!B12*V13/1000</f>
        <v/>
      </c>
      <c r="L13" s="113">
        <f>+'lc2410'!B12*V13/1000</f>
        <v/>
      </c>
      <c r="M13" s="113">
        <f>+'lc2411'!B12*V13/1000</f>
        <v/>
      </c>
      <c r="N13" s="113">
        <f>+'lc2412'!B12*V13/1000</f>
        <v/>
      </c>
      <c r="O13" s="113">
        <f>+'lc2501'!B12*V13/1000</f>
        <v/>
      </c>
      <c r="P13" s="113" t="n">
        <v>0</v>
      </c>
      <c r="Q13" s="113" t="n">
        <v>0</v>
      </c>
      <c r="R13" s="114">
        <f>+AVERAGE(C13:O13)</f>
        <v/>
      </c>
      <c r="S13" s="113" t="n">
        <v>0</v>
      </c>
      <c r="T13" s="113" t="n">
        <v>0</v>
      </c>
      <c r="V13" s="110" t="n">
        <v>0.16</v>
      </c>
      <c r="W13" s="97" t="n"/>
      <c r="X13" s="109">
        <f>+'lc2401'!G12</f>
        <v/>
      </c>
      <c r="Y13" s="109">
        <f>+'lc2402'!G12</f>
        <v/>
      </c>
      <c r="Z13" s="109">
        <f>+'lc2403'!G12</f>
        <v/>
      </c>
      <c r="AA13" s="109">
        <f>+'lc2404'!G12</f>
        <v/>
      </c>
      <c r="AB13" s="109">
        <f>+'lc2405'!G12</f>
        <v/>
      </c>
      <c r="AC13" s="109">
        <f>+'lc2406'!G12</f>
        <v/>
      </c>
      <c r="AD13" s="109">
        <f>+'lc2407'!G12</f>
        <v/>
      </c>
      <c r="AE13" s="109">
        <f>+'lc2408'!G12</f>
        <v/>
      </c>
      <c r="AF13" s="109">
        <f>+'lc2409'!G12</f>
        <v/>
      </c>
      <c r="AG13" s="116">
        <f>+'lc2410'!G12</f>
        <v/>
      </c>
      <c r="AH13" s="109">
        <f>+'lc2411'!G12</f>
        <v/>
      </c>
      <c r="AI13" s="109">
        <f>+'lc2412'!G12</f>
        <v/>
      </c>
      <c r="AJ13" s="109">
        <f>+'lc2501'!G12</f>
        <v/>
      </c>
      <c r="AK13" s="109" t="n"/>
      <c r="AL13" s="109" t="n"/>
      <c r="AM13" s="118">
        <f>+SUM(X13:AK13)</f>
        <v/>
      </c>
      <c r="AN13" s="119">
        <f>+AM13/AM12-1</f>
        <v/>
      </c>
    </row>
    <row r="14">
      <c r="B14" s="9" t="n">
        <v>45253</v>
      </c>
      <c r="C14" s="113">
        <f>+'lc2401'!B13*V14/1000</f>
        <v/>
      </c>
      <c r="D14" s="113">
        <f>+'lc2402'!B13*V14/1000</f>
        <v/>
      </c>
      <c r="E14" s="113">
        <f>+'lc2403'!B13*V14/1000</f>
        <v/>
      </c>
      <c r="F14" s="113">
        <f>+'lc2404'!B13*V14/1000</f>
        <v/>
      </c>
      <c r="G14" s="113">
        <f>+'lc2405'!B13*V14/1000</f>
        <v/>
      </c>
      <c r="H14" s="113">
        <f>+'lc2406'!B13*V14/1000</f>
        <v/>
      </c>
      <c r="I14" s="113">
        <f>+'lc2407'!B13*V14/1000</f>
        <v/>
      </c>
      <c r="J14" s="113">
        <f>+'lc2408'!B13*V14/1000</f>
        <v/>
      </c>
      <c r="K14" s="113">
        <f>+'lc2409'!B13*V14/1000</f>
        <v/>
      </c>
      <c r="L14" s="113">
        <f>+'lc2410'!B13*V14/1000</f>
        <v/>
      </c>
      <c r="M14" s="113">
        <f>+'lc2411'!B13*V14/1000</f>
        <v/>
      </c>
      <c r="N14" s="113">
        <f>+'lc2412'!B13*V14/1000</f>
        <v/>
      </c>
      <c r="O14" s="113">
        <f>+'lc2501'!B13*V14/1000</f>
        <v/>
      </c>
      <c r="P14" s="113" t="n">
        <v>0</v>
      </c>
      <c r="Q14" s="113" t="n">
        <v>0</v>
      </c>
      <c r="R14" s="114">
        <f>+AVERAGE(C14:O14)</f>
        <v/>
      </c>
      <c r="S14" s="113" t="n">
        <v>0</v>
      </c>
      <c r="T14" s="113" t="n">
        <v>0</v>
      </c>
      <c r="V14" s="110" t="n">
        <v>0.16</v>
      </c>
      <c r="W14" s="97" t="n"/>
      <c r="X14" s="109">
        <f>+'lc2401'!G13</f>
        <v/>
      </c>
      <c r="Y14" s="109">
        <f>+'lc2402'!G13</f>
        <v/>
      </c>
      <c r="Z14" s="109">
        <f>+'lc2403'!G13</f>
        <v/>
      </c>
      <c r="AA14" s="109">
        <f>+'lc2404'!G13</f>
        <v/>
      </c>
      <c r="AB14" s="109">
        <f>+'lc2405'!G13</f>
        <v/>
      </c>
      <c r="AC14" s="109">
        <f>+'lc2406'!G13</f>
        <v/>
      </c>
      <c r="AD14" s="109">
        <f>+'lc2407'!G13</f>
        <v/>
      </c>
      <c r="AE14" s="116">
        <f>+'lc2408'!G13</f>
        <v/>
      </c>
      <c r="AF14" s="109">
        <f>+'lc2409'!G13</f>
        <v/>
      </c>
      <c r="AG14" s="116">
        <f>+'lc2410'!G13</f>
        <v/>
      </c>
      <c r="AH14" s="109">
        <f>+'lc2411'!G13</f>
        <v/>
      </c>
      <c r="AI14" s="109">
        <f>+'lc2412'!G13</f>
        <v/>
      </c>
      <c r="AJ14" s="109">
        <f>+'lc2501'!G13</f>
        <v/>
      </c>
      <c r="AK14" s="109" t="n"/>
      <c r="AL14" s="109" t="n"/>
      <c r="AM14" s="118">
        <f>+SUM(X14:AK14)</f>
        <v/>
      </c>
      <c r="AN14" s="119">
        <f>+AM14/AM13-1</f>
        <v/>
      </c>
    </row>
    <row r="15">
      <c r="B15" s="9" t="n">
        <v>45254</v>
      </c>
      <c r="C15" s="113">
        <f>+'lc2401'!B14*V15/1000</f>
        <v/>
      </c>
      <c r="D15" s="113">
        <f>+'lc2402'!B14*V15/1000</f>
        <v/>
      </c>
      <c r="E15" s="113">
        <f>+'lc2403'!B14*V15/1000</f>
        <v/>
      </c>
      <c r="F15" s="113">
        <f>+'lc2404'!B14*V15/1000</f>
        <v/>
      </c>
      <c r="G15" s="113">
        <f>+'lc2405'!B14*V15/1000</f>
        <v/>
      </c>
      <c r="H15" s="113">
        <f>+'lc2406'!B14*V15/1000</f>
        <v/>
      </c>
      <c r="I15" s="113">
        <f>+'lc2407'!B14*V15/1000</f>
        <v/>
      </c>
      <c r="J15" s="113">
        <f>+'lc2408'!B14*V15/1000</f>
        <v/>
      </c>
      <c r="K15" s="113">
        <f>+'lc2409'!B14*V15/1000</f>
        <v/>
      </c>
      <c r="L15" s="113">
        <f>+'lc2410'!B14*V15/1000</f>
        <v/>
      </c>
      <c r="M15" s="113">
        <f>+'lc2411'!B14*V15/1000</f>
        <v/>
      </c>
      <c r="N15" s="113">
        <f>+'lc2412'!B14*V15/1000</f>
        <v/>
      </c>
      <c r="O15" s="113">
        <f>+'lc2501'!B14*V15/1000</f>
        <v/>
      </c>
      <c r="P15" s="113" t="n">
        <v>0</v>
      </c>
      <c r="Q15" s="113" t="n">
        <v>0</v>
      </c>
      <c r="R15" s="114">
        <f>+AVERAGE(C15:O15)</f>
        <v/>
      </c>
      <c r="S15" s="113" t="n">
        <v>0</v>
      </c>
      <c r="T15" s="113" t="n">
        <v>0</v>
      </c>
      <c r="V15" s="110" t="n">
        <v>0.16</v>
      </c>
      <c r="W15" s="97" t="n"/>
      <c r="X15" s="109">
        <f>+'lc2401'!G14</f>
        <v/>
      </c>
      <c r="Y15" s="109">
        <f>+'lc2402'!G14</f>
        <v/>
      </c>
      <c r="Z15" s="109">
        <f>+'lc2403'!G14</f>
        <v/>
      </c>
      <c r="AA15" s="109">
        <f>+'lc2404'!G14</f>
        <v/>
      </c>
      <c r="AB15" s="109">
        <f>+'lc2405'!G14</f>
        <v/>
      </c>
      <c r="AC15" s="109">
        <f>+'lc2406'!G14</f>
        <v/>
      </c>
      <c r="AD15" s="109">
        <f>+'lc2407'!G14</f>
        <v/>
      </c>
      <c r="AE15" s="116">
        <f>+'lc2408'!G14</f>
        <v/>
      </c>
      <c r="AF15" s="109">
        <f>+'lc2409'!G14</f>
        <v/>
      </c>
      <c r="AG15" s="116">
        <f>+'lc2410'!G14</f>
        <v/>
      </c>
      <c r="AH15" s="109">
        <f>+'lc2411'!G14</f>
        <v/>
      </c>
      <c r="AI15" s="109">
        <f>+'lc2412'!G14</f>
        <v/>
      </c>
      <c r="AJ15" s="109">
        <f>+'lc2501'!G14</f>
        <v/>
      </c>
      <c r="AK15" s="109" t="n"/>
      <c r="AL15" s="109" t="n"/>
      <c r="AM15" s="118">
        <f>+SUM(X15:AK15)</f>
        <v/>
      </c>
      <c r="AN15" s="119">
        <f>+AM15/AM14-1</f>
        <v/>
      </c>
    </row>
    <row r="16">
      <c r="B16" s="9" t="n">
        <v>45257</v>
      </c>
      <c r="C16" s="113">
        <f>+'lc2401'!B15*V16/1000</f>
        <v/>
      </c>
      <c r="D16" s="113">
        <f>+'lc2402'!B15*V16/1000</f>
        <v/>
      </c>
      <c r="E16" s="113">
        <f>+'lc2403'!B15*V16/1000</f>
        <v/>
      </c>
      <c r="F16" s="113">
        <f>+'lc2404'!B15*V16/1000</f>
        <v/>
      </c>
      <c r="G16" s="113">
        <f>+'lc2405'!B15*V16/1000</f>
        <v/>
      </c>
      <c r="H16" s="113">
        <f>+'lc2406'!B15*V16/1000</f>
        <v/>
      </c>
      <c r="I16" s="113">
        <f>+'lc2407'!B15*V16/1000</f>
        <v/>
      </c>
      <c r="J16" s="113">
        <f>+'lc2408'!B15*V16/1000</f>
        <v/>
      </c>
      <c r="K16" s="113">
        <f>+'lc2409'!B15*V16/1000</f>
        <v/>
      </c>
      <c r="L16" s="113">
        <f>+'lc2410'!B15*V16/1000</f>
        <v/>
      </c>
      <c r="M16" s="113">
        <f>+'lc2411'!B15*V16/1000</f>
        <v/>
      </c>
      <c r="N16" s="113">
        <f>+'lc2412'!B15*V16/1000</f>
        <v/>
      </c>
      <c r="O16" s="113">
        <f>+'lc2501'!B15*V16/1000</f>
        <v/>
      </c>
      <c r="P16" s="113" t="n">
        <v>0</v>
      </c>
      <c r="Q16" s="113" t="n">
        <v>0</v>
      </c>
      <c r="R16" s="114">
        <f>+AVERAGE(C16:O16)</f>
        <v/>
      </c>
      <c r="S16" s="113">
        <f>+#REF!*'Curvas Futuros'!V16/1000</f>
        <v/>
      </c>
      <c r="T16" s="113">
        <f>+#REF!*'Curvas Futuros'!V16/1000</f>
        <v/>
      </c>
      <c r="U16" s="120" t="n"/>
      <c r="V16" s="110" t="n">
        <v>0.16</v>
      </c>
      <c r="W16" s="97" t="n"/>
      <c r="X16" s="109">
        <f>+'lc2401'!G15</f>
        <v/>
      </c>
      <c r="Y16" s="109">
        <f>+'lc2402'!G15</f>
        <v/>
      </c>
      <c r="Z16" s="109">
        <f>+'lc2403'!G15</f>
        <v/>
      </c>
      <c r="AA16" s="109">
        <f>+'lc2404'!G15</f>
        <v/>
      </c>
      <c r="AB16" s="109">
        <f>+'lc2405'!G15</f>
        <v/>
      </c>
      <c r="AC16" s="109">
        <f>+'lc2406'!G15</f>
        <v/>
      </c>
      <c r="AD16" s="109">
        <f>+'lc2407'!G15</f>
        <v/>
      </c>
      <c r="AE16" s="116">
        <f>+'lc2408'!G15</f>
        <v/>
      </c>
      <c r="AF16" s="109">
        <f>+'lc2409'!G15</f>
        <v/>
      </c>
      <c r="AG16" s="116">
        <f>+'lc2410'!G15</f>
        <v/>
      </c>
      <c r="AH16" s="109">
        <f>+'lc2411'!G15</f>
        <v/>
      </c>
      <c r="AI16" s="109">
        <f>+'lc2412'!G15</f>
        <v/>
      </c>
      <c r="AJ16" s="109">
        <f>+'lc2501'!G15</f>
        <v/>
      </c>
      <c r="AK16" s="109" t="n"/>
      <c r="AL16" s="109" t="n"/>
      <c r="AM16" s="118">
        <f>+SUM(X16:AK16)</f>
        <v/>
      </c>
      <c r="AN16" s="119">
        <f>+AM16/AM15-1</f>
        <v/>
      </c>
    </row>
    <row r="17">
      <c r="B17" s="9" t="n">
        <v>45258</v>
      </c>
      <c r="C17" s="113">
        <f>+'lc2401'!B16*V17/1000</f>
        <v/>
      </c>
      <c r="D17" s="113">
        <f>+'lc2402'!B16*V17/1000</f>
        <v/>
      </c>
      <c r="E17" s="113">
        <f>+'lc2403'!B16*V17/1000</f>
        <v/>
      </c>
      <c r="F17" s="113">
        <f>+'lc2404'!B16*V17/1000</f>
        <v/>
      </c>
      <c r="G17" s="113">
        <f>+'lc2405'!B16*V17/1000</f>
        <v/>
      </c>
      <c r="H17" s="113">
        <f>+'lc2406'!B16*V17/1000</f>
        <v/>
      </c>
      <c r="I17" s="113">
        <f>+'lc2407'!B16*V17/1000</f>
        <v/>
      </c>
      <c r="J17" s="113">
        <f>+'lc2408'!B16*V17/1000</f>
        <v/>
      </c>
      <c r="K17" s="113">
        <f>+'lc2409'!B16*V17/1000</f>
        <v/>
      </c>
      <c r="L17" s="113">
        <f>+'lc2410'!B16*V17/1000</f>
        <v/>
      </c>
      <c r="M17" s="113">
        <f>+'lc2411'!B16*V17/1000</f>
        <v/>
      </c>
      <c r="N17" s="113">
        <f>+'lc2412'!B16*V17/1000</f>
        <v/>
      </c>
      <c r="O17" s="113">
        <f>+'lc2501'!B16*V17/1000</f>
        <v/>
      </c>
      <c r="P17" s="113" t="n">
        <v>0</v>
      </c>
      <c r="Q17" s="113" t="n">
        <v>0</v>
      </c>
      <c r="R17" s="114">
        <f>+AVERAGE(C17:O17)</f>
        <v/>
      </c>
      <c r="S17" s="113">
        <f>+#REF!*'Curvas Futuros'!V17/1000</f>
        <v/>
      </c>
      <c r="T17" s="113">
        <f>+#REF!*'Curvas Futuros'!V17/1000</f>
        <v/>
      </c>
      <c r="V17" s="121" t="n">
        <v>0.16</v>
      </c>
      <c r="W17" s="97" t="n"/>
      <c r="X17" s="109">
        <f>+'lc2401'!G16</f>
        <v/>
      </c>
      <c r="Y17" s="109">
        <f>+'lc2402'!G16</f>
        <v/>
      </c>
      <c r="Z17" s="109">
        <f>+'lc2403'!G16</f>
        <v/>
      </c>
      <c r="AA17" s="109">
        <f>+'lc2404'!G16</f>
        <v/>
      </c>
      <c r="AB17" s="109">
        <f>+'lc2405'!G16</f>
        <v/>
      </c>
      <c r="AC17" s="109">
        <f>+'lc2406'!G16</f>
        <v/>
      </c>
      <c r="AD17" s="109">
        <f>+'lc2407'!G16</f>
        <v/>
      </c>
      <c r="AE17" s="116">
        <f>+'lc2408'!G16</f>
        <v/>
      </c>
      <c r="AF17" s="109">
        <f>+'lc2409'!G16</f>
        <v/>
      </c>
      <c r="AG17" s="116">
        <f>+'lc2410'!G16</f>
        <v/>
      </c>
      <c r="AH17" s="109">
        <f>+'lc2411'!G16</f>
        <v/>
      </c>
      <c r="AI17" s="109">
        <f>+'lc2412'!G16</f>
        <v/>
      </c>
      <c r="AJ17" s="109">
        <f>+'lc2501'!G16</f>
        <v/>
      </c>
      <c r="AK17" s="109" t="n"/>
      <c r="AL17" s="109" t="n"/>
      <c r="AM17" s="118">
        <f>+SUM(X17:AK17)</f>
        <v/>
      </c>
      <c r="AN17" s="119">
        <f>+AM17/AM16-1</f>
        <v/>
      </c>
    </row>
    <row r="18">
      <c r="B18" s="9" t="n">
        <v>45259</v>
      </c>
      <c r="C18" s="113">
        <f>+'lc2401'!B17*V18/1000</f>
        <v/>
      </c>
      <c r="D18" s="113">
        <f>+'lc2402'!B17*V18/1000</f>
        <v/>
      </c>
      <c r="E18" s="113">
        <f>+'lc2403'!B17*V18/1000</f>
        <v/>
      </c>
      <c r="F18" s="113">
        <f>+'lc2404'!B17*V18/1000</f>
        <v/>
      </c>
      <c r="G18" s="113">
        <f>+'lc2405'!B17*V18/1000</f>
        <v/>
      </c>
      <c r="H18" s="113">
        <f>+'lc2406'!B17*V18/1000</f>
        <v/>
      </c>
      <c r="I18" s="113">
        <f>+'lc2407'!B17*V18/1000</f>
        <v/>
      </c>
      <c r="J18" s="113">
        <f>+'lc2408'!B17*V18/1000</f>
        <v/>
      </c>
      <c r="K18" s="113">
        <f>+'lc2409'!B17*V18/1000</f>
        <v/>
      </c>
      <c r="L18" s="113">
        <f>+'lc2410'!B17*V18/1000</f>
        <v/>
      </c>
      <c r="M18" s="113">
        <f>+'lc2411'!B17*V18/1000</f>
        <v/>
      </c>
      <c r="N18" s="113">
        <f>+'lc2412'!B17*V18/1000</f>
        <v/>
      </c>
      <c r="O18" s="113">
        <f>+'lc2501'!B17*V18/1000</f>
        <v/>
      </c>
      <c r="P18" s="113" t="n">
        <v>0</v>
      </c>
      <c r="Q18" s="113" t="n">
        <v>0</v>
      </c>
      <c r="R18" s="114">
        <f>+AVERAGE(C18:O18)</f>
        <v/>
      </c>
      <c r="S18" s="113">
        <f>+#REF!*'Curvas Futuros'!V18/1000</f>
        <v/>
      </c>
      <c r="T18" s="113">
        <f>+#REF!*'Curvas Futuros'!V18/1000</f>
        <v/>
      </c>
      <c r="V18" s="110" t="n">
        <v>0.16</v>
      </c>
      <c r="W18" s="97" t="n"/>
      <c r="X18" s="109">
        <f>+'lc2401'!G17</f>
        <v/>
      </c>
      <c r="Y18" s="109">
        <f>+'lc2402'!G17</f>
        <v/>
      </c>
      <c r="Z18" s="109">
        <f>+'lc2403'!G17</f>
        <v/>
      </c>
      <c r="AA18" s="109">
        <f>+'lc2404'!G17</f>
        <v/>
      </c>
      <c r="AB18" s="109">
        <f>+'lc2405'!G17</f>
        <v/>
      </c>
      <c r="AC18" s="109">
        <f>+'lc2406'!G17</f>
        <v/>
      </c>
      <c r="AD18" s="109">
        <f>+'lc2407'!G17</f>
        <v/>
      </c>
      <c r="AE18" s="116">
        <f>+'lc2408'!G17</f>
        <v/>
      </c>
      <c r="AF18" s="109">
        <f>+'lc2409'!G17</f>
        <v/>
      </c>
      <c r="AG18" s="116">
        <f>+'lc2410'!G17</f>
        <v/>
      </c>
      <c r="AH18" s="109">
        <f>+'lc2411'!G17</f>
        <v/>
      </c>
      <c r="AI18" s="109">
        <f>+'lc2412'!G17</f>
        <v/>
      </c>
      <c r="AJ18" s="109">
        <f>+'lc2501'!G17</f>
        <v/>
      </c>
      <c r="AK18" s="109" t="n"/>
      <c r="AL18" s="109" t="n"/>
      <c r="AM18" s="118">
        <f>+SUM(X18:AK18)</f>
        <v/>
      </c>
      <c r="AN18" s="119">
        <f>+AM18/AM17-1</f>
        <v/>
      </c>
    </row>
    <row r="19">
      <c r="B19" s="9" t="n">
        <v>45260</v>
      </c>
      <c r="C19" s="113">
        <f>+'lc2401'!B18*V19/1000</f>
        <v/>
      </c>
      <c r="D19" s="113">
        <f>+'lc2402'!B18*V19/1000</f>
        <v/>
      </c>
      <c r="E19" s="113">
        <f>+'lc2403'!B18*V19/1000</f>
        <v/>
      </c>
      <c r="F19" s="113">
        <f>+'lc2404'!B18*V19/1000</f>
        <v/>
      </c>
      <c r="G19" s="113">
        <f>+'lc2405'!B18*V19/1000</f>
        <v/>
      </c>
      <c r="H19" s="113">
        <f>+'lc2406'!B18*V19/1000</f>
        <v/>
      </c>
      <c r="I19" s="113">
        <f>+'lc2407'!B18*V19/1000</f>
        <v/>
      </c>
      <c r="J19" s="113">
        <f>+'lc2408'!B18*V19/1000</f>
        <v/>
      </c>
      <c r="K19" s="113">
        <f>+'lc2409'!B18*V19/1000</f>
        <v/>
      </c>
      <c r="L19" s="113">
        <f>+'lc2410'!B18*V19/1000</f>
        <v/>
      </c>
      <c r="M19" s="113">
        <f>+'lc2411'!B18*V19/1000</f>
        <v/>
      </c>
      <c r="N19" s="113">
        <f>+'lc2412'!B18*V19/1000</f>
        <v/>
      </c>
      <c r="O19" s="113">
        <f>+'lc2501'!B18*V19/1000</f>
        <v/>
      </c>
      <c r="P19" s="113" t="n">
        <v>0</v>
      </c>
      <c r="Q19" s="113" t="n">
        <v>0</v>
      </c>
      <c r="R19" s="114">
        <f>+AVERAGE(C19:O19)</f>
        <v/>
      </c>
      <c r="S19" s="113">
        <f>+#REF!*'Curvas Futuros'!V19/1000</f>
        <v/>
      </c>
      <c r="T19" s="113">
        <f>+#REF!*'Curvas Futuros'!V19/1000</f>
        <v/>
      </c>
      <c r="V19" s="121" t="n">
        <v>0.16</v>
      </c>
      <c r="W19" s="97" t="n"/>
      <c r="X19" s="109">
        <f>+'lc2401'!G18</f>
        <v/>
      </c>
      <c r="Y19" s="109">
        <f>+'lc2402'!G18</f>
        <v/>
      </c>
      <c r="Z19" s="109">
        <f>+'lc2403'!G18</f>
        <v/>
      </c>
      <c r="AA19" s="109">
        <f>+'lc2404'!G18</f>
        <v/>
      </c>
      <c r="AB19" s="109">
        <f>+'lc2405'!G18</f>
        <v/>
      </c>
      <c r="AC19" s="109">
        <f>+'lc2406'!G18</f>
        <v/>
      </c>
      <c r="AD19" s="109">
        <f>+'lc2407'!G18</f>
        <v/>
      </c>
      <c r="AE19" s="116">
        <f>+'lc2408'!G18</f>
        <v/>
      </c>
      <c r="AF19" s="109">
        <f>+'lc2409'!G18</f>
        <v/>
      </c>
      <c r="AG19" s="116">
        <f>+'lc2410'!G18</f>
        <v/>
      </c>
      <c r="AH19" s="109">
        <f>+'lc2411'!G18</f>
        <v/>
      </c>
      <c r="AI19" s="109">
        <f>+'lc2412'!G18</f>
        <v/>
      </c>
      <c r="AJ19" s="109">
        <f>+'lc2501'!G18</f>
        <v/>
      </c>
      <c r="AK19" s="109" t="n"/>
      <c r="AL19" s="109" t="n"/>
      <c r="AM19" s="118">
        <f>+SUM(X19:AK19)</f>
        <v/>
      </c>
      <c r="AN19" s="119">
        <f>+AM19/AM18-1</f>
        <v/>
      </c>
    </row>
    <row r="20">
      <c r="B20" s="9" t="n">
        <v>45261</v>
      </c>
      <c r="C20" s="113">
        <f>+'lc2401'!B19*V20/1000</f>
        <v/>
      </c>
      <c r="D20" s="113">
        <f>+'lc2402'!B19*V20/1000</f>
        <v/>
      </c>
      <c r="E20" s="113">
        <f>+'lc2403'!B19*V20/1000</f>
        <v/>
      </c>
      <c r="F20" s="113">
        <f>+'lc2404'!B19*V20/1000</f>
        <v/>
      </c>
      <c r="G20" s="113">
        <f>+'lc2405'!B19*V20/1000</f>
        <v/>
      </c>
      <c r="H20" s="113">
        <f>+'lc2406'!B19*V20/1000</f>
        <v/>
      </c>
      <c r="I20" s="113">
        <f>+'lc2407'!B19*V20/1000</f>
        <v/>
      </c>
      <c r="J20" s="113">
        <f>+'lc2408'!B19*V20/1000</f>
        <v/>
      </c>
      <c r="K20" s="113">
        <f>+'lc2409'!B19*V20/1000</f>
        <v/>
      </c>
      <c r="L20" s="113">
        <f>+'lc2410'!B19*V20/1000</f>
        <v/>
      </c>
      <c r="M20" s="113">
        <f>+'lc2411'!B19*V20/1000</f>
        <v/>
      </c>
      <c r="N20" s="113">
        <f>+'lc2412'!B19*V20/1000</f>
        <v/>
      </c>
      <c r="O20" s="113">
        <f>+'lc2501'!B19*V20/1000</f>
        <v/>
      </c>
      <c r="P20" s="113" t="n">
        <v>0</v>
      </c>
      <c r="Q20" s="113" t="n">
        <v>0</v>
      </c>
      <c r="R20" s="114">
        <f>+AVERAGE(C20:O20)</f>
        <v/>
      </c>
      <c r="S20" s="113">
        <f>+#REF!*'Curvas Futuros'!V20/1000</f>
        <v/>
      </c>
      <c r="T20" s="113">
        <f>+#REF!*'Curvas Futuros'!V20/1000</f>
        <v/>
      </c>
      <c r="V20" s="110" t="n">
        <v>0.16</v>
      </c>
      <c r="W20" s="97" t="n"/>
      <c r="X20" s="109">
        <f>+'lc2401'!G19</f>
        <v/>
      </c>
      <c r="Y20" s="109">
        <f>+'lc2402'!G19</f>
        <v/>
      </c>
      <c r="Z20" s="109">
        <f>+'lc2403'!G19</f>
        <v/>
      </c>
      <c r="AA20" s="109">
        <f>+'lc2404'!G19</f>
        <v/>
      </c>
      <c r="AB20" s="109">
        <f>+'lc2405'!G19</f>
        <v/>
      </c>
      <c r="AC20" s="109">
        <f>+'lc2406'!G19</f>
        <v/>
      </c>
      <c r="AD20" s="109">
        <f>+'lc2407'!G19</f>
        <v/>
      </c>
      <c r="AE20" s="116">
        <f>+'lc2408'!G19</f>
        <v/>
      </c>
      <c r="AF20" s="109">
        <f>+'lc2409'!G19</f>
        <v/>
      </c>
      <c r="AG20" s="116">
        <f>+'lc2410'!G19</f>
        <v/>
      </c>
      <c r="AH20" s="109">
        <f>+'lc2411'!G19</f>
        <v/>
      </c>
      <c r="AI20" s="109">
        <f>+'lc2412'!G19</f>
        <v/>
      </c>
      <c r="AJ20" s="109">
        <f>+'lc2501'!G19</f>
        <v/>
      </c>
      <c r="AK20" s="109" t="n"/>
      <c r="AL20" s="109" t="n"/>
      <c r="AM20" s="118">
        <f>+SUM(X20:AK20)</f>
        <v/>
      </c>
      <c r="AN20" s="119">
        <f>+AM20/AM19-1</f>
        <v/>
      </c>
    </row>
    <row r="21">
      <c r="B21" s="9" t="n">
        <v>45264</v>
      </c>
      <c r="C21" s="113">
        <f>+'lc2401'!B20*V21/1000</f>
        <v/>
      </c>
      <c r="D21" s="113">
        <f>+'lc2402'!B20*V21/1000</f>
        <v/>
      </c>
      <c r="E21" s="113">
        <f>+'lc2403'!B20*V21/1000</f>
        <v/>
      </c>
      <c r="F21" s="113">
        <f>+'lc2404'!B20*V21/1000</f>
        <v/>
      </c>
      <c r="G21" s="113">
        <f>+'lc2405'!B20*V21/1000</f>
        <v/>
      </c>
      <c r="H21" s="113">
        <f>+'lc2406'!B20*V21/1000</f>
        <v/>
      </c>
      <c r="I21" s="113">
        <f>+'lc2407'!B20*V21/1000</f>
        <v/>
      </c>
      <c r="J21" s="113">
        <f>+'lc2408'!B20*V21/1000</f>
        <v/>
      </c>
      <c r="K21" s="113">
        <f>+'lc2409'!B20*V21/1000</f>
        <v/>
      </c>
      <c r="L21" s="113">
        <f>+'lc2410'!B20*V21/1000</f>
        <v/>
      </c>
      <c r="M21" s="113">
        <f>+'lc2411'!B20*V21/1000</f>
        <v/>
      </c>
      <c r="N21" s="113">
        <f>+'lc2412'!B20*V21/1000</f>
        <v/>
      </c>
      <c r="O21" s="113">
        <f>+'lc2501'!B20*V21/1000</f>
        <v/>
      </c>
      <c r="P21" s="113" t="n">
        <v>0</v>
      </c>
      <c r="Q21" s="113" t="n">
        <v>0</v>
      </c>
      <c r="R21" s="114">
        <f>+AVERAGE(C21:O21)</f>
        <v/>
      </c>
      <c r="S21" s="113">
        <f>+#REF!*'Curvas Futuros'!V21/1000</f>
        <v/>
      </c>
      <c r="T21" s="113">
        <f>+#REF!*'Curvas Futuros'!V21/1000</f>
        <v/>
      </c>
      <c r="V21" s="121" t="n">
        <v>0.16</v>
      </c>
      <c r="W21" s="97" t="n"/>
      <c r="X21" s="116">
        <f>+'lc2401'!G20</f>
        <v/>
      </c>
      <c r="Y21" s="109">
        <f>+'lc2402'!G20</f>
        <v/>
      </c>
      <c r="Z21" s="109">
        <f>+'lc2403'!G20</f>
        <v/>
      </c>
      <c r="AA21" s="109">
        <f>+'lc2404'!G20</f>
        <v/>
      </c>
      <c r="AB21" s="109">
        <f>+'lc2405'!G20</f>
        <v/>
      </c>
      <c r="AC21" s="109">
        <f>+'lc2406'!G20</f>
        <v/>
      </c>
      <c r="AD21" s="109">
        <f>+'lc2407'!G20</f>
        <v/>
      </c>
      <c r="AE21" s="116">
        <f>+'lc2408'!G20</f>
        <v/>
      </c>
      <c r="AF21" s="109">
        <f>+'lc2409'!G20</f>
        <v/>
      </c>
      <c r="AG21" s="116">
        <f>+'lc2410'!G20</f>
        <v/>
      </c>
      <c r="AH21" s="109">
        <f>+'lc2411'!G20</f>
        <v/>
      </c>
      <c r="AI21" s="109">
        <f>+'lc2412'!G20</f>
        <v/>
      </c>
      <c r="AJ21" s="109">
        <f>+'lc2501'!G20</f>
        <v/>
      </c>
      <c r="AK21" s="109" t="n"/>
      <c r="AL21" s="109" t="n"/>
      <c r="AM21" s="118">
        <f>+SUM(X21:AK21)</f>
        <v/>
      </c>
      <c r="AN21" s="119">
        <f>+AM21/AM20-1</f>
        <v/>
      </c>
    </row>
    <row r="22">
      <c r="B22" s="9" t="n">
        <v>45265</v>
      </c>
      <c r="C22" s="113">
        <f>+'lc2401'!B21*V22/1000</f>
        <v/>
      </c>
      <c r="D22" s="113">
        <f>+'lc2402'!B21*V22/1000</f>
        <v/>
      </c>
      <c r="E22" s="113">
        <f>+'lc2403'!B21*V22/1000</f>
        <v/>
      </c>
      <c r="F22" s="113">
        <f>+'lc2404'!B21*V22/1000</f>
        <v/>
      </c>
      <c r="G22" s="113">
        <f>+'lc2405'!B21*V22/1000</f>
        <v/>
      </c>
      <c r="H22" s="113">
        <f>+'lc2406'!B21*V22/1000</f>
        <v/>
      </c>
      <c r="I22" s="113">
        <f>+'lc2407'!B21*V22/1000</f>
        <v/>
      </c>
      <c r="J22" s="113">
        <f>+'lc2408'!B21*V22/1000</f>
        <v/>
      </c>
      <c r="K22" s="113">
        <f>+'lc2409'!B21*V22/1000</f>
        <v/>
      </c>
      <c r="L22" s="113">
        <f>+'lc2410'!B21*V22/1000</f>
        <v/>
      </c>
      <c r="M22" s="113">
        <f>+'lc2411'!B21*V22/1000</f>
        <v/>
      </c>
      <c r="N22" s="113">
        <f>+'lc2412'!B21*V22/1000</f>
        <v/>
      </c>
      <c r="O22" s="113">
        <f>+'lc2501'!B21*V22/1000</f>
        <v/>
      </c>
      <c r="P22" s="113" t="n">
        <v>0</v>
      </c>
      <c r="Q22" s="113" t="n">
        <v>0</v>
      </c>
      <c r="R22" s="114">
        <f>+AVERAGE(C22:O22)</f>
        <v/>
      </c>
      <c r="S22" s="113">
        <f>+#REF!*'Curvas Futuros'!V22/1000</f>
        <v/>
      </c>
      <c r="T22" s="113">
        <f>+#REF!*'Curvas Futuros'!V22/1000</f>
        <v/>
      </c>
      <c r="V22" s="121" t="n">
        <v>0.16</v>
      </c>
      <c r="W22" s="97" t="n"/>
      <c r="X22" s="116">
        <f>+'lc2401'!G21</f>
        <v/>
      </c>
      <c r="Y22" s="109">
        <f>+'lc2402'!G21</f>
        <v/>
      </c>
      <c r="Z22" s="109">
        <f>+'lc2403'!G21</f>
        <v/>
      </c>
      <c r="AA22" s="109">
        <f>+'lc2404'!G21</f>
        <v/>
      </c>
      <c r="AB22" s="109">
        <f>+'lc2405'!G21</f>
        <v/>
      </c>
      <c r="AC22" s="109">
        <f>+'lc2406'!G21</f>
        <v/>
      </c>
      <c r="AD22" s="109">
        <f>+'lc2407'!G21</f>
        <v/>
      </c>
      <c r="AE22" s="116">
        <f>+'lc2408'!G21</f>
        <v/>
      </c>
      <c r="AF22" s="109">
        <f>+'lc2409'!G21</f>
        <v/>
      </c>
      <c r="AG22" s="116">
        <f>+'lc2410'!G21</f>
        <v/>
      </c>
      <c r="AH22" s="109">
        <f>+'lc2411'!G21</f>
        <v/>
      </c>
      <c r="AI22" s="109">
        <f>+'lc2412'!G21</f>
        <v/>
      </c>
      <c r="AJ22" s="109">
        <f>+'lc2501'!G21</f>
        <v/>
      </c>
      <c r="AK22" s="109" t="n"/>
      <c r="AL22" s="109" t="n"/>
      <c r="AM22" s="118">
        <f>+SUM(X22:AK22)</f>
        <v/>
      </c>
      <c r="AN22" s="119">
        <f>+AM22/AM21-1</f>
        <v/>
      </c>
    </row>
    <row r="23">
      <c r="B23" s="9" t="n">
        <v>45266</v>
      </c>
      <c r="C23" s="113">
        <f>+'lc2401'!B22*V23/1000</f>
        <v/>
      </c>
      <c r="D23" s="113">
        <f>+'lc2402'!B22*V23/1000</f>
        <v/>
      </c>
      <c r="E23" s="113">
        <f>+'lc2403'!B22*V23/1000</f>
        <v/>
      </c>
      <c r="F23" s="113">
        <f>+'lc2404'!B22*V23/1000</f>
        <v/>
      </c>
      <c r="G23" s="113">
        <f>+'lc2405'!B22*V23/1000</f>
        <v/>
      </c>
      <c r="H23" s="113">
        <f>+'lc2406'!B22*V23/1000</f>
        <v/>
      </c>
      <c r="I23" s="113">
        <f>+'lc2407'!B22*V23/1000</f>
        <v/>
      </c>
      <c r="J23" s="113">
        <f>+'lc2408'!B22*V23/1000</f>
        <v/>
      </c>
      <c r="K23" s="113">
        <f>+'lc2409'!B22*V23/1000</f>
        <v/>
      </c>
      <c r="L23" s="113">
        <f>+'lc2410'!B22*V23/1000</f>
        <v/>
      </c>
      <c r="M23" s="113">
        <f>+'lc2411'!B22*V23/1000</f>
        <v/>
      </c>
      <c r="N23" s="113">
        <f>+'lc2412'!B22*V23/1000</f>
        <v/>
      </c>
      <c r="O23" s="113">
        <f>+'lc2501'!B22*V23/1000</f>
        <v/>
      </c>
      <c r="P23" s="113" t="n">
        <v>0</v>
      </c>
      <c r="Q23" s="113" t="n">
        <v>0</v>
      </c>
      <c r="R23" s="114">
        <f>+AVERAGE(C23:O23)</f>
        <v/>
      </c>
      <c r="S23" s="113">
        <f>+#REF!*'Curvas Futuros'!V23/1000</f>
        <v/>
      </c>
      <c r="T23" s="113">
        <f>+#REF!*'Curvas Futuros'!V23/1000</f>
        <v/>
      </c>
      <c r="V23" s="110" t="n">
        <v>0.16</v>
      </c>
      <c r="W23" s="97" t="n"/>
      <c r="X23" s="116">
        <f>+'lc2401'!G22</f>
        <v/>
      </c>
      <c r="Y23" s="109">
        <f>+'lc2402'!G22</f>
        <v/>
      </c>
      <c r="Z23" s="109">
        <f>+'lc2403'!G22</f>
        <v/>
      </c>
      <c r="AA23" s="109">
        <f>+'lc2404'!G22</f>
        <v/>
      </c>
      <c r="AB23" s="109">
        <f>+'lc2405'!G22</f>
        <v/>
      </c>
      <c r="AC23" s="109">
        <f>+'lc2406'!G22</f>
        <v/>
      </c>
      <c r="AD23" s="109">
        <f>+'lc2407'!G22</f>
        <v/>
      </c>
      <c r="AE23" s="116">
        <f>+'lc2408'!G22</f>
        <v/>
      </c>
      <c r="AF23" s="109">
        <f>+'lc2409'!G22</f>
        <v/>
      </c>
      <c r="AG23" s="116">
        <f>+'lc2410'!G22</f>
        <v/>
      </c>
      <c r="AH23" s="109">
        <f>+'lc2411'!G22</f>
        <v/>
      </c>
      <c r="AI23" s="109">
        <f>+'lc2412'!G22</f>
        <v/>
      </c>
      <c r="AJ23" s="109">
        <f>+'lc2501'!G22</f>
        <v/>
      </c>
      <c r="AK23" s="109" t="n"/>
      <c r="AL23" s="109" t="n"/>
      <c r="AM23" s="118">
        <f>+SUM(X23:AK23)</f>
        <v/>
      </c>
      <c r="AN23" s="119">
        <f>+AM23/AM22-1</f>
        <v/>
      </c>
    </row>
    <row r="24">
      <c r="B24" s="9" t="n">
        <v>45267</v>
      </c>
      <c r="C24" s="113">
        <f>+'lc2401'!B23*V24/1000</f>
        <v/>
      </c>
      <c r="D24" s="113">
        <f>+'lc2402'!B23*V24/1000</f>
        <v/>
      </c>
      <c r="E24" s="113">
        <f>+'lc2403'!B23*V24/1000</f>
        <v/>
      </c>
      <c r="F24" s="113">
        <f>+'lc2404'!B23*V24/1000</f>
        <v/>
      </c>
      <c r="G24" s="113">
        <f>+'lc2405'!B23*V24/1000</f>
        <v/>
      </c>
      <c r="H24" s="113">
        <f>+'lc2406'!B23*V24/1000</f>
        <v/>
      </c>
      <c r="I24" s="113">
        <f>+'lc2407'!B23*V24/1000</f>
        <v/>
      </c>
      <c r="J24" s="113">
        <f>+'lc2408'!B23*V24/1000</f>
        <v/>
      </c>
      <c r="K24" s="113">
        <f>+'lc2409'!B23*V24/1000</f>
        <v/>
      </c>
      <c r="L24" s="113">
        <f>+'lc2410'!B23*V24/1000</f>
        <v/>
      </c>
      <c r="M24" s="113">
        <f>+'lc2411'!B23*V24/1000</f>
        <v/>
      </c>
      <c r="N24" s="113">
        <f>+'lc2412'!B23*V24/1000</f>
        <v/>
      </c>
      <c r="O24" s="113">
        <f>+'lc2501'!B23*V24/1000</f>
        <v/>
      </c>
      <c r="P24" s="113" t="n">
        <v>0</v>
      </c>
      <c r="Q24" s="113" t="n">
        <v>0</v>
      </c>
      <c r="R24" s="114">
        <f>+AVERAGE(C24:O24)</f>
        <v/>
      </c>
      <c r="S24" s="113">
        <f>+#REF!*'Curvas Futuros'!V24/1000</f>
        <v/>
      </c>
      <c r="T24" s="113">
        <f>+#REF!*'Curvas Futuros'!V24/1000</f>
        <v/>
      </c>
      <c r="V24" s="121" t="n">
        <v>0.16</v>
      </c>
      <c r="W24" s="97" t="n"/>
      <c r="X24" s="116">
        <f>+'lc2401'!G23</f>
        <v/>
      </c>
      <c r="Y24" s="109">
        <f>+'lc2402'!G23</f>
        <v/>
      </c>
      <c r="Z24" s="109">
        <f>+'lc2403'!G23</f>
        <v/>
      </c>
      <c r="AA24" s="109">
        <f>+'lc2404'!G23</f>
        <v/>
      </c>
      <c r="AB24" s="109">
        <f>+'lc2405'!G23</f>
        <v/>
      </c>
      <c r="AC24" s="109">
        <f>+'lc2406'!G23</f>
        <v/>
      </c>
      <c r="AD24" s="109">
        <f>+'lc2407'!G23</f>
        <v/>
      </c>
      <c r="AE24" s="116">
        <f>+'lc2408'!G23</f>
        <v/>
      </c>
      <c r="AF24" s="109">
        <f>+'lc2409'!G23</f>
        <v/>
      </c>
      <c r="AG24" s="116">
        <f>+'lc2410'!G23</f>
        <v/>
      </c>
      <c r="AH24" s="109">
        <f>+'lc2411'!G23</f>
        <v/>
      </c>
      <c r="AI24" s="109">
        <f>+'lc2412'!G23</f>
        <v/>
      </c>
      <c r="AJ24" s="109">
        <f>+'lc2501'!G23</f>
        <v/>
      </c>
      <c r="AK24" s="109" t="n"/>
      <c r="AL24" s="109" t="n"/>
      <c r="AM24" s="118">
        <f>+SUM(X24:AK24)</f>
        <v/>
      </c>
      <c r="AN24" s="119">
        <f>+AM24/AM23-1</f>
        <v/>
      </c>
    </row>
    <row r="25">
      <c r="B25" s="9" t="n">
        <v>45268</v>
      </c>
      <c r="C25" s="113">
        <f>+'lc2401'!B24*V25/1000</f>
        <v/>
      </c>
      <c r="D25" s="113">
        <f>+'lc2402'!B24*V25/1000</f>
        <v/>
      </c>
      <c r="E25" s="113">
        <f>+'lc2403'!B24*V25/1000</f>
        <v/>
      </c>
      <c r="F25" s="113">
        <f>+'lc2404'!B24*V25/1000</f>
        <v/>
      </c>
      <c r="G25" s="113">
        <f>+'lc2405'!B24*V25/1000</f>
        <v/>
      </c>
      <c r="H25" s="113">
        <f>+'lc2406'!B24*V25/1000</f>
        <v/>
      </c>
      <c r="I25" s="113">
        <f>+'lc2407'!B24*V25/1000</f>
        <v/>
      </c>
      <c r="J25" s="113">
        <f>+'lc2408'!B24*V25/1000</f>
        <v/>
      </c>
      <c r="K25" s="113">
        <f>+'lc2409'!B24*V25/1000</f>
        <v/>
      </c>
      <c r="L25" s="113">
        <f>+'lc2410'!B24*V25/1000</f>
        <v/>
      </c>
      <c r="M25" s="113">
        <f>+'lc2411'!B24*V25/1000</f>
        <v/>
      </c>
      <c r="N25" s="113">
        <f>+'lc2412'!B24*V25/1000</f>
        <v/>
      </c>
      <c r="O25" s="113">
        <f>+'lc2501'!B24*V25/1000</f>
        <v/>
      </c>
      <c r="P25" s="113" t="n">
        <v>0</v>
      </c>
      <c r="Q25" s="113" t="n">
        <v>0</v>
      </c>
      <c r="R25" s="114">
        <f>+AVERAGE(C25:O25)</f>
        <v/>
      </c>
      <c r="S25" s="113">
        <f>+#REF!*'Curvas Futuros'!V25/1000</f>
        <v/>
      </c>
      <c r="T25" s="113">
        <f>+#REF!*'Curvas Futuros'!V25/1000</f>
        <v/>
      </c>
      <c r="V25" s="121" t="n">
        <v>0.16</v>
      </c>
      <c r="W25" s="97" t="n"/>
      <c r="X25" s="116">
        <f>+'lc2401'!G24</f>
        <v/>
      </c>
      <c r="Y25" s="109">
        <f>+'lc2402'!G24</f>
        <v/>
      </c>
      <c r="Z25" s="109">
        <f>+'lc2403'!G24</f>
        <v/>
      </c>
      <c r="AA25" s="109">
        <f>+'lc2404'!G24</f>
        <v/>
      </c>
      <c r="AB25" s="109">
        <f>+'lc2405'!G24</f>
        <v/>
      </c>
      <c r="AC25" s="109">
        <f>+'lc2406'!G24</f>
        <v/>
      </c>
      <c r="AD25" s="109">
        <f>+'lc2407'!G24</f>
        <v/>
      </c>
      <c r="AE25" s="116">
        <f>+'lc2408'!G24</f>
        <v/>
      </c>
      <c r="AF25" s="109">
        <f>+'lc2409'!G24</f>
        <v/>
      </c>
      <c r="AG25" s="116">
        <f>+'lc2410'!G24</f>
        <v/>
      </c>
      <c r="AH25" s="109">
        <f>+'lc2411'!G24</f>
        <v/>
      </c>
      <c r="AI25" s="109">
        <f>+'lc2412'!G24</f>
        <v/>
      </c>
      <c r="AJ25" s="109">
        <f>+'lc2501'!G24</f>
        <v/>
      </c>
      <c r="AK25" s="109" t="n"/>
      <c r="AL25" s="109" t="n"/>
      <c r="AM25" s="118">
        <f>+SUM(X25:AK25)</f>
        <v/>
      </c>
      <c r="AN25" s="119">
        <f>+AM25/AM24-1</f>
        <v/>
      </c>
    </row>
    <row r="26">
      <c r="B26" s="9" t="n">
        <v>45271</v>
      </c>
      <c r="C26" s="113">
        <f>+'lc2401'!B25*V26/1000</f>
        <v/>
      </c>
      <c r="D26" s="113">
        <f>+'lc2402'!B25*V26/1000</f>
        <v/>
      </c>
      <c r="E26" s="113">
        <f>+'lc2403'!B25*V26/1000</f>
        <v/>
      </c>
      <c r="F26" s="113">
        <f>+'lc2404'!B25*V26/1000</f>
        <v/>
      </c>
      <c r="G26" s="113">
        <f>+'lc2405'!B25*V26/1000</f>
        <v/>
      </c>
      <c r="H26" s="113">
        <f>+'lc2406'!B25*V26/1000</f>
        <v/>
      </c>
      <c r="I26" s="113">
        <f>+'lc2407'!B25*V26/1000</f>
        <v/>
      </c>
      <c r="J26" s="113">
        <f>+'lc2408'!B25*V26/1000</f>
        <v/>
      </c>
      <c r="K26" s="113">
        <f>+'lc2409'!B25*V26/1000</f>
        <v/>
      </c>
      <c r="L26" s="113">
        <f>+'lc2410'!B25*V26/1000</f>
        <v/>
      </c>
      <c r="M26" s="113">
        <f>+'lc2411'!B25*V26/1000</f>
        <v/>
      </c>
      <c r="N26" s="113">
        <f>+'lc2412'!B25*V26/1000</f>
        <v/>
      </c>
      <c r="O26" s="113">
        <f>+'lc2501'!B25*V26/1000</f>
        <v/>
      </c>
      <c r="P26" s="113" t="n">
        <v>0</v>
      </c>
      <c r="Q26" s="113" t="n">
        <v>0</v>
      </c>
      <c r="R26" s="114">
        <f>+AVERAGE(C26:O26)</f>
        <v/>
      </c>
      <c r="S26" s="113">
        <f>+#REF!*'Curvas Futuros'!V26/1000</f>
        <v/>
      </c>
      <c r="T26" s="113">
        <f>+#REF!*'Curvas Futuros'!V26/1000</f>
        <v/>
      </c>
      <c r="V26" s="121" t="n">
        <v>0.16</v>
      </c>
      <c r="W26" s="97" t="n"/>
      <c r="X26" s="116">
        <f>+'lc2401'!G25</f>
        <v/>
      </c>
      <c r="Y26" s="109">
        <f>+'lc2402'!G25</f>
        <v/>
      </c>
      <c r="Z26" s="109">
        <f>+'lc2403'!G25</f>
        <v/>
      </c>
      <c r="AA26" s="109">
        <f>+'lc2404'!G25</f>
        <v/>
      </c>
      <c r="AB26" s="109">
        <f>+'lc2405'!G25</f>
        <v/>
      </c>
      <c r="AC26" s="109">
        <f>+'lc2406'!G25</f>
        <v/>
      </c>
      <c r="AD26" s="109">
        <f>+'lc2407'!G25</f>
        <v/>
      </c>
      <c r="AE26" s="116">
        <f>+'lc2408'!G25</f>
        <v/>
      </c>
      <c r="AF26" s="109">
        <f>+'lc2409'!G25</f>
        <v/>
      </c>
      <c r="AG26" s="116">
        <f>+'lc2410'!G25</f>
        <v/>
      </c>
      <c r="AH26" s="109">
        <f>+'lc2411'!G25</f>
        <v/>
      </c>
      <c r="AI26" s="109">
        <f>+'lc2412'!G25</f>
        <v/>
      </c>
      <c r="AJ26" s="109">
        <f>+'lc2501'!G25</f>
        <v/>
      </c>
      <c r="AK26" s="109" t="n"/>
      <c r="AL26" s="109" t="n"/>
      <c r="AM26" s="118">
        <f>+SUM(X26:AK26)</f>
        <v/>
      </c>
      <c r="AN26" s="119">
        <f>+AM26/AM25-1</f>
        <v/>
      </c>
    </row>
    <row r="27">
      <c r="B27" s="9" t="n">
        <v>45272</v>
      </c>
      <c r="C27" s="113">
        <f>+'lc2401'!B26*V27/1000</f>
        <v/>
      </c>
      <c r="D27" s="113">
        <f>+'lc2402'!B26*V27/1000</f>
        <v/>
      </c>
      <c r="E27" s="113">
        <f>+'lc2403'!B26*V27/1000</f>
        <v/>
      </c>
      <c r="F27" s="113">
        <f>+'lc2404'!B26*V27/1000</f>
        <v/>
      </c>
      <c r="G27" s="113">
        <f>+'lc2405'!B26*V27/1000</f>
        <v/>
      </c>
      <c r="H27" s="113">
        <f>+'lc2406'!B26*V27/1000</f>
        <v/>
      </c>
      <c r="I27" s="113">
        <f>+'lc2407'!B26*V27/1000</f>
        <v/>
      </c>
      <c r="J27" s="113">
        <f>+'lc2408'!B26*V27/1000</f>
        <v/>
      </c>
      <c r="K27" s="113">
        <f>+'lc2409'!B26*V27/1000</f>
        <v/>
      </c>
      <c r="L27" s="113">
        <f>+'lc2410'!B26*V27/1000</f>
        <v/>
      </c>
      <c r="M27" s="113">
        <f>+'lc2411'!B26*V27/1000</f>
        <v/>
      </c>
      <c r="N27" s="113">
        <f>+'lc2412'!B26*V27/1000</f>
        <v/>
      </c>
      <c r="O27" s="113">
        <f>+'lc2501'!B26*V27/1000</f>
        <v/>
      </c>
      <c r="P27" s="113" t="n">
        <v>0</v>
      </c>
      <c r="Q27" s="113" t="n">
        <v>0</v>
      </c>
      <c r="R27" s="114">
        <f>+AVERAGE(C27:O27)</f>
        <v/>
      </c>
      <c r="S27" s="113">
        <f>+#REF!*'Curvas Futuros'!V27/1000</f>
        <v/>
      </c>
      <c r="T27" s="113">
        <f>+#REF!*'Curvas Futuros'!V27/1000</f>
        <v/>
      </c>
      <c r="V27" s="121" t="n">
        <v>0.16</v>
      </c>
      <c r="W27" s="97" t="n"/>
      <c r="X27" s="116">
        <f>+'lc2401'!G26</f>
        <v/>
      </c>
      <c r="Y27" s="109">
        <f>+'lc2402'!G26</f>
        <v/>
      </c>
      <c r="Z27" s="109">
        <f>+'lc2403'!G26</f>
        <v/>
      </c>
      <c r="AA27" s="109">
        <f>+'lc2404'!G26</f>
        <v/>
      </c>
      <c r="AB27" s="109">
        <f>+'lc2405'!G26</f>
        <v/>
      </c>
      <c r="AC27" s="109">
        <f>+'lc2406'!G26</f>
        <v/>
      </c>
      <c r="AD27" s="109">
        <f>+'lc2407'!G26</f>
        <v/>
      </c>
      <c r="AE27" s="116">
        <f>+'lc2408'!G26</f>
        <v/>
      </c>
      <c r="AF27" s="109">
        <f>+'lc2409'!G26</f>
        <v/>
      </c>
      <c r="AG27" s="116">
        <f>+'lc2410'!G26</f>
        <v/>
      </c>
      <c r="AH27" s="109">
        <f>+'lc2411'!G26</f>
        <v/>
      </c>
      <c r="AI27" s="109">
        <f>+'lc2412'!G26</f>
        <v/>
      </c>
      <c r="AJ27" s="109">
        <f>+'lc2501'!G26</f>
        <v/>
      </c>
      <c r="AK27" s="109" t="n"/>
      <c r="AL27" s="109" t="n"/>
      <c r="AM27" s="118">
        <f>+SUM(X27:AK27)</f>
        <v/>
      </c>
      <c r="AN27" s="119">
        <f>+AM27/AM26-1</f>
        <v/>
      </c>
    </row>
    <row r="28">
      <c r="B28" s="9" t="n">
        <v>45273</v>
      </c>
      <c r="C28" s="113">
        <f>+'lc2401'!B27*V28/1000</f>
        <v/>
      </c>
      <c r="D28" s="113">
        <f>+'lc2402'!B27*V28/1000</f>
        <v/>
      </c>
      <c r="E28" s="113">
        <f>+'lc2403'!B27*V28/1000</f>
        <v/>
      </c>
      <c r="F28" s="113">
        <f>+'lc2404'!B27*V28/1000</f>
        <v/>
      </c>
      <c r="G28" s="113">
        <f>+'lc2405'!B27*V28/1000</f>
        <v/>
      </c>
      <c r="H28" s="113">
        <f>+'lc2406'!B27*V28/1000</f>
        <v/>
      </c>
      <c r="I28" s="113">
        <f>+'lc2407'!B27*V28/1000</f>
        <v/>
      </c>
      <c r="J28" s="113">
        <f>+'lc2408'!B27*V28/1000</f>
        <v/>
      </c>
      <c r="K28" s="113">
        <f>+'lc2409'!B27*V28/1000</f>
        <v/>
      </c>
      <c r="L28" s="113">
        <f>+'lc2410'!B27*V28/1000</f>
        <v/>
      </c>
      <c r="M28" s="113">
        <f>+'lc2411'!B27*V28/1000</f>
        <v/>
      </c>
      <c r="N28" s="113">
        <f>+'lc2412'!B27*V28/1000</f>
        <v/>
      </c>
      <c r="O28" s="113">
        <f>+'lc2501'!B27*V28/1000</f>
        <v/>
      </c>
      <c r="P28" s="113">
        <f>+'lc2501'!C27*W28/1000</f>
        <v/>
      </c>
      <c r="Q28" s="113" t="n">
        <v>0</v>
      </c>
      <c r="R28" s="114">
        <f>+AVERAGE(C28:O28)</f>
        <v/>
      </c>
      <c r="S28" s="113">
        <f>+#REF!*'Curvas Futuros'!V28/1000</f>
        <v/>
      </c>
      <c r="T28" s="113">
        <f>+#REF!*'Curvas Futuros'!V28/1000</f>
        <v/>
      </c>
      <c r="V28" s="110" t="n">
        <v>0.16</v>
      </c>
      <c r="W28" s="97" t="n"/>
      <c r="X28" s="116">
        <f>+'lc2401'!G27</f>
        <v/>
      </c>
      <c r="Y28" s="109">
        <f>+'lc2402'!G27</f>
        <v/>
      </c>
      <c r="Z28" s="109">
        <f>+'lc2403'!G27</f>
        <v/>
      </c>
      <c r="AA28" s="109">
        <f>+'lc2404'!G27</f>
        <v/>
      </c>
      <c r="AB28" s="109">
        <f>+'lc2405'!G27</f>
        <v/>
      </c>
      <c r="AC28" s="109">
        <f>+'lc2406'!G27</f>
        <v/>
      </c>
      <c r="AD28" s="109">
        <f>+'lc2407'!G27</f>
        <v/>
      </c>
      <c r="AE28" s="116">
        <f>+'lc2408'!G27</f>
        <v/>
      </c>
      <c r="AF28" s="109">
        <f>+'lc2409'!G27</f>
        <v/>
      </c>
      <c r="AG28" s="116">
        <f>+'lc2410'!G27</f>
        <v/>
      </c>
      <c r="AH28" s="109">
        <f>+'lc2411'!G27</f>
        <v/>
      </c>
      <c r="AI28" s="109">
        <f>+'lc2412'!G27</f>
        <v/>
      </c>
      <c r="AJ28" s="109">
        <f>+'lc2501'!G27</f>
        <v/>
      </c>
      <c r="AK28" s="109" t="n"/>
      <c r="AL28" s="109" t="n"/>
      <c r="AM28" s="118">
        <f>+SUM(X28:AK28)</f>
        <v/>
      </c>
      <c r="AN28" s="119">
        <f>+AM28/AM27-1</f>
        <v/>
      </c>
    </row>
    <row r="29">
      <c r="B29" s="9" t="n">
        <v>45274</v>
      </c>
      <c r="C29" s="113">
        <f>+'lc2401'!B28*V29/1000</f>
        <v/>
      </c>
      <c r="D29" s="113">
        <f>+'lc2402'!B28*V29/1000</f>
        <v/>
      </c>
      <c r="E29" s="113">
        <f>+'lc2403'!B28*V29/1000</f>
        <v/>
      </c>
      <c r="F29" s="113">
        <f>+'lc2404'!B28*V29/1000</f>
        <v/>
      </c>
      <c r="G29" s="113">
        <f>+'lc2405'!B28*V29/1000</f>
        <v/>
      </c>
      <c r="H29" s="113">
        <f>+'lc2406'!B28*V29/1000</f>
        <v/>
      </c>
      <c r="I29" s="113">
        <f>+'lc2407'!B28*V29/1000</f>
        <v/>
      </c>
      <c r="J29" s="113">
        <f>+'lc2408'!B28*V29/1000</f>
        <v/>
      </c>
      <c r="K29" s="113">
        <f>+'lc2409'!B28*V29/1000</f>
        <v/>
      </c>
      <c r="L29" s="113">
        <f>+'lc2410'!B28*V29/1000</f>
        <v/>
      </c>
      <c r="M29" s="113">
        <f>+'lc2411'!B28*V29/1000</f>
        <v/>
      </c>
      <c r="N29" s="113">
        <f>+'lc2412'!B28*V29/1000</f>
        <v/>
      </c>
      <c r="O29" s="113">
        <f>+'lc2501'!B28*V29/1000</f>
        <v/>
      </c>
      <c r="P29" s="113">
        <f>+'lc2501'!C28*W29/1000</f>
        <v/>
      </c>
      <c r="Q29" s="113" t="n">
        <v>0</v>
      </c>
      <c r="R29" s="114">
        <f>+AVERAGE(C29:O29)</f>
        <v/>
      </c>
      <c r="S29" s="113">
        <f>+#REF!*'Curvas Futuros'!V29/1000</f>
        <v/>
      </c>
      <c r="T29" s="113">
        <f>+#REF!*'Curvas Futuros'!V29/1000</f>
        <v/>
      </c>
      <c r="V29" s="110" t="n">
        <v>0.16</v>
      </c>
      <c r="W29" s="97" t="n"/>
      <c r="X29" s="116">
        <f>+'lc2401'!G28</f>
        <v/>
      </c>
      <c r="Y29" s="109">
        <f>+'lc2402'!G28</f>
        <v/>
      </c>
      <c r="Z29" s="109">
        <f>+'lc2403'!G28</f>
        <v/>
      </c>
      <c r="AA29" s="109">
        <f>+'lc2404'!G28</f>
        <v/>
      </c>
      <c r="AB29" s="109">
        <f>+'lc2405'!G28</f>
        <v/>
      </c>
      <c r="AC29" s="109">
        <f>+'lc2406'!G28</f>
        <v/>
      </c>
      <c r="AD29" s="109">
        <f>+'lc2407'!G28</f>
        <v/>
      </c>
      <c r="AE29" s="116">
        <f>+'lc2408'!G28</f>
        <v/>
      </c>
      <c r="AF29" s="109">
        <f>+'lc2409'!G28</f>
        <v/>
      </c>
      <c r="AG29" s="116">
        <f>+'lc2410'!G28</f>
        <v/>
      </c>
      <c r="AH29" s="109">
        <f>+'lc2411'!G28</f>
        <v/>
      </c>
      <c r="AI29" s="109">
        <f>+'lc2412'!G28</f>
        <v/>
      </c>
      <c r="AJ29" s="109">
        <f>+'lc2501'!G28</f>
        <v/>
      </c>
      <c r="AK29" s="109" t="n"/>
      <c r="AL29" s="109" t="n"/>
      <c r="AM29" s="118">
        <f>+SUM(X29:AK29)</f>
        <v/>
      </c>
      <c r="AN29" s="119">
        <f>+AM29/AM28-1</f>
        <v/>
      </c>
    </row>
    <row r="30">
      <c r="B30" s="9" t="n">
        <v>45275</v>
      </c>
      <c r="C30" s="113">
        <f>+'lc2401'!B29*V30/1000</f>
        <v/>
      </c>
      <c r="D30" s="113">
        <f>+'lc2402'!B29*V30/1000</f>
        <v/>
      </c>
      <c r="E30" s="113">
        <f>+'lc2403'!B29*V30/1000</f>
        <v/>
      </c>
      <c r="F30" s="113">
        <f>+'lc2404'!B29*V30/1000</f>
        <v/>
      </c>
      <c r="G30" s="113">
        <f>+'lc2405'!B29*V30/1000</f>
        <v/>
      </c>
      <c r="H30" s="113">
        <f>+'lc2406'!B29*V30/1000</f>
        <v/>
      </c>
      <c r="I30" s="113">
        <f>+'lc2407'!B29*V30/1000</f>
        <v/>
      </c>
      <c r="J30" s="113">
        <f>+'lc2408'!B29*V30/1000</f>
        <v/>
      </c>
      <c r="K30" s="113">
        <f>+'lc2409'!B29*V30/1000</f>
        <v/>
      </c>
      <c r="L30" s="113">
        <f>+'lc2410'!B29*V30/1000</f>
        <v/>
      </c>
      <c r="M30" s="113">
        <f>+'lc2411'!B29*V30/1000</f>
        <v/>
      </c>
      <c r="N30" s="113">
        <f>+'lc2412'!B29*V30/1000</f>
        <v/>
      </c>
      <c r="O30" s="113">
        <f>+'lc2501'!B29*V30/1000</f>
        <v/>
      </c>
      <c r="P30" s="113">
        <f>+'lc2501'!C29*W30/1000</f>
        <v/>
      </c>
      <c r="Q30" s="113" t="n">
        <v>0</v>
      </c>
      <c r="R30" s="114">
        <f>+AVERAGE(C30:O30)</f>
        <v/>
      </c>
      <c r="S30" s="113">
        <f>+#REF!*'Curvas Futuros'!V30/1000</f>
        <v/>
      </c>
      <c r="T30" s="113">
        <f>+#REF!*'Curvas Futuros'!V30/1000</f>
        <v/>
      </c>
      <c r="V30" s="121" t="n">
        <v>0.16</v>
      </c>
      <c r="W30" s="97" t="n"/>
      <c r="X30" s="116">
        <f>+'lc2401'!G29</f>
        <v/>
      </c>
      <c r="Y30" s="109">
        <f>+'lc2402'!G29</f>
        <v/>
      </c>
      <c r="Z30" s="109">
        <f>+'lc2403'!G29</f>
        <v/>
      </c>
      <c r="AA30" s="109">
        <f>+'lc2404'!G29</f>
        <v/>
      </c>
      <c r="AB30" s="109">
        <f>+'lc2405'!G29</f>
        <v/>
      </c>
      <c r="AC30" s="109">
        <f>+'lc2406'!G29</f>
        <v/>
      </c>
      <c r="AD30" s="109">
        <f>+'lc2407'!G29</f>
        <v/>
      </c>
      <c r="AE30" s="116">
        <f>+'lc2408'!G29</f>
        <v/>
      </c>
      <c r="AF30" s="109">
        <f>+'lc2409'!G29</f>
        <v/>
      </c>
      <c r="AG30" s="116">
        <f>+'lc2410'!G29</f>
        <v/>
      </c>
      <c r="AH30" s="109">
        <f>+'lc2411'!G29</f>
        <v/>
      </c>
      <c r="AI30" s="109">
        <f>+'lc2412'!G29</f>
        <v/>
      </c>
      <c r="AJ30" s="109">
        <f>+'lc2501'!G29</f>
        <v/>
      </c>
      <c r="AK30" s="109" t="n"/>
      <c r="AL30" s="109" t="n"/>
      <c r="AM30" s="118">
        <f>+SUM(X30:AK30)</f>
        <v/>
      </c>
      <c r="AN30" s="119">
        <f>+AM30/AM29-1</f>
        <v/>
      </c>
    </row>
    <row r="31">
      <c r="B31" s="9" t="n">
        <v>45278</v>
      </c>
      <c r="C31" s="113">
        <f>+'lc2401'!B30*V31/1000</f>
        <v/>
      </c>
      <c r="D31" s="113">
        <f>+'lc2402'!B30*V31/1000</f>
        <v/>
      </c>
      <c r="E31" s="113">
        <f>+'lc2403'!B30*V31/1000</f>
        <v/>
      </c>
      <c r="F31" s="113">
        <f>+'lc2404'!B30*V31/1000</f>
        <v/>
      </c>
      <c r="G31" s="113">
        <f>+'lc2405'!B30*V31/1000</f>
        <v/>
      </c>
      <c r="H31" s="113">
        <f>+'lc2406'!B30*V31/1000</f>
        <v/>
      </c>
      <c r="I31" s="113">
        <f>+'lc2407'!B30*V31/1000</f>
        <v/>
      </c>
      <c r="J31" s="113">
        <f>+'lc2408'!B30*V31/1000</f>
        <v/>
      </c>
      <c r="K31" s="113">
        <f>+'lc2409'!B30*V31/1000</f>
        <v/>
      </c>
      <c r="L31" s="113">
        <f>+'lc2410'!B30*V31/1000</f>
        <v/>
      </c>
      <c r="M31" s="113">
        <f>+'lc2411'!B30*V31/1000</f>
        <v/>
      </c>
      <c r="N31" s="113">
        <f>+'lc2412'!B30*V31/1000</f>
        <v/>
      </c>
      <c r="O31" s="113">
        <f>+'lc2501'!B30*V31/1000</f>
        <v/>
      </c>
      <c r="P31" s="113">
        <f>+'lc2501'!C30*W31/1000</f>
        <v/>
      </c>
      <c r="Q31" s="113" t="n">
        <v>0</v>
      </c>
      <c r="R31" s="114">
        <f>+AVERAGE(C31:O31)</f>
        <v/>
      </c>
      <c r="S31" s="113">
        <f>+#REF!*'Curvas Futuros'!V31/1000</f>
        <v/>
      </c>
      <c r="T31" s="113">
        <f>+#REF!*'Curvas Futuros'!V31/1000</f>
        <v/>
      </c>
      <c r="V31" s="121" t="n">
        <v>0.16</v>
      </c>
      <c r="W31" s="97" t="n"/>
      <c r="X31" s="116">
        <f>+'lc2401'!G30</f>
        <v/>
      </c>
      <c r="Y31" s="109">
        <f>+'lc2402'!G30</f>
        <v/>
      </c>
      <c r="Z31" s="109">
        <f>+'lc2403'!G30</f>
        <v/>
      </c>
      <c r="AA31" s="109">
        <f>+'lc2404'!G30</f>
        <v/>
      </c>
      <c r="AB31" s="109">
        <f>+'lc2405'!G30</f>
        <v/>
      </c>
      <c r="AC31" s="109">
        <f>+'lc2406'!G30</f>
        <v/>
      </c>
      <c r="AD31" s="109">
        <f>+'lc2407'!G30</f>
        <v/>
      </c>
      <c r="AE31" s="116">
        <f>+'lc2408'!G30</f>
        <v/>
      </c>
      <c r="AF31" s="109">
        <f>+'lc2409'!G30</f>
        <v/>
      </c>
      <c r="AG31" s="116">
        <f>+'lc2410'!G30</f>
        <v/>
      </c>
      <c r="AH31" s="109">
        <f>+'lc2411'!G30</f>
        <v/>
      </c>
      <c r="AI31" s="109">
        <f>+'lc2412'!G30</f>
        <v/>
      </c>
      <c r="AJ31" s="109">
        <f>+'lc2501'!G30</f>
        <v/>
      </c>
      <c r="AK31" s="109" t="n"/>
      <c r="AL31" s="109" t="n"/>
      <c r="AM31" s="118">
        <f>+SUM(X31:AK31)</f>
        <v/>
      </c>
      <c r="AN31" s="119">
        <f>+AM31/AM30-1</f>
        <v/>
      </c>
    </row>
    <row r="32">
      <c r="B32" s="9" t="n">
        <v>45279</v>
      </c>
      <c r="C32" s="113">
        <f>+'lc2401'!B31*V32/1000</f>
        <v/>
      </c>
      <c r="D32" s="113">
        <f>+'lc2402'!B31*V32/1000</f>
        <v/>
      </c>
      <c r="E32" s="113">
        <f>+'lc2403'!B31*V32/1000</f>
        <v/>
      </c>
      <c r="F32" s="113">
        <f>+'lc2404'!B31*V32/1000</f>
        <v/>
      </c>
      <c r="G32" s="113">
        <f>+'lc2405'!B31*V32/1000</f>
        <v/>
      </c>
      <c r="H32" s="113">
        <f>+'lc2406'!B31*V32/1000</f>
        <v/>
      </c>
      <c r="I32" s="113">
        <f>+'lc2407'!B31*V32/1000</f>
        <v/>
      </c>
      <c r="J32" s="113">
        <f>+'lc2408'!B31*V32/1000</f>
        <v/>
      </c>
      <c r="K32" s="113">
        <f>+'lc2409'!B31*V32/1000</f>
        <v/>
      </c>
      <c r="L32" s="113">
        <f>+'lc2410'!B31*V32/1000</f>
        <v/>
      </c>
      <c r="M32" s="113">
        <f>+'lc2411'!B31*V32/1000</f>
        <v/>
      </c>
      <c r="N32" s="113">
        <f>+'lc2412'!B31*V32/1000</f>
        <v/>
      </c>
      <c r="O32" s="113">
        <f>+'lc2501'!B31*V32/1000</f>
        <v/>
      </c>
      <c r="P32" s="113">
        <f>+'lc2501'!C31*W32/1000</f>
        <v/>
      </c>
      <c r="Q32" s="113" t="n">
        <v>0</v>
      </c>
      <c r="R32" s="114">
        <f>+AVERAGE(C32:O32)</f>
        <v/>
      </c>
      <c r="S32" s="113">
        <f>+#REF!*'Curvas Futuros'!V32/1000</f>
        <v/>
      </c>
      <c r="T32" s="113">
        <f>+#REF!*'Curvas Futuros'!V32/1000</f>
        <v/>
      </c>
      <c r="V32" s="121" t="n">
        <v>0.16</v>
      </c>
      <c r="W32" s="97" t="n"/>
      <c r="X32" s="116">
        <f>+'lc2401'!G31</f>
        <v/>
      </c>
      <c r="Y32" s="109">
        <f>+'lc2402'!G31</f>
        <v/>
      </c>
      <c r="Z32" s="109">
        <f>+'lc2403'!G31</f>
        <v/>
      </c>
      <c r="AA32" s="109">
        <f>+'lc2404'!G31</f>
        <v/>
      </c>
      <c r="AB32" s="109">
        <f>+'lc2405'!G31</f>
        <v/>
      </c>
      <c r="AC32" s="109">
        <f>+'lc2406'!G31</f>
        <v/>
      </c>
      <c r="AD32" s="109">
        <f>+'lc2407'!G31</f>
        <v/>
      </c>
      <c r="AE32" s="116">
        <f>+'lc2408'!G31</f>
        <v/>
      </c>
      <c r="AF32" s="109">
        <f>+'lc2409'!G31</f>
        <v/>
      </c>
      <c r="AG32" s="116">
        <f>+'lc2410'!G31</f>
        <v/>
      </c>
      <c r="AH32" s="109">
        <f>+'lc2411'!G31</f>
        <v/>
      </c>
      <c r="AI32" s="109">
        <f>+'lc2412'!G31</f>
        <v/>
      </c>
      <c r="AJ32" s="109">
        <f>+'lc2501'!G31</f>
        <v/>
      </c>
      <c r="AK32" s="109" t="n"/>
      <c r="AL32" s="109" t="n"/>
      <c r="AM32" s="118">
        <f>+SUM(X32:AK32)</f>
        <v/>
      </c>
      <c r="AN32" s="119">
        <f>+AM32/AM31-1</f>
        <v/>
      </c>
    </row>
    <row r="33">
      <c r="B33" s="9" t="n">
        <v>45280</v>
      </c>
      <c r="C33" s="113">
        <f>+'lc2401'!B32*V33/1000</f>
        <v/>
      </c>
      <c r="D33" s="113">
        <f>+'lc2402'!B32*V33/1000</f>
        <v/>
      </c>
      <c r="E33" s="113">
        <f>+'lc2403'!B32*V33/1000</f>
        <v/>
      </c>
      <c r="F33" s="113">
        <f>+'lc2404'!B32*V33/1000</f>
        <v/>
      </c>
      <c r="G33" s="113">
        <f>+'lc2405'!B32*V33/1000</f>
        <v/>
      </c>
      <c r="H33" s="113">
        <f>+'lc2406'!B32*V33/1000</f>
        <v/>
      </c>
      <c r="I33" s="113">
        <f>+'lc2407'!B32*V33/1000</f>
        <v/>
      </c>
      <c r="J33" s="113">
        <f>+'lc2408'!B32*V33/1000</f>
        <v/>
      </c>
      <c r="K33" s="113">
        <f>+'lc2409'!B32*V33/1000</f>
        <v/>
      </c>
      <c r="L33" s="113">
        <f>+'lc2410'!B32*V33/1000</f>
        <v/>
      </c>
      <c r="M33" s="113">
        <f>+'lc2411'!B32*V33/1000</f>
        <v/>
      </c>
      <c r="N33" s="113">
        <f>+'lc2412'!B32*V33/1000</f>
        <v/>
      </c>
      <c r="O33" s="113">
        <f>+'lc2501'!B32*V33/1000</f>
        <v/>
      </c>
      <c r="P33" s="113">
        <f>+'lc2501'!C32*W33/1000</f>
        <v/>
      </c>
      <c r="Q33" s="113" t="n">
        <v>0</v>
      </c>
      <c r="R33" s="114">
        <f>+AVERAGE(C33:O33)</f>
        <v/>
      </c>
      <c r="S33" s="113">
        <f>+#REF!*'Curvas Futuros'!V33/1000</f>
        <v/>
      </c>
      <c r="T33" s="113">
        <f>+#REF!*'Curvas Futuros'!V33/1000</f>
        <v/>
      </c>
      <c r="V33" s="121" t="n">
        <v>0.16</v>
      </c>
      <c r="W33" s="97" t="n"/>
      <c r="X33" s="116">
        <f>+'lc2401'!G32</f>
        <v/>
      </c>
      <c r="Y33" s="109">
        <f>+'lc2402'!G32</f>
        <v/>
      </c>
      <c r="Z33" s="109">
        <f>+'lc2403'!G32</f>
        <v/>
      </c>
      <c r="AA33" s="109">
        <f>+'lc2404'!G32</f>
        <v/>
      </c>
      <c r="AB33" s="109">
        <f>+'lc2405'!G32</f>
        <v/>
      </c>
      <c r="AC33" s="109">
        <f>+'lc2406'!G32</f>
        <v/>
      </c>
      <c r="AD33" s="109">
        <f>+'lc2407'!G32</f>
        <v/>
      </c>
      <c r="AE33" s="116">
        <f>+'lc2408'!G32</f>
        <v/>
      </c>
      <c r="AF33" s="109">
        <f>+'lc2409'!G32</f>
        <v/>
      </c>
      <c r="AG33" s="116">
        <f>+'lc2410'!G32</f>
        <v/>
      </c>
      <c r="AH33" s="109">
        <f>+'lc2411'!G32</f>
        <v/>
      </c>
      <c r="AI33" s="109">
        <f>+'lc2412'!G32</f>
        <v/>
      </c>
      <c r="AJ33" s="109">
        <f>+'lc2501'!G32</f>
        <v/>
      </c>
      <c r="AK33" s="109" t="n"/>
      <c r="AL33" s="109" t="n"/>
      <c r="AM33" s="118">
        <f>+SUM(X33:AK33)</f>
        <v/>
      </c>
      <c r="AN33" s="119">
        <f>+AM33/AM32-1</f>
        <v/>
      </c>
    </row>
    <row r="34" customFormat="1" s="97">
      <c r="B34" s="9" t="n">
        <v>45281</v>
      </c>
      <c r="C34" s="113">
        <f>+'lc2401'!B33*V34/1000</f>
        <v/>
      </c>
      <c r="D34" s="113">
        <f>+'lc2402'!B33*V34/1000</f>
        <v/>
      </c>
      <c r="E34" s="113">
        <f>+'lc2403'!B33*V34/1000</f>
        <v/>
      </c>
      <c r="F34" s="113">
        <f>+'lc2404'!B33*V34/1000</f>
        <v/>
      </c>
      <c r="G34" s="113">
        <f>+'lc2405'!B33*V34/1000</f>
        <v/>
      </c>
      <c r="H34" s="113">
        <f>+'lc2406'!B33*V34/1000</f>
        <v/>
      </c>
      <c r="I34" s="113">
        <f>+'lc2407'!B33*V34/1000</f>
        <v/>
      </c>
      <c r="J34" s="113">
        <f>+'lc2408'!B33*V34/1000</f>
        <v/>
      </c>
      <c r="K34" s="113">
        <f>+'lc2409'!B33*V34/1000</f>
        <v/>
      </c>
      <c r="L34" s="113">
        <f>+'lc2410'!B33*V34/1000</f>
        <v/>
      </c>
      <c r="M34" s="113">
        <f>+'lc2411'!B33*V34/1000</f>
        <v/>
      </c>
      <c r="N34" s="113">
        <f>+'lc2412'!B33*V34/1000</f>
        <v/>
      </c>
      <c r="O34" s="113">
        <f>+'lc2501'!B33*V34/1000</f>
        <v/>
      </c>
      <c r="P34" s="113">
        <f>+'lc2501'!C33*W34/1000</f>
        <v/>
      </c>
      <c r="Q34" s="113" t="n">
        <v>0</v>
      </c>
      <c r="R34" s="114">
        <f>+AVERAGE(C34:O34)</f>
        <v/>
      </c>
      <c r="S34" s="113">
        <f>+#REF!*'Curvas Futuros'!V34/1000</f>
        <v/>
      </c>
      <c r="T34" s="113">
        <f>+#REF!*'Curvas Futuros'!V34/1000</f>
        <v/>
      </c>
      <c r="V34" s="121" t="n">
        <v>0.16</v>
      </c>
      <c r="X34" s="116">
        <f>+'lc2401'!G33</f>
        <v/>
      </c>
      <c r="Y34" s="109">
        <f>+'lc2402'!G33</f>
        <v/>
      </c>
      <c r="Z34" s="109">
        <f>+'lc2403'!G33</f>
        <v/>
      </c>
      <c r="AA34" s="109">
        <f>+'lc2404'!G33</f>
        <v/>
      </c>
      <c r="AB34" s="109">
        <f>+'lc2405'!G33</f>
        <v/>
      </c>
      <c r="AC34" s="109">
        <f>+'lc2406'!G33</f>
        <v/>
      </c>
      <c r="AD34" s="109">
        <f>+'lc2407'!G33</f>
        <v/>
      </c>
      <c r="AE34" s="116">
        <f>+'lc2408'!G33</f>
        <v/>
      </c>
      <c r="AF34" s="109">
        <f>+'lc2409'!G33</f>
        <v/>
      </c>
      <c r="AG34" s="116">
        <f>+'lc2410'!G33</f>
        <v/>
      </c>
      <c r="AH34" s="109">
        <f>+'lc2411'!G33</f>
        <v/>
      </c>
      <c r="AI34" s="109">
        <f>+'lc2412'!G33</f>
        <v/>
      </c>
      <c r="AJ34" s="109">
        <f>+'lc2501'!G33</f>
        <v/>
      </c>
      <c r="AK34" s="109" t="n"/>
      <c r="AL34" s="109" t="n"/>
      <c r="AM34" s="118">
        <f>+SUM(X34:AK34)</f>
        <v/>
      </c>
      <c r="AN34" s="119">
        <f>+AM34/AM33-1</f>
        <v/>
      </c>
    </row>
    <row r="35" ht="15.75" customHeight="1" s="98">
      <c r="B35" s="9" t="n">
        <v>45282</v>
      </c>
      <c r="C35" s="113">
        <f>+'lc2401'!B34*V35/1000</f>
        <v/>
      </c>
      <c r="D35" s="113">
        <f>+'lc2402'!B34*V35/1000</f>
        <v/>
      </c>
      <c r="E35" s="113">
        <f>+'lc2403'!B34*V35/1000</f>
        <v/>
      </c>
      <c r="F35" s="113">
        <f>+'lc2404'!B34*V35/1000</f>
        <v/>
      </c>
      <c r="G35" s="113">
        <f>+'lc2405'!B34*V35/1000</f>
        <v/>
      </c>
      <c r="H35" s="113">
        <f>+'lc2406'!B34*V35/1000</f>
        <v/>
      </c>
      <c r="I35" s="113">
        <f>+'lc2407'!B34*V35/1000</f>
        <v/>
      </c>
      <c r="J35" s="113">
        <f>+'lc2408'!B34*V35/1000</f>
        <v/>
      </c>
      <c r="K35" s="113">
        <f>+'lc2409'!B34*V35/1000</f>
        <v/>
      </c>
      <c r="L35" s="113">
        <f>+'lc2410'!B34*V35/1000</f>
        <v/>
      </c>
      <c r="M35" s="113">
        <f>+'lc2411'!B34*V35/1000</f>
        <v/>
      </c>
      <c r="N35" s="113">
        <f>+'lc2412'!B34*V35/1000</f>
        <v/>
      </c>
      <c r="O35" s="113">
        <f>+'lc2501'!B34*V35/1000</f>
        <v/>
      </c>
      <c r="P35" s="113">
        <f>+'lc2501'!C34*W35/1000</f>
        <v/>
      </c>
      <c r="Q35" s="113" t="n">
        <v>0</v>
      </c>
      <c r="R35" s="114">
        <f>+AVERAGE(C35:O35)</f>
        <v/>
      </c>
      <c r="V35" s="121" t="n">
        <v>0.16</v>
      </c>
      <c r="W35" s="97" t="n"/>
      <c r="X35" s="116">
        <f>+'lc2401'!G34</f>
        <v/>
      </c>
      <c r="Y35" s="116">
        <f>+'lc2402'!G34</f>
        <v/>
      </c>
      <c r="Z35" s="116">
        <f>+'lc2403'!G34</f>
        <v/>
      </c>
      <c r="AA35" s="116">
        <f>+'lc2404'!G34</f>
        <v/>
      </c>
      <c r="AB35" s="116">
        <f>+'lc2405'!G34</f>
        <v/>
      </c>
      <c r="AC35" s="116">
        <f>+'lc2406'!G34</f>
        <v/>
      </c>
      <c r="AD35" s="116">
        <f>+'lc2407'!G34</f>
        <v/>
      </c>
      <c r="AE35" s="116">
        <f>+'lc2408'!G34</f>
        <v/>
      </c>
      <c r="AF35" s="116">
        <f>+'lc2409'!G34</f>
        <v/>
      </c>
      <c r="AG35" s="116">
        <f>+'lc2410'!G34</f>
        <v/>
      </c>
      <c r="AH35" s="116">
        <f>+'lc2411'!G34</f>
        <v/>
      </c>
      <c r="AI35" s="109">
        <f>+'lc2412'!G34</f>
        <v/>
      </c>
      <c r="AJ35" s="109">
        <f>+'lc2501'!G34</f>
        <v/>
      </c>
      <c r="AK35" s="109" t="n"/>
      <c r="AL35" s="109" t="n"/>
      <c r="AM35" s="118">
        <f>+SUM(X35:AK35)</f>
        <v/>
      </c>
      <c r="AN35" s="119">
        <f>+AM35/AM34-1</f>
        <v/>
      </c>
    </row>
    <row r="36" ht="15.75" customFormat="1" customHeight="1" s="97">
      <c r="B36" s="9" t="n">
        <v>45285</v>
      </c>
      <c r="C36" s="113">
        <f>+'lc2401'!B35*V36/1000</f>
        <v/>
      </c>
      <c r="D36" s="113">
        <f>+'lc2402'!B35*V36/1000</f>
        <v/>
      </c>
      <c r="E36" s="113">
        <f>+'lc2403'!B35*V36/1000</f>
        <v/>
      </c>
      <c r="F36" s="113">
        <f>+'lc2404'!B35*V36/1000</f>
        <v/>
      </c>
      <c r="G36" s="113">
        <f>+'lc2405'!B35*V36/1000</f>
        <v/>
      </c>
      <c r="H36" s="113">
        <f>+'lc2406'!B35*V36/1000</f>
        <v/>
      </c>
      <c r="I36" s="113">
        <f>+'lc2407'!B35*V36/1000</f>
        <v/>
      </c>
      <c r="J36" s="113">
        <f>+'lc2408'!B35*V36/1000</f>
        <v/>
      </c>
      <c r="K36" s="113">
        <f>+'lc2409'!B35*V36/1000</f>
        <v/>
      </c>
      <c r="L36" s="113">
        <f>+'lc2410'!B35*V36/1000</f>
        <v/>
      </c>
      <c r="M36" s="113">
        <f>+'lc2411'!B35*V36/1000</f>
        <v/>
      </c>
      <c r="N36" s="113">
        <f>+'lc2412'!B35*V36/1000</f>
        <v/>
      </c>
      <c r="O36" s="113">
        <f>+'lc2501'!B35*V36/1000</f>
        <v/>
      </c>
      <c r="P36" s="113">
        <f>+'lc2501'!C35*W36/1000</f>
        <v/>
      </c>
      <c r="Q36" s="113" t="n">
        <v>0</v>
      </c>
      <c r="R36" s="114">
        <f>+AVERAGE(C36:O36)</f>
        <v/>
      </c>
      <c r="V36" s="121" t="n">
        <v>0.16</v>
      </c>
      <c r="X36" s="116">
        <f>+'lc2401'!G35</f>
        <v/>
      </c>
      <c r="Y36" s="116">
        <f>+'lc2402'!G35</f>
        <v/>
      </c>
      <c r="Z36" s="116">
        <f>+'lc2403'!G35</f>
        <v/>
      </c>
      <c r="AA36" s="116">
        <f>+'lc2404'!G35</f>
        <v/>
      </c>
      <c r="AB36" s="116">
        <f>+'lc2405'!G35</f>
        <v/>
      </c>
      <c r="AC36" s="116">
        <f>+'lc2406'!G35</f>
        <v/>
      </c>
      <c r="AD36" s="116">
        <f>+'lc2407'!G35</f>
        <v/>
      </c>
      <c r="AE36" s="116">
        <f>+'lc2408'!G35</f>
        <v/>
      </c>
      <c r="AF36" s="116">
        <f>+'lc2409'!G35</f>
        <v/>
      </c>
      <c r="AG36" s="116">
        <f>+'lc2410'!G35</f>
        <v/>
      </c>
      <c r="AH36" s="116">
        <f>+'lc2411'!G35</f>
        <v/>
      </c>
      <c r="AI36" s="109">
        <f>+'lc2412'!G35</f>
        <v/>
      </c>
      <c r="AJ36" s="109">
        <f>+'lc2501'!G35</f>
        <v/>
      </c>
      <c r="AK36" s="109" t="n"/>
      <c r="AL36" s="109" t="n"/>
      <c r="AM36" s="118">
        <f>+SUM(X36:AK36)</f>
        <v/>
      </c>
      <c r="AN36" s="119">
        <f>+AM36/AM35-1</f>
        <v/>
      </c>
    </row>
    <row r="37" ht="15.75" customFormat="1" customHeight="1" s="97">
      <c r="B37" s="9" t="n">
        <v>45286</v>
      </c>
      <c r="C37" s="113">
        <f>+'lc2401'!B36*V37/1000</f>
        <v/>
      </c>
      <c r="D37" s="113">
        <f>+'lc2402'!B36*V37/1000</f>
        <v/>
      </c>
      <c r="E37" s="113">
        <f>+'lc2403'!B36*V37/1000</f>
        <v/>
      </c>
      <c r="F37" s="113">
        <f>+'lc2404'!B36*V37/1000</f>
        <v/>
      </c>
      <c r="G37" s="113">
        <f>+'lc2405'!B36*V37/1000</f>
        <v/>
      </c>
      <c r="H37" s="113">
        <f>+'lc2406'!B36*V37/1000</f>
        <v/>
      </c>
      <c r="I37" s="113">
        <f>+'lc2407'!B36*V37/1000</f>
        <v/>
      </c>
      <c r="J37" s="113">
        <f>+'lc2408'!B36*V37/1000</f>
        <v/>
      </c>
      <c r="K37" s="113">
        <f>+'lc2409'!B36*V37/1000</f>
        <v/>
      </c>
      <c r="L37" s="113">
        <f>+'lc2410'!B36*V37/1000</f>
        <v/>
      </c>
      <c r="M37" s="113">
        <f>+'lc2411'!B36*V37/1000</f>
        <v/>
      </c>
      <c r="N37" s="113">
        <f>+'lc2412'!B36*V37/1000</f>
        <v/>
      </c>
      <c r="O37" s="113">
        <f>+'lc2501'!B36*V37/1000</f>
        <v/>
      </c>
      <c r="P37" s="113">
        <f>+'lc2501'!C36*W37/1000</f>
        <v/>
      </c>
      <c r="Q37" s="113" t="n">
        <v>0</v>
      </c>
      <c r="R37" s="114">
        <f>+AVERAGE(C37:O37)</f>
        <v/>
      </c>
      <c r="V37" s="121" t="n">
        <v>0.16</v>
      </c>
      <c r="X37" s="116">
        <f>+'lc2401'!G36</f>
        <v/>
      </c>
      <c r="Y37" s="116">
        <f>+'lc2402'!G36</f>
        <v/>
      </c>
      <c r="Z37" s="116">
        <f>+'lc2403'!G36</f>
        <v/>
      </c>
      <c r="AA37" s="116">
        <f>+'lc2404'!G36</f>
        <v/>
      </c>
      <c r="AB37" s="116">
        <f>+'lc2405'!G36</f>
        <v/>
      </c>
      <c r="AC37" s="116">
        <f>+'lc2406'!G36</f>
        <v/>
      </c>
      <c r="AD37" s="116">
        <f>+'lc2407'!G36</f>
        <v/>
      </c>
      <c r="AE37" s="116">
        <f>+'lc2408'!G36</f>
        <v/>
      </c>
      <c r="AF37" s="116">
        <f>+'lc2409'!G36</f>
        <v/>
      </c>
      <c r="AG37" s="116">
        <f>+'lc2410'!G36</f>
        <v/>
      </c>
      <c r="AH37" s="116">
        <f>+'lc2411'!G36</f>
        <v/>
      </c>
      <c r="AI37" s="109">
        <f>+'lc2412'!G36</f>
        <v/>
      </c>
      <c r="AJ37" s="109">
        <f>+'lc2501'!G36</f>
        <v/>
      </c>
      <c r="AK37" s="109" t="n"/>
      <c r="AL37" s="109" t="n"/>
      <c r="AM37" s="118">
        <f>+SUM(X37:AK37)</f>
        <v/>
      </c>
      <c r="AN37" s="119">
        <f>+AM37/AM36-1</f>
        <v/>
      </c>
    </row>
    <row r="38" ht="15.75" customFormat="1" customHeight="1" s="97">
      <c r="B38" s="9" t="n">
        <v>45287</v>
      </c>
      <c r="C38" s="113">
        <f>+'lc2401'!B37*V38/1000</f>
        <v/>
      </c>
      <c r="D38" s="113">
        <f>+'lc2402'!B37*V38/1000</f>
        <v/>
      </c>
      <c r="E38" s="113">
        <f>+'lc2403'!B37*V38/1000</f>
        <v/>
      </c>
      <c r="F38" s="113">
        <f>+'lc2404'!B37*V38/1000</f>
        <v/>
      </c>
      <c r="G38" s="113">
        <f>+'lc2405'!B37*V38/1000</f>
        <v/>
      </c>
      <c r="H38" s="113">
        <f>+'lc2406'!B37*V38/1000</f>
        <v/>
      </c>
      <c r="I38" s="113">
        <f>+'lc2407'!B37*V38/1000</f>
        <v/>
      </c>
      <c r="J38" s="113">
        <f>+'lc2408'!B37*V38/1000</f>
        <v/>
      </c>
      <c r="K38" s="113">
        <f>+'lc2409'!B37*V38/1000</f>
        <v/>
      </c>
      <c r="L38" s="113">
        <f>+'lc2410'!B37*V38/1000</f>
        <v/>
      </c>
      <c r="M38" s="113">
        <f>+'lc2411'!B37*V38/1000</f>
        <v/>
      </c>
      <c r="N38" s="113">
        <f>+'lc2412'!B37*V38/1000</f>
        <v/>
      </c>
      <c r="O38" s="113">
        <f>+'lc2501'!B37*V38/1000</f>
        <v/>
      </c>
      <c r="P38" s="113">
        <f>+'lc2501'!C37*W38/1000</f>
        <v/>
      </c>
      <c r="Q38" s="113" t="n">
        <v>0</v>
      </c>
      <c r="R38" s="114">
        <f>+AVERAGE(C38:O38)</f>
        <v/>
      </c>
      <c r="V38" s="121" t="n">
        <v>0.16</v>
      </c>
      <c r="X38" s="116">
        <f>+'lc2401'!G37</f>
        <v/>
      </c>
      <c r="Y38" s="116">
        <f>+'lc2402'!G37</f>
        <v/>
      </c>
      <c r="Z38" s="116">
        <f>+'lc2403'!G37</f>
        <v/>
      </c>
      <c r="AA38" s="116">
        <f>+'lc2404'!G37</f>
        <v/>
      </c>
      <c r="AB38" s="116">
        <f>+'lc2405'!G37</f>
        <v/>
      </c>
      <c r="AC38" s="116">
        <f>+'lc2406'!G37</f>
        <v/>
      </c>
      <c r="AD38" s="116">
        <f>+'lc2407'!G37</f>
        <v/>
      </c>
      <c r="AE38" s="116">
        <f>+'lc2408'!G37</f>
        <v/>
      </c>
      <c r="AF38" s="116">
        <f>+'lc2409'!G37</f>
        <v/>
      </c>
      <c r="AG38" s="116">
        <f>+'lc2410'!G37</f>
        <v/>
      </c>
      <c r="AH38" s="116">
        <f>+'lc2411'!G37</f>
        <v/>
      </c>
      <c r="AI38" s="109">
        <f>+'lc2412'!G37</f>
        <v/>
      </c>
      <c r="AJ38" s="109">
        <f>+'lc2501'!G37</f>
        <v/>
      </c>
      <c r="AK38" s="109" t="n"/>
      <c r="AL38" s="109" t="n"/>
      <c r="AM38" s="118">
        <f>+SUM(X38:AK38)</f>
        <v/>
      </c>
      <c r="AN38" s="119">
        <f>+AM38/AM37-1</f>
        <v/>
      </c>
    </row>
    <row r="39" ht="15.75" customFormat="1" customHeight="1" s="97">
      <c r="B39" s="9" t="n">
        <v>45288</v>
      </c>
      <c r="C39" s="113">
        <f>+'lc2401'!B38*V39/1000</f>
        <v/>
      </c>
      <c r="D39" s="113">
        <f>+'lc2402'!B38*V39/1000</f>
        <v/>
      </c>
      <c r="E39" s="113">
        <f>+'lc2403'!B38*V39/1000</f>
        <v/>
      </c>
      <c r="F39" s="113">
        <f>+'lc2404'!B38*V39/1000</f>
        <v/>
      </c>
      <c r="G39" s="113">
        <f>+'lc2405'!B38*V39/1000</f>
        <v/>
      </c>
      <c r="H39" s="113">
        <f>+'lc2406'!B38*V39/1000</f>
        <v/>
      </c>
      <c r="I39" s="113">
        <f>+'lc2407'!B38*V39/1000</f>
        <v/>
      </c>
      <c r="J39" s="113">
        <f>+'lc2408'!B38*V39/1000</f>
        <v/>
      </c>
      <c r="K39" s="113">
        <f>+'lc2409'!B38*V39/1000</f>
        <v/>
      </c>
      <c r="L39" s="113">
        <f>+'lc2410'!B38*V39/1000</f>
        <v/>
      </c>
      <c r="M39" s="113">
        <f>+'lc2411'!B38*V39/1000</f>
        <v/>
      </c>
      <c r="N39" s="113">
        <f>+'lc2412'!B38*V39/1000</f>
        <v/>
      </c>
      <c r="O39" s="113">
        <f>+'lc2501'!B38*V39/1000</f>
        <v/>
      </c>
      <c r="P39" s="113">
        <f>+'lc2501'!C38*W39/1000</f>
        <v/>
      </c>
      <c r="Q39" s="113" t="n">
        <v>0</v>
      </c>
      <c r="R39" s="114">
        <f>+AVERAGE(C39:O39)</f>
        <v/>
      </c>
      <c r="V39" s="121" t="n">
        <v>0.16</v>
      </c>
      <c r="X39" s="116">
        <f>+'lc2401'!G38</f>
        <v/>
      </c>
      <c r="Y39" s="116">
        <f>+'lc2402'!G38</f>
        <v/>
      </c>
      <c r="Z39" s="116">
        <f>+'lc2403'!G38</f>
        <v/>
      </c>
      <c r="AA39" s="116">
        <f>+'lc2404'!G38</f>
        <v/>
      </c>
      <c r="AB39" s="116">
        <f>+'lc2405'!G38</f>
        <v/>
      </c>
      <c r="AC39" s="116">
        <f>+'lc2406'!G38</f>
        <v/>
      </c>
      <c r="AD39" s="116">
        <f>+'lc2407'!G38</f>
        <v/>
      </c>
      <c r="AE39" s="116">
        <f>+'lc2408'!G38</f>
        <v/>
      </c>
      <c r="AF39" s="116">
        <f>+'lc2409'!G38</f>
        <v/>
      </c>
      <c r="AG39" s="116">
        <f>+'lc2410'!G38</f>
        <v/>
      </c>
      <c r="AH39" s="116">
        <f>+'lc2411'!G38</f>
        <v/>
      </c>
      <c r="AI39" s="109">
        <f>+'lc2412'!G38</f>
        <v/>
      </c>
      <c r="AJ39" s="109">
        <f>+'lc2501'!G38</f>
        <v/>
      </c>
      <c r="AK39" s="109" t="n"/>
      <c r="AL39" s="109" t="n"/>
      <c r="AM39" s="118">
        <f>+SUM(X39:AK39)</f>
        <v/>
      </c>
      <c r="AN39" s="119">
        <f>+AM39/AM38-1</f>
        <v/>
      </c>
    </row>
    <row r="40" ht="15.75" customFormat="1" customHeight="1" s="97">
      <c r="B40" s="9" t="n">
        <v>45289</v>
      </c>
      <c r="C40" s="113">
        <f>+'lc2401'!B39*V40/1000</f>
        <v/>
      </c>
      <c r="D40" s="113">
        <f>+'lc2402'!B39*V40/1000</f>
        <v/>
      </c>
      <c r="E40" s="113">
        <f>+'lc2403'!B39*V40/1000</f>
        <v/>
      </c>
      <c r="F40" s="113">
        <f>+'lc2404'!B39*V40/1000</f>
        <v/>
      </c>
      <c r="G40" s="113">
        <f>+'lc2405'!B39*V40/1000</f>
        <v/>
      </c>
      <c r="H40" s="113">
        <f>+'lc2406'!B39*V40/1000</f>
        <v/>
      </c>
      <c r="I40" s="113">
        <f>+'lc2407'!B39*V40/1000</f>
        <v/>
      </c>
      <c r="J40" s="113">
        <f>+'lc2408'!B39*V40/1000</f>
        <v/>
      </c>
      <c r="K40" s="113">
        <f>+'lc2409'!B39*V40/1000</f>
        <v/>
      </c>
      <c r="L40" s="113">
        <f>+'lc2410'!B39*V40/1000</f>
        <v/>
      </c>
      <c r="M40" s="113">
        <f>+'lc2411'!B39*V40/1000</f>
        <v/>
      </c>
      <c r="N40" s="113">
        <f>+'lc2412'!B39*V40/1000</f>
        <v/>
      </c>
      <c r="O40" s="113">
        <f>+'lc2501'!B39*V40/1000</f>
        <v/>
      </c>
      <c r="P40" s="113">
        <f>+'lc2501'!C39*W40/1000</f>
        <v/>
      </c>
      <c r="Q40" s="113" t="n">
        <v>0</v>
      </c>
      <c r="R40" s="114">
        <f>+AVERAGE(C40:O40)</f>
        <v/>
      </c>
      <c r="V40" s="121" t="n">
        <v>0.16</v>
      </c>
      <c r="X40" s="116">
        <f>+'lc2401'!G39</f>
        <v/>
      </c>
      <c r="Y40" s="116">
        <f>+'lc2402'!G39</f>
        <v/>
      </c>
      <c r="Z40" s="116">
        <f>+'lc2403'!G39</f>
        <v/>
      </c>
      <c r="AA40" s="116">
        <f>+'lc2404'!G39</f>
        <v/>
      </c>
      <c r="AB40" s="116">
        <f>+'lc2405'!G39</f>
        <v/>
      </c>
      <c r="AC40" s="116">
        <f>+'lc2406'!G39</f>
        <v/>
      </c>
      <c r="AD40" s="116">
        <f>+'lc2407'!G39</f>
        <v/>
      </c>
      <c r="AE40" s="116">
        <f>+'lc2408'!G39</f>
        <v/>
      </c>
      <c r="AF40" s="116">
        <f>+'lc2409'!G39</f>
        <v/>
      </c>
      <c r="AG40" s="116">
        <f>+'lc2410'!G39</f>
        <v/>
      </c>
      <c r="AH40" s="116">
        <f>+'lc2411'!G39</f>
        <v/>
      </c>
      <c r="AI40" s="109">
        <f>+'lc2412'!G39</f>
        <v/>
      </c>
      <c r="AJ40" s="109">
        <f>+'lc2501'!G39</f>
        <v/>
      </c>
      <c r="AK40" s="109" t="n"/>
      <c r="AL40" s="109" t="n"/>
      <c r="AM40" s="118">
        <f>+SUM(X40:AK40)</f>
        <v/>
      </c>
      <c r="AN40" s="119">
        <f>+AM40/AM39-1</f>
        <v/>
      </c>
    </row>
    <row r="41" ht="15.75" customFormat="1" customHeight="1" s="97">
      <c r="B41" s="27" t="n">
        <v>45293</v>
      </c>
      <c r="C41" s="113">
        <f>+'lc2401'!B40*V41/1000</f>
        <v/>
      </c>
      <c r="D41" s="113">
        <f>+'lc2402'!B40*V41/1000</f>
        <v/>
      </c>
      <c r="E41" s="113">
        <f>+'lc2403'!B40*V41/1000</f>
        <v/>
      </c>
      <c r="F41" s="113">
        <f>+'lc2404'!B40*V41/1000</f>
        <v/>
      </c>
      <c r="G41" s="113">
        <f>+'lc2405'!B40*V41/1000</f>
        <v/>
      </c>
      <c r="H41" s="113">
        <f>+'lc2406'!B40*V41/1000</f>
        <v/>
      </c>
      <c r="I41" s="113">
        <f>+'lc2407'!B40*V41/1000</f>
        <v/>
      </c>
      <c r="J41" s="113">
        <f>+'lc2408'!B40*V41/1000</f>
        <v/>
      </c>
      <c r="K41" s="113">
        <f>+'lc2409'!B40*V41/1000</f>
        <v/>
      </c>
      <c r="L41" s="113">
        <f>+'lc2410'!B40*V41/1000</f>
        <v/>
      </c>
      <c r="M41" s="113">
        <f>+'lc2411'!B40*V41/1000</f>
        <v/>
      </c>
      <c r="N41" s="113">
        <f>+'lc2412'!B40*V41/1000</f>
        <v/>
      </c>
      <c r="O41" s="113">
        <f>+'lc2501'!B40*V41/1000</f>
        <v/>
      </c>
      <c r="P41" s="113">
        <f>+'lc2501'!C40*W41/1000</f>
        <v/>
      </c>
      <c r="Q41" s="113" t="n">
        <v>0</v>
      </c>
      <c r="R41" s="114">
        <f>+AVERAGE(C41:O41)</f>
        <v/>
      </c>
      <c r="V41" s="121" t="n">
        <v>0.16</v>
      </c>
      <c r="X41" s="116">
        <f>+'lc2401'!G40</f>
        <v/>
      </c>
      <c r="Y41" s="116">
        <f>+'lc2402'!G40</f>
        <v/>
      </c>
      <c r="Z41" s="116">
        <f>+'lc2403'!G40</f>
        <v/>
      </c>
      <c r="AA41" s="116">
        <f>+'lc2404'!G40</f>
        <v/>
      </c>
      <c r="AB41" s="116">
        <f>+'lc2405'!G40</f>
        <v/>
      </c>
      <c r="AC41" s="116">
        <f>+'lc2406'!G40</f>
        <v/>
      </c>
      <c r="AD41" s="116">
        <f>+'lc2407'!G40</f>
        <v/>
      </c>
      <c r="AE41" s="116">
        <f>+'lc2408'!G40</f>
        <v/>
      </c>
      <c r="AF41" s="116">
        <f>+'lc2409'!G40</f>
        <v/>
      </c>
      <c r="AG41" s="116">
        <f>+'lc2410'!G40</f>
        <v/>
      </c>
      <c r="AH41" s="116">
        <f>+'lc2411'!G40</f>
        <v/>
      </c>
      <c r="AI41" s="109">
        <f>+'lc2412'!G40</f>
        <v/>
      </c>
      <c r="AJ41" s="109">
        <f>+'lc2501'!G40</f>
        <v/>
      </c>
      <c r="AK41" s="109" t="n"/>
      <c r="AL41" s="109" t="n"/>
      <c r="AM41" s="118">
        <f>+SUM(X41:AK41)</f>
        <v/>
      </c>
      <c r="AN41" s="119">
        <f>+AM41/AM40-1</f>
        <v/>
      </c>
    </row>
    <row r="42" ht="15.75" customFormat="1" customHeight="1" s="97">
      <c r="B42" s="27" t="n">
        <v>45294</v>
      </c>
      <c r="C42" s="113">
        <f>+'lc2401'!B41*V42/1000</f>
        <v/>
      </c>
      <c r="D42" s="113">
        <f>+'lc2402'!B41*V42/1000</f>
        <v/>
      </c>
      <c r="E42" s="113">
        <f>+'lc2403'!B41*V42/1000</f>
        <v/>
      </c>
      <c r="F42" s="113">
        <f>+'lc2404'!B41*V42/1000</f>
        <v/>
      </c>
      <c r="G42" s="113">
        <f>+'lc2405'!B41*V42/1000</f>
        <v/>
      </c>
      <c r="H42" s="113">
        <f>+'lc2406'!B41*V42/1000</f>
        <v/>
      </c>
      <c r="I42" s="113">
        <f>+'lc2407'!B41*V42/1000</f>
        <v/>
      </c>
      <c r="J42" s="113">
        <f>+'lc2408'!B41*V42/1000</f>
        <v/>
      </c>
      <c r="K42" s="113">
        <f>+'lc2409'!B41*V42/1000</f>
        <v/>
      </c>
      <c r="L42" s="113">
        <f>+'lc2410'!B41*V42/1000</f>
        <v/>
      </c>
      <c r="M42" s="113">
        <f>+'lc2411'!B41*V42/1000</f>
        <v/>
      </c>
      <c r="N42" s="113">
        <f>+'lc2412'!B41*V42/1000</f>
        <v/>
      </c>
      <c r="O42" s="113">
        <f>+'lc2501'!B41*V42/1000</f>
        <v/>
      </c>
      <c r="P42" s="113">
        <f>+'lc2501'!C41*W42/1000</f>
        <v/>
      </c>
      <c r="Q42" s="113" t="n">
        <v>0</v>
      </c>
      <c r="R42" s="114">
        <f>+AVERAGE(C42:O42)</f>
        <v/>
      </c>
      <c r="V42" s="121" t="n">
        <v>0.16</v>
      </c>
      <c r="X42" s="116">
        <f>+'lc2401'!G41</f>
        <v/>
      </c>
      <c r="Y42" s="116">
        <f>+'lc2402'!G41</f>
        <v/>
      </c>
      <c r="Z42" s="116">
        <f>+'lc2403'!G41</f>
        <v/>
      </c>
      <c r="AA42" s="116">
        <f>+'lc2404'!G41</f>
        <v/>
      </c>
      <c r="AB42" s="116">
        <f>+'lc2405'!G41</f>
        <v/>
      </c>
      <c r="AC42" s="116">
        <f>+'lc2406'!G41</f>
        <v/>
      </c>
      <c r="AD42" s="116">
        <f>+'lc2407'!G41</f>
        <v/>
      </c>
      <c r="AE42" s="116">
        <f>+'lc2408'!G41</f>
        <v/>
      </c>
      <c r="AF42" s="116">
        <f>+'lc2409'!G41</f>
        <v/>
      </c>
      <c r="AG42" s="116">
        <f>+'lc2410'!G41</f>
        <v/>
      </c>
      <c r="AH42" s="116">
        <f>+'lc2411'!G41</f>
        <v/>
      </c>
      <c r="AI42" s="109">
        <f>+'lc2412'!G41</f>
        <v/>
      </c>
      <c r="AJ42" s="109">
        <f>+'lc2501'!G41</f>
        <v/>
      </c>
      <c r="AK42" s="109" t="n"/>
      <c r="AL42" s="109" t="n"/>
      <c r="AM42" s="118">
        <f>+SUM(X42:AK42)</f>
        <v/>
      </c>
      <c r="AN42" s="119">
        <f>+AM42/AM41-1</f>
        <v/>
      </c>
    </row>
    <row r="43" ht="15.75" customFormat="1" customHeight="1" s="97">
      <c r="B43" s="27" t="n">
        <v>45295</v>
      </c>
      <c r="C43" s="113">
        <f>+'lc2401'!B42*V43/1000</f>
        <v/>
      </c>
      <c r="D43" s="113">
        <f>+'lc2402'!B42*V43/1000</f>
        <v/>
      </c>
      <c r="E43" s="113">
        <f>+'lc2403'!B42*V43/1000</f>
        <v/>
      </c>
      <c r="F43" s="113">
        <f>+'lc2404'!B42*V43/1000</f>
        <v/>
      </c>
      <c r="G43" s="113">
        <f>+'lc2405'!B42*V43/1000</f>
        <v/>
      </c>
      <c r="H43" s="113">
        <f>+'lc2406'!B42*V43/1000</f>
        <v/>
      </c>
      <c r="I43" s="113">
        <f>+'lc2407'!B42*V43/1000</f>
        <v/>
      </c>
      <c r="J43" s="113">
        <f>+'lc2408'!B42*V43/1000</f>
        <v/>
      </c>
      <c r="K43" s="113">
        <f>+'lc2409'!B42*V43/1000</f>
        <v/>
      </c>
      <c r="L43" s="113">
        <f>+'lc2410'!B42*V43/1000</f>
        <v/>
      </c>
      <c r="M43" s="113">
        <f>+'lc2411'!B42*V43/1000</f>
        <v/>
      </c>
      <c r="N43" s="113">
        <f>+'lc2412'!B42*V43/1000</f>
        <v/>
      </c>
      <c r="O43" s="113">
        <f>+'lc2501'!B42*V43/1000</f>
        <v/>
      </c>
      <c r="P43" s="113">
        <f>+'lc2501'!C42*W43/1000</f>
        <v/>
      </c>
      <c r="Q43" s="113" t="n">
        <v>0</v>
      </c>
      <c r="R43" s="114">
        <f>+AVERAGE(C43:O43)</f>
        <v/>
      </c>
      <c r="V43" s="121" t="n">
        <v>0.16</v>
      </c>
      <c r="X43" s="116">
        <f>+'lc2401'!G42</f>
        <v/>
      </c>
      <c r="Y43" s="116">
        <f>+'lc2402'!G42</f>
        <v/>
      </c>
      <c r="Z43" s="116">
        <f>+'lc2403'!G42</f>
        <v/>
      </c>
      <c r="AA43" s="116">
        <f>+'lc2404'!G42</f>
        <v/>
      </c>
      <c r="AB43" s="116">
        <f>+'lc2405'!G42</f>
        <v/>
      </c>
      <c r="AC43" s="116">
        <f>+'lc2406'!G42</f>
        <v/>
      </c>
      <c r="AD43" s="116">
        <f>+'lc2407'!G42</f>
        <v/>
      </c>
      <c r="AE43" s="116">
        <f>+'lc2408'!G42</f>
        <v/>
      </c>
      <c r="AF43" s="116">
        <f>+'lc2409'!G42</f>
        <v/>
      </c>
      <c r="AG43" s="116">
        <f>+'lc2410'!G42</f>
        <v/>
      </c>
      <c r="AH43" s="116">
        <f>+'lc2411'!G42</f>
        <v/>
      </c>
      <c r="AI43" s="109">
        <f>+'lc2412'!G42</f>
        <v/>
      </c>
      <c r="AJ43" s="109">
        <f>+'lc2501'!G42</f>
        <v/>
      </c>
      <c r="AK43" s="109" t="n"/>
      <c r="AL43" s="109" t="n"/>
      <c r="AM43" s="118">
        <f>+SUM(X43:AK43)</f>
        <v/>
      </c>
      <c r="AN43" s="119">
        <f>+AM43/AM42-1</f>
        <v/>
      </c>
    </row>
    <row r="44" ht="15.75" customFormat="1" customHeight="1" s="97">
      <c r="B44" s="27" t="n">
        <v>45296</v>
      </c>
      <c r="C44" s="113">
        <f>+'lc2401'!B43*V44/1000</f>
        <v/>
      </c>
      <c r="D44" s="113">
        <f>+'lc2402'!B43*V44/1000</f>
        <v/>
      </c>
      <c r="E44" s="113">
        <f>+'lc2403'!B43*V44/1000</f>
        <v/>
      </c>
      <c r="F44" s="113">
        <f>+'lc2404'!B43*V44/1000</f>
        <v/>
      </c>
      <c r="G44" s="113">
        <f>+'lc2405'!B43*V44/1000</f>
        <v/>
      </c>
      <c r="H44" s="113">
        <f>+'lc2406'!B43*V44/1000</f>
        <v/>
      </c>
      <c r="I44" s="113">
        <f>+'lc2407'!B43*V44/1000</f>
        <v/>
      </c>
      <c r="J44" s="113">
        <f>+'lc2408'!B43*V44/1000</f>
        <v/>
      </c>
      <c r="K44" s="113">
        <f>+'lc2409'!B43*V44/1000</f>
        <v/>
      </c>
      <c r="L44" s="113">
        <f>+'lc2410'!B43*V44/1000</f>
        <v/>
      </c>
      <c r="M44" s="113">
        <f>+'lc2411'!B43*V44/1000</f>
        <v/>
      </c>
      <c r="N44" s="113">
        <f>+'lc2412'!B43*V44/1000</f>
        <v/>
      </c>
      <c r="O44" s="113">
        <f>+'lc2501'!B43*V44/1000</f>
        <v/>
      </c>
      <c r="P44" s="113">
        <f>+'lc2501'!C43*W44/1000</f>
        <v/>
      </c>
      <c r="Q44" s="113" t="n">
        <v>0</v>
      </c>
      <c r="R44" s="114">
        <f>+AVERAGE(C44:O44)</f>
        <v/>
      </c>
      <c r="V44" s="121" t="n">
        <v>0.16</v>
      </c>
      <c r="X44" s="116">
        <f>+'lc2401'!G43</f>
        <v/>
      </c>
      <c r="Y44" s="116">
        <f>+'lc2402'!G43</f>
        <v/>
      </c>
      <c r="Z44" s="116">
        <f>+'lc2403'!G43</f>
        <v/>
      </c>
      <c r="AA44" s="116">
        <f>+'lc2404'!G43</f>
        <v/>
      </c>
      <c r="AB44" s="116">
        <f>+'lc2405'!G43</f>
        <v/>
      </c>
      <c r="AC44" s="116">
        <f>+'lc2406'!G43</f>
        <v/>
      </c>
      <c r="AD44" s="116">
        <f>+'lc2407'!G43</f>
        <v/>
      </c>
      <c r="AE44" s="116">
        <f>+'lc2408'!G43</f>
        <v/>
      </c>
      <c r="AF44" s="116">
        <f>+'lc2409'!G43</f>
        <v/>
      </c>
      <c r="AG44" s="116">
        <f>+'lc2410'!G43</f>
        <v/>
      </c>
      <c r="AH44" s="116">
        <f>+'lc2411'!G43</f>
        <v/>
      </c>
      <c r="AI44" s="109">
        <f>+'lc2412'!G43</f>
        <v/>
      </c>
      <c r="AJ44" s="109">
        <f>+'lc2501'!G43</f>
        <v/>
      </c>
      <c r="AK44" s="109" t="n"/>
      <c r="AL44" s="109" t="n"/>
      <c r="AM44" s="118">
        <f>+SUM(X44:AK44)</f>
        <v/>
      </c>
      <c r="AN44" s="119">
        <f>+AM44/AM43-1</f>
        <v/>
      </c>
    </row>
    <row r="45" ht="15.75" customFormat="1" customHeight="1" s="97">
      <c r="B45" s="27" t="n">
        <v>45299</v>
      </c>
      <c r="C45" s="113">
        <f>+'lc2401'!B44*V45/1000</f>
        <v/>
      </c>
      <c r="D45" s="113">
        <f>+'lc2402'!B44*V45/1000</f>
        <v/>
      </c>
      <c r="E45" s="113">
        <f>+'lc2403'!B44*V45/1000</f>
        <v/>
      </c>
      <c r="F45" s="113">
        <f>+'lc2404'!B44*V45/1000</f>
        <v/>
      </c>
      <c r="G45" s="113">
        <f>+'lc2405'!B44*V45/1000</f>
        <v/>
      </c>
      <c r="H45" s="113">
        <f>+'lc2406'!B44*V45/1000</f>
        <v/>
      </c>
      <c r="I45" s="113">
        <f>+'lc2407'!B44*V45/1000</f>
        <v/>
      </c>
      <c r="J45" s="113">
        <f>+'lc2408'!B44*V45/1000</f>
        <v/>
      </c>
      <c r="K45" s="113">
        <f>+'lc2409'!B44*V45/1000</f>
        <v/>
      </c>
      <c r="L45" s="113">
        <f>+'lc2410'!B44*V45/1000</f>
        <v/>
      </c>
      <c r="M45" s="113">
        <f>+'lc2411'!B44*V45/1000</f>
        <v/>
      </c>
      <c r="N45" s="113">
        <f>+'lc2412'!B44*V45/1000</f>
        <v/>
      </c>
      <c r="O45" s="113">
        <f>+'lc2501'!B44*V45/1000</f>
        <v/>
      </c>
      <c r="P45" s="113">
        <f>+'lc2501'!C44*W45/1000</f>
        <v/>
      </c>
      <c r="Q45" s="113" t="n">
        <v>0</v>
      </c>
      <c r="R45" s="114">
        <f>+AVERAGE(C45:O45)</f>
        <v/>
      </c>
      <c r="V45" s="121" t="n">
        <v>0.16</v>
      </c>
      <c r="X45" s="116">
        <f>+'lc2401'!G44</f>
        <v/>
      </c>
      <c r="Y45" s="116">
        <f>+'lc2402'!G44</f>
        <v/>
      </c>
      <c r="Z45" s="116">
        <f>+'lc2403'!G44</f>
        <v/>
      </c>
      <c r="AA45" s="116">
        <f>+'lc2404'!G44</f>
        <v/>
      </c>
      <c r="AB45" s="116">
        <f>+'lc2405'!G44</f>
        <v/>
      </c>
      <c r="AC45" s="116">
        <f>+'lc2406'!G44</f>
        <v/>
      </c>
      <c r="AD45" s="116">
        <f>+'lc2407'!G44</f>
        <v/>
      </c>
      <c r="AE45" s="116">
        <f>+'lc2408'!G44</f>
        <v/>
      </c>
      <c r="AF45" s="116">
        <f>+'lc2409'!G44</f>
        <v/>
      </c>
      <c r="AG45" s="116">
        <f>+'lc2410'!G44</f>
        <v/>
      </c>
      <c r="AH45" s="116">
        <f>+'lc2411'!G44</f>
        <v/>
      </c>
      <c r="AI45" s="109">
        <f>+'lc2412'!G44</f>
        <v/>
      </c>
      <c r="AJ45" s="109">
        <f>+'lc2501'!G44</f>
        <v/>
      </c>
      <c r="AK45" s="109" t="n"/>
      <c r="AL45" s="109" t="n"/>
      <c r="AM45" s="118">
        <f>+SUM(X45:AK45)</f>
        <v/>
      </c>
      <c r="AN45" s="119">
        <f>+AM45/AM44-1</f>
        <v/>
      </c>
    </row>
    <row r="46" ht="15.75" customFormat="1" customHeight="1" s="97">
      <c r="B46" s="27" t="n">
        <v>45300</v>
      </c>
      <c r="C46" s="113">
        <f>+'lc2401'!B45*V46/1000</f>
        <v/>
      </c>
      <c r="D46" s="113">
        <f>+'lc2402'!B45*V46/1000</f>
        <v/>
      </c>
      <c r="E46" s="113">
        <f>+'lc2403'!B45*V46/1000</f>
        <v/>
      </c>
      <c r="F46" s="113">
        <f>+'lc2404'!B45*V46/1000</f>
        <v/>
      </c>
      <c r="G46" s="113">
        <f>+'lc2405'!B45*V46/1000</f>
        <v/>
      </c>
      <c r="H46" s="113">
        <f>+'lc2406'!B45*V46/1000</f>
        <v/>
      </c>
      <c r="I46" s="113">
        <f>+'lc2407'!B45*V46/1000</f>
        <v/>
      </c>
      <c r="J46" s="113">
        <f>+'lc2408'!B45*V46/1000</f>
        <v/>
      </c>
      <c r="K46" s="113">
        <f>+'lc2409'!B45*V46/1000</f>
        <v/>
      </c>
      <c r="L46" s="113">
        <f>+'lc2410'!B45*V46/1000</f>
        <v/>
      </c>
      <c r="M46" s="113">
        <f>+'lc2411'!B45*V46/1000</f>
        <v/>
      </c>
      <c r="N46" s="113">
        <f>+'lc2412'!B45*V46/1000</f>
        <v/>
      </c>
      <c r="O46" s="113">
        <f>+'lc2501'!B45*V46/1000</f>
        <v/>
      </c>
      <c r="P46" s="113">
        <f>+'lc2501'!C45*W46/1000</f>
        <v/>
      </c>
      <c r="Q46" s="113" t="n">
        <v>0</v>
      </c>
      <c r="R46" s="114">
        <f>+AVERAGE(C46:O46)</f>
        <v/>
      </c>
      <c r="V46" s="121" t="n">
        <v>0.16</v>
      </c>
      <c r="X46" s="116">
        <f>+'lc2401'!G45</f>
        <v/>
      </c>
      <c r="Y46" s="116">
        <f>+'lc2402'!G45</f>
        <v/>
      </c>
      <c r="Z46" s="116">
        <f>+'lc2403'!G45</f>
        <v/>
      </c>
      <c r="AA46" s="116">
        <f>+'lc2404'!G45</f>
        <v/>
      </c>
      <c r="AB46" s="116">
        <f>+'lc2405'!G45</f>
        <v/>
      </c>
      <c r="AC46" s="116">
        <f>+'lc2406'!G45</f>
        <v/>
      </c>
      <c r="AD46" s="116">
        <f>+'lc2407'!G45</f>
        <v/>
      </c>
      <c r="AE46" s="116">
        <f>+'lc2408'!G45</f>
        <v/>
      </c>
      <c r="AF46" s="116">
        <f>+'lc2409'!G45</f>
        <v/>
      </c>
      <c r="AG46" s="116">
        <f>+'lc2410'!G45</f>
        <v/>
      </c>
      <c r="AH46" s="116">
        <f>+'lc2411'!G45</f>
        <v/>
      </c>
      <c r="AI46" s="109">
        <f>+'lc2412'!G45</f>
        <v/>
      </c>
      <c r="AJ46" s="109">
        <f>+'lc2501'!G45</f>
        <v/>
      </c>
      <c r="AK46" s="109" t="n"/>
      <c r="AL46" s="109" t="n"/>
      <c r="AM46" s="118">
        <f>+SUM(X46:AK46)</f>
        <v/>
      </c>
      <c r="AN46" s="119">
        <f>+AM46/AM45-1</f>
        <v/>
      </c>
    </row>
    <row r="47" ht="15.75" customFormat="1" customHeight="1" s="97">
      <c r="B47" s="27" t="n">
        <v>45301</v>
      </c>
      <c r="C47" s="113">
        <f>+'lc2401'!B46*V47/1000</f>
        <v/>
      </c>
      <c r="D47" s="113">
        <f>+'lc2402'!B46*V47/1000</f>
        <v/>
      </c>
      <c r="E47" s="113">
        <f>+'lc2403'!B46*V47/1000</f>
        <v/>
      </c>
      <c r="F47" s="113">
        <f>+'lc2404'!B46*V47/1000</f>
        <v/>
      </c>
      <c r="G47" s="113">
        <f>+'lc2405'!B46*V47/1000</f>
        <v/>
      </c>
      <c r="H47" s="113">
        <f>+'lc2406'!B46*V47/1000</f>
        <v/>
      </c>
      <c r="I47" s="113">
        <f>+'lc2407'!B46*V47/1000</f>
        <v/>
      </c>
      <c r="J47" s="113">
        <f>+'lc2408'!B46*V47/1000</f>
        <v/>
      </c>
      <c r="K47" s="113">
        <f>+'lc2409'!B46*V47/1000</f>
        <v/>
      </c>
      <c r="L47" s="113">
        <f>+'lc2410'!B46*V47/1000</f>
        <v/>
      </c>
      <c r="M47" s="113">
        <f>+'lc2411'!B46*V47/1000</f>
        <v/>
      </c>
      <c r="N47" s="113">
        <f>+'lc2412'!B46*V47/1000</f>
        <v/>
      </c>
      <c r="O47" s="113">
        <f>+'lc2501'!B46*V47/1000</f>
        <v/>
      </c>
      <c r="P47" s="113">
        <f>+'lc2501'!C46*W47/1000</f>
        <v/>
      </c>
      <c r="Q47" s="113" t="n">
        <v>0</v>
      </c>
      <c r="R47" s="114">
        <f>+AVERAGE(C47:O47)</f>
        <v/>
      </c>
      <c r="V47" s="121" t="n">
        <v>0.16</v>
      </c>
      <c r="X47" s="116">
        <f>+'lc2401'!G46</f>
        <v/>
      </c>
      <c r="Y47" s="116">
        <f>+'lc2402'!G46</f>
        <v/>
      </c>
      <c r="Z47" s="116">
        <f>+'lc2403'!G46</f>
        <v/>
      </c>
      <c r="AA47" s="116">
        <f>+'lc2404'!G46</f>
        <v/>
      </c>
      <c r="AB47" s="116">
        <f>+'lc2405'!G46</f>
        <v/>
      </c>
      <c r="AC47" s="116">
        <f>+'lc2406'!G46</f>
        <v/>
      </c>
      <c r="AD47" s="116">
        <f>+'lc2407'!G46</f>
        <v/>
      </c>
      <c r="AE47" s="116">
        <f>+'lc2408'!G46</f>
        <v/>
      </c>
      <c r="AF47" s="116">
        <f>+'lc2409'!G46</f>
        <v/>
      </c>
      <c r="AG47" s="116">
        <f>+'lc2410'!G46</f>
        <v/>
      </c>
      <c r="AH47" s="116">
        <f>+'lc2411'!G46</f>
        <v/>
      </c>
      <c r="AI47" s="109">
        <f>+'lc2412'!G46</f>
        <v/>
      </c>
      <c r="AJ47" s="109">
        <f>+'lc2501'!G46</f>
        <v/>
      </c>
      <c r="AK47" s="109" t="n"/>
      <c r="AL47" s="109" t="n"/>
      <c r="AM47" s="118">
        <f>+SUM(X47:AK47)</f>
        <v/>
      </c>
      <c r="AN47" s="119">
        <f>+AM47/AM46-1</f>
        <v/>
      </c>
    </row>
    <row r="48" ht="15.75" customFormat="1" customHeight="1" s="97">
      <c r="B48" s="27" t="n">
        <v>45302</v>
      </c>
      <c r="C48" s="113">
        <f>+'lc2401'!B47*V48/1000</f>
        <v/>
      </c>
      <c r="D48" s="113">
        <f>+'lc2402'!B47*V48/1000</f>
        <v/>
      </c>
      <c r="E48" s="113">
        <f>+'lc2403'!B47*V48/1000</f>
        <v/>
      </c>
      <c r="F48" s="113">
        <f>+'lc2404'!B47*V48/1000</f>
        <v/>
      </c>
      <c r="G48" s="113">
        <f>+'lc2405'!B47*V48/1000</f>
        <v/>
      </c>
      <c r="H48" s="113">
        <f>+'lc2406'!B47*V48/1000</f>
        <v/>
      </c>
      <c r="I48" s="113">
        <f>+'lc2407'!B47*V48/1000</f>
        <v/>
      </c>
      <c r="J48" s="113">
        <f>+'lc2408'!B47*V48/1000</f>
        <v/>
      </c>
      <c r="K48" s="113">
        <f>+'lc2409'!B47*V48/1000</f>
        <v/>
      </c>
      <c r="L48" s="113">
        <f>+'lc2410'!B47*V48/1000</f>
        <v/>
      </c>
      <c r="M48" s="113">
        <f>+'lc2411'!B47*V48/1000</f>
        <v/>
      </c>
      <c r="N48" s="113">
        <f>+'lc2412'!B47*V48/1000</f>
        <v/>
      </c>
      <c r="O48" s="113">
        <f>+'lc2501'!B47*V48/1000</f>
        <v/>
      </c>
      <c r="P48" s="113">
        <f>+'lc2501'!C47*W48/1000</f>
        <v/>
      </c>
      <c r="Q48" s="113" t="n">
        <v>0</v>
      </c>
      <c r="R48" s="114">
        <f>+AVERAGE(C48:O48)</f>
        <v/>
      </c>
      <c r="V48" s="121" t="n">
        <v>0.16</v>
      </c>
      <c r="X48" s="116">
        <f>+'lc2401'!G47</f>
        <v/>
      </c>
      <c r="Y48" s="116">
        <f>+'lc2402'!G47</f>
        <v/>
      </c>
      <c r="Z48" s="116">
        <f>+'lc2403'!G47</f>
        <v/>
      </c>
      <c r="AA48" s="116">
        <f>+'lc2404'!G47</f>
        <v/>
      </c>
      <c r="AB48" s="116">
        <f>+'lc2405'!G47</f>
        <v/>
      </c>
      <c r="AC48" s="116">
        <f>+'lc2406'!G47</f>
        <v/>
      </c>
      <c r="AD48" s="116">
        <f>+'lc2407'!G47</f>
        <v/>
      </c>
      <c r="AE48" s="116">
        <f>+'lc2408'!G47</f>
        <v/>
      </c>
      <c r="AF48" s="116">
        <f>+'lc2409'!G47</f>
        <v/>
      </c>
      <c r="AG48" s="116">
        <f>+'lc2410'!G47</f>
        <v/>
      </c>
      <c r="AH48" s="116">
        <f>+'lc2411'!G47</f>
        <v/>
      </c>
      <c r="AI48" s="109">
        <f>+'lc2412'!G47</f>
        <v/>
      </c>
      <c r="AJ48" s="109">
        <f>+'lc2501'!G47</f>
        <v/>
      </c>
      <c r="AK48" s="109" t="n"/>
      <c r="AL48" s="109" t="n"/>
      <c r="AM48" s="118">
        <f>+SUM(X48:AK48)</f>
        <v/>
      </c>
      <c r="AN48" s="119">
        <f>+AM48/AM47-1</f>
        <v/>
      </c>
    </row>
    <row r="49" ht="15.75" customFormat="1" customHeight="1" s="97">
      <c r="B49" s="27" t="n">
        <v>45303</v>
      </c>
      <c r="C49" s="113">
        <f>+'lc2401'!B48*V49/1000</f>
        <v/>
      </c>
      <c r="D49" s="113">
        <f>+'lc2402'!B48*V49/1000</f>
        <v/>
      </c>
      <c r="E49" s="113">
        <f>+'lc2403'!B48*V49/1000</f>
        <v/>
      </c>
      <c r="F49" s="113">
        <f>+'lc2404'!B48*V49/1000</f>
        <v/>
      </c>
      <c r="G49" s="113">
        <f>+'lc2405'!B48*V49/1000</f>
        <v/>
      </c>
      <c r="H49" s="113">
        <f>+'lc2406'!B48*V49/1000</f>
        <v/>
      </c>
      <c r="I49" s="113">
        <f>+'lc2407'!B48*V49/1000</f>
        <v/>
      </c>
      <c r="J49" s="113">
        <f>+'lc2408'!B48*V49/1000</f>
        <v/>
      </c>
      <c r="K49" s="113">
        <f>+'lc2409'!B48*V49/1000</f>
        <v/>
      </c>
      <c r="L49" s="113">
        <f>+'lc2410'!B48*V49/1000</f>
        <v/>
      </c>
      <c r="M49" s="113">
        <f>+'lc2411'!B48*V49/1000</f>
        <v/>
      </c>
      <c r="N49" s="113">
        <f>+'lc2412'!B48*V49/1000</f>
        <v/>
      </c>
      <c r="O49" s="113">
        <f>+'lc2501'!B48*V49/1000</f>
        <v/>
      </c>
      <c r="P49" s="113">
        <f>+'lc2501'!C48*W49/1000</f>
        <v/>
      </c>
      <c r="Q49" s="113" t="n">
        <v>0</v>
      </c>
      <c r="R49" s="114">
        <f>+AVERAGE(C49:O49)</f>
        <v/>
      </c>
      <c r="V49" s="121" t="n">
        <v>0.16</v>
      </c>
      <c r="X49" s="116">
        <f>+'lc2401'!G48</f>
        <v/>
      </c>
      <c r="Y49" s="116">
        <f>+'lc2402'!G48</f>
        <v/>
      </c>
      <c r="Z49" s="116">
        <f>+'lc2403'!G48</f>
        <v/>
      </c>
      <c r="AA49" s="116">
        <f>+'lc2404'!G48</f>
        <v/>
      </c>
      <c r="AB49" s="116">
        <f>+'lc2405'!G48</f>
        <v/>
      </c>
      <c r="AC49" s="116">
        <f>+'lc2406'!G48</f>
        <v/>
      </c>
      <c r="AD49" s="116">
        <f>+'lc2407'!G48</f>
        <v/>
      </c>
      <c r="AE49" s="116">
        <f>+'lc2408'!G48</f>
        <v/>
      </c>
      <c r="AF49" s="116">
        <f>+'lc2409'!G48</f>
        <v/>
      </c>
      <c r="AG49" s="116">
        <f>+'lc2410'!G48</f>
        <v/>
      </c>
      <c r="AH49" s="116">
        <f>+'lc2411'!G48</f>
        <v/>
      </c>
      <c r="AI49" s="109">
        <f>+'lc2412'!G48</f>
        <v/>
      </c>
      <c r="AJ49" s="109">
        <f>+'lc2501'!G48</f>
        <v/>
      </c>
      <c r="AK49" s="109" t="n"/>
      <c r="AL49" s="109" t="n"/>
      <c r="AM49" s="118">
        <f>+SUM(X49:AK49)</f>
        <v/>
      </c>
      <c r="AN49" s="119">
        <f>+AM49/AM48-1</f>
        <v/>
      </c>
    </row>
    <row r="50" ht="15.75" customFormat="1" customHeight="1" s="97">
      <c r="B50" s="27" t="n">
        <v>45306</v>
      </c>
      <c r="C50" s="113">
        <f>+'lc2401'!B49*V50/1000</f>
        <v/>
      </c>
      <c r="D50" s="113">
        <f>+'lc2402'!B49*V50/1000</f>
        <v/>
      </c>
      <c r="E50" s="113">
        <f>+'lc2403'!B49*V50/1000</f>
        <v/>
      </c>
      <c r="F50" s="113">
        <f>+'lc2404'!B49*V50/1000</f>
        <v/>
      </c>
      <c r="G50" s="113">
        <f>+'lc2405'!B49*V50/1000</f>
        <v/>
      </c>
      <c r="H50" s="113">
        <f>+'lc2406'!B49*V50/1000</f>
        <v/>
      </c>
      <c r="I50" s="113">
        <f>+'lc2407'!B49*V50/1000</f>
        <v/>
      </c>
      <c r="J50" s="113">
        <f>+'lc2408'!B49*V50/1000</f>
        <v/>
      </c>
      <c r="K50" s="113">
        <f>+'lc2409'!B49*V50/1000</f>
        <v/>
      </c>
      <c r="L50" s="113">
        <f>+'lc2410'!B49*V50/1000</f>
        <v/>
      </c>
      <c r="M50" s="113">
        <f>+'lc2411'!B49*V50/1000</f>
        <v/>
      </c>
      <c r="N50" s="113">
        <f>+'lc2412'!B49*V50/1000</f>
        <v/>
      </c>
      <c r="O50" s="113">
        <f>+'lc2501'!B49*V50/1000</f>
        <v/>
      </c>
      <c r="P50" s="113">
        <f>+'lc2501'!C49*W50/1000</f>
        <v/>
      </c>
      <c r="Q50" s="113" t="n">
        <v>0</v>
      </c>
      <c r="R50" s="114">
        <f>+AVERAGE(C50:O50)</f>
        <v/>
      </c>
      <c r="V50" s="121" t="n">
        <v>0.16</v>
      </c>
      <c r="X50" s="116">
        <f>+'lc2401'!G49</f>
        <v/>
      </c>
      <c r="Y50" s="116">
        <f>+'lc2402'!G49</f>
        <v/>
      </c>
      <c r="Z50" s="116">
        <f>+'lc2403'!G49</f>
        <v/>
      </c>
      <c r="AA50" s="116">
        <f>+'lc2404'!G49</f>
        <v/>
      </c>
      <c r="AB50" s="116">
        <f>+'lc2405'!G49</f>
        <v/>
      </c>
      <c r="AC50" s="116">
        <f>+'lc2406'!G49</f>
        <v/>
      </c>
      <c r="AD50" s="116">
        <f>+'lc2407'!G49</f>
        <v/>
      </c>
      <c r="AE50" s="116">
        <f>+'lc2408'!G49</f>
        <v/>
      </c>
      <c r="AF50" s="116">
        <f>+'lc2409'!G49</f>
        <v/>
      </c>
      <c r="AG50" s="116">
        <f>+'lc2410'!G49</f>
        <v/>
      </c>
      <c r="AH50" s="116">
        <f>+'lc2411'!G49</f>
        <v/>
      </c>
      <c r="AI50" s="109">
        <f>+'lc2412'!G49</f>
        <v/>
      </c>
      <c r="AJ50" s="109">
        <f>+'lc2501'!G49</f>
        <v/>
      </c>
      <c r="AK50" s="109" t="n"/>
      <c r="AL50" s="109" t="n"/>
      <c r="AM50" s="118">
        <f>+SUM(X50:AK50)</f>
        <v/>
      </c>
      <c r="AN50" s="119">
        <f>+AM50/AM49-1</f>
        <v/>
      </c>
    </row>
    <row r="51" ht="15.75" customFormat="1" customHeight="1" s="97">
      <c r="B51" s="27" t="n">
        <v>45307</v>
      </c>
      <c r="C51" s="113">
        <f>+'lc2401'!B50*V51/1000</f>
        <v/>
      </c>
      <c r="D51" s="113">
        <f>+'lc2402'!B50*V51/1000</f>
        <v/>
      </c>
      <c r="E51" s="113">
        <f>+'lc2403'!B50*V51/1000</f>
        <v/>
      </c>
      <c r="F51" s="113">
        <f>+'lc2404'!B50*V51/1000</f>
        <v/>
      </c>
      <c r="G51" s="113">
        <f>+'lc2405'!B50*V51/1000</f>
        <v/>
      </c>
      <c r="H51" s="113">
        <f>+'lc2406'!B50*V51/1000</f>
        <v/>
      </c>
      <c r="I51" s="113">
        <f>+'lc2407'!B50*V51/1000</f>
        <v/>
      </c>
      <c r="J51" s="113">
        <f>+'lc2408'!B50*V51/1000</f>
        <v/>
      </c>
      <c r="K51" s="113">
        <f>+'lc2409'!B50*V51/1000</f>
        <v/>
      </c>
      <c r="L51" s="113">
        <f>+'lc2410'!B50*V51/1000</f>
        <v/>
      </c>
      <c r="M51" s="113">
        <f>+'lc2411'!B50*V51/1000</f>
        <v/>
      </c>
      <c r="N51" s="113">
        <f>+'lc2412'!B50*V51/1000</f>
        <v/>
      </c>
      <c r="O51" s="113">
        <f>+'lc2501'!B50*V51/1000</f>
        <v/>
      </c>
      <c r="P51" s="113">
        <f>+'lc2501'!C50*W51/1000</f>
        <v/>
      </c>
      <c r="Q51" s="113" t="n">
        <v>0</v>
      </c>
      <c r="R51" s="114">
        <f>+AVERAGE(C51:O51)</f>
        <v/>
      </c>
      <c r="V51" s="121" t="n">
        <v>0.16</v>
      </c>
      <c r="X51" s="116">
        <f>+'lc2401'!G50</f>
        <v/>
      </c>
      <c r="Y51" s="116">
        <f>+'lc2402'!G50</f>
        <v/>
      </c>
      <c r="Z51" s="116">
        <f>+'lc2403'!G50</f>
        <v/>
      </c>
      <c r="AA51" s="116">
        <f>+'lc2404'!G50</f>
        <v/>
      </c>
      <c r="AB51" s="116">
        <f>+'lc2405'!G50</f>
        <v/>
      </c>
      <c r="AC51" s="116">
        <f>+'lc2406'!G50</f>
        <v/>
      </c>
      <c r="AD51" s="116">
        <f>+'lc2407'!G50</f>
        <v/>
      </c>
      <c r="AE51" s="116">
        <f>+'lc2408'!G50</f>
        <v/>
      </c>
      <c r="AF51" s="116">
        <f>+'lc2409'!G50</f>
        <v/>
      </c>
      <c r="AG51" s="116">
        <f>+'lc2410'!G50</f>
        <v/>
      </c>
      <c r="AH51" s="116">
        <f>+'lc2411'!G50</f>
        <v/>
      </c>
      <c r="AI51" s="109">
        <f>+'lc2412'!G50</f>
        <v/>
      </c>
      <c r="AJ51" s="109">
        <f>+'lc2501'!G50</f>
        <v/>
      </c>
      <c r="AK51" s="109" t="n"/>
      <c r="AL51" s="109" t="n"/>
      <c r="AM51" s="118">
        <f>+SUM(X51:AK51)</f>
        <v/>
      </c>
      <c r="AN51" s="119">
        <f>+AM51/AM50-1</f>
        <v/>
      </c>
    </row>
    <row r="52" ht="15.75" customFormat="1" customHeight="1" s="97">
      <c r="B52" s="27" t="n">
        <v>45308</v>
      </c>
      <c r="C52" s="113" t="n"/>
      <c r="D52" s="113">
        <f>+'lc2402'!B51*V52/1000</f>
        <v/>
      </c>
      <c r="E52" s="113">
        <f>+'lc2403'!B51*V52/1000</f>
        <v/>
      </c>
      <c r="F52" s="113">
        <f>+'lc2404'!B51*V52/1000</f>
        <v/>
      </c>
      <c r="G52" s="113">
        <f>+'lc2405'!B51*V52/1000</f>
        <v/>
      </c>
      <c r="H52" s="113">
        <f>+'lc2406'!B51*V52/1000</f>
        <v/>
      </c>
      <c r="I52" s="113">
        <f>+'lc2407'!B51*V52/1000</f>
        <v/>
      </c>
      <c r="J52" s="113">
        <f>+'lc2408'!B51*V52/1000</f>
        <v/>
      </c>
      <c r="K52" s="113">
        <f>+'lc2409'!B51*V52/1000</f>
        <v/>
      </c>
      <c r="L52" s="113">
        <f>+'lc2410'!B51*V52/1000</f>
        <v/>
      </c>
      <c r="M52" s="113">
        <f>+'lc2411'!B51*V52/1000</f>
        <v/>
      </c>
      <c r="N52" s="113">
        <f>+'lc2412'!B51*V52/1000</f>
        <v/>
      </c>
      <c r="O52" s="113">
        <f>+'lc2501'!B51*V52/1000</f>
        <v/>
      </c>
      <c r="P52" s="113">
        <f>+'lc2501'!C51*W52/1000</f>
        <v/>
      </c>
      <c r="Q52" s="113" t="n">
        <v>0</v>
      </c>
      <c r="R52" s="114">
        <f>+AVERAGE(C52:O52)</f>
        <v/>
      </c>
      <c r="V52" s="121" t="n">
        <v>0.16</v>
      </c>
      <c r="X52" s="116" t="n"/>
      <c r="Y52" s="116">
        <f>+'lc2402'!G51</f>
        <v/>
      </c>
      <c r="Z52" s="116">
        <f>+'lc2403'!G51</f>
        <v/>
      </c>
      <c r="AA52" s="116">
        <f>+'lc2404'!G51</f>
        <v/>
      </c>
      <c r="AB52" s="116">
        <f>+'lc2405'!G51</f>
        <v/>
      </c>
      <c r="AC52" s="116">
        <f>+'lc2406'!G51</f>
        <v/>
      </c>
      <c r="AD52" s="116">
        <f>+'lc2407'!G51</f>
        <v/>
      </c>
      <c r="AE52" s="116">
        <f>+'lc2408'!G51</f>
        <v/>
      </c>
      <c r="AF52" s="116">
        <f>+'lc2409'!G51</f>
        <v/>
      </c>
      <c r="AG52" s="116">
        <f>+'lc2410'!G51</f>
        <v/>
      </c>
      <c r="AH52" s="116">
        <f>+'lc2411'!G51</f>
        <v/>
      </c>
      <c r="AI52" s="109">
        <f>+'lc2412'!G51</f>
        <v/>
      </c>
      <c r="AJ52" s="109">
        <f>+'lc2501'!G51</f>
        <v/>
      </c>
      <c r="AK52" s="109" t="n"/>
      <c r="AL52" s="109" t="n"/>
      <c r="AM52" s="118">
        <f>+SUM(X52:AK52)</f>
        <v/>
      </c>
      <c r="AN52" s="119">
        <f>+AM52/AM51-1</f>
        <v/>
      </c>
    </row>
    <row r="53" ht="15.75" customFormat="1" customHeight="1" s="97">
      <c r="B53" s="27" t="n">
        <v>45309</v>
      </c>
      <c r="C53" s="113" t="n"/>
      <c r="D53" s="113">
        <f>+'lc2402'!B52*V53/1000</f>
        <v/>
      </c>
      <c r="E53" s="113">
        <f>+'lc2403'!B52*V53/1000</f>
        <v/>
      </c>
      <c r="F53" s="113">
        <f>+'lc2404'!B52*V53/1000</f>
        <v/>
      </c>
      <c r="G53" s="113">
        <f>+'lc2405'!B52*V53/1000</f>
        <v/>
      </c>
      <c r="H53" s="113">
        <f>+'lc2406'!B52*V53/1000</f>
        <v/>
      </c>
      <c r="I53" s="113">
        <f>+'lc2407'!B52*V53/1000</f>
        <v/>
      </c>
      <c r="J53" s="113">
        <f>+'lc2408'!B52*V53/1000</f>
        <v/>
      </c>
      <c r="K53" s="113">
        <f>+'lc2409'!B52*V53/1000</f>
        <v/>
      </c>
      <c r="L53" s="113">
        <f>+'lc2410'!B52*V53/1000</f>
        <v/>
      </c>
      <c r="M53" s="113">
        <f>+'lc2411'!B52*V53/1000</f>
        <v/>
      </c>
      <c r="N53" s="113">
        <f>+'lc2412'!B52*V53/1000</f>
        <v/>
      </c>
      <c r="O53" s="113">
        <f>+'lc2501'!B52*V53/1000</f>
        <v/>
      </c>
      <c r="P53" s="113">
        <f>+'lc2501'!C52*W53/1000</f>
        <v/>
      </c>
      <c r="Q53" s="113" t="n">
        <v>0</v>
      </c>
      <c r="R53" s="114">
        <f>+AVERAGE(C53:O53)</f>
        <v/>
      </c>
      <c r="V53" s="121" t="n">
        <v>0.16</v>
      </c>
      <c r="X53" s="116" t="n"/>
      <c r="Y53" s="116">
        <f>+'lc2402'!G52</f>
        <v/>
      </c>
      <c r="Z53" s="116">
        <f>+'lc2403'!G52</f>
        <v/>
      </c>
      <c r="AA53" s="116">
        <f>+'lc2404'!G52</f>
        <v/>
      </c>
      <c r="AB53" s="116">
        <f>+'lc2405'!G52</f>
        <v/>
      </c>
      <c r="AC53" s="116">
        <f>+'lc2406'!G52</f>
        <v/>
      </c>
      <c r="AD53" s="116">
        <f>+'lc2407'!G52</f>
        <v/>
      </c>
      <c r="AE53" s="116">
        <f>+'lc2408'!G52</f>
        <v/>
      </c>
      <c r="AF53" s="116">
        <f>+'lc2409'!G52</f>
        <v/>
      </c>
      <c r="AG53" s="116">
        <f>+'lc2410'!G52</f>
        <v/>
      </c>
      <c r="AH53" s="116">
        <f>+'lc2411'!G52</f>
        <v/>
      </c>
      <c r="AI53" s="109">
        <f>+'lc2412'!G52</f>
        <v/>
      </c>
      <c r="AJ53" s="109">
        <f>+'lc2501'!G52</f>
        <v/>
      </c>
      <c r="AK53" s="109" t="n"/>
      <c r="AL53" s="109" t="n"/>
      <c r="AM53" s="118">
        <f>+SUM(X53:AK53)</f>
        <v/>
      </c>
      <c r="AN53" s="119">
        <f>+AM53/AM52-1</f>
        <v/>
      </c>
    </row>
    <row r="54" ht="15.75" customFormat="1" customHeight="1" s="97">
      <c r="B54" s="27" t="n">
        <v>45310</v>
      </c>
      <c r="C54" s="113" t="n"/>
      <c r="D54" s="113">
        <f>+'lc2402'!B53*V54/1000</f>
        <v/>
      </c>
      <c r="E54" s="113">
        <f>+'lc2403'!B53*V54/1000</f>
        <v/>
      </c>
      <c r="F54" s="113">
        <f>+'lc2404'!B53*V54/1000</f>
        <v/>
      </c>
      <c r="G54" s="113">
        <f>+'lc2405'!B53*V54/1000</f>
        <v/>
      </c>
      <c r="H54" s="113">
        <f>+'lc2406'!B53*V54/1000</f>
        <v/>
      </c>
      <c r="I54" s="113">
        <f>+'lc2407'!B53*V54/1000</f>
        <v/>
      </c>
      <c r="J54" s="113">
        <f>+'lc2408'!B53*V54/1000</f>
        <v/>
      </c>
      <c r="K54" s="113">
        <f>+'lc2409'!B53*V54/1000</f>
        <v/>
      </c>
      <c r="L54" s="113">
        <f>+'lc2410'!B53*V54/1000</f>
        <v/>
      </c>
      <c r="M54" s="113">
        <f>+'lc2411'!B53*V54/1000</f>
        <v/>
      </c>
      <c r="N54" s="113">
        <f>+'lc2412'!B53*V54/1000</f>
        <v/>
      </c>
      <c r="O54" s="113">
        <f>+'lc2501'!B53*V54/1000</f>
        <v/>
      </c>
      <c r="P54" s="113">
        <f>+'lc2501'!C53*W54/1000</f>
        <v/>
      </c>
      <c r="Q54" s="113" t="n">
        <v>0</v>
      </c>
      <c r="R54" s="114">
        <f>+AVERAGE(C54:O54)</f>
        <v/>
      </c>
      <c r="V54" s="121" t="n">
        <v>0.16</v>
      </c>
      <c r="X54" s="116" t="n"/>
      <c r="Y54" s="116">
        <f>+'lc2402'!G53</f>
        <v/>
      </c>
      <c r="Z54" s="116">
        <f>+'lc2403'!G53</f>
        <v/>
      </c>
      <c r="AA54" s="116">
        <f>+'lc2404'!G53</f>
        <v/>
      </c>
      <c r="AB54" s="116">
        <f>+'lc2405'!G53</f>
        <v/>
      </c>
      <c r="AC54" s="116">
        <f>+'lc2406'!G53</f>
        <v/>
      </c>
      <c r="AD54" s="116">
        <f>+'lc2407'!G53</f>
        <v/>
      </c>
      <c r="AE54" s="116">
        <f>+'lc2408'!G53</f>
        <v/>
      </c>
      <c r="AF54" s="116">
        <f>+'lc2409'!G53</f>
        <v/>
      </c>
      <c r="AG54" s="116">
        <f>+'lc2410'!G53</f>
        <v/>
      </c>
      <c r="AH54" s="116">
        <f>+'lc2411'!G53</f>
        <v/>
      </c>
      <c r="AI54" s="109">
        <f>+'lc2412'!G53</f>
        <v/>
      </c>
      <c r="AJ54" s="109">
        <f>+'lc2501'!G53</f>
        <v/>
      </c>
      <c r="AK54" s="109" t="n"/>
      <c r="AL54" s="109" t="n"/>
      <c r="AM54" s="118">
        <f>+SUM(X54:AK54)</f>
        <v/>
      </c>
      <c r="AN54" s="119">
        <f>+AM54/AM53-1</f>
        <v/>
      </c>
    </row>
    <row r="55" ht="15.75" customFormat="1" customHeight="1" s="97">
      <c r="B55" s="27" t="n">
        <v>45313</v>
      </c>
      <c r="C55" s="113" t="n"/>
      <c r="D55" s="113">
        <f>+'lc2402'!B54*V55/1000</f>
        <v/>
      </c>
      <c r="E55" s="113">
        <f>+'lc2403'!B54*V55/1000</f>
        <v/>
      </c>
      <c r="F55" s="113">
        <f>+'lc2404'!B54*V55/1000</f>
        <v/>
      </c>
      <c r="G55" s="113">
        <f>+'lc2405'!B54*V55/1000</f>
        <v/>
      </c>
      <c r="H55" s="113">
        <f>+'lc2406'!B54*V55/1000</f>
        <v/>
      </c>
      <c r="I55" s="113">
        <f>+'lc2407'!B54*V55/1000</f>
        <v/>
      </c>
      <c r="J55" s="113">
        <f>+'lc2408'!B54*V55/1000</f>
        <v/>
      </c>
      <c r="K55" s="113">
        <f>+'lc2409'!B54*V55/1000</f>
        <v/>
      </c>
      <c r="L55" s="113">
        <f>+'lc2410'!B54*V55/1000</f>
        <v/>
      </c>
      <c r="M55" s="113">
        <f>+'lc2411'!B54*V55/1000</f>
        <v/>
      </c>
      <c r="N55" s="113">
        <f>+'lc2412'!B54*V55/1000</f>
        <v/>
      </c>
      <c r="O55" s="113">
        <f>+'lc2501'!B54*V55/1000</f>
        <v/>
      </c>
      <c r="P55" s="113">
        <f>+'lc2501'!C54*W55/1000</f>
        <v/>
      </c>
      <c r="Q55" s="113" t="n">
        <v>0</v>
      </c>
      <c r="R55" s="114">
        <f>+AVERAGE(C55:O55)</f>
        <v/>
      </c>
      <c r="V55" s="121" t="n">
        <v>0.16</v>
      </c>
      <c r="X55" s="116" t="n"/>
      <c r="Y55" s="116">
        <f>+'lc2402'!G54</f>
        <v/>
      </c>
      <c r="Z55" s="116">
        <f>+'lc2403'!G54</f>
        <v/>
      </c>
      <c r="AA55" s="116">
        <f>+'lc2404'!G54</f>
        <v/>
      </c>
      <c r="AB55" s="116">
        <f>+'lc2405'!G54</f>
        <v/>
      </c>
      <c r="AC55" s="116">
        <f>+'lc2406'!G54</f>
        <v/>
      </c>
      <c r="AD55" s="116">
        <f>+'lc2407'!G54</f>
        <v/>
      </c>
      <c r="AE55" s="116">
        <f>+'lc2408'!G54</f>
        <v/>
      </c>
      <c r="AF55" s="116">
        <f>+'lc2409'!G54</f>
        <v/>
      </c>
      <c r="AG55" s="116">
        <f>+'lc2410'!G54</f>
        <v/>
      </c>
      <c r="AH55" s="116">
        <f>+'lc2411'!G54</f>
        <v/>
      </c>
      <c r="AI55" s="109">
        <f>+'lc2412'!G54</f>
        <v/>
      </c>
      <c r="AJ55" s="109">
        <f>+'lc2501'!G54</f>
        <v/>
      </c>
      <c r="AK55" s="109" t="n"/>
      <c r="AL55" s="109" t="n"/>
      <c r="AM55" s="118">
        <f>+SUM(X55:AK55)</f>
        <v/>
      </c>
      <c r="AN55" s="119">
        <f>+AM55/AM54-1</f>
        <v/>
      </c>
    </row>
    <row r="56" ht="15.75" customFormat="1" customHeight="1" s="97">
      <c r="B56" s="27" t="n">
        <v>45314</v>
      </c>
      <c r="C56" s="113" t="n"/>
      <c r="D56" s="113">
        <f>+'lc2402'!B55*V56/1000</f>
        <v/>
      </c>
      <c r="E56" s="113">
        <f>+'lc2403'!B55*V56/1000</f>
        <v/>
      </c>
      <c r="F56" s="113">
        <f>+'lc2404'!B55*V56/1000</f>
        <v/>
      </c>
      <c r="G56" s="113">
        <f>+'lc2405'!B55*V56/1000</f>
        <v/>
      </c>
      <c r="H56" s="113">
        <f>+'lc2406'!B55*V56/1000</f>
        <v/>
      </c>
      <c r="I56" s="113">
        <f>+'lc2407'!B55*V56/1000</f>
        <v/>
      </c>
      <c r="J56" s="113">
        <f>+'lc2408'!B55*V56/1000</f>
        <v/>
      </c>
      <c r="K56" s="113">
        <f>+'lc2409'!B55*V56/1000</f>
        <v/>
      </c>
      <c r="L56" s="113">
        <f>+'lc2410'!B55*V56/1000</f>
        <v/>
      </c>
      <c r="M56" s="113">
        <f>+'lc2411'!B55*V56/1000</f>
        <v/>
      </c>
      <c r="N56" s="113">
        <f>+'lc2412'!B55*V56/1000</f>
        <v/>
      </c>
      <c r="O56" s="113">
        <f>+'lc2501'!B55*V56/1000</f>
        <v/>
      </c>
      <c r="P56" s="113">
        <f>+'lc2501'!C55*W56/1000</f>
        <v/>
      </c>
      <c r="Q56" s="113" t="n">
        <v>0</v>
      </c>
      <c r="R56" s="114">
        <f>+AVERAGE(C56:O56)</f>
        <v/>
      </c>
      <c r="V56" s="121" t="n">
        <v>0.16</v>
      </c>
      <c r="X56" s="116" t="n"/>
      <c r="Y56" s="116">
        <f>+'lc2402'!G55</f>
        <v/>
      </c>
      <c r="Z56" s="116">
        <f>+'lc2403'!G55</f>
        <v/>
      </c>
      <c r="AA56" s="116">
        <f>+'lc2404'!G55</f>
        <v/>
      </c>
      <c r="AB56" s="116">
        <f>+'lc2405'!G55</f>
        <v/>
      </c>
      <c r="AC56" s="116">
        <f>+'lc2406'!G55</f>
        <v/>
      </c>
      <c r="AD56" s="116">
        <f>+'lc2407'!G55</f>
        <v/>
      </c>
      <c r="AE56" s="116">
        <f>+'lc2408'!G55</f>
        <v/>
      </c>
      <c r="AF56" s="116">
        <f>+'lc2409'!G55</f>
        <v/>
      </c>
      <c r="AG56" s="116">
        <f>+'lc2410'!G55</f>
        <v/>
      </c>
      <c r="AH56" s="116">
        <f>+'lc2411'!G55</f>
        <v/>
      </c>
      <c r="AI56" s="109">
        <f>+'lc2412'!G55</f>
        <v/>
      </c>
      <c r="AJ56" s="109">
        <f>+'lc2501'!G55</f>
        <v/>
      </c>
      <c r="AK56" s="109" t="n"/>
      <c r="AL56" s="109" t="n"/>
      <c r="AM56" s="118">
        <f>+SUM(X56:AK56)</f>
        <v/>
      </c>
      <c r="AN56" s="119">
        <f>+AM56/AM55-1</f>
        <v/>
      </c>
    </row>
    <row r="57" ht="15.75" customFormat="1" customHeight="1" s="97">
      <c r="B57" s="27" t="n">
        <v>45315</v>
      </c>
      <c r="C57" s="113" t="n"/>
      <c r="D57" s="113">
        <f>+'lc2402'!B56*V57/1000</f>
        <v/>
      </c>
      <c r="E57" s="113">
        <f>+'lc2403'!B56*V57/1000</f>
        <v/>
      </c>
      <c r="F57" s="113">
        <f>+'lc2404'!B56*V57/1000</f>
        <v/>
      </c>
      <c r="G57" s="113">
        <f>+'lc2405'!B56*V57/1000</f>
        <v/>
      </c>
      <c r="H57" s="113">
        <f>+'lc2406'!B56*V57/1000</f>
        <v/>
      </c>
      <c r="I57" s="113">
        <f>+'lc2407'!B56*V57/1000</f>
        <v/>
      </c>
      <c r="J57" s="113">
        <f>+'lc2408'!B56*V57/1000</f>
        <v/>
      </c>
      <c r="K57" s="113">
        <f>+'lc2409'!B56*V57/1000</f>
        <v/>
      </c>
      <c r="L57" s="113">
        <f>+'lc2410'!B56*V57/1000</f>
        <v/>
      </c>
      <c r="M57" s="113">
        <f>+'lc2411'!B56*V57/1000</f>
        <v/>
      </c>
      <c r="N57" s="113">
        <f>+'lc2412'!B56*V57/1000</f>
        <v/>
      </c>
      <c r="O57" s="113">
        <f>+'lc2501'!B56*V57/1000</f>
        <v/>
      </c>
      <c r="P57" s="113">
        <f>+'lc2501'!C56*W57/1000</f>
        <v/>
      </c>
      <c r="Q57" s="113" t="n">
        <v>0</v>
      </c>
      <c r="R57" s="114">
        <f>+AVERAGE(C57:O57)</f>
        <v/>
      </c>
      <c r="V57" s="121" t="n">
        <v>0.16</v>
      </c>
      <c r="X57" s="116" t="n"/>
      <c r="Y57" s="116">
        <f>+'lc2402'!G56</f>
        <v/>
      </c>
      <c r="Z57" s="116">
        <f>+'lc2403'!G56</f>
        <v/>
      </c>
      <c r="AA57" s="116">
        <f>+'lc2404'!G56</f>
        <v/>
      </c>
      <c r="AB57" s="116">
        <f>+'lc2405'!G56</f>
        <v/>
      </c>
      <c r="AC57" s="116">
        <f>+'lc2406'!G56</f>
        <v/>
      </c>
      <c r="AD57" s="116">
        <f>+'lc2407'!G56</f>
        <v/>
      </c>
      <c r="AE57" s="116">
        <f>+'lc2408'!G56</f>
        <v/>
      </c>
      <c r="AF57" s="116">
        <f>+'lc2409'!G56</f>
        <v/>
      </c>
      <c r="AG57" s="116">
        <f>+'lc2410'!G56</f>
        <v/>
      </c>
      <c r="AH57" s="116">
        <f>+'lc2411'!G56</f>
        <v/>
      </c>
      <c r="AI57" s="109">
        <f>+'lc2412'!G56</f>
        <v/>
      </c>
      <c r="AJ57" s="109">
        <f>+'lc2501'!G56</f>
        <v/>
      </c>
      <c r="AK57" s="109" t="n"/>
      <c r="AL57" s="109" t="n"/>
      <c r="AM57" s="118">
        <f>+SUM(X57:AK57)</f>
        <v/>
      </c>
      <c r="AN57" s="119">
        <f>+AM57/AM56-1</f>
        <v/>
      </c>
    </row>
    <row r="58" ht="15.75" customFormat="1" customHeight="1" s="97">
      <c r="B58" s="27" t="n">
        <v>45316</v>
      </c>
      <c r="C58" s="113" t="n"/>
      <c r="D58" s="113">
        <f>+'lc2402'!B57*V58/1000</f>
        <v/>
      </c>
      <c r="E58" s="113">
        <f>+'lc2403'!B57*V58/1000</f>
        <v/>
      </c>
      <c r="F58" s="113">
        <f>+'lc2404'!B57*V58/1000</f>
        <v/>
      </c>
      <c r="G58" s="113">
        <f>+'lc2405'!B57*V58/1000</f>
        <v/>
      </c>
      <c r="H58" s="113">
        <f>+'lc2406'!B57*V58/1000</f>
        <v/>
      </c>
      <c r="I58" s="113">
        <f>+'lc2407'!B57*V58/1000</f>
        <v/>
      </c>
      <c r="J58" s="113">
        <f>+'lc2408'!B57*V58/1000</f>
        <v/>
      </c>
      <c r="K58" s="113">
        <f>+'lc2409'!B57*V58/1000</f>
        <v/>
      </c>
      <c r="L58" s="113">
        <f>+'lc2410'!B57*V58/1000</f>
        <v/>
      </c>
      <c r="M58" s="113">
        <f>+'lc2411'!B57*V58/1000</f>
        <v/>
      </c>
      <c r="N58" s="113">
        <f>+'lc2412'!B57*V58/1000</f>
        <v/>
      </c>
      <c r="O58" s="113">
        <f>+'lc2501'!B57*V58/1000</f>
        <v/>
      </c>
      <c r="P58" s="113">
        <f>+'lc2501'!C57*W58/1000</f>
        <v/>
      </c>
      <c r="Q58" s="113" t="n">
        <v>0</v>
      </c>
      <c r="R58" s="114">
        <f>+AVERAGE(C58:O58)</f>
        <v/>
      </c>
      <c r="V58" s="121" t="n">
        <v>0.16</v>
      </c>
      <c r="X58" s="116" t="n"/>
      <c r="Y58" s="116">
        <f>+'lc2402'!G57</f>
        <v/>
      </c>
      <c r="Z58" s="116">
        <f>+'lc2403'!G57</f>
        <v/>
      </c>
      <c r="AA58" s="116">
        <f>+'lc2404'!G57</f>
        <v/>
      </c>
      <c r="AB58" s="116">
        <f>+'lc2405'!G57</f>
        <v/>
      </c>
      <c r="AC58" s="116">
        <f>+'lc2406'!G57</f>
        <v/>
      </c>
      <c r="AD58" s="116">
        <f>+'lc2407'!G57</f>
        <v/>
      </c>
      <c r="AE58" s="116">
        <f>+'lc2408'!G57</f>
        <v/>
      </c>
      <c r="AF58" s="116">
        <f>+'lc2409'!G57</f>
        <v/>
      </c>
      <c r="AG58" s="116">
        <f>+'lc2410'!G57</f>
        <v/>
      </c>
      <c r="AH58" s="116">
        <f>+'lc2411'!G57</f>
        <v/>
      </c>
      <c r="AI58" s="109">
        <f>+'lc2412'!G57</f>
        <v/>
      </c>
      <c r="AJ58" s="109">
        <f>+'lc2501'!G57</f>
        <v/>
      </c>
      <c r="AK58" s="109" t="n"/>
      <c r="AL58" s="109" t="n"/>
      <c r="AM58" s="118">
        <f>+SUM(X58:AK58)</f>
        <v/>
      </c>
      <c r="AN58" s="119">
        <f>+AM58/AM57-1</f>
        <v/>
      </c>
    </row>
    <row r="59" ht="15.75" customFormat="1" customHeight="1" s="97">
      <c r="B59" s="27" t="n">
        <v>45317</v>
      </c>
      <c r="C59" s="113" t="n"/>
      <c r="D59" s="113">
        <f>+'lc2402'!B58*V59/1000</f>
        <v/>
      </c>
      <c r="E59" s="113">
        <f>+'lc2403'!B58*V59/1000</f>
        <v/>
      </c>
      <c r="F59" s="113">
        <f>+'lc2404'!B58*V59/1000</f>
        <v/>
      </c>
      <c r="G59" s="113">
        <f>+'lc2405'!B58*V59/1000</f>
        <v/>
      </c>
      <c r="H59" s="113">
        <f>+'lc2406'!B58*V59/1000</f>
        <v/>
      </c>
      <c r="I59" s="113">
        <f>+'lc2407'!B58*V59/1000</f>
        <v/>
      </c>
      <c r="J59" s="113">
        <f>+'lc2408'!B58*V59/1000</f>
        <v/>
      </c>
      <c r="K59" s="113">
        <f>+'lc2409'!B58*V59/1000</f>
        <v/>
      </c>
      <c r="L59" s="113">
        <f>+'lc2410'!B58*V59/1000</f>
        <v/>
      </c>
      <c r="M59" s="113">
        <f>+'lc2411'!B58*V59/1000</f>
        <v/>
      </c>
      <c r="N59" s="113">
        <f>+'lc2412'!B58*V59/1000</f>
        <v/>
      </c>
      <c r="O59" s="113">
        <f>+'lc2501'!B58*V59/1000</f>
        <v/>
      </c>
      <c r="P59" s="113">
        <f>+'lc2501'!C58*W59/1000</f>
        <v/>
      </c>
      <c r="Q59" s="113" t="n">
        <v>0</v>
      </c>
      <c r="R59" s="114">
        <f>+AVERAGE(C59:O59)</f>
        <v/>
      </c>
      <c r="V59" s="121" t="n">
        <v>0.16</v>
      </c>
      <c r="X59" s="116" t="n"/>
      <c r="Y59" s="116">
        <f>+'lc2402'!G58</f>
        <v/>
      </c>
      <c r="Z59" s="116">
        <f>+'lc2403'!G58</f>
        <v/>
      </c>
      <c r="AA59" s="116">
        <f>+'lc2404'!G58</f>
        <v/>
      </c>
      <c r="AB59" s="116">
        <f>+'lc2405'!G58</f>
        <v/>
      </c>
      <c r="AC59" s="116">
        <f>+'lc2406'!G58</f>
        <v/>
      </c>
      <c r="AD59" s="116">
        <f>+'lc2407'!G58</f>
        <v/>
      </c>
      <c r="AE59" s="116">
        <f>+'lc2408'!G58</f>
        <v/>
      </c>
      <c r="AF59" s="116">
        <f>+'lc2409'!G58</f>
        <v/>
      </c>
      <c r="AG59" s="116">
        <f>+'lc2410'!G58</f>
        <v/>
      </c>
      <c r="AH59" s="116">
        <f>+'lc2411'!G58</f>
        <v/>
      </c>
      <c r="AI59" s="109">
        <f>+'lc2412'!G58</f>
        <v/>
      </c>
      <c r="AJ59" s="109">
        <f>+'lc2501'!G58</f>
        <v/>
      </c>
      <c r="AK59" s="109" t="n"/>
      <c r="AL59" s="109" t="n"/>
      <c r="AM59" s="118">
        <f>+SUM(X59:AK59)</f>
        <v/>
      </c>
      <c r="AN59" s="119">
        <f>+AM59/AM58-1</f>
        <v/>
      </c>
    </row>
    <row r="60" ht="15.75" customFormat="1" customHeight="1" s="97">
      <c r="B60" s="27" t="n">
        <v>45320</v>
      </c>
      <c r="C60" s="113" t="n"/>
      <c r="D60" s="113">
        <f>+'lc2402'!B59*V60/1000</f>
        <v/>
      </c>
      <c r="E60" s="113">
        <f>+'lc2403'!B59*V60/1000</f>
        <v/>
      </c>
      <c r="F60" s="113">
        <f>+'lc2404'!B59*V60/1000</f>
        <v/>
      </c>
      <c r="G60" s="113">
        <f>+'lc2405'!B59*V60/1000</f>
        <v/>
      </c>
      <c r="H60" s="113">
        <f>+'lc2406'!B59*V60/1000</f>
        <v/>
      </c>
      <c r="I60" s="113">
        <f>+'lc2407'!B59*V60/1000</f>
        <v/>
      </c>
      <c r="J60" s="113">
        <f>+'lc2408'!B59*V60/1000</f>
        <v/>
      </c>
      <c r="K60" s="113">
        <f>+'lc2409'!B59*V60/1000</f>
        <v/>
      </c>
      <c r="L60" s="113">
        <f>+'lc2410'!B59*V60/1000</f>
        <v/>
      </c>
      <c r="M60" s="113">
        <f>+'lc2411'!B59*V60/1000</f>
        <v/>
      </c>
      <c r="N60" s="113">
        <f>+'lc2412'!B59*V60/1000</f>
        <v/>
      </c>
      <c r="O60" s="113">
        <f>+'lc2501'!B59*V60/1000</f>
        <v/>
      </c>
      <c r="P60" s="113">
        <f>+'lc2501'!C59*W60/1000</f>
        <v/>
      </c>
      <c r="Q60" s="113" t="n">
        <v>0</v>
      </c>
      <c r="R60" s="114">
        <f>+AVERAGE(C60:O60)</f>
        <v/>
      </c>
      <c r="V60" s="121" t="n">
        <v>0.16</v>
      </c>
      <c r="X60" s="116" t="n"/>
      <c r="Y60" s="116">
        <f>+'lc2402'!G59</f>
        <v/>
      </c>
      <c r="Z60" s="116">
        <f>+'lc2403'!G59</f>
        <v/>
      </c>
      <c r="AA60" s="116">
        <f>+'lc2404'!G59</f>
        <v/>
      </c>
      <c r="AB60" s="116">
        <f>+'lc2405'!G59</f>
        <v/>
      </c>
      <c r="AC60" s="116">
        <f>+'lc2406'!G59</f>
        <v/>
      </c>
      <c r="AD60" s="116">
        <f>+'lc2407'!G59</f>
        <v/>
      </c>
      <c r="AE60" s="116">
        <f>+'lc2408'!G59</f>
        <v/>
      </c>
      <c r="AF60" s="116">
        <f>+'lc2409'!G59</f>
        <v/>
      </c>
      <c r="AG60" s="116">
        <f>+'lc2410'!G59</f>
        <v/>
      </c>
      <c r="AH60" s="116">
        <f>+'lc2411'!G59</f>
        <v/>
      </c>
      <c r="AI60" s="109">
        <f>+'lc2412'!G59</f>
        <v/>
      </c>
      <c r="AJ60" s="109">
        <f>+'lc2501'!G59</f>
        <v/>
      </c>
      <c r="AK60" s="109" t="n"/>
      <c r="AL60" s="109" t="n"/>
      <c r="AM60" s="118">
        <f>+SUM(X60:AK60)</f>
        <v/>
      </c>
      <c r="AN60" s="119">
        <f>+AM60/AM59-1</f>
        <v/>
      </c>
    </row>
    <row r="61" ht="15.75" customFormat="1" customHeight="1" s="97">
      <c r="B61" s="27" t="n">
        <v>45321</v>
      </c>
      <c r="C61" s="113" t="n"/>
      <c r="D61" s="113">
        <f>+'lc2402'!B60*V61/1000</f>
        <v/>
      </c>
      <c r="E61" s="113">
        <f>+'lc2403'!B60*V61/1000</f>
        <v/>
      </c>
      <c r="F61" s="113">
        <f>+'lc2404'!B60*V61/1000</f>
        <v/>
      </c>
      <c r="G61" s="113">
        <f>+'lc2405'!B60*V61/1000</f>
        <v/>
      </c>
      <c r="H61" s="113">
        <f>+'lc2406'!B60*V61/1000</f>
        <v/>
      </c>
      <c r="I61" s="113">
        <f>+'lc2407'!B60*V61/1000</f>
        <v/>
      </c>
      <c r="J61" s="113">
        <f>+'lc2408'!B60*V61/1000</f>
        <v/>
      </c>
      <c r="K61" s="113">
        <f>+'lc2409'!B60*V61/1000</f>
        <v/>
      </c>
      <c r="L61" s="113">
        <f>+'lc2410'!B60*V61/1000</f>
        <v/>
      </c>
      <c r="M61" s="113">
        <f>+'lc2411'!B60*V61/1000</f>
        <v/>
      </c>
      <c r="N61" s="113">
        <f>+'lc2412'!B60*V61/1000</f>
        <v/>
      </c>
      <c r="O61" s="113">
        <f>+'lc2501'!B60*V61/1000</f>
        <v/>
      </c>
      <c r="P61" s="113">
        <f>+'lc2501'!C60*W61/1000</f>
        <v/>
      </c>
      <c r="Q61" s="113" t="n">
        <v>0</v>
      </c>
      <c r="R61" s="114">
        <f>+AVERAGE(C61:O61)</f>
        <v/>
      </c>
      <c r="V61" s="121" t="n">
        <v>0.16</v>
      </c>
      <c r="X61" s="116" t="n"/>
      <c r="Y61" s="116">
        <f>+'lc2402'!G60</f>
        <v/>
      </c>
      <c r="Z61" s="116">
        <f>+'lc2403'!G60</f>
        <v/>
      </c>
      <c r="AA61" s="116">
        <f>+'lc2404'!G60</f>
        <v/>
      </c>
      <c r="AB61" s="116">
        <f>+'lc2405'!G60</f>
        <v/>
      </c>
      <c r="AC61" s="116">
        <f>+'lc2406'!G60</f>
        <v/>
      </c>
      <c r="AD61" s="116">
        <f>+'lc2407'!G60</f>
        <v/>
      </c>
      <c r="AE61" s="116">
        <f>+'lc2408'!G60</f>
        <v/>
      </c>
      <c r="AF61" s="116">
        <f>+'lc2409'!G60</f>
        <v/>
      </c>
      <c r="AG61" s="116">
        <f>+'lc2410'!G60</f>
        <v/>
      </c>
      <c r="AH61" s="116">
        <f>+'lc2411'!G60</f>
        <v/>
      </c>
      <c r="AI61" s="109">
        <f>+'lc2412'!G60</f>
        <v/>
      </c>
      <c r="AJ61" s="109">
        <f>+'lc2501'!G60</f>
        <v/>
      </c>
      <c r="AK61" s="109" t="n"/>
      <c r="AL61" s="109" t="n"/>
      <c r="AM61" s="118">
        <f>+SUM(X61:AK61)</f>
        <v/>
      </c>
      <c r="AN61" s="119">
        <f>+AM61/AM60-1</f>
        <v/>
      </c>
    </row>
    <row r="62" ht="15.75" customFormat="1" customHeight="1" s="97">
      <c r="B62" s="27" t="n">
        <v>45322</v>
      </c>
      <c r="C62" s="113" t="n"/>
      <c r="D62" s="113">
        <f>+'lc2402'!B61*V62/1000</f>
        <v/>
      </c>
      <c r="E62" s="113">
        <f>+'lc2403'!B61*V62/1000</f>
        <v/>
      </c>
      <c r="F62" s="113">
        <f>+'lc2404'!B61*V62/1000</f>
        <v/>
      </c>
      <c r="G62" s="113">
        <f>+'lc2405'!B61*V62/1000</f>
        <v/>
      </c>
      <c r="H62" s="113">
        <f>+'lc2406'!B61*V62/1000</f>
        <v/>
      </c>
      <c r="I62" s="113">
        <f>+'lc2407'!B61*V62/1000</f>
        <v/>
      </c>
      <c r="J62" s="113">
        <f>+'lc2408'!B61*V62/1000</f>
        <v/>
      </c>
      <c r="K62" s="113">
        <f>+'lc2409'!B61*V62/1000</f>
        <v/>
      </c>
      <c r="L62" s="113">
        <f>+'lc2410'!B61*V62/1000</f>
        <v/>
      </c>
      <c r="M62" s="113">
        <f>+'lc2411'!B61*V62/1000</f>
        <v/>
      </c>
      <c r="N62" s="113">
        <f>+'lc2412'!B61*V62/1000</f>
        <v/>
      </c>
      <c r="O62" s="113">
        <f>+'lc2501'!B61*V62/1000</f>
        <v/>
      </c>
      <c r="P62" s="113">
        <f>+'lc2501'!C61*W62/1000</f>
        <v/>
      </c>
      <c r="Q62" s="113" t="n">
        <v>0</v>
      </c>
      <c r="R62" s="114">
        <f>+AVERAGE(C62:O62)</f>
        <v/>
      </c>
      <c r="V62" s="121" t="n">
        <v>0.16</v>
      </c>
      <c r="X62" s="116" t="n"/>
      <c r="Y62" s="116">
        <f>+'lc2402'!G61</f>
        <v/>
      </c>
      <c r="Z62" s="116">
        <f>+'lc2403'!G61</f>
        <v/>
      </c>
      <c r="AA62" s="116">
        <f>+'lc2404'!G61</f>
        <v/>
      </c>
      <c r="AB62" s="116">
        <f>+'lc2405'!G61</f>
        <v/>
      </c>
      <c r="AC62" s="116">
        <f>+'lc2406'!G61</f>
        <v/>
      </c>
      <c r="AD62" s="116">
        <f>+'lc2407'!G61</f>
        <v/>
      </c>
      <c r="AE62" s="116">
        <f>+'lc2408'!G61</f>
        <v/>
      </c>
      <c r="AF62" s="116">
        <f>+'lc2409'!G61</f>
        <v/>
      </c>
      <c r="AG62" s="116">
        <f>+'lc2410'!G61</f>
        <v/>
      </c>
      <c r="AH62" s="116">
        <f>+'lc2411'!G61</f>
        <v/>
      </c>
      <c r="AI62" s="109">
        <f>+'lc2412'!G61</f>
        <v/>
      </c>
      <c r="AJ62" s="109">
        <f>+'lc2501'!G61</f>
        <v/>
      </c>
      <c r="AK62" s="109" t="n"/>
      <c r="AL62" s="109" t="n"/>
      <c r="AM62" s="118">
        <f>+SUM(X62:AK62)</f>
        <v/>
      </c>
      <c r="AN62" s="119">
        <f>+AM62/AM61-1</f>
        <v/>
      </c>
    </row>
    <row r="63" ht="15.75" customFormat="1" customHeight="1" s="97">
      <c r="B63" s="27" t="n">
        <v>45323</v>
      </c>
      <c r="C63" s="113" t="n"/>
      <c r="D63" s="113">
        <f>+'lc2402'!B62*V63/1000</f>
        <v/>
      </c>
      <c r="E63" s="113">
        <f>+'lc2403'!B62*V63/1000</f>
        <v/>
      </c>
      <c r="F63" s="113">
        <f>+'lc2404'!B62*V63/1000</f>
        <v/>
      </c>
      <c r="G63" s="113">
        <f>+'lc2405'!B62*V63/1000</f>
        <v/>
      </c>
      <c r="H63" s="113">
        <f>+'lc2406'!B62*V63/1000</f>
        <v/>
      </c>
      <c r="I63" s="113">
        <f>+'lc2407'!B62*V63/1000</f>
        <v/>
      </c>
      <c r="J63" s="113">
        <f>+'lc2408'!B62*V63/1000</f>
        <v/>
      </c>
      <c r="K63" s="113">
        <f>+'lc2409'!B62*V63/1000</f>
        <v/>
      </c>
      <c r="L63" s="113">
        <f>+'lc2410'!B62*V63/1000</f>
        <v/>
      </c>
      <c r="M63" s="113">
        <f>+'lc2411'!B62*V63/1000</f>
        <v/>
      </c>
      <c r="N63" s="113">
        <f>+'lc2412'!B62*V63/1000</f>
        <v/>
      </c>
      <c r="O63" s="113">
        <f>+'lc2501'!B62*V63/1000</f>
        <v/>
      </c>
      <c r="P63" s="113">
        <f>+'lc2501'!C62*W63/1000</f>
        <v/>
      </c>
      <c r="Q63" s="113" t="n">
        <v>0</v>
      </c>
      <c r="R63" s="114">
        <f>+AVERAGE(C63:O63)</f>
        <v/>
      </c>
      <c r="V63" s="121" t="n">
        <v>0.16</v>
      </c>
      <c r="X63" s="116" t="n"/>
      <c r="Y63" s="116">
        <f>+'lc2402'!G62</f>
        <v/>
      </c>
      <c r="Z63" s="116">
        <f>+'lc2403'!G62</f>
        <v/>
      </c>
      <c r="AA63" s="116">
        <f>+'lc2404'!G62</f>
        <v/>
      </c>
      <c r="AB63" s="116">
        <f>+'lc2405'!G62</f>
        <v/>
      </c>
      <c r="AC63" s="116">
        <f>+'lc2406'!G62</f>
        <v/>
      </c>
      <c r="AD63" s="116">
        <f>+'lc2407'!G62</f>
        <v/>
      </c>
      <c r="AE63" s="116">
        <f>+'lc2408'!G62</f>
        <v/>
      </c>
      <c r="AF63" s="116">
        <f>+'lc2409'!G62</f>
        <v/>
      </c>
      <c r="AG63" s="116">
        <f>+'lc2410'!G62</f>
        <v/>
      </c>
      <c r="AH63" s="116">
        <f>+'lc2411'!G62</f>
        <v/>
      </c>
      <c r="AI63" s="109">
        <f>+'lc2412'!G62</f>
        <v/>
      </c>
      <c r="AJ63" s="109">
        <f>+'lc2501'!G62</f>
        <v/>
      </c>
      <c r="AK63" s="109" t="n"/>
      <c r="AL63" s="109" t="n"/>
      <c r="AM63" s="118">
        <f>+SUM(X63:AK63)</f>
        <v/>
      </c>
      <c r="AN63" s="119">
        <f>+AM63/AM62-1</f>
        <v/>
      </c>
    </row>
    <row r="64" ht="15.75" customFormat="1" customHeight="1" s="97">
      <c r="B64" s="27" t="n">
        <v>45324</v>
      </c>
      <c r="C64" s="113" t="n"/>
      <c r="D64" s="113">
        <f>+'lc2402'!B63*V64/1000</f>
        <v/>
      </c>
      <c r="E64" s="113">
        <f>+'lc2403'!B63*V64/1000</f>
        <v/>
      </c>
      <c r="F64" s="113">
        <f>+'lc2404'!B63*V64/1000</f>
        <v/>
      </c>
      <c r="G64" s="113">
        <f>+'lc2405'!B63*V64/1000</f>
        <v/>
      </c>
      <c r="H64" s="113">
        <f>+'lc2406'!B63*V64/1000</f>
        <v/>
      </c>
      <c r="I64" s="113">
        <f>+'lc2407'!B63*V64/1000</f>
        <v/>
      </c>
      <c r="J64" s="113">
        <f>+'lc2408'!B63*V64/1000</f>
        <v/>
      </c>
      <c r="K64" s="113">
        <f>+'lc2409'!B63*V64/1000</f>
        <v/>
      </c>
      <c r="L64" s="113">
        <f>+'lc2410'!B63*V64/1000</f>
        <v/>
      </c>
      <c r="M64" s="113">
        <f>+'lc2411'!B63*V64/1000</f>
        <v/>
      </c>
      <c r="N64" s="113">
        <f>+'lc2412'!B63*V64/1000</f>
        <v/>
      </c>
      <c r="O64" s="113">
        <f>+'lc2501'!B63*V64/1000</f>
        <v/>
      </c>
      <c r="P64" s="113">
        <f>+'lc2501'!C63*W64/1000</f>
        <v/>
      </c>
      <c r="Q64" s="113" t="n">
        <v>0</v>
      </c>
      <c r="R64" s="114">
        <f>+AVERAGE(C64:O64)</f>
        <v/>
      </c>
      <c r="V64" s="121" t="n">
        <v>0.16</v>
      </c>
      <c r="X64" s="116" t="n"/>
      <c r="Y64" s="116">
        <f>+'lc2402'!G63</f>
        <v/>
      </c>
      <c r="Z64" s="116">
        <f>+'lc2403'!G63</f>
        <v/>
      </c>
      <c r="AA64" s="116">
        <f>+'lc2404'!G63</f>
        <v/>
      </c>
      <c r="AB64" s="116">
        <f>+'lc2405'!G63</f>
        <v/>
      </c>
      <c r="AC64" s="116">
        <f>+'lc2406'!G63</f>
        <v/>
      </c>
      <c r="AD64" s="116">
        <f>+'lc2407'!G63</f>
        <v/>
      </c>
      <c r="AE64" s="116">
        <f>+'lc2408'!G63</f>
        <v/>
      </c>
      <c r="AF64" s="116">
        <f>+'lc2409'!G63</f>
        <v/>
      </c>
      <c r="AG64" s="116">
        <f>+'lc2410'!G63</f>
        <v/>
      </c>
      <c r="AH64" s="116">
        <f>+'lc2411'!G63</f>
        <v/>
      </c>
      <c r="AI64" s="109">
        <f>+'lc2412'!G63</f>
        <v/>
      </c>
      <c r="AJ64" s="109">
        <f>+'lc2501'!G63</f>
        <v/>
      </c>
      <c r="AK64" s="109" t="n"/>
      <c r="AL64" s="109" t="n"/>
      <c r="AM64" s="118">
        <f>+SUM(X64:AK64)</f>
        <v/>
      </c>
      <c r="AN64" s="119">
        <f>+AM64/AM63-1</f>
        <v/>
      </c>
    </row>
    <row r="65" ht="15.75" customFormat="1" customHeight="1" s="97">
      <c r="B65" s="27" t="n">
        <v>45327</v>
      </c>
      <c r="C65" s="113" t="n"/>
      <c r="D65" s="113">
        <f>+'lc2402'!B64*V65/1000</f>
        <v/>
      </c>
      <c r="E65" s="113">
        <f>+'lc2403'!B64*V65/1000</f>
        <v/>
      </c>
      <c r="F65" s="113">
        <f>+'lc2404'!B64*V65/1000</f>
        <v/>
      </c>
      <c r="G65" s="113">
        <f>+'lc2405'!B64*V65/1000</f>
        <v/>
      </c>
      <c r="H65" s="113">
        <f>+'lc2406'!B64*V65/1000</f>
        <v/>
      </c>
      <c r="I65" s="113">
        <f>+'lc2407'!B64*V65/1000</f>
        <v/>
      </c>
      <c r="J65" s="113">
        <f>+'lc2408'!B64*V65/1000</f>
        <v/>
      </c>
      <c r="K65" s="113">
        <f>+'lc2409'!B64*V65/1000</f>
        <v/>
      </c>
      <c r="L65" s="113">
        <f>+'lc2410'!B64*V65/1000</f>
        <v/>
      </c>
      <c r="M65" s="113">
        <f>+'lc2411'!B64*V65/1000</f>
        <v/>
      </c>
      <c r="N65" s="113">
        <f>+'lc2412'!B64*V65/1000</f>
        <v/>
      </c>
      <c r="O65" s="113">
        <f>+'lc2501'!B64*V65/1000</f>
        <v/>
      </c>
      <c r="P65" s="113">
        <f>+'lc2501'!C64*W65/1000</f>
        <v/>
      </c>
      <c r="Q65" s="113" t="n">
        <v>0</v>
      </c>
      <c r="R65" s="114">
        <f>+AVERAGE(C65:O65)</f>
        <v/>
      </c>
      <c r="V65" s="121" t="n">
        <v>0.16</v>
      </c>
      <c r="X65" s="116" t="n"/>
      <c r="Y65" s="116">
        <f>+'lc2402'!G64</f>
        <v/>
      </c>
      <c r="Z65" s="116">
        <f>+'lc2403'!G64</f>
        <v/>
      </c>
      <c r="AA65" s="116">
        <f>+'lc2404'!G64</f>
        <v/>
      </c>
      <c r="AB65" s="116">
        <f>+'lc2405'!G64</f>
        <v/>
      </c>
      <c r="AC65" s="116">
        <f>+'lc2406'!G64</f>
        <v/>
      </c>
      <c r="AD65" s="116">
        <f>+'lc2407'!G64</f>
        <v/>
      </c>
      <c r="AE65" s="116">
        <f>+'lc2408'!G64</f>
        <v/>
      </c>
      <c r="AF65" s="116">
        <f>+'lc2409'!G64</f>
        <v/>
      </c>
      <c r="AG65" s="116">
        <f>+'lc2410'!G64</f>
        <v/>
      </c>
      <c r="AH65" s="116">
        <f>+'lc2411'!G64</f>
        <v/>
      </c>
      <c r="AI65" s="109">
        <f>+'lc2412'!G64</f>
        <v/>
      </c>
      <c r="AJ65" s="109">
        <f>+'lc2501'!G64</f>
        <v/>
      </c>
      <c r="AK65" s="109" t="n"/>
      <c r="AL65" s="109" t="n"/>
      <c r="AM65" s="118">
        <f>+SUM(X65:AK65)</f>
        <v/>
      </c>
      <c r="AN65" s="119">
        <f>+AM65/AM64-1</f>
        <v/>
      </c>
    </row>
    <row r="66" ht="15.75" customFormat="1" customHeight="1" s="97">
      <c r="B66" s="27" t="n">
        <v>45328</v>
      </c>
      <c r="C66" s="113" t="n"/>
      <c r="D66" s="113">
        <f>+'lc2402'!B65*V66/1000</f>
        <v/>
      </c>
      <c r="E66" s="113">
        <f>+'lc2403'!B65*V66/1000</f>
        <v/>
      </c>
      <c r="F66" s="113">
        <f>+'lc2404'!B65*V66/1000</f>
        <v/>
      </c>
      <c r="G66" s="113">
        <f>+'lc2405'!B65*V66/1000</f>
        <v/>
      </c>
      <c r="H66" s="113">
        <f>+'lc2406'!B65*V66/1000</f>
        <v/>
      </c>
      <c r="I66" s="113">
        <f>+'lc2407'!B65*V66/1000</f>
        <v/>
      </c>
      <c r="J66" s="113">
        <f>+'lc2408'!B65*V66/1000</f>
        <v/>
      </c>
      <c r="K66" s="113">
        <f>+'lc2409'!B65*V66/1000</f>
        <v/>
      </c>
      <c r="L66" s="113">
        <f>+'lc2410'!B65*V66/1000</f>
        <v/>
      </c>
      <c r="M66" s="113">
        <f>+'lc2411'!B65*V66/1000</f>
        <v/>
      </c>
      <c r="N66" s="113">
        <f>+'lc2412'!B65*V66/1000</f>
        <v/>
      </c>
      <c r="O66" s="113">
        <f>+'lc2501'!B65*V66/1000</f>
        <v/>
      </c>
      <c r="P66" s="113">
        <f>+'lc2501'!C65*W66/1000</f>
        <v/>
      </c>
      <c r="Q66" s="113" t="n">
        <v>0</v>
      </c>
      <c r="R66" s="114">
        <f>+AVERAGE(C66:O66)</f>
        <v/>
      </c>
      <c r="V66" s="121" t="n">
        <v>0.16</v>
      </c>
      <c r="X66" s="116" t="n"/>
      <c r="Y66" s="116">
        <f>+'lc2402'!G65</f>
        <v/>
      </c>
      <c r="Z66" s="116">
        <f>+'lc2403'!G65</f>
        <v/>
      </c>
      <c r="AA66" s="116">
        <f>+'lc2404'!G65</f>
        <v/>
      </c>
      <c r="AB66" s="116">
        <f>+'lc2405'!G65</f>
        <v/>
      </c>
      <c r="AC66" s="116">
        <f>+'lc2406'!G65</f>
        <v/>
      </c>
      <c r="AD66" s="116">
        <f>+'lc2407'!G65</f>
        <v/>
      </c>
      <c r="AE66" s="116">
        <f>+'lc2408'!G65</f>
        <v/>
      </c>
      <c r="AF66" s="116">
        <f>+'lc2409'!G65</f>
        <v/>
      </c>
      <c r="AG66" s="116">
        <f>+'lc2410'!G65</f>
        <v/>
      </c>
      <c r="AH66" s="116">
        <f>+'lc2411'!G65</f>
        <v/>
      </c>
      <c r="AI66" s="109">
        <f>+'lc2412'!G65</f>
        <v/>
      </c>
      <c r="AJ66" s="109">
        <f>+'lc2501'!G65</f>
        <v/>
      </c>
      <c r="AK66" s="109" t="n"/>
      <c r="AL66" s="109" t="n"/>
      <c r="AM66" s="118">
        <f>+SUM(X66:AK66)</f>
        <v/>
      </c>
      <c r="AN66" s="119">
        <f>+AM66/AM65-1</f>
        <v/>
      </c>
    </row>
    <row r="67" ht="15.75" customFormat="1" customHeight="1" s="97">
      <c r="B67" s="27" t="n">
        <v>45329</v>
      </c>
      <c r="C67" s="113" t="n"/>
      <c r="D67" s="113">
        <f>+'lc2402'!B66*V67/1000</f>
        <v/>
      </c>
      <c r="E67" s="113">
        <f>+'lc2403'!B66*V67/1000</f>
        <v/>
      </c>
      <c r="F67" s="113">
        <f>+'lc2404'!B66*V67/1000</f>
        <v/>
      </c>
      <c r="G67" s="113">
        <f>+'lc2405'!B66*V67/1000</f>
        <v/>
      </c>
      <c r="H67" s="113">
        <f>+'lc2406'!B66*V67/1000</f>
        <v/>
      </c>
      <c r="I67" s="113">
        <f>+'lc2407'!B66*V67/1000</f>
        <v/>
      </c>
      <c r="J67" s="113">
        <f>+'lc2408'!B66*V67/1000</f>
        <v/>
      </c>
      <c r="K67" s="113">
        <f>+'lc2409'!B66*V67/1000</f>
        <v/>
      </c>
      <c r="L67" s="113">
        <f>+'lc2410'!B66*V67/1000</f>
        <v/>
      </c>
      <c r="M67" s="113">
        <f>+'lc2411'!B66*V67/1000</f>
        <v/>
      </c>
      <c r="N67" s="113">
        <f>+'lc2412'!B66*V67/1000</f>
        <v/>
      </c>
      <c r="O67" s="113">
        <f>+'lc2501'!B66*V67/1000</f>
        <v/>
      </c>
      <c r="P67" s="113">
        <f>+'lc2501'!C66*W67/1000</f>
        <v/>
      </c>
      <c r="Q67" s="113" t="n">
        <v>0</v>
      </c>
      <c r="R67" s="114">
        <f>+AVERAGE(C67:O67)</f>
        <v/>
      </c>
      <c r="V67" s="121" t="n">
        <v>0.16</v>
      </c>
      <c r="X67" s="116" t="n"/>
      <c r="Y67" s="116">
        <f>+'lc2402'!G66</f>
        <v/>
      </c>
      <c r="Z67" s="116">
        <f>+'lc2403'!G66</f>
        <v/>
      </c>
      <c r="AA67" s="116">
        <f>+'lc2404'!G66</f>
        <v/>
      </c>
      <c r="AB67" s="116">
        <f>+'lc2405'!G66</f>
        <v/>
      </c>
      <c r="AC67" s="116">
        <f>+'lc2406'!G66</f>
        <v/>
      </c>
      <c r="AD67" s="116">
        <f>+'lc2407'!G66</f>
        <v/>
      </c>
      <c r="AE67" s="116">
        <f>+'lc2408'!G66</f>
        <v/>
      </c>
      <c r="AF67" s="116">
        <f>+'lc2409'!G66</f>
        <v/>
      </c>
      <c r="AG67" s="116">
        <f>+'lc2410'!G66</f>
        <v/>
      </c>
      <c r="AH67" s="116">
        <f>+'lc2411'!G66</f>
        <v/>
      </c>
      <c r="AI67" s="109">
        <f>+'lc2412'!G66</f>
        <v/>
      </c>
      <c r="AJ67" s="109">
        <f>+'lc2501'!G66</f>
        <v/>
      </c>
      <c r="AK67" s="122" t="n"/>
      <c r="AL67" s="122" t="n"/>
      <c r="AM67" s="118">
        <f>+SUM(X67:AK67)</f>
        <v/>
      </c>
      <c r="AN67" s="119">
        <f>+AM67/AM66-1</f>
        <v/>
      </c>
    </row>
    <row r="68" ht="15.75" customFormat="1" customHeight="1" s="97">
      <c r="B68" s="27" t="n">
        <v>45330</v>
      </c>
      <c r="C68" s="113" t="n"/>
      <c r="D68" s="113">
        <f>+'lc2402'!B67*V68/1000</f>
        <v/>
      </c>
      <c r="E68" s="113">
        <f>+'lc2403'!B67*V68/1000</f>
        <v/>
      </c>
      <c r="F68" s="113">
        <f>+'lc2404'!B67*V68/1000</f>
        <v/>
      </c>
      <c r="G68" s="113">
        <f>+'lc2405'!B67*V68/1000</f>
        <v/>
      </c>
      <c r="H68" s="113">
        <f>+'lc2406'!B67*V68/1000</f>
        <v/>
      </c>
      <c r="I68" s="113">
        <f>+'lc2407'!B67*V68/1000</f>
        <v/>
      </c>
      <c r="J68" s="113">
        <f>+'lc2408'!B67*V68/1000</f>
        <v/>
      </c>
      <c r="K68" s="113">
        <f>+'lc2409'!B67*V68/1000</f>
        <v/>
      </c>
      <c r="L68" s="113">
        <f>+'lc2410'!B67*V68/1000</f>
        <v/>
      </c>
      <c r="M68" s="113">
        <f>+'lc2411'!B67*V68/1000</f>
        <v/>
      </c>
      <c r="N68" s="113">
        <f>+'lc2412'!B67*V68/1000</f>
        <v/>
      </c>
      <c r="O68" s="113">
        <f>+'lc2501'!B67*V68/1000</f>
        <v/>
      </c>
      <c r="P68" s="113">
        <f>+'lc2501'!C67*W68/1000</f>
        <v/>
      </c>
      <c r="Q68" s="113" t="n">
        <v>0</v>
      </c>
      <c r="R68" s="114">
        <f>+AVERAGE(C68:O68)</f>
        <v/>
      </c>
      <c r="V68" s="121" t="n">
        <v>0.16</v>
      </c>
      <c r="X68" s="116" t="n"/>
      <c r="Y68" s="116">
        <f>+'lc2402'!G67</f>
        <v/>
      </c>
      <c r="Z68" s="116">
        <f>+'lc2403'!G67</f>
        <v/>
      </c>
      <c r="AA68" s="116">
        <f>+'lc2404'!G67</f>
        <v/>
      </c>
      <c r="AB68" s="116">
        <f>+'lc2405'!G67</f>
        <v/>
      </c>
      <c r="AC68" s="116">
        <f>+'lc2406'!G67</f>
        <v/>
      </c>
      <c r="AD68" s="116">
        <f>+'lc2407'!G67</f>
        <v/>
      </c>
      <c r="AE68" s="116">
        <f>+'lc2408'!G67</f>
        <v/>
      </c>
      <c r="AF68" s="116">
        <f>+'lc2409'!G67</f>
        <v/>
      </c>
      <c r="AG68" s="116">
        <f>+'lc2410'!G67</f>
        <v/>
      </c>
      <c r="AH68" s="116">
        <f>+'lc2411'!G67</f>
        <v/>
      </c>
      <c r="AI68" s="109">
        <f>+'lc2412'!G67</f>
        <v/>
      </c>
      <c r="AJ68" s="109">
        <f>+'lc2501'!G67</f>
        <v/>
      </c>
      <c r="AK68" s="109" t="n"/>
      <c r="AL68" s="109" t="n"/>
      <c r="AM68" s="118">
        <f>+SUM(X68:AK68)</f>
        <v/>
      </c>
      <c r="AN68" s="119">
        <f>+AM68/AM67-1</f>
        <v/>
      </c>
    </row>
    <row r="69" ht="15.75" customFormat="1" customHeight="1" s="97">
      <c r="B69" s="27" t="n">
        <v>45341</v>
      </c>
      <c r="C69" s="113" t="n"/>
      <c r="D69" s="113">
        <f>+'lc2402'!B68*V69/1000</f>
        <v/>
      </c>
      <c r="E69" s="113">
        <f>+'lc2403'!B68*V69/1000</f>
        <v/>
      </c>
      <c r="F69" s="113">
        <f>+'lc2404'!B68*V69/1000</f>
        <v/>
      </c>
      <c r="G69" s="113">
        <f>+'lc2405'!B68*V69/1000</f>
        <v/>
      </c>
      <c r="H69" s="113">
        <f>+'lc2406'!B68*V69/1000</f>
        <v/>
      </c>
      <c r="I69" s="113">
        <f>+'lc2407'!B68*V69/1000</f>
        <v/>
      </c>
      <c r="J69" s="113">
        <f>+'lc2408'!B68*V69/1000</f>
        <v/>
      </c>
      <c r="K69" s="113">
        <f>+'lc2409'!B68*V69/1000</f>
        <v/>
      </c>
      <c r="L69" s="113">
        <f>+'lc2410'!B68*V69/1000</f>
        <v/>
      </c>
      <c r="M69" s="113">
        <f>+'lc2411'!B68*V69/1000</f>
        <v/>
      </c>
      <c r="N69" s="113">
        <f>+'lc2412'!B68*V69/1000</f>
        <v/>
      </c>
      <c r="O69" s="113">
        <f>+'lc2501'!B68*V69/1000</f>
        <v/>
      </c>
      <c r="P69" s="113">
        <f>+'lc2501'!C68*W69/1000</f>
        <v/>
      </c>
      <c r="Q69" s="113" t="n">
        <v>0</v>
      </c>
      <c r="R69" s="114">
        <f>+AVERAGE(C69:O69)</f>
        <v/>
      </c>
      <c r="V69" s="121" t="n">
        <v>0.16</v>
      </c>
      <c r="X69" s="116" t="n"/>
      <c r="Y69" s="116">
        <f>+'lc2402'!G68</f>
        <v/>
      </c>
      <c r="Z69" s="116">
        <f>+'lc2403'!G68</f>
        <v/>
      </c>
      <c r="AA69" s="116">
        <f>+'lc2404'!G68</f>
        <v/>
      </c>
      <c r="AB69" s="116">
        <f>+'lc2405'!G68</f>
        <v/>
      </c>
      <c r="AC69" s="116">
        <f>+'lc2406'!G68</f>
        <v/>
      </c>
      <c r="AD69" s="116">
        <f>+'lc2407'!G68</f>
        <v/>
      </c>
      <c r="AE69" s="116">
        <f>+'lc2408'!G68</f>
        <v/>
      </c>
      <c r="AF69" s="116">
        <f>+'lc2409'!G68</f>
        <v/>
      </c>
      <c r="AG69" s="116">
        <f>+'lc2410'!G68</f>
        <v/>
      </c>
      <c r="AH69" s="116">
        <f>+'lc2411'!G68</f>
        <v/>
      </c>
      <c r="AI69" s="109">
        <f>+'lc2412'!G68</f>
        <v/>
      </c>
      <c r="AJ69" s="109">
        <f>+'lc2501'!G68</f>
        <v/>
      </c>
      <c r="AK69" s="109" t="n"/>
      <c r="AL69" s="109" t="n"/>
      <c r="AM69" s="118">
        <f>+SUM(X69:AK69)</f>
        <v/>
      </c>
      <c r="AN69" s="119">
        <f>+AM69/AM68-1</f>
        <v/>
      </c>
    </row>
    <row r="70" ht="15.75" customFormat="1" customHeight="1" s="97">
      <c r="B70" s="27" t="n">
        <v>45342</v>
      </c>
      <c r="C70" s="113" t="n"/>
      <c r="D70" s="113">
        <f>+'lc2402'!B69*V70/1000</f>
        <v/>
      </c>
      <c r="E70" s="113">
        <f>+'lc2403'!B69*V70/1000</f>
        <v/>
      </c>
      <c r="F70" s="113">
        <f>+'lc2404'!B69*V70/1000</f>
        <v/>
      </c>
      <c r="G70" s="113">
        <f>+'lc2405'!B69*V70/1000</f>
        <v/>
      </c>
      <c r="H70" s="113">
        <f>+'lc2406'!B69*V70/1000</f>
        <v/>
      </c>
      <c r="I70" s="113">
        <f>+'lc2407'!B69*V70/1000</f>
        <v/>
      </c>
      <c r="J70" s="113">
        <f>+'lc2408'!B69*V70/1000</f>
        <v/>
      </c>
      <c r="K70" s="113">
        <f>+'lc2409'!B69*V70/1000</f>
        <v/>
      </c>
      <c r="L70" s="113">
        <f>+'lc2410'!B69*V70/1000</f>
        <v/>
      </c>
      <c r="M70" s="113">
        <f>+'lc2411'!B69*V70/1000</f>
        <v/>
      </c>
      <c r="N70" s="113">
        <f>+'lc2412'!B69*V70/1000</f>
        <v/>
      </c>
      <c r="O70" s="113">
        <f>+'lc2501'!B69*V70/1000</f>
        <v/>
      </c>
      <c r="P70" s="113">
        <f>+'lc2501'!C69*W70/1000</f>
        <v/>
      </c>
      <c r="Q70" s="113" t="n">
        <v>0</v>
      </c>
      <c r="R70" s="114">
        <f>+AVERAGE(C70:O70)</f>
        <v/>
      </c>
      <c r="V70" s="121" t="n">
        <v>0.16</v>
      </c>
      <c r="X70" s="116" t="n"/>
      <c r="Y70" s="116">
        <f>+'lc2402'!G69</f>
        <v/>
      </c>
      <c r="Z70" s="116">
        <f>+'lc2403'!G69</f>
        <v/>
      </c>
      <c r="AA70" s="116">
        <f>+'lc2404'!G69</f>
        <v/>
      </c>
      <c r="AB70" s="116">
        <f>+'lc2405'!G69</f>
        <v/>
      </c>
      <c r="AC70" s="116">
        <f>+'lc2406'!G69</f>
        <v/>
      </c>
      <c r="AD70" s="116">
        <f>+'lc2407'!G69</f>
        <v/>
      </c>
      <c r="AE70" s="116">
        <f>+'lc2408'!G69</f>
        <v/>
      </c>
      <c r="AF70" s="116">
        <f>+'lc2409'!G69</f>
        <v/>
      </c>
      <c r="AG70" s="116">
        <f>+'lc2410'!G69</f>
        <v/>
      </c>
      <c r="AH70" s="116">
        <f>+'lc2411'!G69</f>
        <v/>
      </c>
      <c r="AI70" s="109">
        <f>+'lc2412'!G69</f>
        <v/>
      </c>
      <c r="AJ70" s="109">
        <f>+'lc2501'!G69</f>
        <v/>
      </c>
      <c r="AK70" s="109" t="n"/>
      <c r="AL70" s="109" t="n"/>
      <c r="AM70" s="118">
        <f>+SUM(X70:AK70)</f>
        <v/>
      </c>
      <c r="AN70" s="119">
        <f>+AM70/AM69-1</f>
        <v/>
      </c>
    </row>
    <row r="71" ht="15.75" customFormat="1" customHeight="1" s="97">
      <c r="B71" s="27" t="n">
        <v>45370</v>
      </c>
      <c r="C71" s="113" t="n"/>
      <c r="D71" s="113">
        <f>+'lc2402'!B70*V71/1000</f>
        <v/>
      </c>
      <c r="E71" s="113">
        <f>+'lc2403'!B70*V71/1000</f>
        <v/>
      </c>
      <c r="F71" s="113">
        <f>+'lc2404'!B70*V71/1000</f>
        <v/>
      </c>
      <c r="G71" s="113">
        <f>+'lc2405'!B70*V71/1000</f>
        <v/>
      </c>
      <c r="H71" s="113">
        <f>+'lc2406'!B70*V71/1000</f>
        <v/>
      </c>
      <c r="I71" s="113">
        <f>+'lc2407'!B70*V71/1000</f>
        <v/>
      </c>
      <c r="J71" s="113">
        <f>+'lc2408'!B70*V71/1000</f>
        <v/>
      </c>
      <c r="K71" s="113">
        <f>+'lc2409'!B70*V71/1000</f>
        <v/>
      </c>
      <c r="L71" s="113">
        <f>+'lc2410'!B70*V71/1000</f>
        <v/>
      </c>
      <c r="M71" s="113">
        <f>+'lc2411'!B70*V71/1000</f>
        <v/>
      </c>
      <c r="N71" s="113">
        <f>+'lc2412'!B70*V71/1000</f>
        <v/>
      </c>
      <c r="O71" s="113">
        <f>+'lc2501'!B70*V71/1000</f>
        <v/>
      </c>
      <c r="P71" s="36">
        <f>+'lc2502'!B70*V71/1000</f>
        <v/>
      </c>
      <c r="Q71" s="113">
        <f>+'lc2503'!B70*V71/1000</f>
        <v/>
      </c>
      <c r="R71" s="114">
        <f>+AVERAGE(C71:O71)</f>
        <v/>
      </c>
      <c r="V71" s="121" t="n">
        <v>0.16</v>
      </c>
      <c r="X71" s="116" t="n"/>
      <c r="Y71" s="116">
        <f>+'lc2402'!G70</f>
        <v/>
      </c>
      <c r="Z71" s="116">
        <f>+'lc2403'!G70</f>
        <v/>
      </c>
      <c r="AA71" s="116">
        <f>+'lc2404'!G70</f>
        <v/>
      </c>
      <c r="AB71" s="116">
        <f>+'lc2405'!G70</f>
        <v/>
      </c>
      <c r="AC71" s="116">
        <f>+'lc2406'!G70</f>
        <v/>
      </c>
      <c r="AD71" s="116">
        <f>+'lc2407'!G70</f>
        <v/>
      </c>
      <c r="AE71" s="116">
        <f>+'lc2408'!G70</f>
        <v/>
      </c>
      <c r="AF71" s="116">
        <f>+'lc2409'!G70</f>
        <v/>
      </c>
      <c r="AG71" s="116">
        <f>+'lc2410'!G70</f>
        <v/>
      </c>
      <c r="AH71" s="116">
        <f>+'lc2411'!G70</f>
        <v/>
      </c>
      <c r="AI71" s="109">
        <f>+'lc2412'!G70</f>
        <v/>
      </c>
      <c r="AJ71" s="109">
        <f>+'lc2501'!G70</f>
        <v/>
      </c>
      <c r="AK71" s="109">
        <f>+'lc2502'!G70</f>
        <v/>
      </c>
      <c r="AL71" s="109">
        <f>+'lc2503'!G70</f>
        <v/>
      </c>
      <c r="AM71" s="118">
        <f>+SUM(X71:AK71)</f>
        <v/>
      </c>
      <c r="AN71" s="119">
        <f>+AM71/AM70-1</f>
        <v/>
      </c>
    </row>
    <row r="72" ht="15.75" customFormat="1" customHeight="1" s="97">
      <c r="B72" s="27" t="n">
        <v>45376</v>
      </c>
      <c r="C72" s="113" t="n"/>
      <c r="D72" s="113">
        <f>+'lc2402'!B71*V72/1000</f>
        <v/>
      </c>
      <c r="E72" s="113">
        <f>+'lc2403'!B71*V72/1000</f>
        <v/>
      </c>
      <c r="F72" s="113">
        <f>+'lc2404'!B71*V72/1000</f>
        <v/>
      </c>
      <c r="G72" s="113">
        <f>+'lc2405'!B71*V72/1000</f>
        <v/>
      </c>
      <c r="H72" s="113">
        <f>+'lc2406'!B71*V72/1000</f>
        <v/>
      </c>
      <c r="I72" s="113">
        <f>+'lc2407'!B71*V72/1000</f>
        <v/>
      </c>
      <c r="J72" s="113">
        <f>+'lc2408'!B71*V72/1000</f>
        <v/>
      </c>
      <c r="K72" s="113">
        <f>+'lc2409'!B71*V72/1000</f>
        <v/>
      </c>
      <c r="L72" s="113">
        <f>+'lc2410'!B71*V72/1000</f>
        <v/>
      </c>
      <c r="M72" s="113">
        <f>+'lc2411'!B71*V72/1000</f>
        <v/>
      </c>
      <c r="N72" s="113">
        <f>+'lc2412'!B71*V72/1000</f>
        <v/>
      </c>
      <c r="O72" s="113">
        <f>+'lc2501'!B71*V72/1000</f>
        <v/>
      </c>
      <c r="P72" s="36">
        <f>+'lc2502'!B72*V72/1000</f>
        <v/>
      </c>
      <c r="Q72" s="113">
        <f>+'lc2503'!B73*V72/1000</f>
        <v/>
      </c>
      <c r="R72" s="114">
        <f>+AVERAGE(C72:O72)</f>
        <v/>
      </c>
      <c r="V72" s="123" t="n">
        <v>0.16</v>
      </c>
      <c r="X72" s="116" t="n"/>
      <c r="Y72" s="116">
        <f>+'lc2402'!G71</f>
        <v/>
      </c>
      <c r="Z72" s="116">
        <f>+'lc2403'!G71</f>
        <v/>
      </c>
      <c r="AA72" s="116">
        <f>+'lc2404'!G71</f>
        <v/>
      </c>
      <c r="AB72" s="116">
        <f>+'lc2405'!G71</f>
        <v/>
      </c>
      <c r="AC72" s="116">
        <f>+'lc2406'!G71</f>
        <v/>
      </c>
      <c r="AD72" s="116">
        <f>+'lc2407'!G71</f>
        <v/>
      </c>
      <c r="AE72" s="116">
        <f>+'lc2408'!G71</f>
        <v/>
      </c>
      <c r="AF72" s="116">
        <f>+'lc2409'!G71</f>
        <v/>
      </c>
      <c r="AG72" s="116">
        <f>+'lc2410'!G71</f>
        <v/>
      </c>
      <c r="AH72" s="116">
        <f>+'lc2411'!G71</f>
        <v/>
      </c>
      <c r="AI72" s="109">
        <f>+'lc2412'!G71</f>
        <v/>
      </c>
      <c r="AJ72" s="109">
        <f>+'lc2501'!G71</f>
        <v/>
      </c>
      <c r="AK72" s="109">
        <f>+'lc2502'!G72</f>
        <v/>
      </c>
      <c r="AL72" s="109">
        <f>+'lc2503'!G73</f>
        <v/>
      </c>
      <c r="AM72" s="118">
        <f>+SUM(X72:AK72)</f>
        <v/>
      </c>
      <c r="AN72" s="119">
        <f>+AM72/AM71-1</f>
        <v/>
      </c>
    </row>
    <row r="73" ht="15.75" customFormat="1" customHeight="1" s="97">
      <c r="B73" s="27" t="n">
        <v>45379</v>
      </c>
      <c r="C73" s="113" t="n"/>
      <c r="D73" s="113">
        <f>+'lc2402'!B72*V73/1000</f>
        <v/>
      </c>
      <c r="E73" s="113">
        <f>+'lc2403'!B72*V73/1000</f>
        <v/>
      </c>
      <c r="F73" s="113">
        <f>+'lc2404'!B72*V73/1000</f>
        <v/>
      </c>
      <c r="G73" s="113">
        <f>+'lc2405'!B72*V73/1000</f>
        <v/>
      </c>
      <c r="H73" s="113">
        <f>+'lc2406'!B72*V73/1000</f>
        <v/>
      </c>
      <c r="I73" s="113">
        <f>+'lc2407'!B72*V73/1000</f>
        <v/>
      </c>
      <c r="J73" s="113">
        <f>+'lc2408'!B72*V73/1000</f>
        <v/>
      </c>
      <c r="K73" s="113">
        <f>+'lc2409'!B72*V73/1000</f>
        <v/>
      </c>
      <c r="L73" s="113">
        <f>+'lc2410'!B72*V73/1000</f>
        <v/>
      </c>
      <c r="M73" s="113">
        <f>+'lc2411'!B72*V73/1000</f>
        <v/>
      </c>
      <c r="N73" s="113">
        <f>+'lc2412'!B72*V73/1000</f>
        <v/>
      </c>
      <c r="O73" s="113">
        <f>+'lc2501'!B72*V73/1000</f>
        <v/>
      </c>
      <c r="P73" s="36">
        <f>+'lc2502'!B73*V73/1000</f>
        <v/>
      </c>
      <c r="Q73" s="113">
        <f>+'lc2503'!B74*V73/1000</f>
        <v/>
      </c>
      <c r="R73" s="114">
        <f>+AVERAGE(C73:O73)</f>
        <v/>
      </c>
      <c r="V73" s="123" t="n">
        <v>0.1725</v>
      </c>
      <c r="X73" s="116" t="n"/>
      <c r="Y73" s="116">
        <f>+'lc2402'!G72</f>
        <v/>
      </c>
      <c r="Z73" s="116">
        <f>+'lc2403'!G72</f>
        <v/>
      </c>
      <c r="AA73" s="116">
        <f>+'lc2404'!G72</f>
        <v/>
      </c>
      <c r="AB73" s="116">
        <f>+'lc2405'!G72</f>
        <v/>
      </c>
      <c r="AC73" s="116">
        <f>+'lc2406'!G72</f>
        <v/>
      </c>
      <c r="AD73" s="116">
        <f>+'lc2407'!G72</f>
        <v/>
      </c>
      <c r="AE73" s="116">
        <f>+'lc2408'!G72</f>
        <v/>
      </c>
      <c r="AF73" s="116">
        <f>+'lc2409'!G72</f>
        <v/>
      </c>
      <c r="AG73" s="116">
        <f>+'lc2410'!G72</f>
        <v/>
      </c>
      <c r="AH73" s="116">
        <f>+'lc2411'!G72</f>
        <v/>
      </c>
      <c r="AI73" s="109">
        <f>+'lc2412'!G72</f>
        <v/>
      </c>
      <c r="AJ73" s="109">
        <f>+'lc2501'!G72</f>
        <v/>
      </c>
      <c r="AK73" s="109">
        <f>+'lc2502'!G73</f>
        <v/>
      </c>
      <c r="AL73" s="109">
        <f>+'lc2503'!G74</f>
        <v/>
      </c>
      <c r="AM73" s="118">
        <f>+SUM(X73:AK73)</f>
        <v/>
      </c>
      <c r="AN73" s="119">
        <f>+AM73/AM72-1</f>
        <v/>
      </c>
    </row>
    <row r="74" ht="15.75" customFormat="1" customHeight="1" s="97">
      <c r="B74" s="27" t="n">
        <v>45380</v>
      </c>
      <c r="C74" s="113" t="n"/>
      <c r="D74" s="113">
        <f>+'lc2402'!B73*V74/1000</f>
        <v/>
      </c>
      <c r="E74" s="113">
        <f>+'lc2403'!B73*V74/1000</f>
        <v/>
      </c>
      <c r="F74" s="113">
        <f>+'lc2404'!B73*V74/1000</f>
        <v/>
      </c>
      <c r="G74" s="113">
        <f>+'lc2405'!B73*V74/1000</f>
        <v/>
      </c>
      <c r="H74" s="113">
        <f>+'lc2406'!B73*V74/1000</f>
        <v/>
      </c>
      <c r="I74" s="113">
        <f>+'lc2407'!B73*V74/1000</f>
        <v/>
      </c>
      <c r="J74" s="113">
        <f>+'lc2408'!B73*V74/1000</f>
        <v/>
      </c>
      <c r="K74" s="113">
        <f>+'lc2409'!B73*V74/1000</f>
        <v/>
      </c>
      <c r="L74" s="113">
        <f>+'lc2410'!B73*V74/1000</f>
        <v/>
      </c>
      <c r="M74" s="113">
        <f>+'lc2411'!B73*V74/1000</f>
        <v/>
      </c>
      <c r="N74" s="113">
        <f>+'lc2412'!B73*V74/1000</f>
        <v/>
      </c>
      <c r="O74" s="113">
        <f>+'lc2501'!B73*V74/1000</f>
        <v/>
      </c>
      <c r="P74" s="36">
        <f>+'lc2502'!B74*V74/1000</f>
        <v/>
      </c>
      <c r="Q74" s="113">
        <f>+'lc2503'!B75*V74/1000</f>
        <v/>
      </c>
      <c r="R74" s="114">
        <f>+AVERAGE(C74:O74)</f>
        <v/>
      </c>
      <c r="V74" s="123" t="n">
        <v>0.1698</v>
      </c>
      <c r="X74" s="116" t="n"/>
      <c r="Y74" s="116">
        <f>+'lc2402'!G73</f>
        <v/>
      </c>
      <c r="Z74" s="116">
        <f>+'lc2403'!G73</f>
        <v/>
      </c>
      <c r="AA74" s="116">
        <f>+'lc2404'!G73</f>
        <v/>
      </c>
      <c r="AB74" s="116">
        <f>+'lc2405'!G73</f>
        <v/>
      </c>
      <c r="AC74" s="116">
        <f>+'lc2406'!G73</f>
        <v/>
      </c>
      <c r="AD74" s="116">
        <f>+'lc2407'!G73</f>
        <v/>
      </c>
      <c r="AE74" s="116">
        <f>+'lc2408'!G73</f>
        <v/>
      </c>
      <c r="AF74" s="116">
        <f>+'lc2409'!G73</f>
        <v/>
      </c>
      <c r="AG74" s="116">
        <f>+'lc2410'!G73</f>
        <v/>
      </c>
      <c r="AH74" s="116">
        <f>+'lc2411'!G73</f>
        <v/>
      </c>
      <c r="AI74" s="109">
        <f>+'lc2412'!G73</f>
        <v/>
      </c>
      <c r="AJ74" s="109">
        <f>+'lc2501'!G73</f>
        <v/>
      </c>
      <c r="AK74" s="109">
        <f>+'lc2502'!G74</f>
        <v/>
      </c>
      <c r="AL74" s="109">
        <f>+'lc2503'!G75</f>
        <v/>
      </c>
      <c r="AM74" s="118">
        <f>+SUM(X74:AK74)</f>
        <v/>
      </c>
      <c r="AN74" s="119">
        <f>+AM74/AM73-1</f>
        <v/>
      </c>
    </row>
    <row r="75" ht="15.75" customFormat="1" customHeight="1" s="97">
      <c r="B75" s="27" t="n">
        <v>45383</v>
      </c>
      <c r="C75" s="113" t="n"/>
      <c r="D75" s="113">
        <f>+'lc2402'!B74*V75/1000</f>
        <v/>
      </c>
      <c r="E75" s="113">
        <f>+'lc2403'!B74*V75/1000</f>
        <v/>
      </c>
      <c r="F75" s="113">
        <f>+'lc2404'!B74*V75/1000</f>
        <v/>
      </c>
      <c r="G75" s="113">
        <f>+'lc2405'!B74*V75/1000</f>
        <v/>
      </c>
      <c r="H75" s="113">
        <f>+'lc2406'!B74*V75/1000</f>
        <v/>
      </c>
      <c r="I75" s="113">
        <f>+'lc2407'!B74*V75/1000</f>
        <v/>
      </c>
      <c r="J75" s="113">
        <f>+'lc2408'!B74*V75/1000</f>
        <v/>
      </c>
      <c r="K75" s="113">
        <f>+'lc2409'!B74*V75/1000</f>
        <v/>
      </c>
      <c r="L75" s="113">
        <f>+'lc2410'!B74*V75/1000</f>
        <v/>
      </c>
      <c r="M75" s="113">
        <f>+'lc2411'!B74*V75/1000</f>
        <v/>
      </c>
      <c r="N75" s="113">
        <f>+'lc2412'!B74*V75/1000</f>
        <v/>
      </c>
      <c r="O75" s="113">
        <f>+'lc2501'!B74*V75/1000</f>
        <v/>
      </c>
      <c r="P75" s="36">
        <f>+'lc2502'!B75*V75/1000</f>
        <v/>
      </c>
      <c r="Q75" s="113">
        <f>+'lc2503'!B76*V75/1000</f>
        <v/>
      </c>
      <c r="R75" s="114">
        <f>+AVERAGE(C75:O75)</f>
        <v/>
      </c>
      <c r="V75" s="123" t="n">
        <v>0.1698</v>
      </c>
      <c r="X75" s="116" t="n"/>
      <c r="Y75" s="116">
        <f>+'lc2402'!G74</f>
        <v/>
      </c>
      <c r="Z75" s="116">
        <f>+'lc2403'!G74</f>
        <v/>
      </c>
      <c r="AA75" s="116">
        <f>+'lc2404'!G74</f>
        <v/>
      </c>
      <c r="AB75" s="116">
        <f>+'lc2405'!G74</f>
        <v/>
      </c>
      <c r="AC75" s="116">
        <f>+'lc2406'!G74</f>
        <v/>
      </c>
      <c r="AD75" s="116">
        <f>+'lc2407'!G74</f>
        <v/>
      </c>
      <c r="AE75" s="116">
        <f>+'lc2408'!G74</f>
        <v/>
      </c>
      <c r="AF75" s="116">
        <f>+'lc2409'!G74</f>
        <v/>
      </c>
      <c r="AG75" s="116">
        <f>+'lc2410'!G74</f>
        <v/>
      </c>
      <c r="AH75" s="116">
        <f>+'lc2411'!G74</f>
        <v/>
      </c>
      <c r="AI75" s="109">
        <f>+'lc2412'!G74</f>
        <v/>
      </c>
      <c r="AJ75" s="109">
        <f>+'lc2501'!G74</f>
        <v/>
      </c>
      <c r="AK75" s="109">
        <f>+'lc2502'!G75</f>
        <v/>
      </c>
      <c r="AL75" s="109">
        <f>+'lc2503'!G76</f>
        <v/>
      </c>
      <c r="AM75" s="118">
        <f>+SUM(X75:AK75)</f>
        <v/>
      </c>
      <c r="AN75" s="119">
        <f>+AM75/AM74-1</f>
        <v/>
      </c>
    </row>
    <row r="76" ht="15.75" customFormat="1" customHeight="1" s="97">
      <c r="B76" s="27" t="n">
        <v>45384</v>
      </c>
      <c r="C76" s="113" t="n"/>
      <c r="D76" s="113">
        <f>+'lc2402'!B75*V76/1000</f>
        <v/>
      </c>
      <c r="E76" s="113">
        <f>+'lc2403'!B75*V76/1000</f>
        <v/>
      </c>
      <c r="F76" s="113">
        <f>+'lc2404'!B75*V76/1000</f>
        <v/>
      </c>
      <c r="G76" s="113">
        <f>+'lc2405'!B75*V76/1000</f>
        <v/>
      </c>
      <c r="H76" s="113">
        <f>+'lc2406'!B75*V76/1000</f>
        <v/>
      </c>
      <c r="I76" s="113">
        <f>+'lc2407'!B75*V76/1000</f>
        <v/>
      </c>
      <c r="J76" s="113">
        <f>+'lc2408'!B75*V76/1000</f>
        <v/>
      </c>
      <c r="K76" s="113">
        <f>+'lc2409'!B75*V76/1000</f>
        <v/>
      </c>
      <c r="L76" s="113">
        <f>+'lc2410'!B75*V76/1000</f>
        <v/>
      </c>
      <c r="M76" s="113">
        <f>+'lc2411'!B75*V76/1000</f>
        <v/>
      </c>
      <c r="N76" s="113">
        <f>+'lc2412'!B75*V76/1000</f>
        <v/>
      </c>
      <c r="O76" s="113">
        <f>+'lc2501'!B75*V76/1000</f>
        <v/>
      </c>
      <c r="P76" s="36">
        <f>+'lc2502'!B76*V76/1000</f>
        <v/>
      </c>
      <c r="Q76" s="113">
        <f>+'lc2503'!B77*V76/1000</f>
        <v/>
      </c>
      <c r="R76" s="114">
        <f>+AVERAGE(C76:O76)</f>
        <v/>
      </c>
      <c r="V76" s="123" t="n">
        <v>0.1698</v>
      </c>
      <c r="X76" s="116" t="n"/>
      <c r="Y76" s="116">
        <f>+'lc2402'!G75</f>
        <v/>
      </c>
      <c r="Z76" s="116">
        <f>+'lc2403'!G75</f>
        <v/>
      </c>
      <c r="AA76" s="116">
        <f>+'lc2404'!G75</f>
        <v/>
      </c>
      <c r="AB76" s="116">
        <f>+'lc2405'!G75</f>
        <v/>
      </c>
      <c r="AC76" s="116">
        <f>+'lc2406'!G75</f>
        <v/>
      </c>
      <c r="AD76" s="116">
        <f>+'lc2407'!G75</f>
        <v/>
      </c>
      <c r="AE76" s="116">
        <f>+'lc2408'!G75</f>
        <v/>
      </c>
      <c r="AF76" s="116">
        <f>+'lc2409'!G75</f>
        <v/>
      </c>
      <c r="AG76" s="116">
        <f>+'lc2410'!G75</f>
        <v/>
      </c>
      <c r="AH76" s="116">
        <f>+'lc2411'!G75</f>
        <v/>
      </c>
      <c r="AI76" s="109">
        <f>+'lc2412'!G75</f>
        <v/>
      </c>
      <c r="AJ76" s="109">
        <f>+'lc2501'!G75</f>
        <v/>
      </c>
      <c r="AK76" s="109">
        <f>+'lc2502'!G76</f>
        <v/>
      </c>
      <c r="AL76" s="109">
        <f>+'lc2503'!G77</f>
        <v/>
      </c>
      <c r="AM76" s="118">
        <f>+SUM(X76:AK76)</f>
        <v/>
      </c>
      <c r="AN76" s="119">
        <f>+AM76/AM75-1</f>
        <v/>
      </c>
    </row>
    <row r="77" ht="15.75" customFormat="1" customHeight="1" s="97">
      <c r="B77" s="27" t="n">
        <v>45385</v>
      </c>
      <c r="C77" s="113" t="n"/>
      <c r="D77" s="113">
        <f>+'lc2402'!B76*V77/1000</f>
        <v/>
      </c>
      <c r="E77" s="113">
        <f>+'lc2403'!B76*V77/1000</f>
        <v/>
      </c>
      <c r="F77" s="113">
        <f>+'lc2404'!B76*V77/1000</f>
        <v/>
      </c>
      <c r="G77" s="113">
        <f>+'lc2405'!B76*V77/1000</f>
        <v/>
      </c>
      <c r="H77" s="113">
        <f>+'lc2406'!B76*V77/1000</f>
        <v/>
      </c>
      <c r="I77" s="113">
        <f>+'lc2407'!B76*V77/1000</f>
        <v/>
      </c>
      <c r="J77" s="113">
        <f>+'lc2408'!B76*V77/1000</f>
        <v/>
      </c>
      <c r="K77" s="113">
        <f>+'lc2409'!B76*V77/1000</f>
        <v/>
      </c>
      <c r="L77" s="113">
        <f>+'lc2410'!B76*V77/1000</f>
        <v/>
      </c>
      <c r="M77" s="113">
        <f>+'lc2411'!B76*V77/1000</f>
        <v/>
      </c>
      <c r="N77" s="113">
        <f>+'lc2412'!B76*V77/1000</f>
        <v/>
      </c>
      <c r="O77" s="113">
        <f>+'lc2501'!B76*V77/1000</f>
        <v/>
      </c>
      <c r="P77" s="36">
        <f>+'lc2502'!B77*V77/1000</f>
        <v/>
      </c>
      <c r="Q77" s="113">
        <f>+'lc2503'!B78*V77/1000</f>
        <v/>
      </c>
      <c r="R77" s="114">
        <f>+AVERAGE(C77:O77)</f>
        <v/>
      </c>
      <c r="V77" s="123" t="n">
        <v>0.1698</v>
      </c>
      <c r="X77" s="116" t="n"/>
      <c r="Y77" s="116">
        <f>+'lc2402'!G76</f>
        <v/>
      </c>
      <c r="Z77" s="116">
        <f>+'lc2403'!G76</f>
        <v/>
      </c>
      <c r="AA77" s="116">
        <f>+'lc2404'!G76</f>
        <v/>
      </c>
      <c r="AB77" s="116">
        <f>+'lc2405'!G76</f>
        <v/>
      </c>
      <c r="AC77" s="116">
        <f>+'lc2406'!G76</f>
        <v/>
      </c>
      <c r="AD77" s="116">
        <f>+'lc2407'!G76</f>
        <v/>
      </c>
      <c r="AE77" s="116">
        <f>+'lc2408'!G76</f>
        <v/>
      </c>
      <c r="AF77" s="116">
        <f>+'lc2409'!G76</f>
        <v/>
      </c>
      <c r="AG77" s="116">
        <f>+'lc2410'!G76</f>
        <v/>
      </c>
      <c r="AH77" s="116">
        <f>+'lc2411'!G76</f>
        <v/>
      </c>
      <c r="AI77" s="109">
        <f>+'lc2412'!G76</f>
        <v/>
      </c>
      <c r="AJ77" s="109">
        <f>+'lc2501'!G76</f>
        <v/>
      </c>
      <c r="AK77" s="109">
        <f>+'lc2502'!G77</f>
        <v/>
      </c>
      <c r="AL77" s="109">
        <f>+'lc2503'!G78</f>
        <v/>
      </c>
      <c r="AM77" s="118">
        <f>+SUM(X77:AK77)</f>
        <v/>
      </c>
      <c r="AN77" s="119">
        <f>+AM77/AM76-1</f>
        <v/>
      </c>
    </row>
    <row r="78" ht="15.75" customHeight="1" s="98">
      <c r="B78" s="97" t="n"/>
      <c r="C78" s="97" t="n"/>
      <c r="D78" s="97" t="n"/>
      <c r="E78" s="97" t="n"/>
      <c r="F78" s="97" t="n"/>
      <c r="G78" s="97" t="n"/>
      <c r="H78" s="97" t="n"/>
      <c r="I78" s="97" t="n"/>
      <c r="J78" s="97" t="n"/>
      <c r="K78" s="97" t="n"/>
      <c r="V78" s="97" t="n"/>
      <c r="W78" s="97" t="n"/>
      <c r="X78" s="15" t="n"/>
      <c r="Y78" s="97" t="n"/>
      <c r="Z78" s="97" t="n"/>
      <c r="AA78" s="97" t="n"/>
      <c r="AB78" s="97" t="n"/>
      <c r="AC78" s="97" t="n"/>
      <c r="AD78" s="97" t="n"/>
      <c r="AE78" s="97" t="n"/>
      <c r="AF78" s="97" t="n"/>
      <c r="AM78" s="97" t="n"/>
      <c r="AN78" s="97" t="n"/>
    </row>
    <row r="79">
      <c r="B79" s="97" t="n"/>
      <c r="C79" s="97" t="n"/>
      <c r="D79" s="97" t="n"/>
      <c r="E79" s="97" t="n"/>
      <c r="F79" s="97" t="n"/>
      <c r="G79" s="97" t="n"/>
      <c r="H79" s="97" t="n"/>
      <c r="I79" s="97" t="n"/>
      <c r="J79" s="97" t="n"/>
      <c r="K79" s="97" t="n"/>
      <c r="V79" s="97" t="n"/>
      <c r="W79" s="97" t="n"/>
      <c r="X79" s="15" t="n"/>
      <c r="Y79" s="97" t="n"/>
      <c r="Z79" s="97" t="n"/>
      <c r="AA79" s="97" t="n"/>
      <c r="AB79" s="97" t="n"/>
      <c r="AC79" s="97" t="n"/>
      <c r="AD79" s="97" t="n"/>
      <c r="AE79" s="97" t="n"/>
      <c r="AF79" s="97" t="n"/>
      <c r="AM79" s="97" t="n"/>
      <c r="AN79" s="97" t="n"/>
    </row>
    <row r="80" ht="15" customHeight="1" s="98" thickBot="1">
      <c r="B80" s="97" t="n"/>
      <c r="C80" s="97" t="n"/>
      <c r="D80" s="97" t="n"/>
      <c r="E80" s="97" t="n"/>
      <c r="F80" s="97" t="n"/>
      <c r="G80" s="97" t="n"/>
      <c r="H80" s="97" t="n"/>
      <c r="I80" s="97" t="n"/>
      <c r="J80" s="97" t="n"/>
      <c r="K80" s="97" t="n"/>
      <c r="V80" s="97" t="n"/>
      <c r="W80" s="97" t="n"/>
      <c r="X80" s="15" t="n"/>
      <c r="Y80" s="97" t="n"/>
      <c r="Z80" s="97" t="n"/>
      <c r="AA80" s="97" t="n"/>
      <c r="AB80" s="97" t="n"/>
      <c r="AC80" s="97" t="n"/>
      <c r="AD80" s="97" t="n"/>
      <c r="AE80" s="97" t="n"/>
      <c r="AF80" s="97" t="n"/>
      <c r="AM80" s="97" t="n"/>
      <c r="AN80" s="97" t="n"/>
    </row>
    <row r="81" ht="15" customHeight="1" s="98" thickBot="1">
      <c r="X81" s="15" t="n"/>
      <c r="AG81" s="34" t="inlineStr">
        <is>
          <t>24' Worldwide Production est.</t>
        </is>
      </c>
      <c r="AJ81" s="13" t="n"/>
      <c r="AK81" s="124" t="n">
        <v>1250000</v>
      </c>
      <c r="AL81" s="125">
        <f>+AM74/$AK$81</f>
        <v/>
      </c>
    </row>
    <row r="82">
      <c r="X82" s="15" t="n"/>
      <c r="AG82" s="126" t="inlineStr">
        <is>
          <t>Warehouse delivery receipt</t>
        </is>
      </c>
      <c r="AJ82" s="16">
        <f>+TODAY()</f>
        <v/>
      </c>
      <c r="AK82" s="127" t="n">
        <v>16240</v>
      </c>
      <c r="AL82" s="128" t="n"/>
    </row>
    <row r="83">
      <c r="X83" s="15" t="n"/>
    </row>
    <row r="84">
      <c r="X84" s="15" t="n"/>
    </row>
    <row r="85">
      <c r="X85" s="15" t="n"/>
    </row>
    <row r="86">
      <c r="X86" s="15" t="n"/>
    </row>
    <row r="87">
      <c r="X87" s="15" t="n"/>
    </row>
    <row r="88">
      <c r="X88" s="15" t="n"/>
    </row>
    <row r="89">
      <c r="X89" s="15" t="n"/>
    </row>
    <row r="90">
      <c r="X90" s="15" t="n"/>
    </row>
    <row r="91">
      <c r="X91" s="15" t="n"/>
    </row>
    <row r="92">
      <c r="X92" s="15" t="n"/>
    </row>
    <row r="93">
      <c r="X93" s="15" t="n"/>
    </row>
    <row r="94">
      <c r="X94" s="15" t="n"/>
    </row>
    <row r="95">
      <c r="X95" s="15" t="n"/>
    </row>
    <row r="96">
      <c r="X96" s="15" t="n"/>
    </row>
    <row r="97">
      <c r="X97" s="15" t="n"/>
    </row>
    <row r="98">
      <c r="X98" s="15" t="n"/>
    </row>
    <row r="99">
      <c r="X99" s="15" t="n"/>
    </row>
    <row r="100">
      <c r="X100" s="15" t="n"/>
    </row>
    <row r="101">
      <c r="X101" s="15" t="n"/>
    </row>
    <row r="102">
      <c r="X102" s="15" t="n"/>
    </row>
    <row r="103">
      <c r="X103" s="15" t="n"/>
    </row>
    <row r="104">
      <c r="X104" s="15" t="n"/>
    </row>
    <row r="105">
      <c r="X105" s="15" t="n"/>
    </row>
    <row r="106">
      <c r="X106" s="15" t="n"/>
    </row>
    <row r="107">
      <c r="X107" s="15" t="n"/>
    </row>
    <row r="108">
      <c r="X108" s="15" t="n"/>
    </row>
    <row r="109">
      <c r="X109" s="15" t="n"/>
    </row>
    <row r="110">
      <c r="X110" s="15" t="n"/>
    </row>
    <row r="111">
      <c r="X111" s="15" t="n"/>
    </row>
    <row r="112">
      <c r="X112" s="15" t="n"/>
    </row>
    <row r="113">
      <c r="X113" s="15" t="n"/>
    </row>
    <row r="114">
      <c r="X114" s="15" t="n"/>
    </row>
    <row r="115">
      <c r="X115" s="15" t="n"/>
    </row>
    <row r="116">
      <c r="X116" s="15" t="n"/>
    </row>
    <row r="117">
      <c r="X117" s="15" t="n"/>
    </row>
    <row r="118">
      <c r="X118" s="15" t="n"/>
    </row>
    <row r="119">
      <c r="X119" s="15" t="n"/>
    </row>
    <row r="120">
      <c r="X120" s="15" t="n"/>
    </row>
    <row r="121">
      <c r="X121" s="15" t="n"/>
    </row>
  </sheetData>
  <mergeCells count="4">
    <mergeCell ref="S1:T1"/>
    <mergeCell ref="X1:AM1"/>
    <mergeCell ref="A3:A24"/>
    <mergeCell ref="C1:N1"/>
  </mergeCells>
  <conditionalFormatting sqref="AN2:AN77 AN79:AN80 AL81:AL82 AN83:AN1048576">
    <cfRule type="cellIs" priority="1" operator="lessThan" dxfId="1">
      <formula>0</formula>
    </cfRule>
  </conditionalFormatting>
  <pageMargins left="0.7" right="0.7" top="0.75" bottom="0.75" header="0.3" footer="0.3"/>
  <pageSetup orientation="portrait"/>
  <headerFooter>
    <oddHeader/>
    <oddFooter>&amp;L&amp;"Calibri"&amp;10 &amp;K000000_x000d_# Internal Use Only_x000d_&amp;1#&amp;"Calibri"&amp;10 &amp;K000000 Internal Use Only</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codeName="Sheet13">
    <outlinePr summaryBelow="1" summaryRight="1"/>
    <pageSetUpPr/>
  </sheetPr>
  <dimension ref="A1:Y55"/>
  <sheetViews>
    <sheetView showGridLines="0" tabSelected="1" zoomScale="85" zoomScaleNormal="85" workbookViewId="0">
      <pane xSplit="1" ySplit="1" topLeftCell="J38" activePane="bottomRight" state="frozen"/>
      <selection pane="topRight" activeCell="B1" sqref="B1"/>
      <selection pane="bottomLeft" activeCell="A2" sqref="A2"/>
      <selection pane="bottomRight" activeCell="P61" sqref="P61"/>
    </sheetView>
  </sheetViews>
  <sheetFormatPr baseColWidth="8" defaultRowHeight="14.5"/>
  <cols>
    <col width="12.1796875" bestFit="1" customWidth="1" style="98" min="1" max="1"/>
    <col width="14.81640625" bestFit="1" customWidth="1" style="98" min="2" max="6"/>
    <col width="17.7265625" bestFit="1" customWidth="1" style="98" min="7" max="7"/>
    <col width="17.54296875" bestFit="1" customWidth="1" style="98" min="8" max="9"/>
    <col width="20.7265625" bestFit="1" customWidth="1" style="98" min="10" max="10"/>
    <col width="12" customWidth="1" style="98" min="11" max="11"/>
    <col width="13" bestFit="1" customWidth="1" style="98" min="12" max="12"/>
    <col width="12.7265625" bestFit="1" customWidth="1" style="37" min="13" max="13"/>
    <col width="20.81640625" bestFit="1" customWidth="1" style="98" min="14" max="14"/>
    <col width="18.1796875" bestFit="1" customWidth="1" style="98" min="15" max="15"/>
    <col width="17.1796875" bestFit="1" customWidth="1" style="98" min="16" max="16"/>
    <col width="11.7265625" bestFit="1" customWidth="1" style="97" min="17" max="19"/>
    <col width="10.1796875" bestFit="1" customWidth="1" style="98" min="20" max="21"/>
    <col width="13.26953125" bestFit="1" customWidth="1" style="98" min="22" max="23"/>
    <col width="12.1796875" customWidth="1" style="98" min="24" max="24"/>
    <col width="11.81640625" customWidth="1" style="98" min="25" max="25"/>
  </cols>
  <sheetData>
    <row r="1" ht="60" customFormat="1" customHeight="1" s="22">
      <c r="A1" s="23" t="inlineStr">
        <is>
          <t>Conversion en Notas</t>
        </is>
      </c>
      <c r="B1" s="21" t="inlineStr">
        <is>
          <t>Industrial
 Grade</t>
        </is>
      </c>
      <c r="C1" s="21" t="inlineStr">
        <is>
          <t>Battery 
Grade</t>
        </is>
      </c>
      <c r="D1" s="21" t="inlineStr">
        <is>
          <t>SMM
 LC Idx</t>
        </is>
      </c>
      <c r="E1" s="21" t="inlineStr">
        <is>
          <t>Lithium 
Hydroxide BG</t>
        </is>
      </c>
      <c r="F1" s="21" t="inlineStr">
        <is>
          <t>Lithium 
Hydroxide Idx</t>
        </is>
      </c>
      <c r="G1" s="21" t="inlineStr">
        <is>
          <t>Lithium Hydroxide 
BG Fine</t>
        </is>
      </c>
      <c r="H1" s="21" t="inlineStr">
        <is>
          <t>Lithium Carbonate
 CIF China</t>
        </is>
      </c>
      <c r="I1" s="21" t="inlineStr">
        <is>
          <t>Lithium Hydroxide
 CIF China</t>
        </is>
      </c>
      <c r="J1" s="21" t="inlineStr">
        <is>
          <t>Lithium 
Hexafluorophosphate</t>
        </is>
      </c>
      <c r="K1" s="21" t="inlineStr">
        <is>
          <t>Lithium 
Fluoride BG</t>
        </is>
      </c>
      <c r="L1" s="21" t="inlineStr">
        <is>
          <t>Lithium
 Hydroxide IG</t>
        </is>
      </c>
      <c r="M1" s="38" t="inlineStr">
        <is>
          <t>Spodumene 
Concentrate IDX
CIF China</t>
        </is>
      </c>
      <c r="N1" s="21" t="inlineStr">
        <is>
          <t>Spodumene Domestic
 China 5%</t>
        </is>
      </c>
      <c r="O1" s="21" t="inlineStr">
        <is>
          <t>Spodumene 
Domestic China 4%</t>
        </is>
      </c>
      <c r="P1" s="21" t="inlineStr">
        <is>
          <t>Spodumene 
Dometic China 3%</t>
        </is>
      </c>
      <c r="Q1" s="21" t="inlineStr">
        <is>
          <t>Spodumene
1,2%</t>
        </is>
      </c>
      <c r="R1" s="21" t="inlineStr">
        <is>
          <t>Spodumene
2%</t>
        </is>
      </c>
      <c r="S1" s="21" t="inlineStr">
        <is>
          <t>Spodumene
3%</t>
        </is>
      </c>
      <c r="T1" s="21" t="inlineStr">
        <is>
          <t>Lepidolite 
1,5%</t>
        </is>
      </c>
      <c r="U1" s="21" t="inlineStr">
        <is>
          <t>Lepidolite 
2%</t>
        </is>
      </c>
      <c r="V1" s="21" t="inlineStr">
        <is>
          <t>Montebrasite 
6%</t>
        </is>
      </c>
      <c r="W1" s="21" t="inlineStr">
        <is>
          <t>Montebrasite 
7%</t>
        </is>
      </c>
      <c r="X1" s="21" t="inlineStr">
        <is>
          <t>AUS Spodumene 6% Spot cif China</t>
        </is>
      </c>
      <c r="Y1" s="21" t="inlineStr">
        <is>
          <t>BRL Spodumene 6% Spot CIF China</t>
        </is>
      </c>
    </row>
    <row r="2">
      <c r="A2" s="97" t="inlineStr">
        <is>
          <t>Nov 29, 2023</t>
        </is>
      </c>
      <c r="B2" s="129" t="n">
        <v>122000</v>
      </c>
      <c r="C2" s="129" t="n">
        <v>132000</v>
      </c>
      <c r="D2" s="129" t="n">
        <v>132352</v>
      </c>
      <c r="E2" s="129" t="n">
        <v>121500</v>
      </c>
      <c r="F2" s="129" t="n">
        <v>123076</v>
      </c>
      <c r="G2" s="129" t="n">
        <v>130500</v>
      </c>
      <c r="H2" s="129" t="n">
        <v>18.5</v>
      </c>
      <c r="I2" s="129" t="n">
        <v>19</v>
      </c>
      <c r="J2" s="129" t="n">
        <v>83500</v>
      </c>
      <c r="K2" s="129" t="n">
        <v>269000</v>
      </c>
      <c r="L2" s="129" t="n">
        <v>113000</v>
      </c>
      <c r="M2" s="129" t="n">
        <v>1800</v>
      </c>
      <c r="N2" s="129" t="n">
        <v>10350</v>
      </c>
      <c r="O2" s="129" t="n">
        <v>9000</v>
      </c>
      <c r="P2" s="129" t="n">
        <v>9000</v>
      </c>
      <c r="Q2" s="129" t="n">
        <v>167.5</v>
      </c>
      <c r="R2" s="129" t="n">
        <v>300</v>
      </c>
      <c r="S2" s="129" t="n">
        <v>585</v>
      </c>
      <c r="T2" s="129" t="n">
        <v>2150</v>
      </c>
      <c r="U2" s="129" t="n">
        <v>3450</v>
      </c>
      <c r="V2" s="129" t="n">
        <v>13400</v>
      </c>
      <c r="W2" s="129" t="n">
        <v>16550</v>
      </c>
      <c r="X2" s="113" t="n"/>
      <c r="Y2" s="113" t="n"/>
    </row>
    <row r="3">
      <c r="A3" s="97" t="inlineStr">
        <is>
          <t>Nov 30, 2023</t>
        </is>
      </c>
      <c r="B3" s="129" t="n">
        <v>120500</v>
      </c>
      <c r="C3" s="129" t="n">
        <v>131000</v>
      </c>
      <c r="D3" s="129" t="n">
        <v>130566</v>
      </c>
      <c r="E3" s="129" t="n">
        <v>120500</v>
      </c>
      <c r="F3" s="129" t="n">
        <v>121195</v>
      </c>
      <c r="G3" s="129" t="n">
        <v>129500</v>
      </c>
      <c r="H3" s="129" t="n">
        <v>18.25</v>
      </c>
      <c r="I3" s="129" t="n">
        <v>18.5</v>
      </c>
      <c r="J3" s="129" t="n">
        <v>82500</v>
      </c>
      <c r="K3" s="129" t="n">
        <v>269000</v>
      </c>
      <c r="L3" s="129" t="n">
        <v>112000</v>
      </c>
      <c r="M3" s="129" t="n">
        <v>1789</v>
      </c>
      <c r="N3" s="129" t="n">
        <v>10125</v>
      </c>
      <c r="O3" s="129" t="n">
        <v>8865</v>
      </c>
      <c r="P3" s="129" t="n">
        <v>8865</v>
      </c>
      <c r="Q3" s="129" t="n">
        <v>167.5</v>
      </c>
      <c r="R3" s="129" t="n">
        <v>300</v>
      </c>
      <c r="S3" s="129" t="n">
        <v>585</v>
      </c>
      <c r="T3" s="129" t="n">
        <v>2150</v>
      </c>
      <c r="U3" s="129" t="n">
        <v>3450</v>
      </c>
      <c r="V3" s="129" t="n">
        <v>13400</v>
      </c>
      <c r="W3" s="129" t="n">
        <v>16550</v>
      </c>
      <c r="X3" s="113" t="n"/>
      <c r="Y3" s="113" t="n"/>
    </row>
    <row r="4">
      <c r="A4" s="97" t="inlineStr">
        <is>
          <t>Dec 01, 2023</t>
        </is>
      </c>
      <c r="B4" s="129" t="n">
        <v>118500</v>
      </c>
      <c r="C4" s="129" t="n">
        <v>130000</v>
      </c>
      <c r="D4" s="129" t="n">
        <v>128431</v>
      </c>
      <c r="E4" s="129" t="n">
        <v>119500</v>
      </c>
      <c r="F4" s="129" t="n">
        <v>119904</v>
      </c>
      <c r="G4" s="129" t="n">
        <v>128500</v>
      </c>
      <c r="H4" s="129" t="n">
        <v>18.505</v>
      </c>
      <c r="I4" s="129" t="n">
        <v>18.5</v>
      </c>
      <c r="J4" s="129" t="n">
        <v>82000</v>
      </c>
      <c r="K4" s="129" t="n">
        <v>259000</v>
      </c>
      <c r="L4" s="129" t="n">
        <v>111000</v>
      </c>
      <c r="M4" s="129" t="n">
        <v>1730</v>
      </c>
      <c r="N4" s="129" t="n">
        <v>9675</v>
      </c>
      <c r="O4" s="129" t="n">
        <v>8500</v>
      </c>
      <c r="P4" s="129" t="n">
        <v>8500</v>
      </c>
      <c r="Q4" s="129" t="n">
        <v>167.5</v>
      </c>
      <c r="R4" s="129" t="n">
        <v>300</v>
      </c>
      <c r="S4" s="129" t="n">
        <v>585</v>
      </c>
      <c r="T4" s="129" t="n">
        <v>2100</v>
      </c>
      <c r="U4" s="129" t="n">
        <v>3375</v>
      </c>
      <c r="V4" s="129" t="n">
        <v>12900</v>
      </c>
      <c r="W4" s="129" t="n">
        <v>15800</v>
      </c>
      <c r="X4" s="113" t="n"/>
      <c r="Y4" s="113" t="n"/>
    </row>
    <row r="5">
      <c r="A5" s="97" t="inlineStr">
        <is>
          <t>Dec 04, 2023</t>
        </is>
      </c>
      <c r="B5" s="129" t="n">
        <v>116000</v>
      </c>
      <c r="C5" s="129" t="n">
        <v>128000</v>
      </c>
      <c r="D5" s="129" t="n">
        <v>126864</v>
      </c>
      <c r="E5" s="129" t="n">
        <v>117500</v>
      </c>
      <c r="F5" s="129" t="n">
        <v>117936</v>
      </c>
      <c r="G5" s="129" t="n">
        <v>126500</v>
      </c>
      <c r="H5" s="129" t="n">
        <v>17.75</v>
      </c>
      <c r="I5" s="129" t="n">
        <v>18</v>
      </c>
      <c r="J5" s="129" t="n">
        <v>82000</v>
      </c>
      <c r="K5" s="129" t="n">
        <v>259000</v>
      </c>
      <c r="L5" s="129" t="n">
        <v>109000</v>
      </c>
      <c r="M5" s="129" t="n">
        <v>1700</v>
      </c>
      <c r="N5" s="129" t="n">
        <v>9335</v>
      </c>
      <c r="O5" s="129" t="n">
        <v>8185.000000000001</v>
      </c>
      <c r="P5" s="129" t="n">
        <v>8185.000000000001</v>
      </c>
      <c r="Q5" s="129" t="n">
        <v>167</v>
      </c>
      <c r="R5" s="129" t="n">
        <v>300</v>
      </c>
      <c r="S5" s="129" t="n">
        <v>585</v>
      </c>
      <c r="T5" s="129" t="n">
        <v>2100</v>
      </c>
      <c r="U5" s="129" t="n">
        <v>3375</v>
      </c>
      <c r="V5" s="129" t="n">
        <v>12900</v>
      </c>
      <c r="W5" s="129" t="n">
        <v>15800</v>
      </c>
      <c r="X5" s="113" t="n"/>
      <c r="Y5" s="113" t="n"/>
    </row>
    <row r="6">
      <c r="A6" s="97" t="inlineStr">
        <is>
          <t>Dec 05, 2023</t>
        </is>
      </c>
      <c r="B6" s="129" t="n">
        <v>113500</v>
      </c>
      <c r="C6" s="129" t="n">
        <v>126000</v>
      </c>
      <c r="D6" s="129" t="n">
        <v>124781</v>
      </c>
      <c r="E6" s="129" t="n">
        <v>115500</v>
      </c>
      <c r="F6" s="129" t="n">
        <v>115443</v>
      </c>
      <c r="G6" s="129" t="n">
        <v>124500</v>
      </c>
      <c r="H6" s="129" t="n">
        <v>17.6</v>
      </c>
      <c r="I6" s="129" t="n">
        <v>17.75</v>
      </c>
      <c r="J6" s="129" t="n">
        <v>81750</v>
      </c>
      <c r="K6" s="129" t="n">
        <v>259000</v>
      </c>
      <c r="L6" s="129" t="n">
        <v>107000</v>
      </c>
      <c r="M6" s="129" t="n">
        <v>1670</v>
      </c>
      <c r="N6" s="129" t="n">
        <v>9125</v>
      </c>
      <c r="O6" s="129" t="n">
        <v>7960</v>
      </c>
      <c r="P6" s="129" t="n">
        <v>7960</v>
      </c>
      <c r="Q6" s="129" t="n">
        <v>167.5</v>
      </c>
      <c r="R6" s="129" t="n">
        <v>300</v>
      </c>
      <c r="S6" s="129" t="n">
        <v>585</v>
      </c>
      <c r="T6" s="129" t="n">
        <v>2025</v>
      </c>
      <c r="U6" s="129" t="n">
        <v>3275</v>
      </c>
      <c r="V6" s="129" t="n">
        <v>12800</v>
      </c>
      <c r="W6" s="129" t="n">
        <v>15600</v>
      </c>
      <c r="X6" s="113" t="n"/>
      <c r="Y6" s="113" t="n"/>
    </row>
    <row r="7">
      <c r="A7" s="97" t="inlineStr">
        <is>
          <t>Dec 06, 2023</t>
        </is>
      </c>
      <c r="B7" s="129" t="n">
        <v>109500</v>
      </c>
      <c r="C7" s="129" t="n">
        <v>122500</v>
      </c>
      <c r="D7" s="129" t="n">
        <v>121771</v>
      </c>
      <c r="E7" s="129" t="n">
        <v>112500</v>
      </c>
      <c r="F7" s="129" t="n">
        <v>112411</v>
      </c>
      <c r="G7" s="129" t="n">
        <v>121000</v>
      </c>
      <c r="H7" s="129" t="n">
        <v>17.5</v>
      </c>
      <c r="I7" s="129" t="n">
        <v>17.5</v>
      </c>
      <c r="J7" s="129" t="n">
        <v>81500</v>
      </c>
      <c r="K7" s="129" t="n">
        <v>259000</v>
      </c>
      <c r="L7" s="129" t="n">
        <v>104000</v>
      </c>
      <c r="M7" s="129" t="n">
        <v>1655</v>
      </c>
      <c r="N7" s="129" t="n">
        <v>8900</v>
      </c>
      <c r="O7" s="129" t="n">
        <v>7735</v>
      </c>
      <c r="P7" s="129" t="n">
        <v>7735</v>
      </c>
      <c r="Q7" s="129" t="n">
        <v>167.5</v>
      </c>
      <c r="R7" s="129" t="n">
        <v>300</v>
      </c>
      <c r="S7" s="129" t="n">
        <v>585</v>
      </c>
      <c r="T7" s="129" t="n">
        <v>1975</v>
      </c>
      <c r="U7" s="129" t="n">
        <v>3200</v>
      </c>
      <c r="V7" s="129" t="n">
        <v>12600</v>
      </c>
      <c r="W7" s="129" t="n">
        <v>15300</v>
      </c>
      <c r="X7" s="113" t="n"/>
      <c r="Y7" s="113" t="n"/>
    </row>
    <row r="8">
      <c r="A8" s="97" t="inlineStr">
        <is>
          <t>Dec 07, 2023</t>
        </is>
      </c>
      <c r="B8" s="129" t="n">
        <v>107000</v>
      </c>
      <c r="C8" s="129" t="n">
        <v>120500</v>
      </c>
      <c r="D8" s="129" t="n">
        <v>119655</v>
      </c>
      <c r="E8" s="129" t="n">
        <v>110500</v>
      </c>
      <c r="F8" s="129" t="n">
        <v>110186</v>
      </c>
      <c r="G8" s="129" t="n">
        <v>118500</v>
      </c>
      <c r="H8" s="129" t="n">
        <v>17</v>
      </c>
      <c r="I8" s="129" t="n">
        <v>17.5</v>
      </c>
      <c r="J8" s="129" t="n">
        <v>80500</v>
      </c>
      <c r="K8" s="129" t="n">
        <v>259000</v>
      </c>
      <c r="L8" s="129" t="n">
        <v>102000</v>
      </c>
      <c r="M8" s="129" t="n">
        <v>1640</v>
      </c>
      <c r="N8" s="129" t="n">
        <v>8755</v>
      </c>
      <c r="O8" s="129" t="n">
        <v>7550</v>
      </c>
      <c r="P8" s="129" t="n">
        <v>7550</v>
      </c>
      <c r="Q8" s="129" t="n">
        <v>152.5</v>
      </c>
      <c r="R8" s="129" t="n">
        <v>280</v>
      </c>
      <c r="S8" s="129" t="n">
        <v>545</v>
      </c>
      <c r="T8" s="129" t="n">
        <v>1950</v>
      </c>
      <c r="U8" s="129" t="n">
        <v>3162.5</v>
      </c>
      <c r="V8" s="129" t="n">
        <v>12325</v>
      </c>
      <c r="W8" s="129" t="n">
        <v>14925</v>
      </c>
      <c r="X8" s="113" t="n"/>
      <c r="Y8" s="113" t="n"/>
    </row>
    <row r="9">
      <c r="A9" s="97" t="inlineStr">
        <is>
          <t>Dec 11, 2023</t>
        </is>
      </c>
      <c r="B9" s="129" t="n">
        <v>101500</v>
      </c>
      <c r="C9" s="129" t="n">
        <v>115000</v>
      </c>
      <c r="D9" s="129" t="n">
        <v>114815</v>
      </c>
      <c r="E9" s="129" t="n">
        <v>106500</v>
      </c>
      <c r="F9" s="129" t="n">
        <v>106772</v>
      </c>
      <c r="G9" s="129" t="n">
        <v>114500</v>
      </c>
      <c r="H9" s="129" t="n">
        <v>16.5</v>
      </c>
      <c r="I9" s="129" t="n">
        <v>16.75</v>
      </c>
      <c r="J9" s="129" t="n">
        <v>77500</v>
      </c>
      <c r="K9" s="129" t="n">
        <v>235500</v>
      </c>
      <c r="L9" s="129" t="n">
        <v>98500</v>
      </c>
      <c r="M9" s="129" t="n">
        <v>1565</v>
      </c>
      <c r="N9" s="129" t="n">
        <v>8285</v>
      </c>
      <c r="O9" s="129" t="n">
        <v>6970</v>
      </c>
      <c r="P9" s="129" t="n">
        <v>6970</v>
      </c>
      <c r="Q9" s="129" t="n">
        <v>152.5</v>
      </c>
      <c r="R9" s="129" t="n">
        <v>280</v>
      </c>
      <c r="S9" s="129" t="n">
        <v>545</v>
      </c>
      <c r="T9" s="129" t="n">
        <v>1875</v>
      </c>
      <c r="U9" s="129" t="n">
        <v>3050</v>
      </c>
      <c r="V9" s="129" t="n">
        <v>12275</v>
      </c>
      <c r="W9" s="129" t="n">
        <v>14850</v>
      </c>
      <c r="X9" s="113" t="n"/>
      <c r="Y9" s="113" t="n"/>
    </row>
    <row r="10">
      <c r="A10" s="97" t="inlineStr">
        <is>
          <t>Dec 12, 2023</t>
        </is>
      </c>
      <c r="B10" s="129" t="n">
        <v>98500</v>
      </c>
      <c r="C10" s="129" t="n">
        <v>112000</v>
      </c>
      <c r="D10" s="129" t="n">
        <v>112927</v>
      </c>
      <c r="E10" s="129" t="n">
        <v>103500</v>
      </c>
      <c r="F10" s="129" t="n">
        <v>103671</v>
      </c>
      <c r="G10" s="129" t="n">
        <v>111500</v>
      </c>
      <c r="H10" s="129" t="n">
        <v>16.25</v>
      </c>
      <c r="I10" s="129" t="n">
        <v>16.65</v>
      </c>
      <c r="J10" s="129" t="n">
        <v>77000</v>
      </c>
      <c r="K10" s="129" t="n">
        <v>235500</v>
      </c>
      <c r="L10" s="129" t="n">
        <v>95500</v>
      </c>
      <c r="M10" s="129" t="n">
        <v>1535</v>
      </c>
      <c r="N10" s="129" t="n">
        <v>8130.000000000001</v>
      </c>
      <c r="O10" s="129" t="n">
        <v>6815</v>
      </c>
      <c r="P10" s="129" t="n">
        <v>6815</v>
      </c>
      <c r="Q10" s="129" t="n">
        <v>152.5</v>
      </c>
      <c r="R10" s="129" t="n">
        <v>280</v>
      </c>
      <c r="S10" s="129" t="n">
        <v>545</v>
      </c>
      <c r="T10" s="129" t="n">
        <v>1850</v>
      </c>
      <c r="U10" s="129" t="n">
        <v>3012.5</v>
      </c>
      <c r="V10" s="129" t="n">
        <v>12275</v>
      </c>
      <c r="W10" s="129" t="n">
        <v>14850</v>
      </c>
      <c r="X10" s="113" t="n"/>
      <c r="Y10" s="113" t="n"/>
    </row>
    <row r="11">
      <c r="A11" s="97" t="inlineStr">
        <is>
          <t>Dec 13, 2023</t>
        </is>
      </c>
      <c r="B11" s="129" t="n">
        <v>96000</v>
      </c>
      <c r="C11" s="129" t="n">
        <v>109000</v>
      </c>
      <c r="D11" s="129" t="n">
        <v>109468</v>
      </c>
      <c r="E11" s="129" t="n">
        <v>100500</v>
      </c>
      <c r="F11" s="129" t="n">
        <v>100118</v>
      </c>
      <c r="G11" s="129" t="n">
        <v>108500</v>
      </c>
      <c r="H11" s="129" t="n">
        <v>16</v>
      </c>
      <c r="I11" s="129" t="n">
        <v>16.5</v>
      </c>
      <c r="J11" s="129" t="n">
        <v>76500</v>
      </c>
      <c r="K11" s="129" t="n">
        <v>235500</v>
      </c>
      <c r="L11" s="129" t="n">
        <v>92500</v>
      </c>
      <c r="M11" s="129" t="n">
        <v>1515</v>
      </c>
      <c r="N11" s="129" t="n">
        <v>8050.000000000001</v>
      </c>
      <c r="O11" s="129" t="n">
        <v>6650</v>
      </c>
      <c r="P11" s="129" t="n">
        <v>6650</v>
      </c>
      <c r="Q11" s="129" t="n">
        <v>152.5</v>
      </c>
      <c r="R11" s="129" t="n">
        <v>280</v>
      </c>
      <c r="S11" s="129" t="n">
        <v>545</v>
      </c>
      <c r="T11" s="129" t="n">
        <v>1825</v>
      </c>
      <c r="U11" s="129" t="n">
        <v>2975</v>
      </c>
      <c r="V11" s="129" t="n">
        <v>11775</v>
      </c>
      <c r="W11" s="129" t="n">
        <v>14275</v>
      </c>
      <c r="X11" s="113" t="n"/>
      <c r="Y11" s="113" t="n"/>
    </row>
    <row r="12">
      <c r="A12" s="97" t="inlineStr">
        <is>
          <t>Dec 14, 2023</t>
        </is>
      </c>
      <c r="B12" s="129" t="n">
        <v>94500</v>
      </c>
      <c r="C12" s="129" t="n">
        <v>106500</v>
      </c>
      <c r="D12" s="129" t="n">
        <v>106787</v>
      </c>
      <c r="E12" s="129" t="n">
        <v>98000</v>
      </c>
      <c r="F12" s="129" t="n">
        <v>97747</v>
      </c>
      <c r="G12" s="129" t="n">
        <v>106000</v>
      </c>
      <c r="H12" s="129" t="n">
        <v>15.75</v>
      </c>
      <c r="I12" s="129" t="n">
        <v>16.25</v>
      </c>
      <c r="J12" s="129" t="n">
        <v>76000</v>
      </c>
      <c r="K12" s="129" t="n">
        <v>235500</v>
      </c>
      <c r="L12" s="129" t="n">
        <v>90000</v>
      </c>
      <c r="M12" s="129" t="n">
        <v>1495</v>
      </c>
      <c r="N12" s="129" t="n">
        <v>7970</v>
      </c>
      <c r="O12" s="129" t="n">
        <v>6490</v>
      </c>
      <c r="P12" s="129" t="n">
        <v>6490</v>
      </c>
      <c r="Q12" s="129" t="n">
        <v>143.5</v>
      </c>
      <c r="R12" s="129" t="n">
        <v>262.5</v>
      </c>
      <c r="S12" s="129" t="n">
        <v>520</v>
      </c>
      <c r="T12" s="129" t="n">
        <v>1775</v>
      </c>
      <c r="U12" s="129" t="n">
        <v>2900</v>
      </c>
      <c r="V12" s="129" t="n">
        <v>11575</v>
      </c>
      <c r="W12" s="129" t="n">
        <v>14025</v>
      </c>
      <c r="X12" s="113" t="n"/>
      <c r="Y12" s="113" t="n"/>
    </row>
    <row r="13">
      <c r="A13" s="97" t="inlineStr">
        <is>
          <t>Dec 15, 2023</t>
        </is>
      </c>
      <c r="B13" s="129" t="n">
        <v>93750</v>
      </c>
      <c r="C13" s="129" t="n">
        <v>104500</v>
      </c>
      <c r="D13" s="129" t="n">
        <v>104371</v>
      </c>
      <c r="E13" s="129" t="n">
        <v>95750</v>
      </c>
      <c r="F13" s="129" t="n">
        <v>95250</v>
      </c>
      <c r="G13" s="129" t="n">
        <v>103750</v>
      </c>
      <c r="H13" s="129" t="n">
        <v>15.5</v>
      </c>
      <c r="I13" s="129" t="n">
        <v>16.25</v>
      </c>
      <c r="J13" s="129" t="n">
        <v>75500</v>
      </c>
      <c r="K13" s="129" t="n">
        <v>210300</v>
      </c>
      <c r="L13" s="129" t="n">
        <v>88000</v>
      </c>
      <c r="M13" s="129" t="n">
        <v>1470</v>
      </c>
      <c r="N13" s="129" t="n">
        <v>7890</v>
      </c>
      <c r="O13" s="129" t="n">
        <v>6360</v>
      </c>
      <c r="P13" s="129" t="n">
        <v>6360</v>
      </c>
      <c r="Q13" s="129" t="n">
        <v>143.5</v>
      </c>
      <c r="R13" s="129" t="n">
        <v>262.5</v>
      </c>
      <c r="S13" s="129" t="n">
        <v>520</v>
      </c>
      <c r="T13" s="129" t="n">
        <v>1725</v>
      </c>
      <c r="U13" s="129" t="n">
        <v>2862</v>
      </c>
      <c r="V13" s="129" t="n">
        <v>11275</v>
      </c>
      <c r="W13" s="129" t="n">
        <v>13650</v>
      </c>
      <c r="X13" s="113" t="n"/>
      <c r="Y13" s="113" t="n"/>
    </row>
    <row r="14">
      <c r="A14" s="97" t="inlineStr">
        <is>
          <t>Dec 18, 2023</t>
        </is>
      </c>
      <c r="B14" s="129" t="n">
        <v>93250</v>
      </c>
      <c r="C14" s="129" t="n">
        <v>103000</v>
      </c>
      <c r="D14" s="129" t="n">
        <v>102628</v>
      </c>
      <c r="E14" s="129" t="n">
        <v>93750</v>
      </c>
      <c r="F14" s="129" t="n">
        <v>93540</v>
      </c>
      <c r="G14" s="129" t="n">
        <v>101750</v>
      </c>
      <c r="H14" s="129" t="n">
        <v>15.25</v>
      </c>
      <c r="I14" s="129" t="n">
        <v>16</v>
      </c>
      <c r="J14" s="129" t="n">
        <v>75000</v>
      </c>
      <c r="K14" s="129" t="n">
        <v>210300</v>
      </c>
      <c r="L14" s="129" t="n">
        <v>86000</v>
      </c>
      <c r="M14" s="129" t="n">
        <v>1455</v>
      </c>
      <c r="N14" s="129" t="n">
        <v>7810</v>
      </c>
      <c r="O14" s="129" t="n">
        <v>6250</v>
      </c>
      <c r="P14" s="129" t="n">
        <v>6250</v>
      </c>
      <c r="Q14" s="129" t="n">
        <v>143.5</v>
      </c>
      <c r="R14" s="129" t="n">
        <v>262.5</v>
      </c>
      <c r="S14" s="129" t="n">
        <v>520</v>
      </c>
      <c r="T14" s="129" t="n">
        <v>1625</v>
      </c>
      <c r="U14" s="129" t="n">
        <v>2737.5</v>
      </c>
      <c r="V14" s="129" t="n">
        <v>10875</v>
      </c>
      <c r="W14" s="129" t="n">
        <v>13200</v>
      </c>
      <c r="X14" s="113" t="n"/>
      <c r="Y14" s="113" t="n"/>
    </row>
    <row r="15">
      <c r="A15" s="97" t="inlineStr">
        <is>
          <t>Dec 19, 2023</t>
        </is>
      </c>
      <c r="B15" s="129" t="n">
        <v>92750</v>
      </c>
      <c r="C15" s="129" t="n">
        <v>102000</v>
      </c>
      <c r="D15" s="129" t="n">
        <v>101066</v>
      </c>
      <c r="E15" s="129" t="n">
        <v>91750</v>
      </c>
      <c r="F15" s="129" t="n">
        <v>91790</v>
      </c>
      <c r="G15" s="129" t="n">
        <v>99750</v>
      </c>
      <c r="H15" s="129" t="n">
        <v>15</v>
      </c>
      <c r="I15" s="129" t="n">
        <v>16</v>
      </c>
      <c r="J15" s="129" t="n">
        <v>74500</v>
      </c>
      <c r="K15" s="129" t="n">
        <v>210300</v>
      </c>
      <c r="L15" s="129" t="n">
        <v>84000</v>
      </c>
      <c r="M15" s="129" t="n">
        <v>1440</v>
      </c>
      <c r="N15" s="129" t="n">
        <v>7740</v>
      </c>
      <c r="O15" s="129" t="n">
        <v>6185</v>
      </c>
      <c r="P15" s="129" t="n">
        <v>6185</v>
      </c>
      <c r="Q15" s="129" t="n">
        <v>143.5</v>
      </c>
      <c r="R15" s="129" t="n">
        <v>262.5</v>
      </c>
      <c r="S15" s="129" t="n">
        <v>520</v>
      </c>
      <c r="T15" s="129" t="n">
        <v>1550</v>
      </c>
      <c r="U15" s="129" t="n">
        <v>2625</v>
      </c>
      <c r="V15" s="129" t="n">
        <v>10675</v>
      </c>
      <c r="W15" s="129" t="n">
        <v>12950</v>
      </c>
      <c r="X15" s="113" t="n"/>
      <c r="Y15" s="113" t="n"/>
    </row>
    <row r="16">
      <c r="A16" s="97" t="inlineStr">
        <is>
          <t>Dec 20, 2023</t>
        </is>
      </c>
      <c r="B16" s="129" t="n">
        <v>92500</v>
      </c>
      <c r="C16" s="129" t="n">
        <v>101000</v>
      </c>
      <c r="D16" s="129" t="n">
        <v>99962</v>
      </c>
      <c r="E16" s="129" t="n">
        <v>90250</v>
      </c>
      <c r="F16" s="129" t="n">
        <v>89796</v>
      </c>
      <c r="G16" s="129" t="n">
        <v>98250</v>
      </c>
      <c r="H16" s="129" t="n">
        <v>15</v>
      </c>
      <c r="I16" s="129" t="n">
        <v>15.75</v>
      </c>
      <c r="J16" s="129" t="n">
        <v>73000</v>
      </c>
      <c r="K16" s="129" t="n">
        <v>210300</v>
      </c>
      <c r="L16" s="129" t="n">
        <v>82500</v>
      </c>
      <c r="M16" s="129" t="n">
        <v>1410</v>
      </c>
      <c r="N16" s="129" t="n">
        <v>7625</v>
      </c>
      <c r="O16" s="129" t="n">
        <v>6115</v>
      </c>
      <c r="P16" s="129" t="n">
        <v>6115</v>
      </c>
      <c r="Q16" s="129" t="n">
        <v>143.5</v>
      </c>
      <c r="R16" s="129" t="n">
        <v>262.5</v>
      </c>
      <c r="S16" s="129" t="n">
        <v>520</v>
      </c>
      <c r="T16" s="129" t="n">
        <v>1475</v>
      </c>
      <c r="U16" s="129" t="n">
        <v>2537.5</v>
      </c>
      <c r="V16" s="129" t="n">
        <v>10375</v>
      </c>
      <c r="W16" s="129" t="n">
        <v>12600</v>
      </c>
      <c r="X16" s="113" t="n"/>
      <c r="Y16" s="113" t="n"/>
    </row>
    <row r="17" customFormat="1" s="116">
      <c r="A17" s="116" t="inlineStr">
        <is>
          <t>Jan 04, 2024</t>
        </is>
      </c>
      <c r="B17" s="129" t="n">
        <v>89000</v>
      </c>
      <c r="C17" s="129" t="n">
        <v>96900</v>
      </c>
      <c r="D17" s="129" t="n">
        <v>95586</v>
      </c>
      <c r="E17" s="129" t="n">
        <v>86250</v>
      </c>
      <c r="F17" s="129" t="n">
        <v>84357</v>
      </c>
      <c r="G17" s="129" t="n">
        <v>93250</v>
      </c>
      <c r="H17" s="129" t="n">
        <v>14</v>
      </c>
      <c r="I17" s="129" t="n">
        <v>15.5</v>
      </c>
      <c r="J17" s="129" t="n">
        <v>67000</v>
      </c>
      <c r="K17" s="129" t="n">
        <v>176500</v>
      </c>
      <c r="L17" s="129" t="n">
        <v>78500</v>
      </c>
      <c r="M17" s="129" t="n">
        <v>1060</v>
      </c>
      <c r="N17" s="129" t="n">
        <v>6865</v>
      </c>
      <c r="O17" s="129" t="n">
        <v>5535</v>
      </c>
      <c r="P17" s="129" t="n">
        <v>5535</v>
      </c>
      <c r="Q17" s="129" t="n">
        <v>121</v>
      </c>
      <c r="R17" s="129" t="n">
        <v>220</v>
      </c>
      <c r="S17" s="129" t="n">
        <v>450</v>
      </c>
      <c r="T17" s="129" t="n">
        <v>1260</v>
      </c>
      <c r="U17" s="129" t="n">
        <v>2175</v>
      </c>
      <c r="V17" s="129" t="n">
        <v>9730</v>
      </c>
      <c r="W17" s="129" t="n">
        <v>11725</v>
      </c>
      <c r="X17" s="120" t="n"/>
      <c r="Y17" s="120" t="n"/>
    </row>
    <row r="18">
      <c r="A18" s="97" t="inlineStr">
        <is>
          <t>Jan 05, 2024</t>
        </is>
      </c>
      <c r="B18" s="129" t="n">
        <v>89000</v>
      </c>
      <c r="C18" s="129" t="n">
        <v>96500</v>
      </c>
      <c r="D18" s="129" t="n">
        <v>95449</v>
      </c>
      <c r="E18" s="129" t="n">
        <v>86250</v>
      </c>
      <c r="F18" s="129" t="n">
        <v>84357</v>
      </c>
      <c r="G18" s="129" t="n">
        <v>93250</v>
      </c>
      <c r="H18" s="129" t="n">
        <v>14</v>
      </c>
      <c r="I18" s="129" t="n">
        <v>15.5</v>
      </c>
      <c r="J18" s="129" t="n">
        <v>66500</v>
      </c>
      <c r="K18" s="129" t="n">
        <v>169500</v>
      </c>
      <c r="L18" s="129" t="n">
        <v>78500</v>
      </c>
      <c r="M18" s="129" t="n">
        <v>1055</v>
      </c>
      <c r="N18" s="129" t="n">
        <v>6820</v>
      </c>
      <c r="O18" s="129" t="n">
        <v>5525</v>
      </c>
      <c r="P18" s="129" t="n">
        <v>5525</v>
      </c>
      <c r="Q18" s="129" t="n">
        <v>121</v>
      </c>
      <c r="R18" s="129" t="n">
        <v>220</v>
      </c>
      <c r="S18" s="129" t="n">
        <v>450</v>
      </c>
      <c r="T18" s="129" t="n">
        <v>1245</v>
      </c>
      <c r="U18" s="129" t="n">
        <v>2145</v>
      </c>
      <c r="V18" s="129" t="n">
        <v>9670</v>
      </c>
      <c r="W18" s="129" t="n">
        <v>11655</v>
      </c>
      <c r="X18" s="130" t="n"/>
      <c r="Y18" s="130" t="n"/>
    </row>
    <row r="19">
      <c r="A19" s="97" t="inlineStr">
        <is>
          <t>Jan 08, 2024</t>
        </is>
      </c>
      <c r="B19" s="129" t="n">
        <v>88500</v>
      </c>
      <c r="C19" s="129" t="n">
        <v>96300</v>
      </c>
      <c r="D19" s="129" t="n">
        <v>95412</v>
      </c>
      <c r="E19" s="129" t="n">
        <v>85950</v>
      </c>
      <c r="F19" s="129" t="n">
        <v>84258</v>
      </c>
      <c r="G19" s="129" t="n">
        <v>92950</v>
      </c>
      <c r="H19" s="129" t="n">
        <v>14</v>
      </c>
      <c r="I19" s="129" t="n">
        <v>15.25</v>
      </c>
      <c r="J19" s="129" t="n">
        <v>65500</v>
      </c>
      <c r="K19" s="129" t="n">
        <v>169500</v>
      </c>
      <c r="L19" s="129" t="n">
        <v>78200</v>
      </c>
      <c r="M19" s="129" t="n">
        <v>1037</v>
      </c>
      <c r="N19" s="129" t="n">
        <v>6740</v>
      </c>
      <c r="O19" s="129" t="n">
        <v>5460</v>
      </c>
      <c r="P19" s="129" t="n">
        <v>5460</v>
      </c>
      <c r="Q19" s="129" t="n">
        <v>121</v>
      </c>
      <c r="R19" s="129" t="n">
        <v>220</v>
      </c>
      <c r="S19" s="129" t="n">
        <v>450</v>
      </c>
      <c r="T19" s="129" t="n">
        <v>1230</v>
      </c>
      <c r="U19" s="129" t="n">
        <v>2120</v>
      </c>
      <c r="V19" s="129" t="n">
        <v>9640</v>
      </c>
      <c r="W19" s="129" t="n">
        <v>11625</v>
      </c>
      <c r="X19" s="130" t="n"/>
      <c r="Y19" s="130" t="n"/>
    </row>
    <row r="20">
      <c r="A20" s="97" t="inlineStr">
        <is>
          <t>Jan 09, 2024</t>
        </is>
      </c>
      <c r="B20" s="129" t="n">
        <v>87500</v>
      </c>
      <c r="C20" s="129" t="n">
        <v>96000</v>
      </c>
      <c r="D20" s="129" t="n">
        <v>95264</v>
      </c>
      <c r="E20" s="129" t="n">
        <v>84750</v>
      </c>
      <c r="F20" s="129" t="n">
        <v>84151</v>
      </c>
      <c r="G20" s="129" t="n">
        <v>91750</v>
      </c>
      <c r="H20" s="129" t="n">
        <v>14</v>
      </c>
      <c r="I20" s="129" t="n">
        <v>15.25</v>
      </c>
      <c r="J20" s="129" t="n">
        <v>65000</v>
      </c>
      <c r="K20" s="129" t="n">
        <v>169500</v>
      </c>
      <c r="L20" s="129" t="n">
        <v>77000</v>
      </c>
      <c r="M20" s="129" t="n">
        <v>1035</v>
      </c>
      <c r="N20" s="129" t="n">
        <v>6670</v>
      </c>
      <c r="O20" s="129" t="n">
        <v>5410</v>
      </c>
      <c r="P20" s="129" t="n">
        <v>5410</v>
      </c>
      <c r="Q20" s="129" t="n">
        <v>121</v>
      </c>
      <c r="R20" s="129" t="n">
        <v>220</v>
      </c>
      <c r="S20" s="129" t="n">
        <v>450</v>
      </c>
      <c r="T20" s="129" t="n">
        <v>1215</v>
      </c>
      <c r="U20" s="129" t="n">
        <v>2095</v>
      </c>
      <c r="V20" s="129" t="n">
        <v>9640</v>
      </c>
      <c r="W20" s="129" t="n">
        <v>11625</v>
      </c>
      <c r="X20" s="130" t="n"/>
      <c r="Y20" s="130" t="n"/>
    </row>
    <row r="21">
      <c r="A21" s="97" t="inlineStr">
        <is>
          <t>Jan 10, 2024</t>
        </is>
      </c>
      <c r="B21" s="129" t="n">
        <v>87300</v>
      </c>
      <c r="C21" s="129" t="n">
        <v>96000</v>
      </c>
      <c r="D21" s="129" t="n">
        <v>95229</v>
      </c>
      <c r="E21" s="129" t="n">
        <v>84750</v>
      </c>
      <c r="F21" s="129" t="n">
        <v>84151</v>
      </c>
      <c r="G21" s="129" t="n">
        <v>91750</v>
      </c>
      <c r="H21" s="129" t="n">
        <v>14</v>
      </c>
      <c r="I21" s="129" t="n">
        <v>15.25</v>
      </c>
      <c r="J21" s="129" t="n">
        <v>65000</v>
      </c>
      <c r="K21" s="129" t="n">
        <v>169500</v>
      </c>
      <c r="L21" s="129" t="n">
        <v>77000</v>
      </c>
      <c r="M21" s="129" t="n">
        <v>1030</v>
      </c>
      <c r="N21" s="129" t="n">
        <v>6630</v>
      </c>
      <c r="O21" s="129" t="n">
        <v>5375</v>
      </c>
      <c r="P21" s="129" t="n">
        <v>5375</v>
      </c>
      <c r="Q21" s="129" t="n">
        <v>121</v>
      </c>
      <c r="R21" s="129" t="n">
        <v>220</v>
      </c>
      <c r="S21" s="129" t="n">
        <v>450</v>
      </c>
      <c r="T21" s="129" t="n">
        <v>1210</v>
      </c>
      <c r="U21" s="129" t="n">
        <v>2085</v>
      </c>
      <c r="V21" s="129" t="n">
        <v>9620</v>
      </c>
      <c r="W21" s="129" t="n">
        <v>11600</v>
      </c>
      <c r="X21" s="130" t="n"/>
      <c r="Y21" s="130" t="n"/>
    </row>
    <row r="22">
      <c r="A22" s="97" t="inlineStr">
        <is>
          <t>Jan 11, 2024</t>
        </is>
      </c>
      <c r="B22" s="129" t="n">
        <v>87300</v>
      </c>
      <c r="C22" s="129" t="n">
        <v>96000</v>
      </c>
      <c r="D22" s="129" t="n">
        <v>95119</v>
      </c>
      <c r="E22" s="129" t="n">
        <v>84750</v>
      </c>
      <c r="F22" s="129" t="n">
        <v>84151</v>
      </c>
      <c r="G22" s="129" t="n">
        <v>91750</v>
      </c>
      <c r="H22" s="129" t="n">
        <v>14</v>
      </c>
      <c r="I22" s="129" t="n">
        <v>15.25</v>
      </c>
      <c r="J22" s="129" t="n">
        <v>65000</v>
      </c>
      <c r="K22" s="129" t="n">
        <v>169500</v>
      </c>
      <c r="L22" s="129" t="n">
        <v>77000</v>
      </c>
      <c r="M22" s="129" t="n">
        <v>1030</v>
      </c>
      <c r="N22" s="129" t="n">
        <v>6585</v>
      </c>
      <c r="O22" s="129" t="n">
        <v>5350</v>
      </c>
      <c r="P22" s="129" t="n">
        <v>5350</v>
      </c>
      <c r="Q22" s="129" t="n">
        <v>110</v>
      </c>
      <c r="R22" s="129" t="n">
        <v>205</v>
      </c>
      <c r="S22" s="129" t="n">
        <v>432.5</v>
      </c>
      <c r="T22" s="129" t="n">
        <v>1210</v>
      </c>
      <c r="U22" s="129" t="n">
        <v>2085</v>
      </c>
      <c r="V22" s="129" t="n">
        <v>9620</v>
      </c>
      <c r="W22" s="129" t="n">
        <v>11600</v>
      </c>
      <c r="X22" s="130" t="n"/>
      <c r="Y22" s="130" t="n"/>
    </row>
    <row r="23">
      <c r="A23" s="97" t="inlineStr">
        <is>
          <t>Jan 12, 2024</t>
        </is>
      </c>
      <c r="B23" s="129" t="n">
        <v>87600</v>
      </c>
      <c r="C23" s="129" t="n">
        <v>96200</v>
      </c>
      <c r="D23" s="129" t="n">
        <v>95157</v>
      </c>
      <c r="E23" s="129" t="n">
        <v>84750</v>
      </c>
      <c r="F23" s="129" t="n">
        <v>84151</v>
      </c>
      <c r="G23" s="129" t="n">
        <v>91750</v>
      </c>
      <c r="H23" s="129" t="n">
        <v>14</v>
      </c>
      <c r="I23" s="129" t="n">
        <v>15.25</v>
      </c>
      <c r="J23" s="129" t="n">
        <v>65000</v>
      </c>
      <c r="K23" s="129" t="n">
        <v>168500</v>
      </c>
      <c r="L23" s="129" t="n">
        <v>77000</v>
      </c>
      <c r="M23" s="129" t="n">
        <v>1020</v>
      </c>
      <c r="N23" s="129" t="n">
        <v>6550</v>
      </c>
      <c r="O23" s="129" t="n">
        <v>5335</v>
      </c>
      <c r="P23" s="129" t="n">
        <v>5335</v>
      </c>
      <c r="Q23" s="129" t="n">
        <v>110</v>
      </c>
      <c r="R23" s="129" t="n">
        <v>205</v>
      </c>
      <c r="S23" s="129" t="n">
        <v>432.5</v>
      </c>
      <c r="T23" s="129" t="n">
        <v>1210</v>
      </c>
      <c r="U23" s="129" t="n">
        <v>2085</v>
      </c>
      <c r="V23" s="129" t="n">
        <v>9620</v>
      </c>
      <c r="W23" s="129" t="n">
        <v>11600</v>
      </c>
      <c r="X23" s="130" t="n"/>
      <c r="Y23" s="130" t="n"/>
    </row>
    <row r="24">
      <c r="A24" s="97" t="inlineStr">
        <is>
          <t>Jan 15, 2024</t>
        </is>
      </c>
      <c r="B24" s="129" t="n">
        <v>87600</v>
      </c>
      <c r="C24" s="129" t="n">
        <v>96200</v>
      </c>
      <c r="D24" s="129" t="n">
        <v>95139</v>
      </c>
      <c r="E24" s="129" t="n">
        <v>84750</v>
      </c>
      <c r="F24" s="129" t="n">
        <v>84106</v>
      </c>
      <c r="G24" s="129" t="n">
        <v>91750</v>
      </c>
      <c r="H24" s="129" t="n">
        <v>14</v>
      </c>
      <c r="I24" s="129" t="n">
        <v>15.25</v>
      </c>
      <c r="J24" s="129" t="n">
        <v>65000</v>
      </c>
      <c r="K24" s="129" t="n">
        <v>168500</v>
      </c>
      <c r="L24" s="129" t="n">
        <v>77000</v>
      </c>
      <c r="M24" s="129" t="n">
        <v>1011</v>
      </c>
      <c r="N24" s="129" t="n">
        <v>6520</v>
      </c>
      <c r="O24" s="129" t="n">
        <v>5325</v>
      </c>
      <c r="P24" s="129" t="n">
        <v>5325</v>
      </c>
      <c r="Q24" s="129" t="n">
        <v>110</v>
      </c>
      <c r="R24" s="129" t="n">
        <v>205</v>
      </c>
      <c r="S24" s="129" t="n">
        <v>432.5</v>
      </c>
      <c r="T24" s="129" t="n">
        <v>1210</v>
      </c>
      <c r="U24" s="129" t="n">
        <v>2085</v>
      </c>
      <c r="V24" s="129" t="n">
        <v>9620</v>
      </c>
      <c r="W24" s="129" t="n">
        <v>11600</v>
      </c>
      <c r="X24" s="130" t="n"/>
      <c r="Y24" s="130" t="n"/>
    </row>
    <row r="25">
      <c r="A25" s="97" t="inlineStr">
        <is>
          <t>Jan 16, 2024</t>
        </is>
      </c>
      <c r="B25" s="129" t="n">
        <v>88000</v>
      </c>
      <c r="C25" s="129" t="n">
        <v>96500</v>
      </c>
      <c r="D25" s="129" t="n">
        <v>95316</v>
      </c>
      <c r="E25" s="129" t="n">
        <v>84750</v>
      </c>
      <c r="F25" s="129" t="n">
        <v>84106</v>
      </c>
      <c r="G25" s="129" t="n">
        <v>91750</v>
      </c>
      <c r="H25" s="129" t="n">
        <v>14</v>
      </c>
      <c r="I25" s="129" t="n">
        <v>15.25</v>
      </c>
      <c r="J25" s="129" t="n">
        <v>65000</v>
      </c>
      <c r="K25" s="129" t="n">
        <v>168500</v>
      </c>
      <c r="L25" s="129" t="n">
        <v>77000</v>
      </c>
      <c r="M25" s="129" t="n">
        <v>1011</v>
      </c>
      <c r="N25" s="129" t="n">
        <v>6520</v>
      </c>
      <c r="O25" s="129" t="n">
        <v>5325</v>
      </c>
      <c r="P25" s="129" t="n">
        <v>5325</v>
      </c>
      <c r="Q25" s="129" t="n">
        <v>110</v>
      </c>
      <c r="R25" s="129" t="n">
        <v>205</v>
      </c>
      <c r="S25" s="129" t="n">
        <v>432.5</v>
      </c>
      <c r="T25" s="129" t="n">
        <v>1210</v>
      </c>
      <c r="U25" s="129" t="n">
        <v>2085</v>
      </c>
      <c r="V25" s="129" t="n">
        <v>9620</v>
      </c>
      <c r="W25" s="129" t="n">
        <v>11600</v>
      </c>
      <c r="X25" s="130" t="n"/>
      <c r="Y25" s="130" t="n"/>
    </row>
    <row r="26">
      <c r="A26" s="97" t="inlineStr">
        <is>
          <t>Jan 17, 2024</t>
        </is>
      </c>
      <c r="B26" s="129" t="n">
        <v>88300</v>
      </c>
      <c r="C26" s="129" t="n">
        <v>96500</v>
      </c>
      <c r="D26" s="129" t="n">
        <v>95454</v>
      </c>
      <c r="E26" s="129" t="n">
        <v>84750</v>
      </c>
      <c r="F26" s="129" t="n">
        <v>84106</v>
      </c>
      <c r="G26" s="129" t="n">
        <v>91750</v>
      </c>
      <c r="H26" s="129" t="n">
        <v>14</v>
      </c>
      <c r="I26" s="129" t="n">
        <v>15</v>
      </c>
      <c r="J26" s="129" t="n">
        <v>65000</v>
      </c>
      <c r="K26" s="129" t="n">
        <v>168500</v>
      </c>
      <c r="L26" s="129" t="n">
        <v>77000</v>
      </c>
      <c r="M26" s="129" t="n">
        <v>1005</v>
      </c>
      <c r="N26" s="129" t="n">
        <v>6520</v>
      </c>
      <c r="O26" s="129" t="n">
        <v>5325</v>
      </c>
      <c r="P26" s="129" t="n">
        <v>5325</v>
      </c>
      <c r="Q26" s="129" t="n">
        <v>110</v>
      </c>
      <c r="R26" s="129" t="n">
        <v>205</v>
      </c>
      <c r="S26" s="129" t="n">
        <v>432.5</v>
      </c>
      <c r="T26" s="129" t="n">
        <v>1210</v>
      </c>
      <c r="U26" s="129" t="n">
        <v>2085</v>
      </c>
      <c r="V26" s="129" t="n">
        <v>9620</v>
      </c>
      <c r="W26" s="129" t="n">
        <v>11600</v>
      </c>
      <c r="X26" s="130" t="n"/>
      <c r="Y26" s="130" t="n"/>
    </row>
    <row r="27">
      <c r="A27" s="97" t="inlineStr">
        <is>
          <t>Jan 18, 2024</t>
        </is>
      </c>
      <c r="B27" s="129" t="n">
        <v>88300</v>
      </c>
      <c r="C27" s="129" t="n">
        <v>96500</v>
      </c>
      <c r="D27" s="129" t="n">
        <v>95464</v>
      </c>
      <c r="E27" s="129" t="n">
        <v>84750</v>
      </c>
      <c r="F27" s="129" t="n">
        <v>84106</v>
      </c>
      <c r="G27" s="129" t="n">
        <v>91750</v>
      </c>
      <c r="H27" s="129" t="n">
        <v>14</v>
      </c>
      <c r="I27" s="129" t="n">
        <v>14.88</v>
      </c>
      <c r="J27" s="129" t="n">
        <v>65000</v>
      </c>
      <c r="K27" s="129" t="n">
        <v>168500</v>
      </c>
      <c r="L27" s="129" t="n">
        <v>77000</v>
      </c>
      <c r="M27" s="129" t="n">
        <v>1005</v>
      </c>
      <c r="N27" s="129" t="n">
        <v>6520</v>
      </c>
      <c r="O27" s="129" t="n">
        <v>5325</v>
      </c>
      <c r="P27" s="129" t="n">
        <v>5325</v>
      </c>
      <c r="Q27" s="129" t="n">
        <v>105.5</v>
      </c>
      <c r="R27" s="129" t="n">
        <v>195</v>
      </c>
      <c r="S27" s="129" t="n">
        <v>418.5</v>
      </c>
      <c r="T27" s="129" t="n">
        <v>1210</v>
      </c>
      <c r="U27" s="129" t="n">
        <v>2085</v>
      </c>
      <c r="V27" s="129" t="n">
        <v>9620</v>
      </c>
      <c r="W27" s="129" t="n">
        <v>11600</v>
      </c>
      <c r="X27" s="130" t="n"/>
      <c r="Y27" s="130" t="n"/>
    </row>
    <row r="28">
      <c r="A28" s="97" t="inlineStr">
        <is>
          <t>Jan 19, 2024</t>
        </is>
      </c>
      <c r="B28" s="129" t="n">
        <v>88300</v>
      </c>
      <c r="C28" s="129" t="n">
        <v>96500</v>
      </c>
      <c r="D28" s="129" t="n">
        <v>95453</v>
      </c>
      <c r="E28" s="129" t="n">
        <v>84750</v>
      </c>
      <c r="F28" s="129" t="n">
        <v>83826</v>
      </c>
      <c r="G28" s="129" t="n">
        <v>91250</v>
      </c>
      <c r="H28" s="129" t="n">
        <v>14</v>
      </c>
      <c r="I28" s="129" t="n">
        <v>14.88</v>
      </c>
      <c r="J28" s="129" t="n">
        <v>65000</v>
      </c>
      <c r="K28" s="129" t="n">
        <v>166900</v>
      </c>
      <c r="L28" s="129" t="n">
        <v>77000</v>
      </c>
      <c r="M28" s="129" t="n">
        <v>1005</v>
      </c>
      <c r="N28" s="129" t="n">
        <v>6520</v>
      </c>
      <c r="O28" s="129" t="n">
        <v>5325</v>
      </c>
      <c r="P28" s="129" t="n">
        <v>5325</v>
      </c>
      <c r="Q28" s="129" t="n">
        <v>105.5</v>
      </c>
      <c r="R28" s="129" t="n">
        <v>195</v>
      </c>
      <c r="S28" s="129" t="n">
        <v>418.5</v>
      </c>
      <c r="T28" s="129" t="n">
        <v>1210</v>
      </c>
      <c r="U28" s="129" t="n">
        <v>2085</v>
      </c>
      <c r="V28" s="129" t="n">
        <v>9620</v>
      </c>
      <c r="W28" s="129" t="n">
        <v>11600</v>
      </c>
      <c r="X28" s="130" t="n"/>
      <c r="Y28" s="130" t="n"/>
    </row>
    <row r="29">
      <c r="A29" s="97" t="inlineStr">
        <is>
          <t>Jan 22, 2024</t>
        </is>
      </c>
      <c r="B29" s="129" t="n">
        <v>88300</v>
      </c>
      <c r="C29" s="129" t="n">
        <v>96500</v>
      </c>
      <c r="D29" s="129" t="n">
        <v>95301</v>
      </c>
      <c r="E29" s="129" t="n">
        <v>84650</v>
      </c>
      <c r="F29" s="129" t="n">
        <v>83826</v>
      </c>
      <c r="G29" s="129" t="n">
        <v>90750</v>
      </c>
      <c r="H29" s="129" t="n">
        <v>14</v>
      </c>
      <c r="I29" s="129" t="n">
        <v>14.88</v>
      </c>
      <c r="J29" s="129" t="n">
        <v>65000</v>
      </c>
      <c r="K29" s="129" t="n">
        <v>166900</v>
      </c>
      <c r="L29" s="129" t="n">
        <v>77000</v>
      </c>
      <c r="M29" s="129" t="n">
        <v>995</v>
      </c>
      <c r="N29" s="129" t="n">
        <v>6515</v>
      </c>
      <c r="O29" s="129" t="n">
        <v>5300</v>
      </c>
      <c r="P29" s="129" t="n">
        <v>5300</v>
      </c>
      <c r="Q29" s="129" t="n">
        <v>105.5</v>
      </c>
      <c r="R29" s="129" t="n">
        <v>195</v>
      </c>
      <c r="S29" s="129" t="n">
        <v>418.5</v>
      </c>
      <c r="T29" s="129" t="n">
        <v>1210</v>
      </c>
      <c r="U29" s="129" t="n">
        <v>2085</v>
      </c>
      <c r="V29" s="129" t="n">
        <v>9620</v>
      </c>
      <c r="W29" s="129" t="n">
        <v>11600</v>
      </c>
      <c r="X29" s="130" t="n"/>
      <c r="Y29" s="130" t="n"/>
    </row>
    <row r="30">
      <c r="A30" s="97" t="inlineStr">
        <is>
          <t>Jan 23, 2024</t>
        </is>
      </c>
      <c r="B30" s="129" t="n">
        <v>88300</v>
      </c>
      <c r="C30" s="129" t="n">
        <v>96500</v>
      </c>
      <c r="D30" s="129" t="n">
        <v>95306</v>
      </c>
      <c r="E30" s="129" t="n">
        <v>84650</v>
      </c>
      <c r="F30" s="129" t="n">
        <v>83826</v>
      </c>
      <c r="G30" s="129" t="n">
        <v>90750</v>
      </c>
      <c r="H30" s="129" t="n">
        <v>14</v>
      </c>
      <c r="I30" s="129" t="n">
        <v>14.75</v>
      </c>
      <c r="J30" s="129" t="n">
        <v>65000</v>
      </c>
      <c r="K30" s="129" t="n">
        <v>166900</v>
      </c>
      <c r="L30" s="129" t="n">
        <v>77000</v>
      </c>
      <c r="M30" s="129" t="n">
        <v>990</v>
      </c>
      <c r="N30" s="129" t="n">
        <v>6515</v>
      </c>
      <c r="O30" s="129" t="n">
        <v>5300</v>
      </c>
      <c r="P30" s="129" t="n">
        <v>5300</v>
      </c>
      <c r="Q30" s="129" t="n">
        <v>105.5</v>
      </c>
      <c r="R30" s="129" t="n">
        <v>195</v>
      </c>
      <c r="S30" s="129" t="n">
        <v>418.5</v>
      </c>
      <c r="T30" s="129" t="n">
        <v>1210</v>
      </c>
      <c r="U30" s="129" t="n">
        <v>2085</v>
      </c>
      <c r="V30" s="129" t="n">
        <v>9620</v>
      </c>
      <c r="W30" s="129" t="n">
        <v>11600</v>
      </c>
      <c r="X30" s="130" t="n"/>
      <c r="Y30" s="130" t="n"/>
    </row>
    <row r="31">
      <c r="A31" s="97" t="inlineStr">
        <is>
          <t>Jan 24, 2024</t>
        </is>
      </c>
      <c r="B31" s="129" t="n">
        <v>88400</v>
      </c>
      <c r="C31" s="129" t="n">
        <v>96500</v>
      </c>
      <c r="D31" s="129" t="n">
        <v>95386</v>
      </c>
      <c r="E31" s="129" t="n">
        <v>84650</v>
      </c>
      <c r="F31" s="129" t="n">
        <v>83647</v>
      </c>
      <c r="G31" s="129" t="n">
        <v>90650</v>
      </c>
      <c r="H31" s="129" t="n">
        <v>14</v>
      </c>
      <c r="I31" s="129" t="n">
        <v>14.63</v>
      </c>
      <c r="J31" s="129" t="n">
        <v>65000</v>
      </c>
      <c r="K31" s="129" t="n">
        <v>166900</v>
      </c>
      <c r="L31" s="129" t="n">
        <v>77000</v>
      </c>
      <c r="M31" s="129" t="n">
        <v>990</v>
      </c>
      <c r="N31" s="129" t="n">
        <v>6515</v>
      </c>
      <c r="O31" s="129" t="n">
        <v>5300</v>
      </c>
      <c r="P31" s="129" t="n">
        <v>5300</v>
      </c>
      <c r="Q31" s="129" t="n">
        <v>105.5</v>
      </c>
      <c r="R31" s="129" t="n">
        <v>195</v>
      </c>
      <c r="S31" s="129" t="n">
        <v>418.5</v>
      </c>
      <c r="T31" s="129" t="n">
        <v>1210</v>
      </c>
      <c r="U31" s="129" t="n">
        <v>2085</v>
      </c>
      <c r="V31" s="129" t="n">
        <v>9620</v>
      </c>
      <c r="W31" s="129" t="n">
        <v>11600</v>
      </c>
      <c r="X31" s="130" t="n"/>
      <c r="Y31" s="130" t="n"/>
    </row>
    <row r="32">
      <c r="A32" s="97" t="inlineStr">
        <is>
          <t>Jan 25, 2024</t>
        </is>
      </c>
      <c r="B32" s="129" t="n">
        <v>88500</v>
      </c>
      <c r="C32" s="129" t="n">
        <v>96500</v>
      </c>
      <c r="D32" s="129" t="n">
        <v>95386</v>
      </c>
      <c r="E32" s="129" t="n">
        <v>84650</v>
      </c>
      <c r="F32" s="129" t="n">
        <v>83644</v>
      </c>
      <c r="G32" s="129" t="n">
        <v>90550</v>
      </c>
      <c r="H32" s="129" t="n">
        <v>14</v>
      </c>
      <c r="I32" s="129" t="n">
        <v>14.5</v>
      </c>
      <c r="J32" s="129" t="n">
        <v>65000</v>
      </c>
      <c r="K32" s="129" t="n">
        <v>166900</v>
      </c>
      <c r="L32" s="129" t="n">
        <v>77000</v>
      </c>
      <c r="M32" s="129" t="n">
        <v>975</v>
      </c>
      <c r="N32" s="129" t="n">
        <v>6475</v>
      </c>
      <c r="O32" s="129" t="n">
        <v>5275</v>
      </c>
      <c r="P32" s="129" t="n">
        <v>5275</v>
      </c>
      <c r="Q32" s="129" t="n">
        <v>100</v>
      </c>
      <c r="R32" s="129" t="n">
        <v>183.5</v>
      </c>
      <c r="S32" s="129" t="n">
        <v>385</v>
      </c>
      <c r="T32" s="129" t="n">
        <v>1210</v>
      </c>
      <c r="U32" s="129" t="n">
        <v>2085</v>
      </c>
      <c r="V32" s="129" t="n">
        <v>9620</v>
      </c>
      <c r="W32" s="129" t="n">
        <v>11600</v>
      </c>
      <c r="X32" s="113" t="n"/>
      <c r="Y32" s="113" t="n"/>
    </row>
    <row r="33">
      <c r="A33" s="97" t="inlineStr">
        <is>
          <t>Jan 26, 2024</t>
        </is>
      </c>
      <c r="B33" s="129" t="n">
        <v>88600</v>
      </c>
      <c r="C33" s="129" t="n">
        <v>96500</v>
      </c>
      <c r="D33" s="129" t="n">
        <v>95390</v>
      </c>
      <c r="E33" s="129" t="n">
        <v>84650</v>
      </c>
      <c r="F33" s="129" t="n">
        <v>83553</v>
      </c>
      <c r="G33" s="129" t="n">
        <v>90550</v>
      </c>
      <c r="H33" s="129" t="n">
        <v>14</v>
      </c>
      <c r="I33" s="129" t="n">
        <v>14</v>
      </c>
      <c r="J33" s="129" t="n">
        <v>65000</v>
      </c>
      <c r="K33" s="129" t="n">
        <v>165000</v>
      </c>
      <c r="L33" s="129" t="n">
        <v>77000</v>
      </c>
      <c r="M33" s="129" t="n">
        <v>970</v>
      </c>
      <c r="N33" s="129" t="n">
        <v>6475</v>
      </c>
      <c r="O33" s="129" t="n">
        <v>5275</v>
      </c>
      <c r="P33" s="129" t="n">
        <v>5275</v>
      </c>
      <c r="Q33" s="129" t="n">
        <v>100</v>
      </c>
      <c r="R33" s="129" t="n">
        <v>183.5</v>
      </c>
      <c r="S33" s="129" t="n">
        <v>385</v>
      </c>
      <c r="T33" s="129" t="n">
        <v>1210</v>
      </c>
      <c r="U33" s="129" t="n">
        <v>2085</v>
      </c>
      <c r="V33" s="129" t="n">
        <v>9620</v>
      </c>
      <c r="W33" s="129" t="n">
        <v>11600</v>
      </c>
      <c r="X33" s="113" t="n"/>
      <c r="Y33" s="113" t="n"/>
    </row>
    <row r="34">
      <c r="A34" s="97" t="inlineStr">
        <is>
          <t>Jan 29, 2024</t>
        </is>
      </c>
      <c r="B34" s="129" t="n">
        <v>89000</v>
      </c>
      <c r="C34" s="129" t="n">
        <v>96750</v>
      </c>
      <c r="D34" s="129" t="n">
        <v>95409</v>
      </c>
      <c r="E34" s="129" t="n">
        <v>84650</v>
      </c>
      <c r="F34" s="129" t="n">
        <v>83553</v>
      </c>
      <c r="G34" s="129" t="n">
        <v>90550</v>
      </c>
      <c r="H34" s="129" t="n">
        <v>14</v>
      </c>
      <c r="I34" s="129" t="n">
        <v>14</v>
      </c>
      <c r="J34" s="129" t="n">
        <v>65000</v>
      </c>
      <c r="K34" s="129" t="n">
        <v>165000</v>
      </c>
      <c r="L34" s="129" t="n">
        <v>77000</v>
      </c>
      <c r="M34" s="129" t="n">
        <v>938</v>
      </c>
      <c r="N34" s="129" t="n">
        <v>6425</v>
      </c>
      <c r="O34" s="129" t="n">
        <v>5225</v>
      </c>
      <c r="P34" s="129" t="n">
        <v>5225</v>
      </c>
      <c r="Q34" s="129" t="n">
        <v>100</v>
      </c>
      <c r="R34" s="129" t="n">
        <v>183.5</v>
      </c>
      <c r="S34" s="129" t="n">
        <v>385</v>
      </c>
      <c r="T34" s="129" t="n">
        <v>1210</v>
      </c>
      <c r="U34" s="129" t="n">
        <v>2085</v>
      </c>
      <c r="V34" s="129" t="n">
        <v>9620</v>
      </c>
      <c r="W34" s="129" t="n">
        <v>11600</v>
      </c>
      <c r="X34" s="113" t="n"/>
      <c r="Y34" s="113" t="n"/>
    </row>
    <row r="35">
      <c r="A35" s="97" t="inlineStr">
        <is>
          <t>Jan 30, 2024</t>
        </is>
      </c>
      <c r="B35" s="129" t="n">
        <v>89000</v>
      </c>
      <c r="C35" s="129" t="n">
        <v>96750</v>
      </c>
      <c r="D35" s="129" t="n">
        <v>95546</v>
      </c>
      <c r="E35" s="129" t="n">
        <v>84650</v>
      </c>
      <c r="F35" s="129" t="n">
        <v>83538</v>
      </c>
      <c r="G35" s="129" t="n">
        <v>90550</v>
      </c>
      <c r="H35" s="129" t="n">
        <v>14</v>
      </c>
      <c r="I35" s="129" t="n">
        <v>13.75</v>
      </c>
      <c r="J35" s="129" t="n">
        <v>65000</v>
      </c>
      <c r="K35" s="129" t="n">
        <v>165000</v>
      </c>
      <c r="L35" s="129" t="n">
        <v>77000</v>
      </c>
      <c r="M35" s="129" t="n">
        <v>938</v>
      </c>
      <c r="N35" s="129" t="n">
        <v>6425</v>
      </c>
      <c r="O35" s="129" t="n">
        <v>5225</v>
      </c>
      <c r="P35" s="129" t="n">
        <v>5225</v>
      </c>
      <c r="Q35" s="129" t="n">
        <v>100</v>
      </c>
      <c r="R35" s="129" t="n">
        <v>183.5</v>
      </c>
      <c r="S35" s="129" t="n">
        <v>385</v>
      </c>
      <c r="T35" s="129" t="n">
        <v>1210</v>
      </c>
      <c r="U35" s="129" t="n">
        <v>2085</v>
      </c>
      <c r="V35" s="129" t="n">
        <v>9620</v>
      </c>
      <c r="W35" s="129" t="n">
        <v>11600</v>
      </c>
      <c r="X35" s="113" t="n"/>
      <c r="Y35" s="113" t="n"/>
    </row>
    <row r="36">
      <c r="A36" s="97" t="inlineStr">
        <is>
          <t>Jan 31, 2024</t>
        </is>
      </c>
      <c r="B36" s="129" t="n">
        <v>89200</v>
      </c>
      <c r="C36" s="129" t="n">
        <v>96750</v>
      </c>
      <c r="D36" s="129" t="n">
        <v>95640</v>
      </c>
      <c r="E36" s="129" t="n">
        <v>84650</v>
      </c>
      <c r="F36" s="129" t="n">
        <v>83538</v>
      </c>
      <c r="G36" s="129" t="n">
        <v>90550</v>
      </c>
      <c r="H36" s="129" t="n">
        <v>14</v>
      </c>
      <c r="I36" s="129" t="n">
        <v>13.75</v>
      </c>
      <c r="J36" s="129" t="n">
        <v>65000</v>
      </c>
      <c r="K36" s="129" t="n">
        <v>165000</v>
      </c>
      <c r="L36" s="129" t="n">
        <v>77000</v>
      </c>
      <c r="M36" s="129" t="n">
        <v>938</v>
      </c>
      <c r="N36" s="129" t="n">
        <v>6425</v>
      </c>
      <c r="O36" s="129" t="n">
        <v>5225</v>
      </c>
      <c r="P36" s="129" t="n">
        <v>3375</v>
      </c>
      <c r="Q36" s="129" t="n">
        <v>100</v>
      </c>
      <c r="R36" s="129" t="n">
        <v>183.5</v>
      </c>
      <c r="S36" s="129" t="n">
        <v>385</v>
      </c>
      <c r="T36" s="129" t="n">
        <v>1210</v>
      </c>
      <c r="U36" s="129" t="n">
        <v>2085</v>
      </c>
      <c r="V36" s="129" t="n">
        <v>9620</v>
      </c>
      <c r="W36" s="129" t="n">
        <v>11600</v>
      </c>
      <c r="X36" s="113" t="n"/>
      <c r="Y36" s="113" t="n"/>
    </row>
    <row r="37">
      <c r="A37" s="97" t="inlineStr">
        <is>
          <t>Feb 01, 2024</t>
        </is>
      </c>
      <c r="B37" s="129" t="n">
        <v>89500</v>
      </c>
      <c r="C37" s="129" t="n">
        <v>97050</v>
      </c>
      <c r="D37" s="129" t="n">
        <v>95730</v>
      </c>
      <c r="E37" s="129" t="n">
        <v>84850</v>
      </c>
      <c r="F37" s="129" t="n">
        <v>83819</v>
      </c>
      <c r="G37" s="129" t="n">
        <v>90750</v>
      </c>
      <c r="H37" s="129" t="n">
        <v>14</v>
      </c>
      <c r="I37" s="129" t="n">
        <v>13.75</v>
      </c>
      <c r="J37" s="129" t="n">
        <v>65000</v>
      </c>
      <c r="K37" s="129" t="n">
        <v>165000</v>
      </c>
      <c r="L37" s="129" t="n">
        <v>77000</v>
      </c>
      <c r="M37" s="129" t="n">
        <v>938</v>
      </c>
      <c r="N37" s="129" t="n">
        <v>6425</v>
      </c>
      <c r="O37" s="129" t="n">
        <v>5225</v>
      </c>
      <c r="P37" s="129" t="n">
        <v>3375</v>
      </c>
      <c r="Q37" s="129" t="n">
        <v>100</v>
      </c>
      <c r="R37" s="129" t="n">
        <v>183.5</v>
      </c>
      <c r="S37" s="129" t="n">
        <v>385</v>
      </c>
      <c r="T37" s="129" t="n">
        <v>1210</v>
      </c>
      <c r="U37" s="129" t="n">
        <v>2085</v>
      </c>
      <c r="V37" s="129" t="n">
        <v>9620</v>
      </c>
      <c r="W37" s="129" t="n">
        <v>11600</v>
      </c>
      <c r="X37" s="120" t="n">
        <v>900</v>
      </c>
      <c r="Y37" s="120" t="n">
        <v>825</v>
      </c>
    </row>
    <row r="38">
      <c r="A38" s="97" t="inlineStr">
        <is>
          <t>Feb 02, 2024</t>
        </is>
      </c>
      <c r="B38" s="129" t="n">
        <v>89500</v>
      </c>
      <c r="C38" s="129" t="n">
        <v>97050</v>
      </c>
      <c r="D38" s="129" t="n">
        <v>95801</v>
      </c>
      <c r="E38" s="129" t="n">
        <v>84850</v>
      </c>
      <c r="F38" s="129" t="n">
        <v>83819</v>
      </c>
      <c r="G38" s="129" t="n">
        <v>90750</v>
      </c>
      <c r="H38" s="129" t="n">
        <v>14</v>
      </c>
      <c r="I38" s="129" t="n">
        <v>13.75</v>
      </c>
      <c r="J38" s="129" t="n">
        <v>65000</v>
      </c>
      <c r="K38" s="129" t="n">
        <v>165000</v>
      </c>
      <c r="L38" s="129" t="n">
        <v>77000</v>
      </c>
      <c r="M38" s="129" t="n">
        <v>938</v>
      </c>
      <c r="N38" s="129" t="n">
        <v>6425</v>
      </c>
      <c r="O38" s="129" t="n">
        <v>5225</v>
      </c>
      <c r="P38" s="129" t="n">
        <v>3375</v>
      </c>
      <c r="Q38" s="129" t="n">
        <v>100</v>
      </c>
      <c r="R38" s="129" t="n">
        <v>183.5</v>
      </c>
      <c r="S38" s="129" t="n">
        <v>385</v>
      </c>
      <c r="T38" s="129" t="n">
        <v>1210</v>
      </c>
      <c r="U38" s="129" t="n">
        <v>2085</v>
      </c>
      <c r="V38" s="129" t="n">
        <v>9620</v>
      </c>
      <c r="W38" s="129" t="n">
        <v>11600</v>
      </c>
      <c r="X38" s="113" t="n">
        <v>900</v>
      </c>
      <c r="Y38" s="113" t="n">
        <v>825</v>
      </c>
    </row>
    <row r="39">
      <c r="A39" s="97" t="inlineStr">
        <is>
          <t>Feb 05, 2024</t>
        </is>
      </c>
      <c r="B39" s="129" t="n">
        <v>89500</v>
      </c>
      <c r="C39" s="129" t="n">
        <v>97050</v>
      </c>
      <c r="D39" s="129" t="n">
        <v>95801</v>
      </c>
      <c r="E39" s="129" t="n">
        <v>84950</v>
      </c>
      <c r="F39" s="129" t="n">
        <v>83837</v>
      </c>
      <c r="G39" s="129" t="n">
        <v>90850</v>
      </c>
      <c r="H39" s="129" t="n">
        <v>14</v>
      </c>
      <c r="I39" s="129" t="n">
        <v>13.75</v>
      </c>
      <c r="J39" s="129" t="n">
        <v>65000</v>
      </c>
      <c r="K39" s="129" t="n">
        <v>165000</v>
      </c>
      <c r="L39" s="129" t="n">
        <v>77000</v>
      </c>
      <c r="M39" s="129" t="n">
        <v>938</v>
      </c>
      <c r="N39" s="129" t="n">
        <v>6425</v>
      </c>
      <c r="O39" s="129" t="n">
        <v>5225</v>
      </c>
      <c r="P39" s="129" t="n">
        <v>3375</v>
      </c>
      <c r="Q39" s="129" t="n">
        <v>100</v>
      </c>
      <c r="R39" s="129" t="n">
        <v>183.5</v>
      </c>
      <c r="S39" s="129" t="n">
        <v>385</v>
      </c>
      <c r="T39" s="129" t="n">
        <v>1210</v>
      </c>
      <c r="U39" s="129" t="n">
        <v>2085</v>
      </c>
      <c r="V39" s="129" t="n">
        <v>9620</v>
      </c>
      <c r="W39" s="129" t="n">
        <v>11600</v>
      </c>
      <c r="X39" s="113" t="n">
        <v>900</v>
      </c>
      <c r="Y39" s="113" t="n">
        <v>825</v>
      </c>
    </row>
    <row r="40">
      <c r="A40" s="97" t="inlineStr">
        <is>
          <t>Feb 06, 2024</t>
        </is>
      </c>
      <c r="B40" s="129" t="n">
        <v>89500</v>
      </c>
      <c r="C40" s="129" t="n">
        <v>97050</v>
      </c>
      <c r="D40" s="129" t="n">
        <v>95921</v>
      </c>
      <c r="E40" s="129" t="n">
        <v>85150</v>
      </c>
      <c r="F40" s="129" t="n">
        <v>83864</v>
      </c>
      <c r="G40" s="129" t="n">
        <v>91050</v>
      </c>
      <c r="H40" s="129" t="n">
        <v>14</v>
      </c>
      <c r="I40" s="129" t="n">
        <v>13.75</v>
      </c>
      <c r="J40" s="129" t="n">
        <v>65000</v>
      </c>
      <c r="K40" s="129" t="n">
        <v>165000</v>
      </c>
      <c r="L40" s="129" t="n">
        <v>77200</v>
      </c>
      <c r="M40" s="129" t="n">
        <v>938</v>
      </c>
      <c r="N40" s="129" t="n">
        <v>6425</v>
      </c>
      <c r="O40" s="129" t="n">
        <v>5225</v>
      </c>
      <c r="P40" s="129" t="n">
        <v>3375</v>
      </c>
      <c r="Q40" s="129" t="n">
        <v>100</v>
      </c>
      <c r="R40" s="129" t="n">
        <v>183.5</v>
      </c>
      <c r="S40" s="129" t="n">
        <v>385</v>
      </c>
      <c r="T40" s="129" t="n">
        <v>1210</v>
      </c>
      <c r="U40" s="129" t="n">
        <v>2085</v>
      </c>
      <c r="V40" s="129" t="n">
        <v>9620</v>
      </c>
      <c r="W40" s="129" t="n">
        <v>11600</v>
      </c>
      <c r="X40" s="113" t="n">
        <v>900</v>
      </c>
      <c r="Y40" s="113" t="n">
        <v>825</v>
      </c>
    </row>
    <row r="41">
      <c r="A41" s="97" t="inlineStr">
        <is>
          <t>Feb 07, 2024</t>
        </is>
      </c>
      <c r="B41" s="129" t="n">
        <v>89500</v>
      </c>
      <c r="C41" s="129" t="n">
        <v>97050</v>
      </c>
      <c r="D41" s="129" t="n">
        <v>95921</v>
      </c>
      <c r="E41" s="129" t="n">
        <v>85150</v>
      </c>
      <c r="F41" s="129" t="n">
        <v>83869</v>
      </c>
      <c r="G41" s="129" t="n">
        <v>91050</v>
      </c>
      <c r="H41" s="129" t="n">
        <v>14</v>
      </c>
      <c r="I41" s="129" t="n">
        <v>13.75</v>
      </c>
      <c r="J41" s="129" t="n">
        <v>65000</v>
      </c>
      <c r="K41" s="129" t="n">
        <v>165000</v>
      </c>
      <c r="L41" s="129" t="n">
        <v>77200</v>
      </c>
      <c r="M41" s="129" t="n">
        <v>938</v>
      </c>
      <c r="N41" s="129" t="n">
        <v>6425</v>
      </c>
      <c r="O41" s="129" t="n">
        <v>5225</v>
      </c>
      <c r="P41" s="129" t="n">
        <v>3375</v>
      </c>
      <c r="Q41" s="129" t="n">
        <v>100</v>
      </c>
      <c r="R41" s="129" t="n">
        <v>183.5</v>
      </c>
      <c r="S41" s="129" t="n">
        <v>385</v>
      </c>
      <c r="T41" s="129" t="n">
        <v>1210</v>
      </c>
      <c r="U41" s="129" t="n">
        <v>2085</v>
      </c>
      <c r="V41" s="129" t="n">
        <v>9620</v>
      </c>
      <c r="W41" s="129" t="n">
        <v>11600</v>
      </c>
      <c r="X41" s="113" t="n">
        <v>900</v>
      </c>
      <c r="Y41" s="113" t="n">
        <v>825</v>
      </c>
    </row>
    <row r="42">
      <c r="A42" s="97" t="inlineStr">
        <is>
          <t>Feb 08, 2024</t>
        </is>
      </c>
      <c r="B42" s="129" t="n">
        <v>89500</v>
      </c>
      <c r="C42" s="129" t="n">
        <v>97050</v>
      </c>
      <c r="D42" s="129" t="n">
        <v>95921</v>
      </c>
      <c r="E42" s="129" t="n">
        <v>85150</v>
      </c>
      <c r="F42" s="129" t="n">
        <v>83869</v>
      </c>
      <c r="G42" s="129" t="n">
        <v>91050</v>
      </c>
      <c r="H42" s="129" t="n">
        <v>14</v>
      </c>
      <c r="I42" s="129" t="n">
        <v>13.75</v>
      </c>
      <c r="J42" s="129" t="n">
        <v>65000</v>
      </c>
      <c r="K42" s="129" t="n">
        <v>165000</v>
      </c>
      <c r="L42" s="129" t="n">
        <v>77200</v>
      </c>
      <c r="M42" s="129" t="n">
        <v>938</v>
      </c>
      <c r="N42" s="129" t="n">
        <v>6425</v>
      </c>
      <c r="O42" s="129" t="n">
        <v>5225</v>
      </c>
      <c r="P42" s="129" t="n">
        <v>3375</v>
      </c>
      <c r="Q42" s="129" t="n">
        <v>100</v>
      </c>
      <c r="R42" s="129" t="n">
        <v>183.5</v>
      </c>
      <c r="S42" s="129" t="n">
        <v>385</v>
      </c>
      <c r="T42" s="129" t="n">
        <v>1210</v>
      </c>
      <c r="U42" s="129" t="n">
        <v>2085</v>
      </c>
      <c r="V42" s="129" t="n">
        <v>9620</v>
      </c>
      <c r="W42" s="129" t="n">
        <v>11600</v>
      </c>
      <c r="X42" s="113" t="n">
        <v>900</v>
      </c>
      <c r="Y42" s="113" t="n">
        <v>825</v>
      </c>
    </row>
    <row r="43">
      <c r="A43" s="97" t="inlineStr">
        <is>
          <t>Feb 19, 2024</t>
        </is>
      </c>
      <c r="B43" s="129" t="n">
        <v>89400</v>
      </c>
      <c r="C43" s="129" t="n">
        <v>96900</v>
      </c>
      <c r="D43" s="129" t="n">
        <v>95732</v>
      </c>
      <c r="E43" s="129" t="n">
        <v>85150</v>
      </c>
      <c r="F43" s="129" t="n">
        <v>83923</v>
      </c>
      <c r="G43" s="129" t="n">
        <v>91050</v>
      </c>
      <c r="H43" s="129" t="n">
        <v>14</v>
      </c>
      <c r="I43" s="129" t="n">
        <v>13.75</v>
      </c>
      <c r="J43" s="129" t="n">
        <v>65000</v>
      </c>
      <c r="K43" s="129" t="n">
        <v>165000</v>
      </c>
      <c r="L43" s="129" t="n">
        <v>77200</v>
      </c>
      <c r="M43" s="129" t="n">
        <v>920</v>
      </c>
      <c r="N43" s="129" t="n">
        <v>6425</v>
      </c>
      <c r="O43" s="129" t="n">
        <v>5225</v>
      </c>
      <c r="P43" s="129" t="n">
        <v>3375</v>
      </c>
      <c r="Q43" s="129" t="n">
        <v>100</v>
      </c>
      <c r="R43" s="129" t="n">
        <v>183.5</v>
      </c>
      <c r="S43" s="129" t="n">
        <v>385</v>
      </c>
      <c r="T43" s="129" t="n">
        <v>1210</v>
      </c>
      <c r="U43" s="129" t="n">
        <v>2085</v>
      </c>
      <c r="V43" s="129" t="n">
        <v>9620</v>
      </c>
      <c r="W43" s="129" t="n">
        <v>11600</v>
      </c>
      <c r="X43" s="113" t="n">
        <v>900</v>
      </c>
      <c r="Y43" s="113" t="n">
        <v>825</v>
      </c>
    </row>
    <row r="44">
      <c r="A44" s="97" t="inlineStr">
        <is>
          <t>Feb 20, 2024</t>
        </is>
      </c>
      <c r="B44" s="129" t="n">
        <v>89400</v>
      </c>
      <c r="C44" s="129" t="n">
        <v>96750</v>
      </c>
      <c r="D44" s="129" t="n">
        <v>95671</v>
      </c>
      <c r="E44" s="129" t="n">
        <v>85150</v>
      </c>
      <c r="F44" s="129" t="n">
        <v>83923</v>
      </c>
      <c r="G44" s="129" t="n">
        <v>91050</v>
      </c>
      <c r="H44" s="129" t="n">
        <v>14</v>
      </c>
      <c r="I44" s="129" t="n">
        <v>13.75</v>
      </c>
      <c r="J44" s="129" t="n">
        <v>65000</v>
      </c>
      <c r="K44" s="129" t="n">
        <v>165000</v>
      </c>
      <c r="L44" s="129" t="n">
        <v>77200</v>
      </c>
      <c r="M44" s="129" t="n">
        <v>910</v>
      </c>
      <c r="N44" s="129" t="n">
        <v>6425</v>
      </c>
      <c r="O44" s="129" t="n">
        <v>5225</v>
      </c>
      <c r="P44" s="129" t="n">
        <v>3375</v>
      </c>
      <c r="Q44" s="129" t="n">
        <v>100</v>
      </c>
      <c r="R44" s="129" t="n">
        <v>183.5</v>
      </c>
      <c r="S44" s="129" t="n">
        <v>385</v>
      </c>
      <c r="T44" s="129" t="n">
        <v>1210</v>
      </c>
      <c r="U44" s="129" t="n">
        <v>2085</v>
      </c>
      <c r="V44" s="129" t="n">
        <v>9620</v>
      </c>
      <c r="W44" s="129" t="n">
        <v>11600</v>
      </c>
      <c r="X44" s="113" t="n">
        <v>900</v>
      </c>
      <c r="Y44" s="113" t="n">
        <v>825</v>
      </c>
    </row>
    <row r="45">
      <c r="A45" s="97" t="inlineStr">
        <is>
          <t>Feb 21, 2024</t>
        </is>
      </c>
      <c r="B45" s="129" t="n">
        <v>88750</v>
      </c>
      <c r="C45" s="129" t="n">
        <v>96150</v>
      </c>
      <c r="D45" s="129" t="n">
        <v>95489</v>
      </c>
      <c r="E45" s="129" t="n">
        <v>85050</v>
      </c>
      <c r="F45" s="129" t="n">
        <v>83878</v>
      </c>
      <c r="G45" s="129" t="n">
        <v>90950</v>
      </c>
      <c r="H45" s="129" t="n">
        <v>14</v>
      </c>
      <c r="I45" s="129" t="n">
        <v>13.75</v>
      </c>
      <c r="J45" s="129" t="n">
        <v>65000</v>
      </c>
      <c r="K45" s="129" t="n">
        <v>165000</v>
      </c>
      <c r="L45" s="129" t="n">
        <v>77200</v>
      </c>
      <c r="M45" s="129" t="n">
        <v>910</v>
      </c>
      <c r="N45" s="129" t="n">
        <v>6425</v>
      </c>
      <c r="O45" s="129" t="n">
        <v>5225</v>
      </c>
      <c r="P45" s="129" t="n">
        <v>3375</v>
      </c>
      <c r="Q45" s="129" t="n">
        <v>100</v>
      </c>
      <c r="R45" s="129" t="n">
        <v>183.5</v>
      </c>
      <c r="S45" s="129" t="n">
        <v>385</v>
      </c>
      <c r="T45" s="129" t="n">
        <v>1210</v>
      </c>
      <c r="U45" s="129" t="n">
        <v>2085</v>
      </c>
      <c r="V45" s="129" t="n">
        <v>9620</v>
      </c>
      <c r="W45" s="129" t="n">
        <v>11600</v>
      </c>
      <c r="X45" s="120" t="n">
        <v>900</v>
      </c>
      <c r="Y45" s="120" t="n">
        <v>825</v>
      </c>
    </row>
    <row r="46">
      <c r="A46" s="97" t="inlineStr">
        <is>
          <t>Feb 22, 2024</t>
        </is>
      </c>
      <c r="B46" s="129" t="n">
        <v>88800</v>
      </c>
      <c r="C46" s="129" t="n">
        <v>96150</v>
      </c>
      <c r="D46" s="129" t="n">
        <v>95504</v>
      </c>
      <c r="E46" s="129" t="n">
        <v>85050</v>
      </c>
      <c r="F46" s="129" t="n">
        <v>83899</v>
      </c>
      <c r="G46" s="129" t="n">
        <v>90950</v>
      </c>
      <c r="H46" s="129" t="n">
        <v>14</v>
      </c>
      <c r="I46" s="129" t="n">
        <v>13.75</v>
      </c>
      <c r="J46" s="129" t="n">
        <v>65000</v>
      </c>
      <c r="K46" s="129" t="n">
        <v>165000</v>
      </c>
      <c r="L46" s="129" t="n">
        <v>77200</v>
      </c>
      <c r="M46" s="129" t="n">
        <v>910</v>
      </c>
      <c r="N46" s="129" t="n">
        <v>6425</v>
      </c>
      <c r="O46" s="129" t="n">
        <v>5225</v>
      </c>
      <c r="P46" s="129" t="n">
        <v>3375</v>
      </c>
      <c r="Q46" s="129" t="n">
        <v>100</v>
      </c>
      <c r="R46" s="129" t="n">
        <v>183.5</v>
      </c>
      <c r="S46" s="129" t="n">
        <v>385</v>
      </c>
      <c r="T46" s="129" t="n">
        <v>1210</v>
      </c>
      <c r="U46" s="129" t="n">
        <v>2085</v>
      </c>
      <c r="V46" s="129" t="n">
        <v>9620</v>
      </c>
      <c r="W46" s="129" t="n">
        <v>11600</v>
      </c>
      <c r="X46" s="120" t="n">
        <v>900</v>
      </c>
      <c r="Y46" s="120" t="n">
        <v>825</v>
      </c>
    </row>
    <row r="47">
      <c r="A47" t="inlineStr">
        <is>
          <t>Mar 19, 2024</t>
        </is>
      </c>
      <c r="B47" s="129" t="n">
        <v>107500</v>
      </c>
      <c r="C47" s="129" t="n">
        <v>112550</v>
      </c>
      <c r="D47" s="129" t="n">
        <v>111376</v>
      </c>
      <c r="E47" s="129" t="n">
        <v>98750</v>
      </c>
      <c r="F47" s="129" t="n">
        <v>97424</v>
      </c>
      <c r="G47" s="129" t="n">
        <v>104650</v>
      </c>
      <c r="H47" s="129" t="n">
        <v>13.5</v>
      </c>
      <c r="I47" s="129" t="n">
        <v>13.83</v>
      </c>
      <c r="J47" s="129" t="n">
        <v>72000</v>
      </c>
      <c r="K47" s="129" t="n">
        <v>191300</v>
      </c>
      <c r="L47" s="129" t="n">
        <v>91000</v>
      </c>
      <c r="M47" s="129" t="n">
        <v>1075</v>
      </c>
      <c r="N47" s="129" t="n">
        <v>8165</v>
      </c>
      <c r="O47" s="129" t="n">
        <v>6655</v>
      </c>
      <c r="P47" s="129" t="n">
        <v>4485</v>
      </c>
      <c r="Q47" s="129" t="n">
        <v>121.5</v>
      </c>
      <c r="R47" s="129" t="n">
        <v>217.5</v>
      </c>
      <c r="S47" s="129" t="n">
        <v>432.5</v>
      </c>
      <c r="T47" s="129" t="n">
        <v>1260</v>
      </c>
      <c r="U47" s="129" t="n">
        <v>2150</v>
      </c>
      <c r="V47" s="129" t="n">
        <v>9620</v>
      </c>
      <c r="W47" s="129" t="n">
        <v>11600</v>
      </c>
      <c r="X47" s="120" t="n">
        <v>1095</v>
      </c>
      <c r="Y47" s="120" t="n">
        <v>1015</v>
      </c>
    </row>
    <row r="48">
      <c r="A48" t="inlineStr">
        <is>
          <t>Mar 25, 2024</t>
        </is>
      </c>
      <c r="B48" s="129" t="n">
        <v>107900</v>
      </c>
      <c r="C48" s="129" t="n">
        <v>112450</v>
      </c>
      <c r="D48" s="129" t="n">
        <v>111548</v>
      </c>
      <c r="E48" s="129" t="n">
        <v>99250</v>
      </c>
      <c r="F48" s="129" t="n">
        <v>97988</v>
      </c>
      <c r="G48" s="129" t="n">
        <v>105150</v>
      </c>
      <c r="H48" s="129" t="n">
        <v>13.68</v>
      </c>
      <c r="I48" s="129" t="n">
        <v>13.85</v>
      </c>
      <c r="J48" s="129" t="n">
        <v>72000</v>
      </c>
      <c r="K48" s="129" t="n">
        <v>195800</v>
      </c>
      <c r="L48" s="129" t="n">
        <v>91500</v>
      </c>
      <c r="M48" s="129" t="n">
        <v>1083</v>
      </c>
      <c r="N48" s="129" t="n">
        <v>8175</v>
      </c>
      <c r="O48" s="129" t="n">
        <v>6665</v>
      </c>
      <c r="P48" s="129" t="n">
        <v>4485</v>
      </c>
      <c r="Q48" s="129" t="n">
        <v>128</v>
      </c>
      <c r="R48" s="129" t="n">
        <v>227.5</v>
      </c>
      <c r="S48" s="129" t="n">
        <v>443.5</v>
      </c>
      <c r="T48" s="129" t="n">
        <v>1320</v>
      </c>
      <c r="U48" s="129" t="n">
        <v>2220</v>
      </c>
      <c r="V48" s="129" t="n">
        <v>9620</v>
      </c>
      <c r="W48" s="129" t="n">
        <v>11600</v>
      </c>
      <c r="X48" s="120" t="n">
        <v>1100</v>
      </c>
      <c r="Y48" s="120" t="n">
        <v>1040</v>
      </c>
    </row>
    <row r="49">
      <c r="A49" t="inlineStr">
        <is>
          <t>Mar 28, 2024</t>
        </is>
      </c>
      <c r="B49" s="129" t="n">
        <v>104750</v>
      </c>
      <c r="C49" s="129" t="n">
        <v>109750</v>
      </c>
      <c r="D49" s="129" t="n">
        <v>108877</v>
      </c>
      <c r="E49" s="129" t="n">
        <v>99000</v>
      </c>
      <c r="F49" s="129" t="n">
        <v>97246</v>
      </c>
      <c r="G49" s="129" t="n">
        <v>104900</v>
      </c>
      <c r="H49" s="129" t="n">
        <v>13.5</v>
      </c>
      <c r="I49" s="129" t="n">
        <v>13.75</v>
      </c>
      <c r="J49" s="129" t="n">
        <v>71750</v>
      </c>
      <c r="K49" s="129" t="n">
        <v>195800</v>
      </c>
      <c r="L49" s="129" t="n">
        <v>91250</v>
      </c>
      <c r="M49" s="129" t="n">
        <v>1098</v>
      </c>
      <c r="N49" s="129" t="n">
        <v>8275</v>
      </c>
      <c r="O49" s="129" t="n">
        <v>6665</v>
      </c>
      <c r="P49" s="129" t="n">
        <v>4485</v>
      </c>
      <c r="Q49" s="129" t="n">
        <v>128</v>
      </c>
      <c r="R49" s="129" t="n">
        <v>229.5</v>
      </c>
      <c r="S49" s="129" t="n">
        <v>447.5</v>
      </c>
      <c r="T49" s="129" t="n">
        <v>1345</v>
      </c>
      <c r="U49" s="129" t="n">
        <v>2240</v>
      </c>
      <c r="V49" s="129" t="n">
        <v>9600</v>
      </c>
      <c r="W49" s="129" t="n">
        <v>11575</v>
      </c>
      <c r="X49" s="131" t="n">
        <v>1110</v>
      </c>
      <c r="Y49" s="131" t="n">
        <v>1065</v>
      </c>
    </row>
    <row r="50">
      <c r="A50" t="inlineStr">
        <is>
          <t>Mar 29, 2024</t>
        </is>
      </c>
      <c r="B50" s="129" t="n">
        <v>104750</v>
      </c>
      <c r="C50" s="129" t="n">
        <v>109750</v>
      </c>
      <c r="D50" s="129" t="n">
        <v>108817</v>
      </c>
      <c r="E50" s="129" t="n">
        <v>98900</v>
      </c>
      <c r="F50" s="129" t="n">
        <v>97194</v>
      </c>
      <c r="G50" s="129" t="n">
        <v>104800</v>
      </c>
      <c r="H50" s="129" t="n">
        <v>13.43</v>
      </c>
      <c r="I50" s="129" t="n">
        <v>13.75</v>
      </c>
      <c r="J50" s="129" t="n">
        <v>71750</v>
      </c>
      <c r="K50" s="129" t="n">
        <v>196000</v>
      </c>
      <c r="L50" s="129" t="n">
        <v>91150</v>
      </c>
      <c r="M50" s="129" t="n">
        <v>1099</v>
      </c>
      <c r="N50" s="129" t="n">
        <v>8275</v>
      </c>
      <c r="O50" s="129" t="n">
        <v>6665</v>
      </c>
      <c r="P50" s="129" t="n">
        <v>4485</v>
      </c>
      <c r="Q50" s="129" t="n">
        <v>128</v>
      </c>
      <c r="R50" s="129" t="n">
        <v>229.5</v>
      </c>
      <c r="S50" s="129" t="n">
        <v>447.5</v>
      </c>
      <c r="T50" s="129" t="n">
        <v>1375</v>
      </c>
      <c r="U50" s="129" t="n">
        <v>2275</v>
      </c>
      <c r="V50" s="129" t="n">
        <v>9475</v>
      </c>
      <c r="W50" s="129" t="n">
        <v>11400</v>
      </c>
      <c r="X50" s="131" t="n">
        <v>1110</v>
      </c>
      <c r="Y50" s="131" t="n">
        <v>1070</v>
      </c>
    </row>
    <row r="51">
      <c r="A51" t="inlineStr">
        <is>
          <t>Apr 01, 2024</t>
        </is>
      </c>
      <c r="B51" s="129" t="n">
        <v>104750</v>
      </c>
      <c r="C51" s="129" t="n">
        <v>109750</v>
      </c>
      <c r="D51" s="129" t="n">
        <v>108807</v>
      </c>
      <c r="E51" s="129" t="n">
        <v>98900</v>
      </c>
      <c r="F51" s="129" t="n">
        <v>97202</v>
      </c>
      <c r="G51" s="129" t="n">
        <v>104800</v>
      </c>
      <c r="H51" s="129" t="n">
        <v>13.43</v>
      </c>
      <c r="I51" s="129" t="n">
        <v>13.75</v>
      </c>
      <c r="J51" s="129" t="n">
        <v>71750</v>
      </c>
      <c r="K51" s="129" t="n">
        <v>196000</v>
      </c>
      <c r="L51" s="129" t="n">
        <v>91150</v>
      </c>
      <c r="M51" s="129" t="n">
        <v>1130</v>
      </c>
      <c r="N51" s="129" t="n">
        <v>8275</v>
      </c>
      <c r="O51" s="129" t="n">
        <v>6665</v>
      </c>
      <c r="P51" s="129" t="n">
        <v>4515</v>
      </c>
      <c r="Q51" s="129" t="n">
        <v>128</v>
      </c>
      <c r="R51" s="129" t="n">
        <v>229.5</v>
      </c>
      <c r="S51" s="129" t="n">
        <v>447.5</v>
      </c>
      <c r="T51" s="129" t="n">
        <v>1405</v>
      </c>
      <c r="U51" s="129" t="n">
        <v>2307.5</v>
      </c>
      <c r="V51" s="129" t="n">
        <v>9475</v>
      </c>
      <c r="W51" s="129" t="n">
        <v>11400</v>
      </c>
      <c r="X51" s="132" t="n">
        <v>1125</v>
      </c>
      <c r="Y51" s="132" t="n">
        <v>1080</v>
      </c>
    </row>
    <row r="52">
      <c r="A52" t="inlineStr">
        <is>
          <t>Apr 02, 2024</t>
        </is>
      </c>
      <c r="B52" s="129" t="n">
        <v>106250</v>
      </c>
      <c r="C52" s="129" t="n">
        <v>110750</v>
      </c>
      <c r="D52" s="129" t="n">
        <v>110280</v>
      </c>
      <c r="E52" s="129" t="n">
        <v>99100</v>
      </c>
      <c r="F52" s="129" t="n">
        <v>97748</v>
      </c>
      <c r="G52" s="129" t="n">
        <v>105000</v>
      </c>
      <c r="H52" s="129" t="n">
        <v>13.43</v>
      </c>
      <c r="I52" s="129" t="n">
        <v>13.83</v>
      </c>
      <c r="J52" s="129" t="n">
        <v>72000</v>
      </c>
      <c r="K52" s="129" t="n">
        <v>196000</v>
      </c>
      <c r="L52" s="129" t="n">
        <v>91350</v>
      </c>
      <c r="M52" s="129" t="n">
        <v>1135</v>
      </c>
      <c r="N52" s="129" t="n">
        <v>8355</v>
      </c>
      <c r="O52" s="129" t="n">
        <v>6720</v>
      </c>
      <c r="P52" s="129" t="n">
        <v>4580</v>
      </c>
      <c r="Q52" s="129" t="n">
        <v>128</v>
      </c>
      <c r="R52" s="129" t="n">
        <v>229.5</v>
      </c>
      <c r="S52" s="129" t="n">
        <v>447.5</v>
      </c>
      <c r="T52" s="129" t="n">
        <v>1450</v>
      </c>
      <c r="U52" s="129" t="n">
        <v>2362.5</v>
      </c>
      <c r="V52" s="129" t="n">
        <v>9475</v>
      </c>
      <c r="W52" s="129" t="n">
        <v>11400</v>
      </c>
      <c r="X52" s="133" t="n">
        <v>1135</v>
      </c>
      <c r="Y52" s="133" t="n">
        <v>1090</v>
      </c>
    </row>
    <row r="53">
      <c r="A53" t="inlineStr">
        <is>
          <t>Apr 03, 2024</t>
        </is>
      </c>
      <c r="B53" s="134" t="n">
        <v>107000</v>
      </c>
      <c r="C53" s="134" t="n">
        <v>111050</v>
      </c>
      <c r="D53" s="134" t="n">
        <v>110654</v>
      </c>
      <c r="E53" s="134" t="n">
        <v>99600</v>
      </c>
      <c r="F53" s="134" t="n">
        <v>98242</v>
      </c>
      <c r="G53" s="134" t="n">
        <v>105300</v>
      </c>
      <c r="H53" s="134" t="n">
        <v>13.5</v>
      </c>
      <c r="I53" s="134" t="n">
        <v>13.83</v>
      </c>
      <c r="J53" s="134" t="n">
        <v>72000</v>
      </c>
      <c r="K53" s="134" t="n">
        <v>196000</v>
      </c>
      <c r="L53" s="134" t="n">
        <v>91850</v>
      </c>
      <c r="M53" s="134" t="n">
        <v>1135</v>
      </c>
      <c r="N53" s="134" t="n">
        <v>8400</v>
      </c>
      <c r="O53" s="134" t="n">
        <v>6760</v>
      </c>
      <c r="P53" s="134" t="n">
        <v>4610</v>
      </c>
      <c r="Q53" s="134" t="n">
        <v>138</v>
      </c>
      <c r="R53" s="134" t="n">
        <v>244</v>
      </c>
      <c r="S53" s="134" t="n">
        <v>465.5</v>
      </c>
      <c r="T53" s="134" t="n">
        <v>1495</v>
      </c>
      <c r="U53" s="134" t="n">
        <v>2412.5</v>
      </c>
      <c r="V53" s="134" t="n">
        <v>9525</v>
      </c>
      <c r="W53" s="134" t="n">
        <v>11450</v>
      </c>
      <c r="X53" s="134" t="n">
        <v>1135</v>
      </c>
      <c r="Y53" s="134" t="n">
        <v>1090</v>
      </c>
    </row>
    <row r="54">
      <c r="A54" t="inlineStr">
        <is>
          <t>Apr 03, 2024</t>
        </is>
      </c>
      <c r="B54" s="152" t="n">
        <v>107000</v>
      </c>
      <c r="C54" s="152" t="n">
        <v>111050</v>
      </c>
      <c r="D54" s="152" t="n">
        <v>110654</v>
      </c>
      <c r="E54" s="152" t="n">
        <v>99600</v>
      </c>
      <c r="F54" s="152" t="n">
        <v>98242</v>
      </c>
      <c r="G54" s="152" t="n">
        <v>105300</v>
      </c>
      <c r="H54" s="152" t="n">
        <v>13.5</v>
      </c>
      <c r="I54" s="152" t="n">
        <v>13.83</v>
      </c>
      <c r="J54" s="152" t="n">
        <v>72000</v>
      </c>
      <c r="K54" s="152" t="n">
        <v>196000</v>
      </c>
      <c r="L54" s="152" t="n">
        <v>91850</v>
      </c>
      <c r="M54" s="152" t="n">
        <v>1135</v>
      </c>
      <c r="N54" s="152" t="n">
        <v>8400</v>
      </c>
      <c r="O54" s="152" t="n">
        <v>6760</v>
      </c>
      <c r="P54" s="152" t="n">
        <v>4610</v>
      </c>
      <c r="Q54" s="152" t="n">
        <v>138</v>
      </c>
      <c r="R54" s="152" t="n">
        <v>244</v>
      </c>
      <c r="S54" s="152" t="n">
        <v>465.5</v>
      </c>
      <c r="T54" s="152" t="n">
        <v>1495</v>
      </c>
      <c r="U54" s="152" t="n">
        <v>2412.5</v>
      </c>
      <c r="V54" s="152" t="n">
        <v>9525</v>
      </c>
      <c r="W54" s="152" t="n">
        <v>11450</v>
      </c>
      <c r="X54" s="152" t="n">
        <v>1135</v>
      </c>
      <c r="Y54" s="152" t="n">
        <v>1090</v>
      </c>
    </row>
    <row r="55">
      <c r="A55" t="inlineStr">
        <is>
          <t>Apr 03, 2024</t>
        </is>
      </c>
      <c r="B55" s="154" t="n">
        <v>107000</v>
      </c>
      <c r="C55" s="154" t="n">
        <v>111050</v>
      </c>
      <c r="D55" s="154" t="n">
        <v>110654</v>
      </c>
      <c r="E55" s="154" t="n">
        <v>99600</v>
      </c>
      <c r="F55" s="154" t="n">
        <v>98242</v>
      </c>
      <c r="G55" s="154" t="n">
        <v>105300</v>
      </c>
      <c r="H55" s="154" t="n">
        <v>13.5</v>
      </c>
      <c r="I55" s="154" t="n">
        <v>13.83</v>
      </c>
      <c r="J55" s="154" t="n">
        <v>72000</v>
      </c>
      <c r="K55" s="154" t="n">
        <v>196000</v>
      </c>
      <c r="L55" s="154" t="n">
        <v>91850</v>
      </c>
      <c r="M55" s="154" t="n">
        <v>1135</v>
      </c>
      <c r="N55" s="154" t="n">
        <v>8400</v>
      </c>
      <c r="O55" s="154" t="n">
        <v>6760</v>
      </c>
      <c r="P55" s="154" t="n">
        <v>4610</v>
      </c>
      <c r="Q55" s="154" t="n">
        <v>138</v>
      </c>
      <c r="R55" s="154" t="n">
        <v>244</v>
      </c>
      <c r="S55" s="154" t="n">
        <v>465.5</v>
      </c>
      <c r="T55" s="154" t="n">
        <v>1495</v>
      </c>
      <c r="U55" s="154" t="n">
        <v>2412.5</v>
      </c>
      <c r="V55" s="154" t="n">
        <v>9525</v>
      </c>
      <c r="W55" s="154" t="n">
        <v>11450</v>
      </c>
      <c r="X55" s="154" t="n">
        <v>1135</v>
      </c>
      <c r="Y55" s="154" t="n">
        <v>1090</v>
      </c>
    </row>
  </sheetData>
  <pageMargins left="0.7" right="0.7" top="0.75" bottom="0.75" header="0.3" footer="0.3"/>
  <pageSetup orientation="portrait"/>
  <headerFooter>
    <oddHeader/>
    <oddFooter>&amp;L&amp;"Calibri"&amp;10 &amp;K000000_x000d_# Internal Use Only_x000d_&amp;1#&amp;"Calibri"&amp;10 &amp;K000000 Internal Use Only</oddFooter>
    <evenHeader/>
    <evenFooter/>
    <firstHeader/>
    <firstFooter/>
  </headerFooter>
  <legacyDrawing xmlns:r="http://schemas.openxmlformats.org/officeDocument/2006/relationships" r:id="anysvml"/>
</worksheet>
</file>

<file path=xl/worksheets/sheet3.xml><?xml version="1.0" encoding="utf-8"?>
<worksheet xmlns="http://schemas.openxmlformats.org/spreadsheetml/2006/main">
  <sheetPr codeName="Sheet14">
    <outlinePr summaryBelow="1" summaryRight="1"/>
    <pageSetUpPr/>
  </sheetPr>
  <dimension ref="A1:AO53"/>
  <sheetViews>
    <sheetView showGridLines="0" zoomScale="85" zoomScaleNormal="85" workbookViewId="0">
      <pane xSplit="1" ySplit="1" topLeftCell="B32" activePane="bottomRight" state="frozen"/>
      <selection pane="topRight" activeCell="B1" sqref="B1"/>
      <selection pane="bottomLeft" activeCell="A2" sqref="A2"/>
      <selection pane="bottomRight" activeCell="A17" sqref="A17:XFD17"/>
    </sheetView>
  </sheetViews>
  <sheetFormatPr baseColWidth="8" defaultColWidth="9.1796875" defaultRowHeight="14.5"/>
  <cols>
    <col width="12" bestFit="1" customWidth="1" style="98" min="1" max="1"/>
    <col width="9.453125" bestFit="1" customWidth="1" style="98" min="2" max="2"/>
    <col width="9" bestFit="1" customWidth="1" style="98" min="3" max="3"/>
    <col width="11" bestFit="1" customWidth="1" style="98" min="4" max="4"/>
    <col width="13.1796875" bestFit="1" customWidth="1" style="98" min="5" max="5"/>
    <col width="13.453125" bestFit="1" customWidth="1" style="98" min="6" max="6"/>
    <col width="17.54296875" bestFit="1" customWidth="1" style="98" min="7" max="9"/>
    <col width="20.54296875" bestFit="1" customWidth="1" style="98" min="10" max="10"/>
    <col width="11.54296875" bestFit="1" customWidth="1" style="98" min="11" max="11"/>
    <col width="12.81640625" bestFit="1" customWidth="1" style="98" min="12" max="12"/>
    <col width="11.81640625" bestFit="1" customWidth="1" style="98" min="13" max="13"/>
    <col width="20.7265625" bestFit="1" customWidth="1" style="98" min="14" max="14"/>
    <col width="18" bestFit="1" customWidth="1" style="98" min="15" max="15"/>
    <col width="17" bestFit="1" customWidth="1" style="98" min="16" max="16"/>
    <col width="11.7265625" bestFit="1" customWidth="1" style="98" min="17" max="17"/>
    <col width="11.7265625" bestFit="1" customWidth="1" style="40" min="18" max="19"/>
    <col width="10" bestFit="1" customWidth="1" style="98" min="20" max="21"/>
    <col width="13.1796875" bestFit="1" customWidth="1" style="98" min="22" max="23"/>
    <col width="13.1796875" customWidth="1" style="97" min="24" max="25"/>
    <col width="9.1796875" customWidth="1" style="98" min="26" max="88"/>
  </cols>
  <sheetData>
    <row r="1" ht="45" customFormat="1" customHeight="1" s="22">
      <c r="A1" s="20" t="inlineStr">
        <is>
          <t>USD/KG</t>
        </is>
      </c>
      <c r="B1" s="21" t="inlineStr">
        <is>
          <t>Industrial
 Grade</t>
        </is>
      </c>
      <c r="C1" s="21" t="inlineStr">
        <is>
          <t>Battery 
Grade</t>
        </is>
      </c>
      <c r="D1" s="21" t="inlineStr">
        <is>
          <t>SMM
 LC Idx</t>
        </is>
      </c>
      <c r="E1" s="21" t="inlineStr">
        <is>
          <t>Lithium 
Hydroxide BG</t>
        </is>
      </c>
      <c r="F1" s="21" t="inlineStr">
        <is>
          <t>Lithium 
Hydroxide Idx</t>
        </is>
      </c>
      <c r="G1" s="21" t="inlineStr">
        <is>
          <t>Lithium Hydroxide 
BG Fine Powder</t>
        </is>
      </c>
      <c r="H1" s="21" t="inlineStr">
        <is>
          <t>Lithium Carbonate BG
 CIF China</t>
        </is>
      </c>
      <c r="I1" s="21" t="inlineStr">
        <is>
          <t>Lithium Hydroxide
 CIF China</t>
        </is>
      </c>
      <c r="J1" s="21" t="inlineStr">
        <is>
          <t>Lithium 
Hexafluorophosphate</t>
        </is>
      </c>
      <c r="K1" s="21" t="inlineStr">
        <is>
          <t>Lithium 
Fluoride BG</t>
        </is>
      </c>
      <c r="L1" s="21" t="inlineStr">
        <is>
          <t>Lithium
 Hydroxide IG</t>
        </is>
      </c>
      <c r="M1" s="21" t="inlineStr">
        <is>
          <t>Spodumene 
Concentrate IDX</t>
        </is>
      </c>
      <c r="N1" s="21" t="inlineStr">
        <is>
          <t>Spodumene Domestic
 China 5%</t>
        </is>
      </c>
      <c r="O1" s="21" t="inlineStr">
        <is>
          <t>Spodumene 
Domestic China 4%</t>
        </is>
      </c>
      <c r="P1" s="21" t="inlineStr">
        <is>
          <t>Spodumene 
Dometic China 3%</t>
        </is>
      </c>
      <c r="Q1" s="21" t="inlineStr">
        <is>
          <t>Spodumene
1,2%</t>
        </is>
      </c>
      <c r="R1" s="41" t="inlineStr">
        <is>
          <t>Spodumene
2%</t>
        </is>
      </c>
      <c r="S1" s="41" t="inlineStr">
        <is>
          <t>Spodumene
3%</t>
        </is>
      </c>
      <c r="T1" s="21" t="inlineStr">
        <is>
          <t>Lepidolite 
1.5%</t>
        </is>
      </c>
      <c r="U1" s="21" t="inlineStr">
        <is>
          <t>Lepidolite 
2%</t>
        </is>
      </c>
      <c r="V1" s="21" t="inlineStr">
        <is>
          <t>Montebrasite 
6%</t>
        </is>
      </c>
      <c r="W1" s="21" t="inlineStr">
        <is>
          <t>Montebrasite 
7%</t>
        </is>
      </c>
      <c r="X1" s="21" t="inlineStr">
        <is>
          <t>AUS Spodumene 6% Spot cif China</t>
        </is>
      </c>
      <c r="Y1" s="21" t="inlineStr">
        <is>
          <t>BRL Spodumene 6% Spot CIF China</t>
        </is>
      </c>
      <c r="Z1" s="26" t="e">
        <v>#VALUE!</v>
      </c>
      <c r="AA1" s="135">
        <f t="array" ref="AA1">_FV(Z1,"Previous close",TRUE)</f>
        <v/>
      </c>
      <c r="AB1" s="135" t="n"/>
    </row>
    <row r="2">
      <c r="A2" s="27" t="n">
        <v>45259</v>
      </c>
      <c r="B2" s="120">
        <f>+Market!B2*'Curvas Futuros'!$V18</f>
        <v/>
      </c>
      <c r="C2" s="120">
        <f>+Market!C2*'Curvas Futuros'!$V18</f>
        <v/>
      </c>
      <c r="D2" s="120">
        <f>+Market!D2*'Curvas Futuros'!$V18</f>
        <v/>
      </c>
      <c r="E2" s="120">
        <f>+Market!E2*'Curvas Futuros'!$V18</f>
        <v/>
      </c>
      <c r="F2" s="120">
        <f>+Market!F2*'Curvas Futuros'!$V18</f>
        <v/>
      </c>
      <c r="G2" s="120">
        <f>+Market!G2*'Curvas Futuros'!$V18</f>
        <v/>
      </c>
      <c r="H2" s="120">
        <f>+Market!H2</f>
        <v/>
      </c>
      <c r="I2" s="120">
        <f>+Market!I2</f>
        <v/>
      </c>
      <c r="J2" s="120">
        <f>+Market!J2*'Curvas Futuros'!$V18</f>
        <v/>
      </c>
      <c r="K2" s="120">
        <f>+Market!K2*'Curvas Futuros'!$V18</f>
        <v/>
      </c>
      <c r="L2" s="120">
        <f>+Market!L2*'Curvas Futuros'!$V18</f>
        <v/>
      </c>
      <c r="M2" s="120">
        <f>+Market!M2</f>
        <v/>
      </c>
      <c r="N2" s="120">
        <f>+Market!N2*'Curvas Futuros'!$V18</f>
        <v/>
      </c>
      <c r="O2" s="120">
        <f>+Market!O2*'Curvas Futuros'!$V18</f>
        <v/>
      </c>
      <c r="P2" s="120">
        <f>+Market!P2*'Curvas Futuros'!$V18</f>
        <v/>
      </c>
      <c r="Q2" s="120">
        <f>+Market!Q2</f>
        <v/>
      </c>
      <c r="R2" s="42">
        <f>+Market!R2</f>
        <v/>
      </c>
      <c r="S2" s="42">
        <f>+Market!S2</f>
        <v/>
      </c>
      <c r="T2" s="39">
        <f>+Market!T2*'Curvas Futuros'!$V18</f>
        <v/>
      </c>
      <c r="U2" s="39">
        <f>+Market!U2*'Curvas Futuros'!$V18</f>
        <v/>
      </c>
      <c r="V2" s="120">
        <f>+Market!V2*'Curvas Futuros'!$V18</f>
        <v/>
      </c>
      <c r="W2" s="120">
        <f>+Market!W2*'Curvas Futuros'!$V18</f>
        <v/>
      </c>
      <c r="X2" s="120" t="n"/>
      <c r="Y2" s="120" t="n"/>
      <c r="Z2" s="97" t="n"/>
      <c r="AA2" s="110" t="n">
        <v>0.16</v>
      </c>
    </row>
    <row r="3">
      <c r="A3" s="27" t="n">
        <v>45260</v>
      </c>
      <c r="B3" s="120">
        <f>+Market!B3*'Curvas Futuros'!$V19</f>
        <v/>
      </c>
      <c r="C3" s="120">
        <f>+Market!C3*'Curvas Futuros'!$V19</f>
        <v/>
      </c>
      <c r="D3" s="120">
        <f>+Market!D3*'Curvas Futuros'!$V19</f>
        <v/>
      </c>
      <c r="E3" s="120">
        <f>+Market!E3*'Curvas Futuros'!$V19</f>
        <v/>
      </c>
      <c r="F3" s="120">
        <f>+Market!F3*'Curvas Futuros'!$V19</f>
        <v/>
      </c>
      <c r="G3" s="120">
        <f>+Market!G3*'Curvas Futuros'!$V19</f>
        <v/>
      </c>
      <c r="H3" s="120">
        <f>+Market!H3</f>
        <v/>
      </c>
      <c r="I3" s="120">
        <f>+Market!I3</f>
        <v/>
      </c>
      <c r="J3" s="120">
        <f>+Market!J3*'Curvas Futuros'!$V19</f>
        <v/>
      </c>
      <c r="K3" s="120">
        <f>+Market!K3*'Curvas Futuros'!$V19</f>
        <v/>
      </c>
      <c r="L3" s="120">
        <f>+Market!L3*'Curvas Futuros'!$V19</f>
        <v/>
      </c>
      <c r="M3" s="120">
        <f>+Market!M3</f>
        <v/>
      </c>
      <c r="N3" s="120">
        <f>+Market!N3*'Curvas Futuros'!$V19</f>
        <v/>
      </c>
      <c r="O3" s="120">
        <f>+Market!O3*'Curvas Futuros'!$V19</f>
        <v/>
      </c>
      <c r="P3" s="120">
        <f>+Market!P3*'Curvas Futuros'!$V19</f>
        <v/>
      </c>
      <c r="Q3" s="120">
        <f>+Market!Q3</f>
        <v/>
      </c>
      <c r="R3" s="42">
        <f>+Market!R3</f>
        <v/>
      </c>
      <c r="S3" s="42">
        <f>+Market!S3</f>
        <v/>
      </c>
      <c r="T3" s="39">
        <f>+Market!T3*'Curvas Futuros'!$V19</f>
        <v/>
      </c>
      <c r="U3" s="39">
        <f>+Market!U3*'Curvas Futuros'!$V19</f>
        <v/>
      </c>
      <c r="V3" s="120">
        <f>+Market!V3*'Curvas Futuros'!$V19</f>
        <v/>
      </c>
      <c r="W3" s="120">
        <f>+Market!W3*'Curvas Futuros'!$V19</f>
        <v/>
      </c>
      <c r="X3" s="120" t="n"/>
      <c r="Y3" s="120" t="n"/>
      <c r="Z3" s="97" t="n"/>
      <c r="AA3" s="121" t="n">
        <v>0.16</v>
      </c>
    </row>
    <row r="4">
      <c r="A4" s="27" t="n">
        <v>45261</v>
      </c>
      <c r="B4" s="120">
        <f>+Market!B4*'Curvas Futuros'!$V20</f>
        <v/>
      </c>
      <c r="C4" s="120">
        <f>+Market!C4*'Curvas Futuros'!$V20</f>
        <v/>
      </c>
      <c r="D4" s="120">
        <f>+Market!D4*'Curvas Futuros'!$V20</f>
        <v/>
      </c>
      <c r="E4" s="120">
        <f>+Market!E4*'Curvas Futuros'!$V20</f>
        <v/>
      </c>
      <c r="F4" s="120">
        <f>+Market!F4*'Curvas Futuros'!$V20</f>
        <v/>
      </c>
      <c r="G4" s="120">
        <f>+Market!G4*'Curvas Futuros'!$V20</f>
        <v/>
      </c>
      <c r="H4" s="120">
        <f>+Market!H4</f>
        <v/>
      </c>
      <c r="I4" s="120">
        <f>+Market!I4</f>
        <v/>
      </c>
      <c r="J4" s="120">
        <f>+Market!J4*'Curvas Futuros'!$V20</f>
        <v/>
      </c>
      <c r="K4" s="120">
        <f>+Market!K4*'Curvas Futuros'!$V20</f>
        <v/>
      </c>
      <c r="L4" s="120">
        <f>+Market!L4*'Curvas Futuros'!$V20</f>
        <v/>
      </c>
      <c r="M4" s="120">
        <f>+Market!M4</f>
        <v/>
      </c>
      <c r="N4" s="120">
        <f>+Market!N4*'Curvas Futuros'!$V20</f>
        <v/>
      </c>
      <c r="O4" s="120">
        <f>+Market!O4*'Curvas Futuros'!$V20</f>
        <v/>
      </c>
      <c r="P4" s="120">
        <f>+Market!P4*'Curvas Futuros'!$V20</f>
        <v/>
      </c>
      <c r="Q4" s="120">
        <f>+Market!Q4</f>
        <v/>
      </c>
      <c r="R4" s="42">
        <f>+Market!R4</f>
        <v/>
      </c>
      <c r="S4" s="42">
        <f>+Market!S4</f>
        <v/>
      </c>
      <c r="T4" s="39">
        <f>+Market!T4*'Curvas Futuros'!$V20</f>
        <v/>
      </c>
      <c r="U4" s="39">
        <f>+Market!U4*'Curvas Futuros'!$V20</f>
        <v/>
      </c>
      <c r="V4" s="120">
        <f>+Market!V4*'Curvas Futuros'!$V20</f>
        <v/>
      </c>
      <c r="W4" s="120">
        <f>+Market!W4*'Curvas Futuros'!$V20</f>
        <v/>
      </c>
      <c r="X4" s="120" t="n"/>
      <c r="Y4" s="120" t="n"/>
      <c r="Z4" s="97" t="n"/>
      <c r="AA4" s="110" t="n">
        <v>0.16</v>
      </c>
    </row>
    <row r="5">
      <c r="A5" s="27" t="n">
        <v>45264</v>
      </c>
      <c r="B5" s="120">
        <f>+Market!B5*'Curvas Futuros'!$V21</f>
        <v/>
      </c>
      <c r="C5" s="120">
        <f>+Market!C5*'Curvas Futuros'!$V21</f>
        <v/>
      </c>
      <c r="D5" s="120">
        <f>+Market!D5*'Curvas Futuros'!$V21</f>
        <v/>
      </c>
      <c r="E5" s="120">
        <f>+Market!E5*'Curvas Futuros'!$V21</f>
        <v/>
      </c>
      <c r="F5" s="120">
        <f>+Market!F5*'Curvas Futuros'!$V21</f>
        <v/>
      </c>
      <c r="G5" s="120">
        <f>+Market!G5*'Curvas Futuros'!$V21</f>
        <v/>
      </c>
      <c r="H5" s="120">
        <f>+Market!H5</f>
        <v/>
      </c>
      <c r="I5" s="120">
        <f>+Market!I5</f>
        <v/>
      </c>
      <c r="J5" s="120">
        <f>+Market!J5*'Curvas Futuros'!$V21</f>
        <v/>
      </c>
      <c r="K5" s="120">
        <f>+Market!K5*'Curvas Futuros'!$V21</f>
        <v/>
      </c>
      <c r="L5" s="120">
        <f>+Market!L5*'Curvas Futuros'!$V21</f>
        <v/>
      </c>
      <c r="M5" s="120">
        <f>+Market!M5</f>
        <v/>
      </c>
      <c r="N5" s="120">
        <f>+Market!N5*'Curvas Futuros'!$V21</f>
        <v/>
      </c>
      <c r="O5" s="120">
        <f>+Market!O5*'Curvas Futuros'!$V21</f>
        <v/>
      </c>
      <c r="P5" s="120">
        <f>+Market!P5*'Curvas Futuros'!$V21</f>
        <v/>
      </c>
      <c r="Q5" s="120">
        <f>+Market!Q5</f>
        <v/>
      </c>
      <c r="R5" s="42">
        <f>+Market!R5</f>
        <v/>
      </c>
      <c r="S5" s="42">
        <f>+Market!S5</f>
        <v/>
      </c>
      <c r="T5" s="39">
        <f>+Market!T5*'Curvas Futuros'!$V21</f>
        <v/>
      </c>
      <c r="U5" s="39">
        <f>+Market!U5*'Curvas Futuros'!$V21</f>
        <v/>
      </c>
      <c r="V5" s="120">
        <f>+Market!V5*'Curvas Futuros'!$V21</f>
        <v/>
      </c>
      <c r="W5" s="120">
        <f>+Market!W5*'Curvas Futuros'!$V21</f>
        <v/>
      </c>
      <c r="X5" s="120" t="n"/>
      <c r="Y5" s="120" t="n"/>
      <c r="Z5" s="97" t="n"/>
      <c r="AA5" s="121" t="n">
        <v>0.16</v>
      </c>
    </row>
    <row r="6">
      <c r="A6" s="27" t="n">
        <v>45265</v>
      </c>
      <c r="B6" s="120">
        <f>+Market!B6*'Curvas Futuros'!$V22</f>
        <v/>
      </c>
      <c r="C6" s="120">
        <f>+Market!C6*'Curvas Futuros'!$V22</f>
        <v/>
      </c>
      <c r="D6" s="120">
        <f>+Market!D6*'Curvas Futuros'!$V22</f>
        <v/>
      </c>
      <c r="E6" s="120">
        <f>+Market!E6*'Curvas Futuros'!$V22</f>
        <v/>
      </c>
      <c r="F6" s="120">
        <f>+Market!F6*'Curvas Futuros'!$V22</f>
        <v/>
      </c>
      <c r="G6" s="120">
        <f>+Market!G6*'Curvas Futuros'!$V22</f>
        <v/>
      </c>
      <c r="H6" s="120">
        <f>+Market!H6</f>
        <v/>
      </c>
      <c r="I6" s="120">
        <f>+Market!I6</f>
        <v/>
      </c>
      <c r="J6" s="120">
        <f>+Market!J6*'Curvas Futuros'!$V22</f>
        <v/>
      </c>
      <c r="K6" s="120">
        <f>+Market!K6*'Curvas Futuros'!$V22</f>
        <v/>
      </c>
      <c r="L6" s="120">
        <f>+Market!L6*'Curvas Futuros'!$V22</f>
        <v/>
      </c>
      <c r="M6" s="120">
        <f>+Market!M6</f>
        <v/>
      </c>
      <c r="N6" s="120">
        <f>+Market!N6*'Curvas Futuros'!$V22</f>
        <v/>
      </c>
      <c r="O6" s="120">
        <f>+Market!O6*'Curvas Futuros'!$V22</f>
        <v/>
      </c>
      <c r="P6" s="120">
        <f>+Market!P6*'Curvas Futuros'!$V22</f>
        <v/>
      </c>
      <c r="Q6" s="120">
        <f>+Market!Q6</f>
        <v/>
      </c>
      <c r="R6" s="42">
        <f>+Market!R6</f>
        <v/>
      </c>
      <c r="S6" s="42">
        <f>+Market!S6</f>
        <v/>
      </c>
      <c r="T6" s="39">
        <f>+Market!T6*'Curvas Futuros'!$V22</f>
        <v/>
      </c>
      <c r="U6" s="39">
        <f>+Market!U6*'Curvas Futuros'!$V22</f>
        <v/>
      </c>
      <c r="V6" s="120">
        <f>+Market!V6*'Curvas Futuros'!$V22</f>
        <v/>
      </c>
      <c r="W6" s="120">
        <f>+Market!W6*'Curvas Futuros'!$V22</f>
        <v/>
      </c>
      <c r="X6" s="120" t="n"/>
      <c r="Y6" s="120" t="n"/>
      <c r="Z6" s="97" t="n"/>
      <c r="AA6" s="121" t="n">
        <v>0.16</v>
      </c>
    </row>
    <row r="7">
      <c r="A7" s="27" t="n">
        <v>45266</v>
      </c>
      <c r="B7" s="120">
        <f>+Market!B7*'Curvas Futuros'!$V23</f>
        <v/>
      </c>
      <c r="C7" s="120">
        <f>+Market!C7*'Curvas Futuros'!$V23</f>
        <v/>
      </c>
      <c r="D7" s="120">
        <f>+Market!D7*'Curvas Futuros'!$V23</f>
        <v/>
      </c>
      <c r="E7" s="120">
        <f>+Market!E7*'Curvas Futuros'!$V23</f>
        <v/>
      </c>
      <c r="F7" s="120">
        <f>+Market!F7*'Curvas Futuros'!$V23</f>
        <v/>
      </c>
      <c r="G7" s="120">
        <f>+Market!G7*'Curvas Futuros'!$V23</f>
        <v/>
      </c>
      <c r="H7" s="120">
        <f>+Market!H7</f>
        <v/>
      </c>
      <c r="I7" s="120">
        <f>+Market!I7</f>
        <v/>
      </c>
      <c r="J7" s="120">
        <f>+Market!J7*'Curvas Futuros'!$V23</f>
        <v/>
      </c>
      <c r="K7" s="120">
        <f>+Market!K7*'Curvas Futuros'!$V23</f>
        <v/>
      </c>
      <c r="L7" s="120">
        <f>+Market!L7*'Curvas Futuros'!$V23</f>
        <v/>
      </c>
      <c r="M7" s="120">
        <f>+Market!M7</f>
        <v/>
      </c>
      <c r="N7" s="120">
        <f>+Market!N7*'Curvas Futuros'!$V23</f>
        <v/>
      </c>
      <c r="O7" s="120">
        <f>+Market!O7*'Curvas Futuros'!$V23</f>
        <v/>
      </c>
      <c r="P7" s="120">
        <f>+Market!P7*'Curvas Futuros'!$V23</f>
        <v/>
      </c>
      <c r="Q7" s="120">
        <f>+Market!Q7</f>
        <v/>
      </c>
      <c r="R7" s="42">
        <f>+Market!R7</f>
        <v/>
      </c>
      <c r="S7" s="42">
        <f>+Market!S7</f>
        <v/>
      </c>
      <c r="T7" s="39">
        <f>+Market!T7*'Curvas Futuros'!$V23</f>
        <v/>
      </c>
      <c r="U7" s="39">
        <f>+Market!U7*'Curvas Futuros'!$V23</f>
        <v/>
      </c>
      <c r="V7" s="120">
        <f>+Market!V7*'Curvas Futuros'!$V23</f>
        <v/>
      </c>
      <c r="W7" s="120">
        <f>+Market!W7*'Curvas Futuros'!$V23</f>
        <v/>
      </c>
      <c r="X7" s="120" t="n"/>
      <c r="Y7" s="120" t="n"/>
      <c r="Z7" s="97" t="n"/>
      <c r="AA7" s="110" t="n">
        <v>0.16</v>
      </c>
    </row>
    <row r="8">
      <c r="A8" s="27" t="n">
        <v>45267</v>
      </c>
      <c r="B8" s="120">
        <f>+Market!B8*'Curvas Futuros'!$V24</f>
        <v/>
      </c>
      <c r="C8" s="120">
        <f>+Market!C8*'Curvas Futuros'!$V24</f>
        <v/>
      </c>
      <c r="D8" s="120">
        <f>+Market!D8*'Curvas Futuros'!$V24</f>
        <v/>
      </c>
      <c r="E8" s="120">
        <f>+Market!E8*'Curvas Futuros'!$V24</f>
        <v/>
      </c>
      <c r="F8" s="120">
        <f>+Market!F8*'Curvas Futuros'!$V24</f>
        <v/>
      </c>
      <c r="G8" s="120">
        <f>+Market!G8*'Curvas Futuros'!$V24</f>
        <v/>
      </c>
      <c r="H8" s="120">
        <f>+Market!H8</f>
        <v/>
      </c>
      <c r="I8" s="120">
        <f>+Market!I8</f>
        <v/>
      </c>
      <c r="J8" s="120">
        <f>+Market!J8*'Curvas Futuros'!$V24</f>
        <v/>
      </c>
      <c r="K8" s="120">
        <f>+Market!K8*'Curvas Futuros'!$V24</f>
        <v/>
      </c>
      <c r="L8" s="120">
        <f>+Market!L8*'Curvas Futuros'!$V24</f>
        <v/>
      </c>
      <c r="M8" s="120">
        <f>+Market!M8</f>
        <v/>
      </c>
      <c r="N8" s="120">
        <f>+Market!N8*'Curvas Futuros'!$V24</f>
        <v/>
      </c>
      <c r="O8" s="120">
        <f>+Market!O8*'Curvas Futuros'!$V24</f>
        <v/>
      </c>
      <c r="P8" s="120">
        <f>+Market!P8*'Curvas Futuros'!$V24</f>
        <v/>
      </c>
      <c r="Q8" s="120">
        <f>+Market!Q8</f>
        <v/>
      </c>
      <c r="R8" s="42">
        <f>+Market!R8</f>
        <v/>
      </c>
      <c r="S8" s="42">
        <f>+Market!S8</f>
        <v/>
      </c>
      <c r="T8" s="39">
        <f>+Market!T8*'Curvas Futuros'!$V24</f>
        <v/>
      </c>
      <c r="U8" s="39">
        <f>+Market!U8*'Curvas Futuros'!$V24</f>
        <v/>
      </c>
      <c r="V8" s="120">
        <f>+Market!V8*'Curvas Futuros'!$V24</f>
        <v/>
      </c>
      <c r="W8" s="120">
        <f>+Market!W8*'Curvas Futuros'!$V24</f>
        <v/>
      </c>
      <c r="X8" s="120" t="n"/>
      <c r="Y8" s="120" t="n"/>
      <c r="Z8" s="97" t="n"/>
      <c r="AA8" s="121" t="n">
        <v>0.16</v>
      </c>
    </row>
    <row r="9">
      <c r="A9" s="27" t="n">
        <v>45271</v>
      </c>
      <c r="B9" s="120">
        <f>+Market!B9*'Curvas Futuros'!$V25</f>
        <v/>
      </c>
      <c r="C9" s="120">
        <f>+Market!C9*'Curvas Futuros'!$V25</f>
        <v/>
      </c>
      <c r="D9" s="120">
        <f>+Market!D9*'Curvas Futuros'!$V25</f>
        <v/>
      </c>
      <c r="E9" s="120">
        <f>+Market!E9*'Curvas Futuros'!$V25</f>
        <v/>
      </c>
      <c r="F9" s="120">
        <f>+Market!F9*'Curvas Futuros'!$V25</f>
        <v/>
      </c>
      <c r="G9" s="120">
        <f>+Market!G9*'Curvas Futuros'!$V25</f>
        <v/>
      </c>
      <c r="H9" s="120">
        <f>+Market!H9</f>
        <v/>
      </c>
      <c r="I9" s="120">
        <f>+Market!I9</f>
        <v/>
      </c>
      <c r="J9" s="120">
        <f>+Market!J9*'Curvas Futuros'!$V25</f>
        <v/>
      </c>
      <c r="K9" s="120">
        <f>+Market!K9*'Curvas Futuros'!$V25</f>
        <v/>
      </c>
      <c r="L9" s="120">
        <f>+Market!L9*'Curvas Futuros'!$V25</f>
        <v/>
      </c>
      <c r="M9" s="120">
        <f>+Market!M9</f>
        <v/>
      </c>
      <c r="N9" s="120">
        <f>+Market!N9*'Curvas Futuros'!$V25</f>
        <v/>
      </c>
      <c r="O9" s="120">
        <f>+Market!O9*'Curvas Futuros'!$V25</f>
        <v/>
      </c>
      <c r="P9" s="120">
        <f>+Market!P9*'Curvas Futuros'!$V25</f>
        <v/>
      </c>
      <c r="Q9" s="120">
        <f>+Market!Q9</f>
        <v/>
      </c>
      <c r="R9" s="42">
        <f>+Market!R9</f>
        <v/>
      </c>
      <c r="S9" s="42">
        <f>+Market!S9</f>
        <v/>
      </c>
      <c r="T9" s="39">
        <f>+Market!T9*'Curvas Futuros'!$V25</f>
        <v/>
      </c>
      <c r="U9" s="39">
        <f>+Market!U9*'Curvas Futuros'!$V25</f>
        <v/>
      </c>
      <c r="V9" s="120">
        <f>+Market!V9*'Curvas Futuros'!$V25</f>
        <v/>
      </c>
      <c r="W9" s="120">
        <f>+Market!W9*'Curvas Futuros'!$V25</f>
        <v/>
      </c>
      <c r="X9" s="120" t="n"/>
      <c r="Y9" s="120" t="n"/>
      <c r="Z9" s="97" t="n"/>
      <c r="AA9" s="121" t="n">
        <v>0.16</v>
      </c>
    </row>
    <row r="10">
      <c r="A10" s="27" t="n">
        <v>45272</v>
      </c>
      <c r="B10" s="120">
        <f>+Market!B10*'Curvas Futuros'!$V27</f>
        <v/>
      </c>
      <c r="C10" s="120">
        <f>+Market!C10*'Curvas Futuros'!$V27</f>
        <v/>
      </c>
      <c r="D10" s="120">
        <f>+Market!D10*'Curvas Futuros'!$V27</f>
        <v/>
      </c>
      <c r="E10" s="120">
        <f>+Market!E10*'Curvas Futuros'!$V27</f>
        <v/>
      </c>
      <c r="F10" s="120">
        <f>+Market!F10*'Curvas Futuros'!$V27</f>
        <v/>
      </c>
      <c r="G10" s="120">
        <f>+Market!G10*'Curvas Futuros'!$V27</f>
        <v/>
      </c>
      <c r="H10" s="120">
        <f>+Market!H10</f>
        <v/>
      </c>
      <c r="I10" s="120">
        <f>+Market!I10</f>
        <v/>
      </c>
      <c r="J10" s="120">
        <f>+Market!J10*'Curvas Futuros'!$V27</f>
        <v/>
      </c>
      <c r="K10" s="120">
        <f>+Market!K10*'Curvas Futuros'!$V27</f>
        <v/>
      </c>
      <c r="L10" s="120">
        <f>+Market!L10*'Curvas Futuros'!$V27</f>
        <v/>
      </c>
      <c r="M10" s="120">
        <f>+Market!M10</f>
        <v/>
      </c>
      <c r="N10" s="120">
        <f>+Market!N10*'Curvas Futuros'!$V27</f>
        <v/>
      </c>
      <c r="O10" s="120">
        <f>+Market!O10*'Curvas Futuros'!$V27</f>
        <v/>
      </c>
      <c r="P10" s="120">
        <f>+Market!P10*'Curvas Futuros'!$V27</f>
        <v/>
      </c>
      <c r="Q10" s="120">
        <f>+Market!Q10</f>
        <v/>
      </c>
      <c r="R10" s="42">
        <f>+Market!R10</f>
        <v/>
      </c>
      <c r="S10" s="42">
        <f>+Market!S10</f>
        <v/>
      </c>
      <c r="T10" s="39">
        <f>+Market!T10*'Curvas Futuros'!$V27</f>
        <v/>
      </c>
      <c r="U10" s="39">
        <f>+Market!U10*'Curvas Futuros'!$V27</f>
        <v/>
      </c>
      <c r="V10" s="120">
        <f>+Market!V10*'Curvas Futuros'!$V27</f>
        <v/>
      </c>
      <c r="W10" s="120">
        <f>+Market!W10*'Curvas Futuros'!$V27</f>
        <v/>
      </c>
      <c r="X10" s="120" t="n"/>
      <c r="Y10" s="120" t="n"/>
      <c r="Z10" s="97" t="n"/>
      <c r="AA10" s="121" t="n">
        <v>0.16</v>
      </c>
    </row>
    <row r="11">
      <c r="A11" s="27" t="n">
        <v>45273</v>
      </c>
      <c r="B11" s="120">
        <f>+Market!B11*'Curvas Futuros'!$V28</f>
        <v/>
      </c>
      <c r="C11" s="120">
        <f>+Market!C11*'Curvas Futuros'!$V28</f>
        <v/>
      </c>
      <c r="D11" s="120">
        <f>+Market!D11*'Curvas Futuros'!$V28</f>
        <v/>
      </c>
      <c r="E11" s="120">
        <f>+Market!E11*'Curvas Futuros'!$V28</f>
        <v/>
      </c>
      <c r="F11" s="120">
        <f>+Market!F11*'Curvas Futuros'!$V28</f>
        <v/>
      </c>
      <c r="G11" s="120">
        <f>+Market!G11*'Curvas Futuros'!$V28</f>
        <v/>
      </c>
      <c r="H11" s="120">
        <f>+Market!H11</f>
        <v/>
      </c>
      <c r="I11" s="120">
        <f>+Market!I11</f>
        <v/>
      </c>
      <c r="J11" s="120">
        <f>+Market!J11*'Curvas Futuros'!$V28</f>
        <v/>
      </c>
      <c r="K11" s="120">
        <f>+Market!K11*'Curvas Futuros'!$V28</f>
        <v/>
      </c>
      <c r="L11" s="120">
        <f>+Market!L11*'Curvas Futuros'!$V28</f>
        <v/>
      </c>
      <c r="M11" s="120">
        <f>+Market!M11</f>
        <v/>
      </c>
      <c r="N11" s="120">
        <f>+Market!N11*'Curvas Futuros'!$V28</f>
        <v/>
      </c>
      <c r="O11" s="120">
        <f>+Market!O11*'Curvas Futuros'!$V28</f>
        <v/>
      </c>
      <c r="P11" s="120">
        <f>+Market!P11*'Curvas Futuros'!$V28</f>
        <v/>
      </c>
      <c r="Q11" s="120">
        <f>+Market!Q11</f>
        <v/>
      </c>
      <c r="R11" s="42">
        <f>+Market!R11</f>
        <v/>
      </c>
      <c r="S11" s="42">
        <f>+Market!S11</f>
        <v/>
      </c>
      <c r="T11" s="120">
        <f>+Market!T11*'Curvas Futuros'!$V28</f>
        <v/>
      </c>
      <c r="U11" s="120">
        <f>+Market!U11*'Curvas Futuros'!$V28</f>
        <v/>
      </c>
      <c r="V11" s="120">
        <f>+Market!V11*'Curvas Futuros'!$V28</f>
        <v/>
      </c>
      <c r="W11" s="120">
        <f>+Market!W11*'Curvas Futuros'!$V28</f>
        <v/>
      </c>
      <c r="X11" s="120" t="n"/>
      <c r="Y11" s="120" t="n"/>
      <c r="Z11" s="97" t="n"/>
      <c r="AA11" s="121" t="n">
        <v>0.16</v>
      </c>
    </row>
    <row r="12">
      <c r="A12" s="27" t="n">
        <v>45274</v>
      </c>
      <c r="B12" s="120">
        <f>+Market!B12*'Curvas Futuros'!$V29</f>
        <v/>
      </c>
      <c r="C12" s="120">
        <f>+Market!C12*'Curvas Futuros'!$V29</f>
        <v/>
      </c>
      <c r="D12" s="120">
        <f>+Market!D12*'Curvas Futuros'!$V29</f>
        <v/>
      </c>
      <c r="E12" s="120">
        <f>+Market!E12*'Curvas Futuros'!$V29</f>
        <v/>
      </c>
      <c r="F12" s="120">
        <f>+Market!F12*'Curvas Futuros'!$V29</f>
        <v/>
      </c>
      <c r="G12" s="120">
        <f>+Market!G12*'Curvas Futuros'!$V29</f>
        <v/>
      </c>
      <c r="H12" s="120">
        <f>+Market!H12</f>
        <v/>
      </c>
      <c r="I12" s="120">
        <f>+Market!I12</f>
        <v/>
      </c>
      <c r="J12" s="120">
        <f>+Market!J12*'Curvas Futuros'!$V29</f>
        <v/>
      </c>
      <c r="K12" s="120">
        <f>+Market!K12*'Curvas Futuros'!$V29</f>
        <v/>
      </c>
      <c r="L12" s="120">
        <f>+Market!L12*'Curvas Futuros'!$V29</f>
        <v/>
      </c>
      <c r="M12" s="120">
        <f>+Market!M12</f>
        <v/>
      </c>
      <c r="N12" s="120">
        <f>+Market!N12*'Curvas Futuros'!$V29</f>
        <v/>
      </c>
      <c r="O12" s="120">
        <f>+Market!O12*'Curvas Futuros'!$V29</f>
        <v/>
      </c>
      <c r="P12" s="120">
        <f>+Market!P12*'Curvas Futuros'!$V29</f>
        <v/>
      </c>
      <c r="Q12" s="120">
        <f>+Market!Q12</f>
        <v/>
      </c>
      <c r="R12" s="42">
        <f>+Market!R12</f>
        <v/>
      </c>
      <c r="S12" s="42">
        <f>+Market!S12</f>
        <v/>
      </c>
      <c r="T12" s="120">
        <f>+Market!T12*'Curvas Futuros'!$V29</f>
        <v/>
      </c>
      <c r="U12" s="120">
        <f>+Market!U12*'Curvas Futuros'!$V29</f>
        <v/>
      </c>
      <c r="V12" s="120">
        <f>+Market!V12*'Curvas Futuros'!$V29</f>
        <v/>
      </c>
      <c r="W12" s="120">
        <f>+Market!W12*'Curvas Futuros'!$V29</f>
        <v/>
      </c>
      <c r="X12" s="120" t="n"/>
      <c r="Y12" s="120" t="n"/>
      <c r="Z12" s="97" t="n"/>
      <c r="AA12" s="110" t="n">
        <v>0.16</v>
      </c>
    </row>
    <row r="13">
      <c r="A13" s="27" t="n">
        <v>45275</v>
      </c>
      <c r="B13" s="120">
        <f>+Market!B13*'Curvas Futuros'!$V30</f>
        <v/>
      </c>
      <c r="C13" s="120">
        <f>+Market!C13*'Curvas Futuros'!$V30</f>
        <v/>
      </c>
      <c r="D13" s="120">
        <f>+Market!D13*'Curvas Futuros'!$V30</f>
        <v/>
      </c>
      <c r="E13" s="120">
        <f>+Market!E13*'Curvas Futuros'!$V30</f>
        <v/>
      </c>
      <c r="F13" s="120">
        <f>+Market!F13*'Curvas Futuros'!$V30</f>
        <v/>
      </c>
      <c r="G13" s="120">
        <f>+Market!G13*'Curvas Futuros'!$V30</f>
        <v/>
      </c>
      <c r="H13" s="120">
        <f>+Market!H13</f>
        <v/>
      </c>
      <c r="I13" s="120">
        <f>+Market!I13</f>
        <v/>
      </c>
      <c r="J13" s="120">
        <f>+Market!J13*'Curvas Futuros'!$V30</f>
        <v/>
      </c>
      <c r="K13" s="120">
        <f>+Market!K13*'Curvas Futuros'!$V30</f>
        <v/>
      </c>
      <c r="L13" s="120">
        <f>+Market!L13*'Curvas Futuros'!$V30</f>
        <v/>
      </c>
      <c r="M13" s="120">
        <f>+Market!M13</f>
        <v/>
      </c>
      <c r="N13" s="120">
        <f>+Market!N13*'Curvas Futuros'!$V30</f>
        <v/>
      </c>
      <c r="O13" s="120">
        <f>+Market!O13*'Curvas Futuros'!$V30</f>
        <v/>
      </c>
      <c r="P13" s="120">
        <f>+Market!P13*'Curvas Futuros'!$V30</f>
        <v/>
      </c>
      <c r="Q13" s="120">
        <f>+Market!Q13</f>
        <v/>
      </c>
      <c r="R13" s="42">
        <f>+Market!R13</f>
        <v/>
      </c>
      <c r="S13" s="42">
        <f>+Market!S13</f>
        <v/>
      </c>
      <c r="T13" s="120">
        <f>+Market!T13*'Curvas Futuros'!$V30</f>
        <v/>
      </c>
      <c r="U13" s="120">
        <f>+Market!U13*'Curvas Futuros'!$V30</f>
        <v/>
      </c>
      <c r="V13" s="120">
        <f>+Market!V13*'Curvas Futuros'!$V30</f>
        <v/>
      </c>
      <c r="W13" s="120">
        <f>+Market!W13*'Curvas Futuros'!$V30</f>
        <v/>
      </c>
      <c r="X13" s="120" t="n"/>
      <c r="Y13" s="120" t="n"/>
      <c r="Z13" s="97" t="n"/>
      <c r="AA13" s="110" t="n">
        <v>0.16</v>
      </c>
    </row>
    <row r="14">
      <c r="A14" s="27" t="n">
        <v>45278</v>
      </c>
      <c r="B14" s="120">
        <f>+Market!B14*'Curvas Futuros'!$V31</f>
        <v/>
      </c>
      <c r="C14" s="120">
        <f>+Market!C14*'Curvas Futuros'!$V31</f>
        <v/>
      </c>
      <c r="D14" s="120">
        <f>+Market!D14*'Curvas Futuros'!$V31</f>
        <v/>
      </c>
      <c r="E14" s="120">
        <f>+Market!E14*'Curvas Futuros'!$V31</f>
        <v/>
      </c>
      <c r="F14" s="120">
        <f>+Market!F14*'Curvas Futuros'!$V31</f>
        <v/>
      </c>
      <c r="G14" s="120">
        <f>+Market!G14*'Curvas Futuros'!$V31</f>
        <v/>
      </c>
      <c r="H14" s="120">
        <f>+Market!H14</f>
        <v/>
      </c>
      <c r="I14" s="120">
        <f>+Market!I14</f>
        <v/>
      </c>
      <c r="J14" s="120">
        <f>+Market!J14*'Curvas Futuros'!$V31</f>
        <v/>
      </c>
      <c r="K14" s="120">
        <f>+Market!K14*'Curvas Futuros'!$V31</f>
        <v/>
      </c>
      <c r="L14" s="120">
        <f>+Market!L14*'Curvas Futuros'!$V31</f>
        <v/>
      </c>
      <c r="M14" s="120">
        <f>+Market!M14</f>
        <v/>
      </c>
      <c r="N14" s="120">
        <f>+Market!N14*'Curvas Futuros'!$V31</f>
        <v/>
      </c>
      <c r="O14" s="120">
        <f>+Market!O14*'Curvas Futuros'!$V31</f>
        <v/>
      </c>
      <c r="P14" s="120">
        <f>+Market!P14*'Curvas Futuros'!$V31</f>
        <v/>
      </c>
      <c r="Q14" s="120">
        <f>+Market!Q14</f>
        <v/>
      </c>
      <c r="R14" s="42">
        <f>+Market!R14</f>
        <v/>
      </c>
      <c r="S14" s="42">
        <f>+Market!S14</f>
        <v/>
      </c>
      <c r="T14" s="120">
        <f>+Market!T14*'Curvas Futuros'!$V31</f>
        <v/>
      </c>
      <c r="U14" s="120">
        <f>+Market!U14*'Curvas Futuros'!$V31</f>
        <v/>
      </c>
      <c r="V14" s="120">
        <f>+Market!V14*'Curvas Futuros'!$V31</f>
        <v/>
      </c>
      <c r="W14" s="120">
        <f>+Market!W14*'Curvas Futuros'!$V31</f>
        <v/>
      </c>
      <c r="X14" s="120" t="n"/>
      <c r="Y14" s="120" t="n"/>
      <c r="Z14" s="97" t="n"/>
      <c r="AA14" s="121" t="n">
        <v>0.16</v>
      </c>
    </row>
    <row r="15">
      <c r="A15" s="27" t="n">
        <v>45279</v>
      </c>
      <c r="B15" s="120">
        <f>+Market!B15*'Curvas Futuros'!$V32</f>
        <v/>
      </c>
      <c r="C15" s="120">
        <f>+Market!C15*'Curvas Futuros'!$V32</f>
        <v/>
      </c>
      <c r="D15" s="120">
        <f>+Market!D15*'Curvas Futuros'!$V32</f>
        <v/>
      </c>
      <c r="E15" s="120">
        <f>+Market!E15*'Curvas Futuros'!$V32</f>
        <v/>
      </c>
      <c r="F15" s="120">
        <f>+Market!F15*'Curvas Futuros'!$V32</f>
        <v/>
      </c>
      <c r="G15" s="120">
        <f>+Market!G15*'Curvas Futuros'!$V32</f>
        <v/>
      </c>
      <c r="H15" s="120">
        <f>+Market!H15</f>
        <v/>
      </c>
      <c r="I15" s="120">
        <f>+Market!I15</f>
        <v/>
      </c>
      <c r="J15" s="120">
        <f>+Market!J15*'Curvas Futuros'!$V32</f>
        <v/>
      </c>
      <c r="K15" s="120">
        <f>+Market!K15*'Curvas Futuros'!$V32</f>
        <v/>
      </c>
      <c r="L15" s="120">
        <f>+Market!L15*'Curvas Futuros'!$V32</f>
        <v/>
      </c>
      <c r="M15" s="120">
        <f>+Market!M15</f>
        <v/>
      </c>
      <c r="N15" s="120">
        <f>+Market!N15*'Curvas Futuros'!$V32</f>
        <v/>
      </c>
      <c r="O15" s="120">
        <f>+Market!O15*'Curvas Futuros'!$V32</f>
        <v/>
      </c>
      <c r="P15" s="120">
        <f>+Market!P15*'Curvas Futuros'!$V32</f>
        <v/>
      </c>
      <c r="Q15" s="120">
        <f>+Market!Q15</f>
        <v/>
      </c>
      <c r="R15" s="42">
        <f>+Market!R15</f>
        <v/>
      </c>
      <c r="S15" s="42">
        <f>+Market!S15</f>
        <v/>
      </c>
      <c r="T15" s="120">
        <f>+Market!T15*'Curvas Futuros'!$V32</f>
        <v/>
      </c>
      <c r="U15" s="120">
        <f>+Market!U15*'Curvas Futuros'!$V32</f>
        <v/>
      </c>
      <c r="V15" s="120">
        <f>+Market!V15*'Curvas Futuros'!$V32</f>
        <v/>
      </c>
      <c r="W15" s="120">
        <f>+Market!W15*'Curvas Futuros'!$V32</f>
        <v/>
      </c>
      <c r="X15" s="120" t="n"/>
      <c r="Y15" s="120" t="n"/>
      <c r="Z15" s="97" t="n"/>
      <c r="AA15" s="121" t="n">
        <v>0.16</v>
      </c>
    </row>
    <row r="16">
      <c r="A16" s="27" t="n">
        <v>45280</v>
      </c>
      <c r="B16" s="120">
        <f>+Market!B16*'Curvas Futuros'!$V33</f>
        <v/>
      </c>
      <c r="C16" s="120">
        <f>+Market!C16*'Curvas Futuros'!$V33</f>
        <v/>
      </c>
      <c r="D16" s="120">
        <f>+Market!D16*'Curvas Futuros'!$V33</f>
        <v/>
      </c>
      <c r="E16" s="120">
        <f>+Market!E16*'Curvas Futuros'!$V33</f>
        <v/>
      </c>
      <c r="F16" s="120">
        <f>+Market!F16*'Curvas Futuros'!$V33</f>
        <v/>
      </c>
      <c r="G16" s="120">
        <f>+Market!G16*'Curvas Futuros'!$V33</f>
        <v/>
      </c>
      <c r="H16" s="120">
        <f>+Market!H16</f>
        <v/>
      </c>
      <c r="I16" s="120">
        <f>+Market!I16</f>
        <v/>
      </c>
      <c r="J16" s="120">
        <f>+Market!J16*'Curvas Futuros'!$V33</f>
        <v/>
      </c>
      <c r="K16" s="120">
        <f>+Market!K16*'Curvas Futuros'!$V33</f>
        <v/>
      </c>
      <c r="L16" s="120">
        <f>+Market!L16*'Curvas Futuros'!$V33</f>
        <v/>
      </c>
      <c r="M16" s="120">
        <f>+Market!M16</f>
        <v/>
      </c>
      <c r="N16" s="120">
        <f>+Market!N16*'Curvas Futuros'!$V33</f>
        <v/>
      </c>
      <c r="O16" s="120">
        <f>+Market!O16*'Curvas Futuros'!$V33</f>
        <v/>
      </c>
      <c r="P16" s="120">
        <f>+Market!P16*'Curvas Futuros'!$V33</f>
        <v/>
      </c>
      <c r="Q16" s="120">
        <f>+Market!Q16</f>
        <v/>
      </c>
      <c r="R16" s="42">
        <f>+Market!R16</f>
        <v/>
      </c>
      <c r="S16" s="42">
        <f>+Market!S16</f>
        <v/>
      </c>
      <c r="T16" s="120">
        <f>+Market!T16*'Curvas Futuros'!$V33</f>
        <v/>
      </c>
      <c r="U16" s="120">
        <f>+Market!U16*'Curvas Futuros'!$V33</f>
        <v/>
      </c>
      <c r="V16" s="120">
        <f>+Market!V16*'Curvas Futuros'!$V33</f>
        <v/>
      </c>
      <c r="W16" s="120">
        <f>+Market!W16*'Curvas Futuros'!$V33</f>
        <v/>
      </c>
      <c r="X16" s="120" t="n"/>
      <c r="Y16" s="120" t="n"/>
      <c r="Z16" s="97" t="n"/>
      <c r="AA16" s="121" t="n">
        <v>0.16</v>
      </c>
    </row>
    <row r="17">
      <c r="A17" s="27" t="n">
        <v>45295</v>
      </c>
      <c r="B17" s="120">
        <f>+Market!B17*AA17/1000</f>
        <v/>
      </c>
      <c r="C17" s="120">
        <f>+Market!C17*AA17/1000</f>
        <v/>
      </c>
      <c r="D17" s="120">
        <f>+Market!D17*AA17/1000</f>
        <v/>
      </c>
      <c r="E17" s="120">
        <f>+Market!E17*AA17/1000</f>
        <v/>
      </c>
      <c r="F17" s="120">
        <f>+Market!F17*AA17/1000</f>
        <v/>
      </c>
      <c r="G17" s="120">
        <f>+Market!G17*AA17/1000</f>
        <v/>
      </c>
      <c r="H17" s="120">
        <f>+Market!H17</f>
        <v/>
      </c>
      <c r="I17" s="120">
        <f>+Market!I17</f>
        <v/>
      </c>
      <c r="J17" s="120">
        <f>+Market!J17*AA17/1000</f>
        <v/>
      </c>
      <c r="K17" s="120">
        <f>+Market!K17*AA17/1000</f>
        <v/>
      </c>
      <c r="L17" s="120">
        <f>+Market!L17*AA17/1000</f>
        <v/>
      </c>
      <c r="M17" s="120">
        <f>+Market!M17</f>
        <v/>
      </c>
      <c r="N17" s="120">
        <f>+Market!N17*AA17/1000</f>
        <v/>
      </c>
      <c r="O17" s="120">
        <f>+Market!O17*AA17/1000</f>
        <v/>
      </c>
      <c r="P17" s="120">
        <f>+Market!P17*AA17/1000</f>
        <v/>
      </c>
      <c r="Q17" s="120">
        <f>+Market!Q17</f>
        <v/>
      </c>
      <c r="R17" s="42">
        <f>+Market!R17</f>
        <v/>
      </c>
      <c r="S17" s="42">
        <f>+Market!S17</f>
        <v/>
      </c>
      <c r="T17" s="120">
        <f>+Market!T17*$AA17/1000</f>
        <v/>
      </c>
      <c r="U17" s="120">
        <f>+Market!U17*AA17/1000</f>
        <v/>
      </c>
      <c r="V17" s="120">
        <f>+Market!V17*AA17/1000</f>
        <v/>
      </c>
      <c r="W17" s="120">
        <f>+Market!W17*AA17/1000</f>
        <v/>
      </c>
      <c r="X17" s="120" t="n"/>
      <c r="Y17" s="120" t="n"/>
      <c r="Z17" s="97" t="n"/>
      <c r="AA17" s="121" t="n">
        <v>0.16</v>
      </c>
    </row>
    <row r="18">
      <c r="A18" s="27" t="n">
        <v>45296</v>
      </c>
      <c r="B18" s="120">
        <f>+Market!B18*AA18/1000</f>
        <v/>
      </c>
      <c r="C18" s="120">
        <f>+Market!C18*AA18/1000</f>
        <v/>
      </c>
      <c r="D18" s="120">
        <f>+Market!D18*AA18/1000</f>
        <v/>
      </c>
      <c r="E18" s="120">
        <f>+Market!E18*AA18/1000</f>
        <v/>
      </c>
      <c r="F18" s="120">
        <f>+Market!F18*AA18/1000</f>
        <v/>
      </c>
      <c r="G18" s="120">
        <f>+Market!G18*AA18/1000</f>
        <v/>
      </c>
      <c r="H18" s="120">
        <f>+Market!H18</f>
        <v/>
      </c>
      <c r="I18" s="120">
        <f>+Market!I18</f>
        <v/>
      </c>
      <c r="J18" s="120">
        <f>+Market!J18*AA18/1000</f>
        <v/>
      </c>
      <c r="K18" s="120">
        <f>+Market!K18*AA18/1000</f>
        <v/>
      </c>
      <c r="L18" s="120">
        <f>+Market!L18*AA18/1000</f>
        <v/>
      </c>
      <c r="M18" s="120">
        <f>+Market!M18</f>
        <v/>
      </c>
      <c r="N18" s="120">
        <f>+Market!N18*AA18/1000</f>
        <v/>
      </c>
      <c r="O18" s="120">
        <f>+Market!O18*AA18/1000</f>
        <v/>
      </c>
      <c r="P18" s="120">
        <f>+Market!P18*AA18/1000</f>
        <v/>
      </c>
      <c r="Q18" s="120">
        <f>+Market!Q18</f>
        <v/>
      </c>
      <c r="R18" s="42">
        <f>+Market!R18</f>
        <v/>
      </c>
      <c r="S18" s="42">
        <f>+Market!S18</f>
        <v/>
      </c>
      <c r="T18" s="120">
        <f>+Market!T18*$AA18/1000</f>
        <v/>
      </c>
      <c r="U18" s="120">
        <f>+Market!U18*AA18/1000</f>
        <v/>
      </c>
      <c r="V18" s="120">
        <f>+Market!V18*AA18/1000</f>
        <v/>
      </c>
      <c r="W18" s="120">
        <f>+Market!W18*AA18/1000</f>
        <v/>
      </c>
      <c r="X18" s="120" t="n"/>
      <c r="Y18" s="120" t="n"/>
      <c r="Z18" s="97" t="n"/>
      <c r="AA18" s="121" t="n">
        <v>0.16</v>
      </c>
    </row>
    <row r="19">
      <c r="A19" s="27" t="n">
        <v>45299</v>
      </c>
      <c r="B19" s="120">
        <f>+Market!B19*AA19/1000</f>
        <v/>
      </c>
      <c r="C19" s="120">
        <f>+Market!C19*AA19/1000</f>
        <v/>
      </c>
      <c r="D19" s="120">
        <f>+Market!D19*AA19/1000</f>
        <v/>
      </c>
      <c r="E19" s="120">
        <f>+Market!E19*AA19/1000</f>
        <v/>
      </c>
      <c r="F19" s="120">
        <f>+Market!F19*AA19/1000</f>
        <v/>
      </c>
      <c r="G19" s="120">
        <f>+Market!G19*AA19/1000</f>
        <v/>
      </c>
      <c r="H19" s="120">
        <f>+Market!H19</f>
        <v/>
      </c>
      <c r="I19" s="120">
        <f>+Market!I19</f>
        <v/>
      </c>
      <c r="J19" s="120">
        <f>+Market!J19*AA19/1000</f>
        <v/>
      </c>
      <c r="K19" s="120">
        <f>+Market!K19*AA19/1000</f>
        <v/>
      </c>
      <c r="L19" s="120">
        <f>+Market!L19*AA19/1000</f>
        <v/>
      </c>
      <c r="M19" s="120">
        <f>+Market!M19</f>
        <v/>
      </c>
      <c r="N19" s="120">
        <f>+Market!N19*AA19/1000</f>
        <v/>
      </c>
      <c r="O19" s="120">
        <f>+Market!O19*AA19/1000</f>
        <v/>
      </c>
      <c r="P19" s="120">
        <f>+Market!P19*AA19/1000</f>
        <v/>
      </c>
      <c r="Q19" s="120">
        <f>+Market!Q19</f>
        <v/>
      </c>
      <c r="R19" s="42">
        <f>+Market!R19</f>
        <v/>
      </c>
      <c r="S19" s="42">
        <f>+Market!S19</f>
        <v/>
      </c>
      <c r="T19" s="120">
        <f>+Market!T19*$AA19/1000</f>
        <v/>
      </c>
      <c r="U19" s="120">
        <f>+Market!U19*AA19/1000</f>
        <v/>
      </c>
      <c r="V19" s="120">
        <f>+Market!V19*AA19/1000</f>
        <v/>
      </c>
      <c r="W19" s="120">
        <f>+Market!W19*AA19/1000</f>
        <v/>
      </c>
      <c r="X19" s="120" t="n"/>
      <c r="Y19" s="120" t="n"/>
      <c r="Z19" s="97" t="n"/>
      <c r="AA19" s="121" t="n">
        <v>0.16</v>
      </c>
    </row>
    <row r="20">
      <c r="A20" s="27" t="n">
        <v>45300</v>
      </c>
      <c r="B20" s="120">
        <f>+Market!B20*AA20/1000</f>
        <v/>
      </c>
      <c r="C20" s="120">
        <f>+Market!C20*AA20/1000</f>
        <v/>
      </c>
      <c r="D20" s="120">
        <f>+Market!D20*AA20/1000</f>
        <v/>
      </c>
      <c r="E20" s="120">
        <f>+Market!E20*AA20/1000</f>
        <v/>
      </c>
      <c r="F20" s="120">
        <f>+Market!F20*AA20/1000</f>
        <v/>
      </c>
      <c r="G20" s="120">
        <f>+Market!G20*AA20/1000</f>
        <v/>
      </c>
      <c r="H20" s="120">
        <f>+Market!H20</f>
        <v/>
      </c>
      <c r="I20" s="120">
        <f>+Market!I20</f>
        <v/>
      </c>
      <c r="J20" s="120">
        <f>+Market!J20*AA20/1000</f>
        <v/>
      </c>
      <c r="K20" s="120">
        <f>+Market!K20*AA20/1000</f>
        <v/>
      </c>
      <c r="L20" s="120">
        <f>+Market!L20*AA20/1000</f>
        <v/>
      </c>
      <c r="M20" s="120">
        <f>+Market!M20</f>
        <v/>
      </c>
      <c r="N20" s="120">
        <f>+Market!N20*AA20/1000</f>
        <v/>
      </c>
      <c r="O20" s="120">
        <f>+Market!O20*AA20/1000</f>
        <v/>
      </c>
      <c r="P20" s="120">
        <f>+Market!P20*AA20/1000</f>
        <v/>
      </c>
      <c r="Q20" s="120">
        <f>+Market!Q20</f>
        <v/>
      </c>
      <c r="R20" s="42">
        <f>+Market!R20</f>
        <v/>
      </c>
      <c r="S20" s="42">
        <f>+Market!S20</f>
        <v/>
      </c>
      <c r="T20" s="120">
        <f>+Market!T20*$AA20/1000</f>
        <v/>
      </c>
      <c r="U20" s="120">
        <f>+Market!U20*AA20/1000</f>
        <v/>
      </c>
      <c r="V20" s="120">
        <f>+Market!V20*AA20/1000</f>
        <v/>
      </c>
      <c r="W20" s="120">
        <f>+Market!W20*AA20/1000</f>
        <v/>
      </c>
      <c r="X20" s="120" t="n"/>
      <c r="Y20" s="120" t="n"/>
      <c r="Z20" s="97" t="n"/>
      <c r="AA20" s="121" t="n">
        <v>0.16</v>
      </c>
    </row>
    <row r="21">
      <c r="A21" s="27" t="n">
        <v>45301</v>
      </c>
      <c r="B21" s="120">
        <f>+Market!B21*AA21/1000</f>
        <v/>
      </c>
      <c r="C21" s="120">
        <f>+Market!C21*AA21/1000</f>
        <v/>
      </c>
      <c r="D21" s="120">
        <f>+Market!D21*AA21/1000</f>
        <v/>
      </c>
      <c r="E21" s="120">
        <f>+Market!E21*AA21/1000</f>
        <v/>
      </c>
      <c r="F21" s="120">
        <f>+Market!F21*AA21/1000</f>
        <v/>
      </c>
      <c r="G21" s="120">
        <f>+Market!G21*AA21/1000</f>
        <v/>
      </c>
      <c r="H21" s="120">
        <f>+Market!H21</f>
        <v/>
      </c>
      <c r="I21" s="120">
        <f>+Market!I21</f>
        <v/>
      </c>
      <c r="J21" s="120">
        <f>+Market!J21*AA21/1000</f>
        <v/>
      </c>
      <c r="K21" s="120">
        <f>+Market!K21*AA21/1000</f>
        <v/>
      </c>
      <c r="L21" s="120">
        <f>+Market!L21*AA21/1000</f>
        <v/>
      </c>
      <c r="M21" s="120">
        <f>+Market!M21</f>
        <v/>
      </c>
      <c r="N21" s="120">
        <f>+Market!N21*AA21/1000</f>
        <v/>
      </c>
      <c r="O21" s="120">
        <f>+Market!O21*AA21/1000</f>
        <v/>
      </c>
      <c r="P21" s="120">
        <f>+Market!P21*AA21/1000</f>
        <v/>
      </c>
      <c r="Q21" s="120">
        <f>+Market!Q21</f>
        <v/>
      </c>
      <c r="R21" s="42">
        <f>+Market!R21</f>
        <v/>
      </c>
      <c r="S21" s="42">
        <f>+Market!S21</f>
        <v/>
      </c>
      <c r="T21" s="120">
        <f>+Market!T21*$AA21/1000</f>
        <v/>
      </c>
      <c r="U21" s="120">
        <f>+Market!U21*AA21/1000</f>
        <v/>
      </c>
      <c r="V21" s="120">
        <f>+Market!V21*AA21/1000</f>
        <v/>
      </c>
      <c r="W21" s="120">
        <f>+Market!W21*AA21/1000</f>
        <v/>
      </c>
      <c r="X21" s="120" t="n"/>
      <c r="Y21" s="120" t="n"/>
      <c r="Z21" s="97" t="n"/>
      <c r="AA21" s="121" t="n">
        <v>0.16</v>
      </c>
    </row>
    <row r="22">
      <c r="A22" s="27" t="n">
        <v>45302</v>
      </c>
      <c r="B22" s="120">
        <f>+Market!B22*AA22/1000</f>
        <v/>
      </c>
      <c r="C22" s="120">
        <f>+Market!C22*AA22/1000</f>
        <v/>
      </c>
      <c r="D22" s="120">
        <f>+Market!D22*AA22/1000</f>
        <v/>
      </c>
      <c r="E22" s="120">
        <f>+Market!E22*AA22/1000</f>
        <v/>
      </c>
      <c r="F22" s="120">
        <f>+Market!F22*AA22/1000</f>
        <v/>
      </c>
      <c r="G22" s="120">
        <f>+Market!G22*AA22/1000</f>
        <v/>
      </c>
      <c r="H22" s="120">
        <f>+Market!H22</f>
        <v/>
      </c>
      <c r="I22" s="120">
        <f>+Market!I22</f>
        <v/>
      </c>
      <c r="J22" s="120">
        <f>+Market!J22*AA22/1000</f>
        <v/>
      </c>
      <c r="K22" s="120">
        <f>+Market!K22*AA22/1000</f>
        <v/>
      </c>
      <c r="L22" s="120">
        <f>+Market!L22*AA22/1000</f>
        <v/>
      </c>
      <c r="M22" s="120">
        <f>+Market!M22</f>
        <v/>
      </c>
      <c r="N22" s="120">
        <f>+Market!N22*AA22/1000</f>
        <v/>
      </c>
      <c r="O22" s="120">
        <f>+Market!O22*AA22/1000</f>
        <v/>
      </c>
      <c r="P22" s="120">
        <f>+Market!P22*AA22/1000</f>
        <v/>
      </c>
      <c r="Q22" s="120">
        <f>+Market!Q22</f>
        <v/>
      </c>
      <c r="R22" s="42">
        <f>+Market!R22</f>
        <v/>
      </c>
      <c r="S22" s="42">
        <f>+Market!S22</f>
        <v/>
      </c>
      <c r="T22" s="120">
        <f>+Market!T22*$AA22/1000</f>
        <v/>
      </c>
      <c r="U22" s="120">
        <f>+Market!U22*AA22/1000</f>
        <v/>
      </c>
      <c r="V22" s="120">
        <f>+Market!V22*AA22/1000</f>
        <v/>
      </c>
      <c r="W22" s="120">
        <f>+Market!W22*AA22/1000</f>
        <v/>
      </c>
      <c r="X22" s="120" t="n"/>
      <c r="Y22" s="120" t="n"/>
      <c r="Z22" s="97" t="n"/>
      <c r="AA22" s="121" t="n">
        <v>0.16</v>
      </c>
    </row>
    <row r="23">
      <c r="A23" s="27" t="n">
        <v>45303</v>
      </c>
      <c r="B23" s="120">
        <f>+Market!B23*AA23/1000</f>
        <v/>
      </c>
      <c r="C23" s="120">
        <f>+Market!C23*AA23/1000</f>
        <v/>
      </c>
      <c r="D23" s="120">
        <f>+Market!D23*AA23/1000</f>
        <v/>
      </c>
      <c r="E23" s="120">
        <f>+Market!E23*AA23/1000</f>
        <v/>
      </c>
      <c r="F23" s="120">
        <f>+Market!F23*AA23/1000</f>
        <v/>
      </c>
      <c r="G23" s="120">
        <f>+Market!G23*AA23/1000</f>
        <v/>
      </c>
      <c r="H23" s="120">
        <f>+Market!H23</f>
        <v/>
      </c>
      <c r="I23" s="120">
        <f>+Market!I23</f>
        <v/>
      </c>
      <c r="J23" s="120">
        <f>+Market!J23*AA23/1000</f>
        <v/>
      </c>
      <c r="K23" s="120">
        <f>+Market!K23*AA23/1000</f>
        <v/>
      </c>
      <c r="L23" s="120">
        <f>+Market!L23*AA23/1000</f>
        <v/>
      </c>
      <c r="M23" s="120">
        <f>+Market!M23</f>
        <v/>
      </c>
      <c r="N23" s="120">
        <f>+Market!N23*AA23/1000</f>
        <v/>
      </c>
      <c r="O23" s="120">
        <f>+Market!O23*AA23/1000</f>
        <v/>
      </c>
      <c r="P23" s="120">
        <f>+Market!P23*AA23/1000</f>
        <v/>
      </c>
      <c r="Q23" s="120">
        <f>+Market!Q23</f>
        <v/>
      </c>
      <c r="R23" s="42">
        <f>+Market!R23</f>
        <v/>
      </c>
      <c r="S23" s="42">
        <f>+Market!S23</f>
        <v/>
      </c>
      <c r="T23" s="120">
        <f>+Market!T23*$AA23/1000</f>
        <v/>
      </c>
      <c r="U23" s="120">
        <f>+Market!U23*AA23/1000</f>
        <v/>
      </c>
      <c r="V23" s="120">
        <f>+Market!V23*AA23/1000</f>
        <v/>
      </c>
      <c r="W23" s="120">
        <f>+Market!W23*AA23/1000</f>
        <v/>
      </c>
      <c r="X23" s="120" t="n"/>
      <c r="Y23" s="120" t="n"/>
      <c r="Z23" s="97" t="n"/>
      <c r="AA23" s="121" t="n">
        <v>0.16</v>
      </c>
    </row>
    <row r="24">
      <c r="A24" s="27">
        <f>+A23+3</f>
        <v/>
      </c>
      <c r="B24" s="120">
        <f>+Market!B24*AA24/1000</f>
        <v/>
      </c>
      <c r="C24" s="120">
        <f>+Market!C24*AA24/1000</f>
        <v/>
      </c>
      <c r="D24" s="120">
        <f>+Market!D24*AA24/1000</f>
        <v/>
      </c>
      <c r="E24" s="120">
        <f>+Market!E24*AA24/1000</f>
        <v/>
      </c>
      <c r="F24" s="120">
        <f>+Market!F24*AA24/1000</f>
        <v/>
      </c>
      <c r="G24" s="120">
        <f>+Market!G24*AA24/1000</f>
        <v/>
      </c>
      <c r="H24" s="120">
        <f>+Market!H24</f>
        <v/>
      </c>
      <c r="I24" s="120">
        <f>+Market!I24</f>
        <v/>
      </c>
      <c r="J24" s="120">
        <f>+Market!J24*AA24/1000</f>
        <v/>
      </c>
      <c r="K24" s="120">
        <f>+Market!K24*AA24/1000</f>
        <v/>
      </c>
      <c r="L24" s="120">
        <f>+Market!L24*AA24/1000</f>
        <v/>
      </c>
      <c r="M24" s="120">
        <f>+Market!M24</f>
        <v/>
      </c>
      <c r="N24" s="120">
        <f>+Market!N24*AA24/1000</f>
        <v/>
      </c>
      <c r="O24" s="120">
        <f>+Market!O24*AA24/1000</f>
        <v/>
      </c>
      <c r="P24" s="120">
        <f>+Market!P24*AA24/1000</f>
        <v/>
      </c>
      <c r="Q24" s="120">
        <f>+Market!Q24</f>
        <v/>
      </c>
      <c r="R24" s="42">
        <f>+Market!R24</f>
        <v/>
      </c>
      <c r="S24" s="42">
        <f>+Market!S24</f>
        <v/>
      </c>
      <c r="T24" s="120">
        <f>+Market!T24*$AA24/1000</f>
        <v/>
      </c>
      <c r="U24" s="120">
        <f>+Market!U24*AA24/1000</f>
        <v/>
      </c>
      <c r="V24" s="120">
        <f>+Market!V24*AA24/1000</f>
        <v/>
      </c>
      <c r="W24" s="120">
        <f>+Market!W24*AA24/1000</f>
        <v/>
      </c>
      <c r="X24" s="120" t="n"/>
      <c r="Y24" s="120" t="n"/>
      <c r="Z24" s="97" t="n"/>
      <c r="AA24" s="121" t="n">
        <v>0.16</v>
      </c>
    </row>
    <row r="25">
      <c r="A25" s="27" t="n">
        <v>45307</v>
      </c>
      <c r="B25" s="120">
        <f>+Market!B25*AA25/1000</f>
        <v/>
      </c>
      <c r="C25" s="120">
        <f>+Market!C25*AA25/1000</f>
        <v/>
      </c>
      <c r="D25" s="120">
        <f>+Market!D25*AA25/1000</f>
        <v/>
      </c>
      <c r="E25" s="120">
        <f>+Market!E25*AA25/1000</f>
        <v/>
      </c>
      <c r="F25" s="120">
        <f>+Market!F25*AA25/1000</f>
        <v/>
      </c>
      <c r="G25" s="120">
        <f>+Market!G25*AA25/1000</f>
        <v/>
      </c>
      <c r="H25" s="120">
        <f>+Market!H25</f>
        <v/>
      </c>
      <c r="I25" s="120">
        <f>+Market!I25</f>
        <v/>
      </c>
      <c r="J25" s="120">
        <f>+Market!J25*AA25/1000</f>
        <v/>
      </c>
      <c r="K25" s="120">
        <f>+Market!K25*AA25/1000</f>
        <v/>
      </c>
      <c r="L25" s="120">
        <f>+Market!L25*AA25/1000</f>
        <v/>
      </c>
      <c r="M25" s="120">
        <f>+Market!M25</f>
        <v/>
      </c>
      <c r="N25" s="120">
        <f>+Market!N25*AA25/1000</f>
        <v/>
      </c>
      <c r="O25" s="120">
        <f>+Market!O25*AA25/1000</f>
        <v/>
      </c>
      <c r="P25" s="120">
        <f>+Market!P25*AA25/1000</f>
        <v/>
      </c>
      <c r="Q25" s="120">
        <f>+Market!Q25</f>
        <v/>
      </c>
      <c r="R25" s="42">
        <f>+Market!R25</f>
        <v/>
      </c>
      <c r="S25" s="42">
        <f>+Market!S25</f>
        <v/>
      </c>
      <c r="T25" s="120">
        <f>+Market!T25*$AA25/1000</f>
        <v/>
      </c>
      <c r="U25" s="120">
        <f>+Market!U25*AA25/1000</f>
        <v/>
      </c>
      <c r="V25" s="120">
        <f>+Market!V25*AA25/1000</f>
        <v/>
      </c>
      <c r="W25" s="120">
        <f>+Market!W25*AA25/1000</f>
        <v/>
      </c>
      <c r="X25" s="120" t="n"/>
      <c r="Y25" s="120" t="n"/>
      <c r="Z25" s="97" t="n"/>
      <c r="AA25" s="121" t="n">
        <v>0.16</v>
      </c>
    </row>
    <row r="26">
      <c r="A26" s="27" t="n">
        <v>45308</v>
      </c>
      <c r="B26" s="120">
        <f>+Market!B26*AA26/1000</f>
        <v/>
      </c>
      <c r="C26" s="120">
        <f>+Market!C26*AA26/1000</f>
        <v/>
      </c>
      <c r="D26" s="120">
        <f>+Market!D26*AA26/1000</f>
        <v/>
      </c>
      <c r="E26" s="120">
        <f>+Market!E26*AA26/1000</f>
        <v/>
      </c>
      <c r="F26" s="120">
        <f>+Market!F26*AA26/1000</f>
        <v/>
      </c>
      <c r="G26" s="120">
        <f>+Market!G26*AA26/1000</f>
        <v/>
      </c>
      <c r="H26" s="120">
        <f>+Market!H26</f>
        <v/>
      </c>
      <c r="I26" s="120">
        <f>+Market!I26</f>
        <v/>
      </c>
      <c r="J26" s="120">
        <f>+Market!J26*AA26/1000</f>
        <v/>
      </c>
      <c r="K26" s="120">
        <f>+Market!K26*AA26/1000</f>
        <v/>
      </c>
      <c r="L26" s="120">
        <f>+Market!L26*AA26/1000</f>
        <v/>
      </c>
      <c r="M26" s="120">
        <f>+Market!M26</f>
        <v/>
      </c>
      <c r="N26" s="120">
        <f>+Market!N26*AA26/1000</f>
        <v/>
      </c>
      <c r="O26" s="120">
        <f>+Market!O26*AA26/1000</f>
        <v/>
      </c>
      <c r="P26" s="120">
        <f>+Market!P26*AA26/1000</f>
        <v/>
      </c>
      <c r="Q26" s="120">
        <f>+Market!Q26</f>
        <v/>
      </c>
      <c r="R26" s="42">
        <f>+Market!R26</f>
        <v/>
      </c>
      <c r="S26" s="42">
        <f>+Market!S26</f>
        <v/>
      </c>
      <c r="T26" s="120">
        <f>+Market!T26*$AA26/1000</f>
        <v/>
      </c>
      <c r="U26" s="120">
        <f>+Market!U26*AA26/1000</f>
        <v/>
      </c>
      <c r="V26" s="120">
        <f>+Market!V26*AA26/1000</f>
        <v/>
      </c>
      <c r="W26" s="120">
        <f>+Market!W26*AA26/1000</f>
        <v/>
      </c>
      <c r="X26" s="120" t="n"/>
      <c r="Y26" s="120" t="n"/>
      <c r="Z26" s="97" t="n"/>
      <c r="AA26" s="121" t="n">
        <v>0.16</v>
      </c>
    </row>
    <row r="27">
      <c r="A27" s="27" t="n">
        <v>45309</v>
      </c>
      <c r="B27" s="120">
        <f>+Market!B27*AA27/1000</f>
        <v/>
      </c>
      <c r="C27" s="120">
        <f>+Market!C27*AA27/1000</f>
        <v/>
      </c>
      <c r="D27" s="120">
        <f>+Market!D27*AA27/1000</f>
        <v/>
      </c>
      <c r="E27" s="120">
        <f>+Market!E27*AA27/1000</f>
        <v/>
      </c>
      <c r="F27" s="120">
        <f>+Market!F27*AA27/1000</f>
        <v/>
      </c>
      <c r="G27" s="120">
        <f>+Market!G27*AA27/1000</f>
        <v/>
      </c>
      <c r="H27" s="120">
        <f>+Market!H27</f>
        <v/>
      </c>
      <c r="I27" s="120">
        <f>+Market!I27</f>
        <v/>
      </c>
      <c r="J27" s="120">
        <f>+Market!J27*AA27/1000</f>
        <v/>
      </c>
      <c r="K27" s="120">
        <f>+Market!K27*AA27/1000</f>
        <v/>
      </c>
      <c r="L27" s="120">
        <f>+Market!L27*AA27/1000</f>
        <v/>
      </c>
      <c r="M27" s="120">
        <f>+Market!M27</f>
        <v/>
      </c>
      <c r="N27" s="120">
        <f>+Market!N27*AA27/1000</f>
        <v/>
      </c>
      <c r="O27" s="120">
        <f>+Market!O27*AA27/1000</f>
        <v/>
      </c>
      <c r="P27" s="120">
        <f>+Market!P27*AA27/1000</f>
        <v/>
      </c>
      <c r="Q27" s="120">
        <f>+Market!Q27</f>
        <v/>
      </c>
      <c r="R27" s="42">
        <f>+Market!R27</f>
        <v/>
      </c>
      <c r="S27" s="42">
        <f>+Market!S27</f>
        <v/>
      </c>
      <c r="T27" s="120">
        <f>+Market!T27*$AA27/1000</f>
        <v/>
      </c>
      <c r="U27" s="120">
        <f>+Market!U27*AA27/1000</f>
        <v/>
      </c>
      <c r="V27" s="120">
        <f>+Market!V27*AA27/1000</f>
        <v/>
      </c>
      <c r="W27" s="120">
        <f>+Market!W27*AA27/1000</f>
        <v/>
      </c>
      <c r="X27" s="120" t="n"/>
      <c r="Y27" s="120" t="n"/>
      <c r="Z27" s="97" t="n"/>
      <c r="AA27" s="121" t="n">
        <v>0.16</v>
      </c>
    </row>
    <row r="28">
      <c r="A28" s="27" t="n">
        <v>45310</v>
      </c>
      <c r="B28" s="120">
        <f>+Market!B28*AA28/1000</f>
        <v/>
      </c>
      <c r="C28" s="120">
        <f>+Market!C28*AA28/1000</f>
        <v/>
      </c>
      <c r="D28" s="120">
        <f>+Market!D28*AA28/1000</f>
        <v/>
      </c>
      <c r="E28" s="120">
        <f>+Market!E28*AA28/1000</f>
        <v/>
      </c>
      <c r="F28" s="120">
        <f>+Market!F28*AA28/1000</f>
        <v/>
      </c>
      <c r="G28" s="120">
        <f>+Market!G28*AA28/1000</f>
        <v/>
      </c>
      <c r="H28" s="120">
        <f>+Market!H28</f>
        <v/>
      </c>
      <c r="I28" s="120">
        <f>+Market!I28</f>
        <v/>
      </c>
      <c r="J28" s="120">
        <f>+Market!J28*AA28/1000</f>
        <v/>
      </c>
      <c r="K28" s="120">
        <f>+Market!K28*AA28/1000</f>
        <v/>
      </c>
      <c r="L28" s="120">
        <f>+Market!L28*AA28/1000</f>
        <v/>
      </c>
      <c r="M28" s="120">
        <f>+Market!M28</f>
        <v/>
      </c>
      <c r="N28" s="120">
        <f>+Market!N28*AA28/1000</f>
        <v/>
      </c>
      <c r="O28" s="120">
        <f>+Market!O28*AA28/1000</f>
        <v/>
      </c>
      <c r="P28" s="120">
        <f>+Market!P28*AA28/1000</f>
        <v/>
      </c>
      <c r="Q28" s="120">
        <f>+Market!Q28</f>
        <v/>
      </c>
      <c r="R28" s="42">
        <f>+Market!R28</f>
        <v/>
      </c>
      <c r="S28" s="42">
        <f>+Market!S28</f>
        <v/>
      </c>
      <c r="T28" s="120">
        <f>+Market!T28*$AA28/1000</f>
        <v/>
      </c>
      <c r="U28" s="120">
        <f>+Market!U28*AA28/1000</f>
        <v/>
      </c>
      <c r="V28" s="120">
        <f>+Market!V28*AA28/1000</f>
        <v/>
      </c>
      <c r="W28" s="120">
        <f>+Market!W28*AA28/1000</f>
        <v/>
      </c>
      <c r="X28" s="120" t="n"/>
      <c r="Y28" s="120" t="n"/>
      <c r="Z28" s="97" t="n"/>
      <c r="AA28" s="121" t="n">
        <v>0.16</v>
      </c>
    </row>
    <row r="29">
      <c r="A29" s="27" t="n">
        <v>45313</v>
      </c>
      <c r="B29" s="120">
        <f>+Market!B29*AA29/1000</f>
        <v/>
      </c>
      <c r="C29" s="120">
        <f>+Market!C29*AA29/1000</f>
        <v/>
      </c>
      <c r="D29" s="120">
        <f>+Market!D29*AA29/1000</f>
        <v/>
      </c>
      <c r="E29" s="120">
        <f>+Market!E29*AA29/1000</f>
        <v/>
      </c>
      <c r="F29" s="120">
        <f>+Market!F29*AA29/1000</f>
        <v/>
      </c>
      <c r="G29" s="120">
        <f>+Market!G29*AA29/1000</f>
        <v/>
      </c>
      <c r="H29" s="120">
        <f>+Market!H29</f>
        <v/>
      </c>
      <c r="I29" s="120">
        <f>+Market!I29</f>
        <v/>
      </c>
      <c r="J29" s="120">
        <f>+Market!J29*AA29/1000</f>
        <v/>
      </c>
      <c r="K29" s="120">
        <f>+Market!K29*AA29/1000</f>
        <v/>
      </c>
      <c r="L29" s="120">
        <f>+Market!L29*AA29/1000</f>
        <v/>
      </c>
      <c r="M29" s="120">
        <f>+Market!M29</f>
        <v/>
      </c>
      <c r="N29" s="120">
        <f>+Market!N29*AA29/1000</f>
        <v/>
      </c>
      <c r="O29" s="120">
        <f>+Market!O29*AA29/1000</f>
        <v/>
      </c>
      <c r="P29" s="120">
        <f>+Market!P29*AA29/1000</f>
        <v/>
      </c>
      <c r="Q29" s="120">
        <f>+Market!Q29</f>
        <v/>
      </c>
      <c r="R29" s="42">
        <f>+Market!R29</f>
        <v/>
      </c>
      <c r="S29" s="42">
        <f>+Market!S29</f>
        <v/>
      </c>
      <c r="T29" s="120">
        <f>+Market!T29*$AA29/1000</f>
        <v/>
      </c>
      <c r="U29" s="120">
        <f>+Market!U29*AA29/1000</f>
        <v/>
      </c>
      <c r="V29" s="120">
        <f>+Market!V29*AA29/1000</f>
        <v/>
      </c>
      <c r="W29" s="120">
        <f>+Market!W29*AA29/1000</f>
        <v/>
      </c>
      <c r="X29" s="120" t="n"/>
      <c r="Y29" s="120" t="n"/>
      <c r="Z29" s="97" t="n"/>
      <c r="AA29" s="121" t="n">
        <v>0.16</v>
      </c>
    </row>
    <row r="30">
      <c r="A30" s="27" t="n">
        <v>45314</v>
      </c>
      <c r="B30" s="120">
        <f>+Market!B30*AA30/1000</f>
        <v/>
      </c>
      <c r="C30" s="120">
        <f>+Market!C30*AA30/1000</f>
        <v/>
      </c>
      <c r="D30" s="120">
        <f>+Market!D30*AA30/1000</f>
        <v/>
      </c>
      <c r="E30" s="120">
        <f>+Market!E30*AA30/1000</f>
        <v/>
      </c>
      <c r="F30" s="120">
        <f>+Market!F30*AA30/1000</f>
        <v/>
      </c>
      <c r="G30" s="120">
        <f>+Market!G30*AA30/1000</f>
        <v/>
      </c>
      <c r="H30" s="120">
        <f>+Market!H30</f>
        <v/>
      </c>
      <c r="I30" s="120">
        <f>+Market!I30</f>
        <v/>
      </c>
      <c r="J30" s="120">
        <f>+Market!J30*AA30/1000</f>
        <v/>
      </c>
      <c r="K30" s="120">
        <f>+Market!K30*AA30/1000</f>
        <v/>
      </c>
      <c r="L30" s="120">
        <f>+Market!L30*AA30/1000</f>
        <v/>
      </c>
      <c r="M30" s="120">
        <f>+Market!M30</f>
        <v/>
      </c>
      <c r="N30" s="120">
        <f>+Market!N30*AA30/1000</f>
        <v/>
      </c>
      <c r="O30" s="120">
        <f>+Market!O30*AA30/1000</f>
        <v/>
      </c>
      <c r="P30" s="120">
        <f>+Market!P30*AA30/1000</f>
        <v/>
      </c>
      <c r="Q30" s="120">
        <f>+Market!Q30</f>
        <v/>
      </c>
      <c r="R30" s="42">
        <f>+Market!R30</f>
        <v/>
      </c>
      <c r="S30" s="42">
        <f>+Market!S30</f>
        <v/>
      </c>
      <c r="T30" s="120">
        <f>+Market!T30*$AA30/1000</f>
        <v/>
      </c>
      <c r="U30" s="120">
        <f>+Market!U30*AA30/1000</f>
        <v/>
      </c>
      <c r="V30" s="120">
        <f>+Market!V30*AA30/1000</f>
        <v/>
      </c>
      <c r="W30" s="120">
        <f>+Market!W30*AA30/1000</f>
        <v/>
      </c>
      <c r="X30" s="120" t="n"/>
      <c r="Y30" s="120" t="n"/>
      <c r="Z30" s="97" t="n"/>
      <c r="AA30" s="121" t="n">
        <v>0.16</v>
      </c>
      <c r="AO30" s="86" t="n"/>
    </row>
    <row r="31">
      <c r="A31" s="27" t="n">
        <v>45315</v>
      </c>
      <c r="B31" s="120">
        <f>+Market!B31*AA31/1000</f>
        <v/>
      </c>
      <c r="C31" s="120">
        <f>+Market!C31*AA31/1000</f>
        <v/>
      </c>
      <c r="D31" s="120">
        <f>+Market!D31*AA31/1000</f>
        <v/>
      </c>
      <c r="E31" s="120">
        <f>+Market!E31*AA31/1000</f>
        <v/>
      </c>
      <c r="F31" s="120">
        <f>+Market!F31*AA31/1000</f>
        <v/>
      </c>
      <c r="G31" s="120">
        <f>+Market!G31*AA31/1000</f>
        <v/>
      </c>
      <c r="H31" s="120">
        <f>+Market!H31</f>
        <v/>
      </c>
      <c r="I31" s="120">
        <f>+Market!I31</f>
        <v/>
      </c>
      <c r="J31" s="120">
        <f>+Market!J31*AA31/1000</f>
        <v/>
      </c>
      <c r="K31" s="120">
        <f>+Market!K31*AA31/1000</f>
        <v/>
      </c>
      <c r="L31" s="120">
        <f>+Market!L31*AA31/1000</f>
        <v/>
      </c>
      <c r="M31" s="120">
        <f>+Market!M31</f>
        <v/>
      </c>
      <c r="N31" s="120">
        <f>+Market!N31*AA31/1000</f>
        <v/>
      </c>
      <c r="O31" s="120">
        <f>+Market!O31*AA31/1000</f>
        <v/>
      </c>
      <c r="P31" s="120">
        <f>+Market!P31*AA31/1000</f>
        <v/>
      </c>
      <c r="Q31" s="120">
        <f>+Market!Q31</f>
        <v/>
      </c>
      <c r="R31" s="42">
        <f>+Market!R31</f>
        <v/>
      </c>
      <c r="S31" s="42">
        <f>+Market!S31</f>
        <v/>
      </c>
      <c r="T31" s="120">
        <f>+Market!T31*$AA31/1000</f>
        <v/>
      </c>
      <c r="U31" s="120">
        <f>+Market!U31*AA31/1000</f>
        <v/>
      </c>
      <c r="V31" s="120">
        <f>+Market!V31*AA31/1000</f>
        <v/>
      </c>
      <c r="W31" s="120">
        <f>+Market!W31*AA31/1000</f>
        <v/>
      </c>
      <c r="X31" s="120" t="n"/>
      <c r="Y31" s="120" t="n"/>
      <c r="Z31" s="97" t="n"/>
      <c r="AA31" s="121" t="n">
        <v>0.16</v>
      </c>
    </row>
    <row r="32">
      <c r="A32" s="27" t="n">
        <v>45316</v>
      </c>
      <c r="B32" s="120">
        <f>+Market!B32*AA32/1000</f>
        <v/>
      </c>
      <c r="C32" s="120">
        <f>+Market!C32*AA32/1000</f>
        <v/>
      </c>
      <c r="D32" s="120">
        <f>+Market!D32*AA32/1000</f>
        <v/>
      </c>
      <c r="E32" s="120">
        <f>+Market!E32*AA32/1000</f>
        <v/>
      </c>
      <c r="F32" s="120">
        <f>+Market!F32*AA32/1000</f>
        <v/>
      </c>
      <c r="G32" s="120">
        <f>+Market!G32*AA32/1000</f>
        <v/>
      </c>
      <c r="H32" s="120">
        <f>+Market!H32</f>
        <v/>
      </c>
      <c r="I32" s="120">
        <f>+Market!I32</f>
        <v/>
      </c>
      <c r="J32" s="120">
        <f>+Market!J32*AA32/1000</f>
        <v/>
      </c>
      <c r="K32" s="120">
        <f>+Market!K32*AA32/1000</f>
        <v/>
      </c>
      <c r="L32" s="120">
        <f>+Market!L32*AA32/1000</f>
        <v/>
      </c>
      <c r="M32" s="120">
        <f>+Market!M32</f>
        <v/>
      </c>
      <c r="N32" s="120">
        <f>+Market!N32*AA32/1000</f>
        <v/>
      </c>
      <c r="O32" s="120">
        <f>+Market!O32*AA32/1000</f>
        <v/>
      </c>
      <c r="P32" s="120">
        <f>+Market!P32*AA32/1000</f>
        <v/>
      </c>
      <c r="Q32" s="120">
        <f>+Market!Q32</f>
        <v/>
      </c>
      <c r="R32" s="42">
        <f>+Market!R32</f>
        <v/>
      </c>
      <c r="S32" s="42">
        <f>+Market!S32</f>
        <v/>
      </c>
      <c r="T32" s="120">
        <f>+Market!T32*$AA32/1000</f>
        <v/>
      </c>
      <c r="U32" s="120">
        <f>+Market!U32*AA32/1000</f>
        <v/>
      </c>
      <c r="V32" s="120">
        <f>+Market!V32*AA32/1000</f>
        <v/>
      </c>
      <c r="W32" s="120">
        <f>+Market!W32*AA32/1000</f>
        <v/>
      </c>
      <c r="X32" s="120" t="n"/>
      <c r="Y32" s="120" t="n"/>
      <c r="Z32" s="97" t="n"/>
      <c r="AA32" s="121" t="n">
        <v>0.16</v>
      </c>
    </row>
    <row r="33">
      <c r="A33" s="27" t="n">
        <v>45317</v>
      </c>
      <c r="B33" s="120">
        <f>+Market!B33*AA33/1000</f>
        <v/>
      </c>
      <c r="C33" s="120">
        <f>+Market!C33*AA33/1000</f>
        <v/>
      </c>
      <c r="D33" s="120">
        <f>+Market!D33*AA33/1000</f>
        <v/>
      </c>
      <c r="E33" s="120">
        <f>+Market!E33*AA33/1000</f>
        <v/>
      </c>
      <c r="F33" s="120">
        <f>+Market!F33*AA33/1000</f>
        <v/>
      </c>
      <c r="G33" s="120">
        <f>+Market!G33*AA33/1000</f>
        <v/>
      </c>
      <c r="H33" s="120">
        <f>+Market!H33</f>
        <v/>
      </c>
      <c r="I33" s="120">
        <f>+Market!I33</f>
        <v/>
      </c>
      <c r="J33" s="120">
        <f>+Market!J33*AA33/1000</f>
        <v/>
      </c>
      <c r="K33" s="120">
        <f>+Market!K33*AA33/1000</f>
        <v/>
      </c>
      <c r="L33" s="120">
        <f>+Market!L33*AA33/1000</f>
        <v/>
      </c>
      <c r="M33" s="120">
        <f>+Market!M33</f>
        <v/>
      </c>
      <c r="N33" s="120">
        <f>+Market!N33*AA33/1000</f>
        <v/>
      </c>
      <c r="O33" s="120">
        <f>+Market!O33*AA33/1000</f>
        <v/>
      </c>
      <c r="P33" s="120">
        <f>+Market!P33*AA33/1000</f>
        <v/>
      </c>
      <c r="Q33" s="120">
        <f>+Market!Q33</f>
        <v/>
      </c>
      <c r="R33" s="42">
        <f>+Market!R33</f>
        <v/>
      </c>
      <c r="S33" s="42">
        <f>+Market!S33</f>
        <v/>
      </c>
      <c r="T33" s="120">
        <f>+Market!T33*$AA33/1000</f>
        <v/>
      </c>
      <c r="U33" s="120">
        <f>+Market!U33*AA33/1000</f>
        <v/>
      </c>
      <c r="V33" s="120">
        <f>+Market!V33*AA33/1000</f>
        <v/>
      </c>
      <c r="W33" s="120">
        <f>+Market!W33*AA33/1000</f>
        <v/>
      </c>
      <c r="X33" s="120" t="n"/>
      <c r="Y33" s="120" t="n"/>
      <c r="Z33" s="97" t="n"/>
      <c r="AA33" s="121" t="n">
        <v>0.16</v>
      </c>
    </row>
    <row r="34">
      <c r="A34" s="27" t="n">
        <v>45320</v>
      </c>
      <c r="B34" s="120">
        <f>+Market!B34*AA34/1000</f>
        <v/>
      </c>
      <c r="C34" s="120">
        <f>+Market!C34*AA34/1000</f>
        <v/>
      </c>
      <c r="D34" s="120">
        <f>+Market!D34*AA34/1000</f>
        <v/>
      </c>
      <c r="E34" s="120">
        <f>+Market!E34*AA34/1000</f>
        <v/>
      </c>
      <c r="F34" s="120">
        <f>+Market!F34*AA34/1000</f>
        <v/>
      </c>
      <c r="G34" s="120">
        <f>+Market!G34*AA34/1000</f>
        <v/>
      </c>
      <c r="H34" s="120">
        <f>+Market!H34</f>
        <v/>
      </c>
      <c r="I34" s="120">
        <f>+Market!I34</f>
        <v/>
      </c>
      <c r="J34" s="120">
        <f>+Market!J34*AA34/1000</f>
        <v/>
      </c>
      <c r="K34" s="120">
        <f>+Market!K34*AA34/1000</f>
        <v/>
      </c>
      <c r="L34" s="120">
        <f>+Market!L34*AA34/1000</f>
        <v/>
      </c>
      <c r="M34" s="120">
        <f>+Market!M34</f>
        <v/>
      </c>
      <c r="N34" s="120">
        <f>+Market!N34*AA34/1000</f>
        <v/>
      </c>
      <c r="O34" s="120">
        <f>+Market!O34*AA34/1000</f>
        <v/>
      </c>
      <c r="P34" s="120">
        <f>+Market!P34*AA34/1000</f>
        <v/>
      </c>
      <c r="Q34" s="120">
        <f>+Market!Q34</f>
        <v/>
      </c>
      <c r="R34" s="42">
        <f>+Market!R34</f>
        <v/>
      </c>
      <c r="S34" s="42">
        <f>+Market!S34</f>
        <v/>
      </c>
      <c r="T34" s="120">
        <f>+Market!T34*$AA34/1000</f>
        <v/>
      </c>
      <c r="U34" s="120">
        <f>+Market!U34*AA34/1000</f>
        <v/>
      </c>
      <c r="V34" s="120">
        <f>+Market!V34*AA34/1000</f>
        <v/>
      </c>
      <c r="W34" s="120">
        <f>+Market!W34*AA34/1000</f>
        <v/>
      </c>
      <c r="X34" s="120" t="n"/>
      <c r="Y34" s="120" t="n"/>
      <c r="Z34" s="97" t="n"/>
      <c r="AA34" s="121" t="n">
        <v>0.16</v>
      </c>
    </row>
    <row r="35">
      <c r="A35" s="27" t="n">
        <v>45321</v>
      </c>
      <c r="B35" s="120">
        <f>+Market!B35*AA35/1000</f>
        <v/>
      </c>
      <c r="C35" s="120">
        <f>+Market!C35*AA35/1000</f>
        <v/>
      </c>
      <c r="D35" s="120">
        <f>+Market!D35*AA35/1000</f>
        <v/>
      </c>
      <c r="E35" s="120">
        <f>+Market!E35*AA35/1000</f>
        <v/>
      </c>
      <c r="F35" s="120">
        <f>+Market!F35*AA35/1000</f>
        <v/>
      </c>
      <c r="G35" s="120">
        <f>+Market!G35*AA35/1000</f>
        <v/>
      </c>
      <c r="H35" s="120">
        <f>+Market!H35</f>
        <v/>
      </c>
      <c r="I35" s="120">
        <f>+Market!I35</f>
        <v/>
      </c>
      <c r="J35" s="120">
        <f>+Market!J35*AA35/1000</f>
        <v/>
      </c>
      <c r="K35" s="120">
        <f>+Market!K35*AA35/1000</f>
        <v/>
      </c>
      <c r="L35" s="120">
        <f>+Market!L35*AA35/1000</f>
        <v/>
      </c>
      <c r="M35" s="120">
        <f>+Market!M35</f>
        <v/>
      </c>
      <c r="N35" s="120">
        <f>+Market!N35*AA35/1000</f>
        <v/>
      </c>
      <c r="O35" s="120">
        <f>+Market!O35*AA35/1000</f>
        <v/>
      </c>
      <c r="P35" s="120">
        <f>+Market!P35*AA35/1000</f>
        <v/>
      </c>
      <c r="Q35" s="120">
        <f>+Market!Q35</f>
        <v/>
      </c>
      <c r="R35" s="42">
        <f>+Market!R35</f>
        <v/>
      </c>
      <c r="S35" s="42">
        <f>+Market!S35</f>
        <v/>
      </c>
      <c r="T35" s="120">
        <f>+Market!T35*$AA35/1000</f>
        <v/>
      </c>
      <c r="U35" s="120">
        <f>+Market!U35*AA35/1000</f>
        <v/>
      </c>
      <c r="V35" s="120">
        <f>+Market!V35*AA35/1000</f>
        <v/>
      </c>
      <c r="W35" s="120">
        <f>+Market!W35*AA35/1000</f>
        <v/>
      </c>
      <c r="X35" s="120" t="n"/>
      <c r="Y35" s="120" t="n"/>
      <c r="Z35" s="97" t="n"/>
      <c r="AA35" s="121" t="n">
        <v>0.16</v>
      </c>
    </row>
    <row r="36">
      <c r="A36" s="27" t="n">
        <v>45322</v>
      </c>
      <c r="B36" s="120">
        <f>+Market!B36*AA36/1000</f>
        <v/>
      </c>
      <c r="C36" s="120">
        <f>+Market!C36*AA36/1000</f>
        <v/>
      </c>
      <c r="D36" s="120">
        <f>+Market!D36*AA36/1000</f>
        <v/>
      </c>
      <c r="E36" s="120">
        <f>+Market!E36*AA36/1000</f>
        <v/>
      </c>
      <c r="F36" s="120">
        <f>+Market!F36*AA36/1000</f>
        <v/>
      </c>
      <c r="G36" s="120">
        <f>+Market!G36*AA36/1000</f>
        <v/>
      </c>
      <c r="H36" s="120">
        <f>+Market!H36</f>
        <v/>
      </c>
      <c r="I36" s="120">
        <f>+Market!I36</f>
        <v/>
      </c>
      <c r="J36" s="120">
        <f>+Market!J36*AA36/1000</f>
        <v/>
      </c>
      <c r="K36" s="120">
        <f>+Market!K36*AA36/1000</f>
        <v/>
      </c>
      <c r="L36" s="120">
        <f>+Market!L36*AA36/1000</f>
        <v/>
      </c>
      <c r="M36" s="120">
        <f>+Market!M36</f>
        <v/>
      </c>
      <c r="N36" s="120">
        <f>+Market!N36*AA36/1000</f>
        <v/>
      </c>
      <c r="O36" s="120">
        <f>+Market!O36*AA36/1000</f>
        <v/>
      </c>
      <c r="P36" s="120">
        <f>+Market!P36*AA36/1000</f>
        <v/>
      </c>
      <c r="Q36" s="120">
        <f>+Market!Q36</f>
        <v/>
      </c>
      <c r="R36" s="42">
        <f>+Market!R36</f>
        <v/>
      </c>
      <c r="S36" s="42">
        <f>+Market!S36</f>
        <v/>
      </c>
      <c r="T36" s="120">
        <f>+Market!T36*$AA36/1000</f>
        <v/>
      </c>
      <c r="U36" s="120">
        <f>+Market!U36*AA36/1000</f>
        <v/>
      </c>
      <c r="V36" s="120">
        <f>+Market!V36*AA36/1000</f>
        <v/>
      </c>
      <c r="W36" s="120">
        <f>+Market!W36*AA36/1000</f>
        <v/>
      </c>
      <c r="X36" s="120" t="n"/>
      <c r="Y36" s="120" t="n"/>
      <c r="Z36" s="97" t="n"/>
      <c r="AA36" s="121" t="n">
        <v>0.16</v>
      </c>
    </row>
    <row r="37">
      <c r="A37" s="27" t="n">
        <v>45323</v>
      </c>
      <c r="B37" s="120">
        <f>+Market!B37*AA37/1000</f>
        <v/>
      </c>
      <c r="C37" s="120">
        <f>+Market!C37*AA37/1000</f>
        <v/>
      </c>
      <c r="D37" s="120">
        <f>+Market!D37*AA37/1000</f>
        <v/>
      </c>
      <c r="E37" s="120">
        <f>+Market!E37*AA37/1000</f>
        <v/>
      </c>
      <c r="F37" s="120">
        <f>+Market!F37*AA37/1000</f>
        <v/>
      </c>
      <c r="G37" s="120">
        <f>+Market!G37*AA37/1000</f>
        <v/>
      </c>
      <c r="H37" s="120">
        <f>+Market!H37</f>
        <v/>
      </c>
      <c r="I37" s="120">
        <f>+Market!I37</f>
        <v/>
      </c>
      <c r="J37" s="120">
        <f>+Market!J37*AA37/1000</f>
        <v/>
      </c>
      <c r="K37" s="120">
        <f>+Market!K37*AA37/1000</f>
        <v/>
      </c>
      <c r="L37" s="120">
        <f>+Market!L37*AA37/1000</f>
        <v/>
      </c>
      <c r="M37" s="120">
        <f>+Market!M37</f>
        <v/>
      </c>
      <c r="N37" s="120">
        <f>+Market!N37*AA37/1000</f>
        <v/>
      </c>
      <c r="O37" s="120">
        <f>+Market!O37*AA37/1000</f>
        <v/>
      </c>
      <c r="P37" s="120">
        <f>+Market!P37*AA37/1000</f>
        <v/>
      </c>
      <c r="Q37" s="120">
        <f>+Market!Q37</f>
        <v/>
      </c>
      <c r="R37" s="42">
        <f>+Market!R37</f>
        <v/>
      </c>
      <c r="S37" s="42">
        <f>+Market!S37</f>
        <v/>
      </c>
      <c r="T37" s="120">
        <f>+Market!T37*$AA37/1000</f>
        <v/>
      </c>
      <c r="U37" s="120">
        <f>+Market!U37*AA37/1000</f>
        <v/>
      </c>
      <c r="V37" s="120">
        <f>+Market!V37*AA37/1000</f>
        <v/>
      </c>
      <c r="W37" s="120">
        <f>+Market!W37*AA37/1000</f>
        <v/>
      </c>
      <c r="X37" s="120">
        <f>+Market!X37</f>
        <v/>
      </c>
      <c r="Y37" s="120">
        <f>+Market!Y37</f>
        <v/>
      </c>
      <c r="Z37" s="97" t="n"/>
      <c r="AA37" s="121" t="n">
        <v>0.16</v>
      </c>
    </row>
    <row r="38">
      <c r="A38" s="27" t="n">
        <v>45324</v>
      </c>
      <c r="B38" s="120">
        <f>+Market!B38*AA38/1000</f>
        <v/>
      </c>
      <c r="C38" s="120">
        <f>+Market!C38*AA38/1000</f>
        <v/>
      </c>
      <c r="D38" s="120">
        <f>+Market!D38*AA38/1000</f>
        <v/>
      </c>
      <c r="E38" s="120">
        <f>+Market!E38*AA38/1000</f>
        <v/>
      </c>
      <c r="F38" s="120">
        <f>+Market!F38*AA38/1000</f>
        <v/>
      </c>
      <c r="G38" s="120">
        <f>+Market!G38*AA38/1000</f>
        <v/>
      </c>
      <c r="H38" s="120">
        <f>+Market!H38</f>
        <v/>
      </c>
      <c r="I38" s="120">
        <f>+Market!I38</f>
        <v/>
      </c>
      <c r="J38" s="120">
        <f>+Market!J38*AA38/1000</f>
        <v/>
      </c>
      <c r="K38" s="120">
        <f>+Market!K38*AA38/1000</f>
        <v/>
      </c>
      <c r="L38" s="120">
        <f>+Market!L38*AA38/1000</f>
        <v/>
      </c>
      <c r="M38" s="120">
        <f>+Market!M38</f>
        <v/>
      </c>
      <c r="N38" s="120">
        <f>+Market!N38*AA38/1000</f>
        <v/>
      </c>
      <c r="O38" s="120">
        <f>+Market!O38*AA38/1000</f>
        <v/>
      </c>
      <c r="P38" s="120">
        <f>+Market!P38*AA38/1000</f>
        <v/>
      </c>
      <c r="Q38" s="120">
        <f>+Market!Q38</f>
        <v/>
      </c>
      <c r="R38" s="42">
        <f>+Market!R38</f>
        <v/>
      </c>
      <c r="S38" s="42">
        <f>+Market!S38</f>
        <v/>
      </c>
      <c r="T38" s="120">
        <f>+Market!T38*$AA38/1000</f>
        <v/>
      </c>
      <c r="U38" s="120">
        <f>+Market!U38*AA38/1000</f>
        <v/>
      </c>
      <c r="V38" s="120">
        <f>+Market!V38*AA38/1000</f>
        <v/>
      </c>
      <c r="W38" s="120">
        <f>+Market!W38*AA38/1000</f>
        <v/>
      </c>
      <c r="X38" s="120">
        <f>+Market!X38</f>
        <v/>
      </c>
      <c r="Y38" s="120">
        <f>+Market!Y38</f>
        <v/>
      </c>
      <c r="Z38" s="97" t="n"/>
      <c r="AA38" s="121" t="n">
        <v>0.16</v>
      </c>
    </row>
    <row r="39">
      <c r="A39" s="27" t="n">
        <v>45327</v>
      </c>
      <c r="B39" s="120">
        <f>+Market!B39*AA39/1000</f>
        <v/>
      </c>
      <c r="C39" s="120">
        <f>+Market!C39*AA39/1000</f>
        <v/>
      </c>
      <c r="D39" s="120">
        <f>+Market!D39*AA39/1000</f>
        <v/>
      </c>
      <c r="E39" s="120">
        <f>+Market!E39*AA39/1000</f>
        <v/>
      </c>
      <c r="F39" s="120">
        <f>+Market!F39*AA39/1000</f>
        <v/>
      </c>
      <c r="G39" s="120">
        <f>+Market!G39*AA39/1000</f>
        <v/>
      </c>
      <c r="H39" s="120">
        <f>+Market!H39</f>
        <v/>
      </c>
      <c r="I39" s="120">
        <f>+Market!I39</f>
        <v/>
      </c>
      <c r="J39" s="120">
        <f>+Market!J39*AA39/1000</f>
        <v/>
      </c>
      <c r="K39" s="120">
        <f>+Market!K39*AA39/1000</f>
        <v/>
      </c>
      <c r="L39" s="120">
        <f>+Market!L39*AA39/1000</f>
        <v/>
      </c>
      <c r="M39" s="120">
        <f>+Market!M39</f>
        <v/>
      </c>
      <c r="N39" s="120">
        <f>+Market!N39*AA39/1000</f>
        <v/>
      </c>
      <c r="O39" s="120">
        <f>+Market!O39*AA39/1000</f>
        <v/>
      </c>
      <c r="P39" s="120">
        <f>+Market!P39*AA39/1000</f>
        <v/>
      </c>
      <c r="Q39" s="120">
        <f>+Market!Q39</f>
        <v/>
      </c>
      <c r="R39" s="42">
        <f>+Market!R39</f>
        <v/>
      </c>
      <c r="S39" s="42">
        <f>+Market!S39</f>
        <v/>
      </c>
      <c r="T39" s="120">
        <f>+Market!T39*$AA39/1000</f>
        <v/>
      </c>
      <c r="U39" s="120">
        <f>+Market!U39*AA39/1000</f>
        <v/>
      </c>
      <c r="V39" s="120">
        <f>+Market!V39*AA39/1000</f>
        <v/>
      </c>
      <c r="W39" s="120">
        <f>+Market!W39*AA39/1000</f>
        <v/>
      </c>
      <c r="X39" s="120">
        <f>+Market!X39</f>
        <v/>
      </c>
      <c r="Y39" s="120">
        <f>+Market!Y39</f>
        <v/>
      </c>
      <c r="Z39" s="97" t="n"/>
      <c r="AA39" s="121" t="n">
        <v>0.16</v>
      </c>
    </row>
    <row r="40">
      <c r="A40" s="27" t="n">
        <v>45328</v>
      </c>
      <c r="B40" s="120">
        <f>+Market!B40*AA40/1000</f>
        <v/>
      </c>
      <c r="C40" s="120">
        <f>+Market!C40*AA40/1000</f>
        <v/>
      </c>
      <c r="D40" s="120">
        <f>+Market!D40*AA40/1000</f>
        <v/>
      </c>
      <c r="E40" s="120">
        <f>+Market!E40*AA40/1000</f>
        <v/>
      </c>
      <c r="F40" s="120">
        <f>+Market!F40*AA40/1000</f>
        <v/>
      </c>
      <c r="G40" s="120">
        <f>+Market!G40*AA40/1000</f>
        <v/>
      </c>
      <c r="H40" s="120">
        <f>+Market!H40</f>
        <v/>
      </c>
      <c r="I40" s="120">
        <f>+Market!I40</f>
        <v/>
      </c>
      <c r="J40" s="120">
        <f>+Market!J40*AA40/1000</f>
        <v/>
      </c>
      <c r="K40" s="120">
        <f>+Market!K40*AA40/1000</f>
        <v/>
      </c>
      <c r="L40" s="120">
        <f>+Market!L40*AA40/1000</f>
        <v/>
      </c>
      <c r="M40" s="120">
        <f>+Market!M40</f>
        <v/>
      </c>
      <c r="N40" s="120">
        <f>+Market!N40*AA40/1000</f>
        <v/>
      </c>
      <c r="O40" s="120">
        <f>+Market!O40*AA40/1000</f>
        <v/>
      </c>
      <c r="P40" s="120">
        <f>+Market!P40*AA40/1000</f>
        <v/>
      </c>
      <c r="Q40" s="120">
        <f>+Market!Q40</f>
        <v/>
      </c>
      <c r="R40" s="42">
        <f>+Market!R40</f>
        <v/>
      </c>
      <c r="S40" s="42">
        <f>+Market!S40</f>
        <v/>
      </c>
      <c r="T40" s="120">
        <f>+Market!T40*$AA40/1000</f>
        <v/>
      </c>
      <c r="U40" s="120">
        <f>+Market!U40*AA40/1000</f>
        <v/>
      </c>
      <c r="V40" s="120">
        <f>+Market!V40*AA40/1000</f>
        <v/>
      </c>
      <c r="W40" s="120">
        <f>+Market!W40*AA40/1000</f>
        <v/>
      </c>
      <c r="X40" s="120">
        <f>+Market!X40</f>
        <v/>
      </c>
      <c r="Y40" s="120">
        <f>+Market!Y40</f>
        <v/>
      </c>
      <c r="Z40" s="97" t="n"/>
      <c r="AA40" s="121" t="n">
        <v>0.16</v>
      </c>
    </row>
    <row r="41">
      <c r="A41" s="27" t="n">
        <v>45329</v>
      </c>
      <c r="B41" s="120">
        <f>+Market!B41*AA41/1000</f>
        <v/>
      </c>
      <c r="C41" s="120">
        <f>+Market!C41*AA41/1000</f>
        <v/>
      </c>
      <c r="D41" s="120">
        <f>+Market!D41*AA41/1000</f>
        <v/>
      </c>
      <c r="E41" s="120">
        <f>+Market!E41*AA41/1000</f>
        <v/>
      </c>
      <c r="F41" s="120">
        <f>+Market!F41*AA41/1000</f>
        <v/>
      </c>
      <c r="G41" s="120">
        <f>+Market!G41*AA41/1000</f>
        <v/>
      </c>
      <c r="H41" s="120">
        <f>+Market!H41</f>
        <v/>
      </c>
      <c r="I41" s="120">
        <f>+Market!I41</f>
        <v/>
      </c>
      <c r="J41" s="120">
        <f>+Market!J41*AA41/1000</f>
        <v/>
      </c>
      <c r="K41" s="120">
        <f>+Market!K41*AA41/1000</f>
        <v/>
      </c>
      <c r="L41" s="120">
        <f>+Market!L41*AA41/1000</f>
        <v/>
      </c>
      <c r="M41" s="120">
        <f>+Market!M41</f>
        <v/>
      </c>
      <c r="N41" s="120">
        <f>+Market!N41*AA41/1000</f>
        <v/>
      </c>
      <c r="O41" s="120">
        <f>+Market!O41*AA41/1000</f>
        <v/>
      </c>
      <c r="P41" s="120">
        <f>+Market!P41*AA41/1000</f>
        <v/>
      </c>
      <c r="Q41" s="120">
        <f>+Market!Q41</f>
        <v/>
      </c>
      <c r="R41" s="42">
        <f>+Market!R41</f>
        <v/>
      </c>
      <c r="S41" s="42">
        <f>+Market!S41</f>
        <v/>
      </c>
      <c r="T41" s="120">
        <f>+Market!T41*$AA41/1000</f>
        <v/>
      </c>
      <c r="U41" s="120">
        <f>+Market!U41*AA41/1000</f>
        <v/>
      </c>
      <c r="V41" s="120">
        <f>+Market!V41*AA41/1000</f>
        <v/>
      </c>
      <c r="W41" s="120">
        <f>+Market!W41*AA41/1000</f>
        <v/>
      </c>
      <c r="X41" s="120">
        <f>+Market!X41</f>
        <v/>
      </c>
      <c r="Y41" s="120">
        <f>+Market!Y41</f>
        <v/>
      </c>
      <c r="Z41" s="97" t="n"/>
      <c r="AA41" s="121" t="n">
        <v>0.16</v>
      </c>
    </row>
    <row r="42">
      <c r="A42" s="27" t="n">
        <v>45330</v>
      </c>
      <c r="B42" s="120">
        <f>+Market!B42*AA42/1000</f>
        <v/>
      </c>
      <c r="C42" s="120">
        <f>+Market!C42*AA42/1000</f>
        <v/>
      </c>
      <c r="D42" s="120">
        <f>+Market!D42*AA42/1000</f>
        <v/>
      </c>
      <c r="E42" s="120">
        <f>+Market!E42*AA42/1000</f>
        <v/>
      </c>
      <c r="F42" s="120">
        <f>+Market!F42*AA42/1000</f>
        <v/>
      </c>
      <c r="G42" s="120">
        <f>+Market!G42*AA42/1000</f>
        <v/>
      </c>
      <c r="H42" s="120">
        <f>+Market!H42</f>
        <v/>
      </c>
      <c r="I42" s="120">
        <f>+Market!I42</f>
        <v/>
      </c>
      <c r="J42" s="120">
        <f>+Market!J42*AA42/1000</f>
        <v/>
      </c>
      <c r="K42" s="120">
        <f>+Market!K42*AA42/1000</f>
        <v/>
      </c>
      <c r="L42" s="120">
        <f>+Market!L42*AA42/1000</f>
        <v/>
      </c>
      <c r="M42" s="120">
        <f>+Market!M42</f>
        <v/>
      </c>
      <c r="N42" s="120">
        <f>+Market!N42*AA42/1000</f>
        <v/>
      </c>
      <c r="O42" s="120">
        <f>+Market!O42*AA42/1000</f>
        <v/>
      </c>
      <c r="P42" s="120">
        <f>+Market!P42*AA42/1000</f>
        <v/>
      </c>
      <c r="Q42" s="120">
        <f>+Market!Q42</f>
        <v/>
      </c>
      <c r="R42" s="42">
        <f>+Market!R42</f>
        <v/>
      </c>
      <c r="S42" s="42">
        <f>+Market!S42</f>
        <v/>
      </c>
      <c r="T42" s="120">
        <f>+Market!T42*$AA42/1000</f>
        <v/>
      </c>
      <c r="U42" s="120">
        <f>+Market!U42*AA42/1000</f>
        <v/>
      </c>
      <c r="V42" s="120">
        <f>+Market!V42*AA42/1000</f>
        <v/>
      </c>
      <c r="W42" s="120">
        <f>+Market!W42*AA42/1000</f>
        <v/>
      </c>
      <c r="X42" s="120">
        <f>+Market!X42</f>
        <v/>
      </c>
      <c r="Y42" s="120">
        <f>+Market!Y42</f>
        <v/>
      </c>
      <c r="Z42" s="97" t="n"/>
      <c r="AA42" s="121" t="n">
        <v>0.16</v>
      </c>
    </row>
    <row r="43">
      <c r="A43" s="27" t="n">
        <v>45341</v>
      </c>
      <c r="B43" s="120">
        <f>+Market!B43*AA43/1000</f>
        <v/>
      </c>
      <c r="C43" s="120">
        <f>+Market!C43*AA43/1000</f>
        <v/>
      </c>
      <c r="D43" s="120">
        <f>+Market!D43*AA43/1000</f>
        <v/>
      </c>
      <c r="E43" s="120">
        <f>+Market!E43*AA43/1000</f>
        <v/>
      </c>
      <c r="F43" s="120">
        <f>+Market!F43*AA43/1000</f>
        <v/>
      </c>
      <c r="G43" s="120">
        <f>+Market!G43*AA43/1000</f>
        <v/>
      </c>
      <c r="H43" s="120">
        <f>+Market!H43</f>
        <v/>
      </c>
      <c r="I43" s="120">
        <f>+Market!I43</f>
        <v/>
      </c>
      <c r="J43" s="120">
        <f>+Market!J43*AA43/1000</f>
        <v/>
      </c>
      <c r="K43" s="120">
        <f>+Market!K43*AA43/1000</f>
        <v/>
      </c>
      <c r="L43" s="120">
        <f>+Market!L43*AA43/1000</f>
        <v/>
      </c>
      <c r="M43" s="120">
        <f>+Market!M43</f>
        <v/>
      </c>
      <c r="N43" s="120">
        <f>+Market!N43*AA43/1000</f>
        <v/>
      </c>
      <c r="O43" s="120">
        <f>+Market!O43*AA43/1000</f>
        <v/>
      </c>
      <c r="P43" s="120">
        <f>+Market!P43*AA43/1000</f>
        <v/>
      </c>
      <c r="Q43" s="120">
        <f>+Market!Q43</f>
        <v/>
      </c>
      <c r="R43" s="42">
        <f>+Market!R43</f>
        <v/>
      </c>
      <c r="S43" s="42">
        <f>+Market!S43</f>
        <v/>
      </c>
      <c r="T43" s="120">
        <f>+Market!T43*$AA43/1000</f>
        <v/>
      </c>
      <c r="U43" s="120">
        <f>+Market!U43*AA43/1000</f>
        <v/>
      </c>
      <c r="V43" s="120">
        <f>+Market!V43*AA43/1000</f>
        <v/>
      </c>
      <c r="W43" s="120">
        <f>+Market!W43*AA43/1000</f>
        <v/>
      </c>
      <c r="X43" s="120">
        <f>+Market!X43</f>
        <v/>
      </c>
      <c r="Y43" s="120">
        <f>+Market!Y43</f>
        <v/>
      </c>
      <c r="Z43" s="97" t="n"/>
      <c r="AA43" s="121" t="n">
        <v>0.16</v>
      </c>
    </row>
    <row r="44">
      <c r="A44" s="27" t="n">
        <v>45342</v>
      </c>
      <c r="B44" s="120">
        <f>+Market!B44*AA44/1000</f>
        <v/>
      </c>
      <c r="C44" s="120">
        <f>+Market!C44*AA44/1000</f>
        <v/>
      </c>
      <c r="D44" s="120">
        <f>+Market!D44*AA44/1000</f>
        <v/>
      </c>
      <c r="E44" s="120">
        <f>+Market!E44*AA44/1000</f>
        <v/>
      </c>
      <c r="F44" s="120">
        <f>+Market!F44*AA44/1000</f>
        <v/>
      </c>
      <c r="G44" s="120">
        <f>+Market!G44*AA44/1000</f>
        <v/>
      </c>
      <c r="H44" s="120">
        <f>+Market!H44</f>
        <v/>
      </c>
      <c r="I44" s="120">
        <f>+Market!I44</f>
        <v/>
      </c>
      <c r="J44" s="120">
        <f>+Market!J44*AA44/1000</f>
        <v/>
      </c>
      <c r="K44" s="120">
        <f>+Market!K44*AA44/1000</f>
        <v/>
      </c>
      <c r="L44" s="120">
        <f>+Market!L44*AA44/1000</f>
        <v/>
      </c>
      <c r="M44" s="120">
        <f>+Market!M44</f>
        <v/>
      </c>
      <c r="N44" s="120">
        <f>+Market!N44*AA44/1000</f>
        <v/>
      </c>
      <c r="O44" s="120">
        <f>+Market!O44*AA44/1000</f>
        <v/>
      </c>
      <c r="P44" s="120">
        <f>+Market!P44*AA44/1000</f>
        <v/>
      </c>
      <c r="Q44" s="120">
        <f>+Market!Q44</f>
        <v/>
      </c>
      <c r="R44" s="42">
        <f>+Market!R44</f>
        <v/>
      </c>
      <c r="S44" s="42">
        <f>+Market!S44</f>
        <v/>
      </c>
      <c r="T44" s="120">
        <f>+Market!T44*$AA44/1000</f>
        <v/>
      </c>
      <c r="U44" s="120">
        <f>+Market!U44*AA44/1000</f>
        <v/>
      </c>
      <c r="V44" s="120">
        <f>+Market!V44*AA44/1000</f>
        <v/>
      </c>
      <c r="W44" s="120">
        <f>+Market!W44*AA44/1000</f>
        <v/>
      </c>
      <c r="X44" s="120">
        <f>+Market!X44</f>
        <v/>
      </c>
      <c r="Y44" s="120">
        <f>+Market!Y44</f>
        <v/>
      </c>
      <c r="Z44" s="97" t="n"/>
      <c r="AA44" s="121" t="n">
        <v>0.16</v>
      </c>
    </row>
    <row r="45">
      <c r="A45" s="27" t="n">
        <v>45343</v>
      </c>
      <c r="B45" s="120">
        <f>+Market!B45*AA45/1000</f>
        <v/>
      </c>
      <c r="C45" s="120">
        <f>+Market!C45*AA45/1000</f>
        <v/>
      </c>
      <c r="D45" s="120">
        <f>+Market!D45*AA45/1000</f>
        <v/>
      </c>
      <c r="E45" s="120">
        <f>+Market!E45*AA45/1000</f>
        <v/>
      </c>
      <c r="F45" s="120">
        <f>+Market!F45*AA45/1000</f>
        <v/>
      </c>
      <c r="G45" s="120">
        <f>+Market!G45*AA45/1000</f>
        <v/>
      </c>
      <c r="H45" s="120">
        <f>+Market!H45</f>
        <v/>
      </c>
      <c r="I45" s="39" t="n">
        <v>13.75</v>
      </c>
      <c r="J45" s="120">
        <f>+Market!J45*AA45/1000</f>
        <v/>
      </c>
      <c r="K45" s="120">
        <f>+Market!K45*AA45/1000</f>
        <v/>
      </c>
      <c r="L45" s="120">
        <f>+Market!L45*AA45/1000</f>
        <v/>
      </c>
      <c r="M45" s="120">
        <f>+Market!M45</f>
        <v/>
      </c>
      <c r="N45" s="120">
        <f>+Market!N45*AA45/1000</f>
        <v/>
      </c>
      <c r="O45" s="120">
        <f>+Market!O45*AA45/1000</f>
        <v/>
      </c>
      <c r="P45" s="120">
        <f>+Market!P45*AA45/1000</f>
        <v/>
      </c>
      <c r="Q45" s="120">
        <f>+Market!Q45</f>
        <v/>
      </c>
      <c r="R45" s="43">
        <f>+Market!R45</f>
        <v/>
      </c>
      <c r="S45" s="42">
        <f>+Market!S45</f>
        <v/>
      </c>
      <c r="T45" s="120">
        <f>+Market!T45*$AA45/1000</f>
        <v/>
      </c>
      <c r="U45" s="120">
        <f>+Market!U45*AA45/1000</f>
        <v/>
      </c>
      <c r="V45" s="120">
        <f>+Market!V45*AA45/1000</f>
        <v/>
      </c>
      <c r="W45" s="120">
        <f>+Market!W45*AA45/1000</f>
        <v/>
      </c>
      <c r="X45" s="120">
        <f>+Market!X45</f>
        <v/>
      </c>
      <c r="Y45" s="120">
        <f>+Market!Y45</f>
        <v/>
      </c>
      <c r="Z45" s="97" t="n"/>
      <c r="AA45" s="121" t="n">
        <v>0.16</v>
      </c>
    </row>
    <row r="46">
      <c r="A46" s="27" t="n">
        <v>45344</v>
      </c>
      <c r="B46" s="120">
        <f>+Market!B46*AA46/1000</f>
        <v/>
      </c>
      <c r="C46" s="120">
        <f>+Market!C46*AA46/1000</f>
        <v/>
      </c>
      <c r="D46" s="120">
        <f>+Market!D46*AA46/1000</f>
        <v/>
      </c>
      <c r="E46" s="120">
        <f>+Market!E46*AA46/1000</f>
        <v/>
      </c>
      <c r="F46" s="120">
        <f>+Market!F46*AA46/1000</f>
        <v/>
      </c>
      <c r="G46" s="120">
        <f>+Market!G46*AA46/1000</f>
        <v/>
      </c>
      <c r="H46" s="120">
        <f>+Market!H46</f>
        <v/>
      </c>
      <c r="I46" s="39" t="n">
        <v>13.75</v>
      </c>
      <c r="J46" s="120">
        <f>+Market!J46*AA46/1000</f>
        <v/>
      </c>
      <c r="K46" s="120">
        <f>+Market!K46*AA46/1000</f>
        <v/>
      </c>
      <c r="L46" s="120">
        <f>+Market!L46*AA46/1000</f>
        <v/>
      </c>
      <c r="M46" s="120">
        <f>+Market!M46</f>
        <v/>
      </c>
      <c r="N46" s="120">
        <f>+Market!N46*AA46/1000</f>
        <v/>
      </c>
      <c r="O46" s="120">
        <f>+Market!O46*AA46/1000</f>
        <v/>
      </c>
      <c r="P46" s="120">
        <f>+Market!P46*AA46/1000</f>
        <v/>
      </c>
      <c r="Q46" s="120">
        <f>+Market!Q46</f>
        <v/>
      </c>
      <c r="R46" s="43">
        <f>+Market!R46</f>
        <v/>
      </c>
      <c r="S46" s="42">
        <f>+Market!S46</f>
        <v/>
      </c>
      <c r="T46" s="120">
        <f>+Market!T46*$AA46/1000</f>
        <v/>
      </c>
      <c r="U46" s="120">
        <f>+Market!U46*AA46/1000</f>
        <v/>
      </c>
      <c r="V46" s="120">
        <f>+Market!V46*AA46/1000</f>
        <v/>
      </c>
      <c r="W46" s="120">
        <f>+Market!W46*AA46/1000</f>
        <v/>
      </c>
      <c r="X46" s="120">
        <f>+Market!X46</f>
        <v/>
      </c>
      <c r="Y46" s="120">
        <f>+Market!Y46</f>
        <v/>
      </c>
      <c r="AA46" s="121" t="n">
        <v>0.16</v>
      </c>
    </row>
    <row r="47">
      <c r="A47" s="27" t="n">
        <v>45370</v>
      </c>
      <c r="B47" s="120">
        <f>+Market!B47*AA47/1000</f>
        <v/>
      </c>
      <c r="C47" s="120">
        <f>+Market!C47*AA47/1000</f>
        <v/>
      </c>
      <c r="D47" s="120">
        <f>+Market!D47*AA47/1000</f>
        <v/>
      </c>
      <c r="E47" s="120">
        <f>+Market!E47*AA47/1000</f>
        <v/>
      </c>
      <c r="F47" s="120">
        <f>+Market!F47*AA47/1000</f>
        <v/>
      </c>
      <c r="G47" s="120">
        <f>+Market!G47*AA47/1000</f>
        <v/>
      </c>
      <c r="H47" s="131">
        <f>+Market!H47</f>
        <v/>
      </c>
      <c r="I47" s="131">
        <f>+Market!I47</f>
        <v/>
      </c>
      <c r="J47" s="120">
        <f>+Market!J47*AA47/1000</f>
        <v/>
      </c>
      <c r="K47" s="120">
        <f>+Market!K47*AA47/1000</f>
        <v/>
      </c>
      <c r="L47" s="120">
        <f>+Market!L47*AA47/1000</f>
        <v/>
      </c>
      <c r="M47" s="120">
        <f>+Market!M47</f>
        <v/>
      </c>
      <c r="N47" s="120">
        <f>+Market!N47*AA47/1000</f>
        <v/>
      </c>
      <c r="O47" s="120">
        <f>+Market!O47*AA47/1000</f>
        <v/>
      </c>
      <c r="P47" s="120">
        <f>+Market!P47*AA47/1000</f>
        <v/>
      </c>
      <c r="Q47" s="131">
        <f>+Market!Q47</f>
        <v/>
      </c>
      <c r="R47" s="43">
        <f>+Market!R47</f>
        <v/>
      </c>
      <c r="S47" s="43">
        <f>+Market!S47</f>
        <v/>
      </c>
      <c r="T47" s="120">
        <f>+Market!T47*$AA47/1000</f>
        <v/>
      </c>
      <c r="U47" s="120">
        <f>+Market!U47*AA47/1000</f>
        <v/>
      </c>
      <c r="V47" s="120">
        <f>+Market!V47*AA47/1000</f>
        <v/>
      </c>
      <c r="W47" s="120">
        <f>+Market!W47*AA47/1000</f>
        <v/>
      </c>
      <c r="X47" s="120">
        <f>+Market!X47</f>
        <v/>
      </c>
      <c r="Y47" s="120">
        <f>+Market!Y47</f>
        <v/>
      </c>
      <c r="AA47" s="121" t="n">
        <v>0.16</v>
      </c>
    </row>
    <row r="48">
      <c r="A48" s="27" t="n">
        <v>45376</v>
      </c>
      <c r="B48" s="120">
        <f>+Market!B48*AA48/1000</f>
        <v/>
      </c>
      <c r="C48" s="120">
        <f>+Market!C48*AA48/1000</f>
        <v/>
      </c>
      <c r="D48" s="120">
        <f>+Market!D48*AA48/1000</f>
        <v/>
      </c>
      <c r="E48" s="120">
        <f>+Market!E48*AA48/1000</f>
        <v/>
      </c>
      <c r="F48" s="120">
        <f>+Market!F48*AA48/1000</f>
        <v/>
      </c>
      <c r="G48" s="120">
        <f>+Market!G48*AA48/1000</f>
        <v/>
      </c>
      <c r="H48" s="131">
        <f>+Market!H48</f>
        <v/>
      </c>
      <c r="I48" s="131">
        <f>+Market!I48</f>
        <v/>
      </c>
      <c r="J48" s="120">
        <f>+Market!J48*AA48/1000</f>
        <v/>
      </c>
      <c r="K48" s="120">
        <f>+Market!K48*AA48/1000</f>
        <v/>
      </c>
      <c r="L48" s="120">
        <f>+Market!L48*AA48/1000</f>
        <v/>
      </c>
      <c r="M48" s="120">
        <f>+Market!M48</f>
        <v/>
      </c>
      <c r="N48" s="120">
        <f>+Market!N48*AA48/1000</f>
        <v/>
      </c>
      <c r="O48" s="120">
        <f>+Market!O48*AA48/1000</f>
        <v/>
      </c>
      <c r="P48" s="120">
        <f>+Market!P48*AA48/1000</f>
        <v/>
      </c>
      <c r="Q48" s="131">
        <f>+Market!Q48</f>
        <v/>
      </c>
      <c r="R48" s="43">
        <f>+Market!R48</f>
        <v/>
      </c>
      <c r="S48" s="43">
        <f>+Market!S48</f>
        <v/>
      </c>
      <c r="T48" s="120">
        <f>+Market!T48*$AA48/1000</f>
        <v/>
      </c>
      <c r="U48" s="120">
        <f>+Market!U48*AA48/1000</f>
        <v/>
      </c>
      <c r="V48" s="120">
        <f>+Market!V48*AA48/1000</f>
        <v/>
      </c>
      <c r="W48" s="120">
        <f>+Market!W48*AA48/1000</f>
        <v/>
      </c>
      <c r="X48" s="120">
        <f>+Market!X48</f>
        <v/>
      </c>
      <c r="Y48" s="120">
        <f>+Market!Y48</f>
        <v/>
      </c>
      <c r="AA48" s="135" t="n">
        <v>0.1501</v>
      </c>
    </row>
    <row r="49">
      <c r="A49" s="27" t="n">
        <v>45379</v>
      </c>
      <c r="B49" s="120">
        <f>+Market!B49*AA49/1000</f>
        <v/>
      </c>
      <c r="C49" s="120">
        <f>+Market!C49*AA49/1000</f>
        <v/>
      </c>
      <c r="D49" s="120">
        <f>+Market!D49*AA49/1000</f>
        <v/>
      </c>
      <c r="E49" s="120">
        <f>+Market!E49*AA49/1000</f>
        <v/>
      </c>
      <c r="F49" s="120">
        <f>+Market!F49*AA49/1000</f>
        <v/>
      </c>
      <c r="G49" s="120">
        <f>+Market!G49*AA49/1000</f>
        <v/>
      </c>
      <c r="H49" s="131">
        <f>+Market!H49</f>
        <v/>
      </c>
      <c r="I49" s="131">
        <f>+Market!I49</f>
        <v/>
      </c>
      <c r="J49" s="120">
        <f>+Market!J49*AA49/1000</f>
        <v/>
      </c>
      <c r="K49" s="120">
        <f>+Market!K49*AA49/1000</f>
        <v/>
      </c>
      <c r="L49" s="120">
        <f>+Market!L49*AA49/1000</f>
        <v/>
      </c>
      <c r="M49" s="120">
        <f>+Market!M49</f>
        <v/>
      </c>
      <c r="N49" s="120">
        <f>+Market!N49*AA49/1000</f>
        <v/>
      </c>
      <c r="O49" s="120">
        <f>+Market!O49*AA49/1000</f>
        <v/>
      </c>
      <c r="P49" s="120">
        <f>+Market!P49*AA49/1000</f>
        <v/>
      </c>
      <c r="Q49" s="131">
        <f>+Market!Q49</f>
        <v/>
      </c>
      <c r="R49" s="43">
        <f>+Market!R49</f>
        <v/>
      </c>
      <c r="S49" s="43">
        <f>+Market!S49</f>
        <v/>
      </c>
      <c r="T49" s="120">
        <f>+Market!T49*$AA49/1000</f>
        <v/>
      </c>
      <c r="U49" s="120">
        <f>+Market!U49*AA49/1000</f>
        <v/>
      </c>
      <c r="V49" s="120">
        <f>+Market!V49*AA49/1000</f>
        <v/>
      </c>
      <c r="W49" s="120">
        <f>+Market!W49*AA49/1000</f>
        <v/>
      </c>
      <c r="X49" s="120">
        <f>+Market!X49</f>
        <v/>
      </c>
      <c r="Y49" s="120">
        <f>+Market!Y49</f>
        <v/>
      </c>
      <c r="AA49" s="111" t="n">
        <v>0.1725</v>
      </c>
    </row>
    <row r="50">
      <c r="A50" s="27" t="n">
        <v>45380</v>
      </c>
      <c r="B50" s="120">
        <f>+Market!B50*AA50/1000</f>
        <v/>
      </c>
      <c r="C50" s="120">
        <f>+Market!C50*AA50/1000</f>
        <v/>
      </c>
      <c r="D50" s="120">
        <f>+Market!D50*AA50/1000</f>
        <v/>
      </c>
      <c r="E50" s="120">
        <f>+Market!E50*AA50/1000</f>
        <v/>
      </c>
      <c r="F50" s="120">
        <f>+Market!F50*AA50/1000</f>
        <v/>
      </c>
      <c r="G50" s="120">
        <f>+Market!G50*AA50/1000</f>
        <v/>
      </c>
      <c r="H50" s="131">
        <f>+Market!H50</f>
        <v/>
      </c>
      <c r="I50" s="131">
        <f>+Market!I50</f>
        <v/>
      </c>
      <c r="J50" s="120">
        <f>+Market!J50*AA50/1000</f>
        <v/>
      </c>
      <c r="K50" s="120">
        <f>+Market!K50*AA50/1000</f>
        <v/>
      </c>
      <c r="L50" s="120">
        <f>+Market!L50*AA50/1000</f>
        <v/>
      </c>
      <c r="M50" s="120">
        <f>+Market!M50</f>
        <v/>
      </c>
      <c r="N50" s="120">
        <f>+Market!N50*AA50/1000</f>
        <v/>
      </c>
      <c r="O50" s="120">
        <f>+Market!O50*AA50/1000</f>
        <v/>
      </c>
      <c r="P50" s="120">
        <f>+Market!P50*AA50/1000</f>
        <v/>
      </c>
      <c r="Q50" s="131">
        <f>+Market!Q50</f>
        <v/>
      </c>
      <c r="R50" s="43">
        <f>+Market!R50</f>
        <v/>
      </c>
      <c r="S50" s="43">
        <f>+Market!S50</f>
        <v/>
      </c>
      <c r="T50" s="120">
        <f>+Market!T50*$AA50/1000</f>
        <v/>
      </c>
      <c r="U50" s="120">
        <f>+Market!U50*AA50/1000</f>
        <v/>
      </c>
      <c r="V50" s="120">
        <f>+Market!V50*AA50/1000</f>
        <v/>
      </c>
      <c r="W50" s="120">
        <f>+Market!W50*AA50/1000</f>
        <v/>
      </c>
      <c r="X50" s="120">
        <f>+Market!X50</f>
        <v/>
      </c>
      <c r="Y50" s="120">
        <f>+Market!Y50</f>
        <v/>
      </c>
      <c r="AA50" s="111" t="n">
        <v>0.1725</v>
      </c>
    </row>
    <row r="51">
      <c r="A51" s="27" t="n">
        <v>45383</v>
      </c>
      <c r="B51" s="120">
        <f>+Market!B51*AA51/1000</f>
        <v/>
      </c>
      <c r="C51" s="120">
        <f>+Market!C51*AA51/1000</f>
        <v/>
      </c>
      <c r="D51" s="120">
        <f>+Market!D51*AA51/1000</f>
        <v/>
      </c>
      <c r="E51" s="120">
        <f>+Market!E51*AA51/1000</f>
        <v/>
      </c>
      <c r="F51" s="120">
        <f>+Market!F51*AA51/1000</f>
        <v/>
      </c>
      <c r="G51" s="120">
        <f>+Market!G51*AA51/1000</f>
        <v/>
      </c>
      <c r="H51" s="131">
        <f>+Market!H51</f>
        <v/>
      </c>
      <c r="I51" s="131">
        <f>+Market!I51</f>
        <v/>
      </c>
      <c r="J51" s="120">
        <f>+Market!J51*AA51/1000</f>
        <v/>
      </c>
      <c r="K51" s="120">
        <f>+Market!K51*AA51/1000</f>
        <v/>
      </c>
      <c r="L51" s="120">
        <f>+Market!L51*AA51/1000</f>
        <v/>
      </c>
      <c r="M51" s="120">
        <f>+Market!M51</f>
        <v/>
      </c>
      <c r="N51" s="120">
        <f>+Market!N51*AA51/1000</f>
        <v/>
      </c>
      <c r="O51" s="120">
        <f>+Market!O51*AA51/1000</f>
        <v/>
      </c>
      <c r="P51" s="120">
        <f>+Market!P51*AA51/1000</f>
        <v/>
      </c>
      <c r="Q51" s="131">
        <f>+Market!Q51</f>
        <v/>
      </c>
      <c r="R51" s="43">
        <f>+Market!R51</f>
        <v/>
      </c>
      <c r="S51" s="43">
        <f>+Market!S51</f>
        <v/>
      </c>
      <c r="T51" s="120">
        <f>+Market!T51*$AA51/1000</f>
        <v/>
      </c>
      <c r="U51" s="120">
        <f>+Market!U51*AA51/1000</f>
        <v/>
      </c>
      <c r="V51" s="120">
        <f>+Market!V51*AA51/1000</f>
        <v/>
      </c>
      <c r="W51" s="120">
        <f>+Market!W51*AA51/1000</f>
        <v/>
      </c>
      <c r="X51" s="120">
        <f>+Market!X51</f>
        <v/>
      </c>
      <c r="Y51" s="120">
        <f>+Market!Y51</f>
        <v/>
      </c>
      <c r="AA51" s="111" t="n">
        <v>0.1698</v>
      </c>
    </row>
    <row r="52">
      <c r="A52" s="27" t="n">
        <v>45384</v>
      </c>
      <c r="B52" s="120">
        <f>+Market!B52*AA52/1000</f>
        <v/>
      </c>
      <c r="C52" s="120">
        <f>+Market!C52*AA52/1000</f>
        <v/>
      </c>
      <c r="D52" s="120">
        <f>+Market!D52*AA52/1000</f>
        <v/>
      </c>
      <c r="E52" s="120">
        <f>+Market!E52*AA52/1000</f>
        <v/>
      </c>
      <c r="F52" s="120">
        <f>+Market!F52*AA52/1000</f>
        <v/>
      </c>
      <c r="G52" s="120">
        <f>+Market!G52*AA52/1000</f>
        <v/>
      </c>
      <c r="H52" s="131">
        <f>+Market!H52</f>
        <v/>
      </c>
      <c r="I52" s="131">
        <f>+Market!I52</f>
        <v/>
      </c>
      <c r="J52" s="120">
        <f>+Market!J52*AA52/1000</f>
        <v/>
      </c>
      <c r="K52" s="120">
        <f>+Market!K52*AA52/1000</f>
        <v/>
      </c>
      <c r="L52" s="120">
        <f>+Market!L52*AA52/1000</f>
        <v/>
      </c>
      <c r="M52" s="120">
        <f>+Market!M52</f>
        <v/>
      </c>
      <c r="N52" s="120">
        <f>+Market!N52*AA52/1000</f>
        <v/>
      </c>
      <c r="O52" s="120">
        <f>+Market!O52*AA52/1000</f>
        <v/>
      </c>
      <c r="P52" s="120">
        <f>+Market!P52*AA52/1000</f>
        <v/>
      </c>
      <c r="Q52" s="131">
        <f>+Market!Q52</f>
        <v/>
      </c>
      <c r="R52" s="43">
        <f>+Market!R52</f>
        <v/>
      </c>
      <c r="S52" s="43">
        <f>+Market!S52</f>
        <v/>
      </c>
      <c r="T52" s="120">
        <f>+Market!T52*$AA52/1000</f>
        <v/>
      </c>
      <c r="U52" s="120">
        <f>+Market!U52*AA52/1000</f>
        <v/>
      </c>
      <c r="V52" s="120">
        <f>+Market!V52*AA52/1000</f>
        <v/>
      </c>
      <c r="W52" s="120">
        <f>+Market!W52*AA52/1000</f>
        <v/>
      </c>
      <c r="X52" s="120">
        <f>+Market!X52</f>
        <v/>
      </c>
      <c r="Y52" s="120">
        <f>+Market!Y52</f>
        <v/>
      </c>
      <c r="AA52" s="111" t="n">
        <v>0.1698</v>
      </c>
    </row>
    <row r="53">
      <c r="A53" s="27" t="n">
        <v>45385</v>
      </c>
      <c r="B53" s="120">
        <f>+Market!#REF!*AA53/1000</f>
        <v/>
      </c>
      <c r="C53" s="120">
        <f>+Market!#REF!*AA53/1000</f>
        <v/>
      </c>
      <c r="D53" s="120">
        <f>+Market!#REF!*AA53/1000</f>
        <v/>
      </c>
      <c r="E53" s="120">
        <f>+Market!#REF!*AA53/1000</f>
        <v/>
      </c>
      <c r="F53" s="120">
        <f>+Market!#REF!*AA53/1000</f>
        <v/>
      </c>
      <c r="G53" s="120">
        <f>+Market!#REF!*AA53/1000</f>
        <v/>
      </c>
      <c r="H53" s="131">
        <f>+Market!#REF!</f>
        <v/>
      </c>
      <c r="I53" s="131">
        <f>+Market!#REF!</f>
        <v/>
      </c>
      <c r="J53" s="120">
        <f>+Market!#REF!*AA53/1000</f>
        <v/>
      </c>
      <c r="K53" s="120">
        <f>+Market!#REF!*AA53/1000</f>
        <v/>
      </c>
      <c r="L53" s="120">
        <f>+Market!#REF!*AA53/1000</f>
        <v/>
      </c>
      <c r="M53" s="120">
        <f>+Market!#REF!</f>
        <v/>
      </c>
      <c r="N53" s="120">
        <f>+Market!#REF!*AA53/1000</f>
        <v/>
      </c>
      <c r="O53" s="120">
        <f>+Market!#REF!*AA53/1000</f>
        <v/>
      </c>
      <c r="P53" s="120">
        <f>+Market!#REF!*AA53/1000</f>
        <v/>
      </c>
      <c r="Q53" s="131">
        <f>+Market!#REF!</f>
        <v/>
      </c>
      <c r="R53" s="43">
        <f>+Market!#REF!</f>
        <v/>
      </c>
      <c r="S53" s="43">
        <f>+Market!#REF!</f>
        <v/>
      </c>
      <c r="T53" s="120">
        <f>+Market!#REF!*$AA53/1000</f>
        <v/>
      </c>
      <c r="U53" s="120">
        <f>+Market!#REF!*AA53/1000</f>
        <v/>
      </c>
      <c r="V53" s="120">
        <f>+Market!#REF!*AA53/1000</f>
        <v/>
      </c>
      <c r="W53" s="120">
        <f>+Market!#REF!*AA53/1000</f>
        <v/>
      </c>
      <c r="X53" s="120">
        <f>+Market!#REF!</f>
        <v/>
      </c>
      <c r="Y53" s="120">
        <f>+Market!#REF!</f>
        <v/>
      </c>
      <c r="AA53" s="111" t="n">
        <v>0.1698</v>
      </c>
    </row>
  </sheetData>
  <pageMargins left="0.7" right="0.7" top="0.75" bottom="0.75" header="0.3" footer="0.3"/>
  <headerFooter>
    <oddHeader/>
    <oddFooter>&amp;L&amp;"Calibri"&amp;10 &amp;K000000_x000d_# Internal Use Only_x000d_&amp;1#&amp;"Calibri"&amp;10 &amp;K000000 Internal Use Only</oddFooter>
    <evenHeader/>
    <evenFooter/>
    <firstHeader/>
    <firstFooter/>
  </headerFooter>
  <drawing xmlns:r="http://schemas.openxmlformats.org/officeDocument/2006/relationships" r:id="rId1"/>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A53"/>
  <sheetViews>
    <sheetView showGridLines="0" workbookViewId="0">
      <selection activeCell="B2" sqref="B2"/>
    </sheetView>
  </sheetViews>
  <sheetFormatPr baseColWidth="8" defaultRowHeight="14.5"/>
  <cols>
    <col width="11.6328125" customWidth="1" style="98" min="1" max="1"/>
  </cols>
  <sheetData>
    <row r="1" ht="29" customHeight="1" s="98">
      <c r="A1" s="20" t="inlineStr">
        <is>
          <t>USD/TONS</t>
        </is>
      </c>
    </row>
    <row r="2">
      <c r="A2" s="27" t="n">
        <v>45259</v>
      </c>
    </row>
    <row r="3">
      <c r="A3" s="27" t="n">
        <v>45260</v>
      </c>
    </row>
    <row r="4">
      <c r="A4" s="27" t="n">
        <v>45261</v>
      </c>
    </row>
    <row r="5">
      <c r="A5" s="27" t="n">
        <v>45264</v>
      </c>
    </row>
    <row r="6">
      <c r="A6" s="27" t="n">
        <v>45265</v>
      </c>
    </row>
    <row r="7">
      <c r="A7" s="27" t="n">
        <v>45266</v>
      </c>
    </row>
    <row r="8">
      <c r="A8" s="27" t="n">
        <v>45267</v>
      </c>
    </row>
    <row r="9">
      <c r="A9" s="27" t="n">
        <v>45271</v>
      </c>
    </row>
    <row r="10">
      <c r="A10" s="27" t="n">
        <v>45272</v>
      </c>
    </row>
    <row r="11">
      <c r="A11" s="27" t="n">
        <v>45273</v>
      </c>
    </row>
    <row r="12">
      <c r="A12" s="27" t="n">
        <v>45274</v>
      </c>
    </row>
    <row r="13">
      <c r="A13" s="27" t="n">
        <v>45275</v>
      </c>
    </row>
    <row r="14">
      <c r="A14" s="27" t="n">
        <v>45278</v>
      </c>
    </row>
    <row r="15">
      <c r="A15" s="27" t="n">
        <v>45279</v>
      </c>
    </row>
    <row r="16">
      <c r="A16" s="27" t="n">
        <v>45280</v>
      </c>
    </row>
    <row r="17">
      <c r="A17" s="27" t="n">
        <v>45281</v>
      </c>
    </row>
    <row r="18">
      <c r="A18" s="27" t="n">
        <v>45295</v>
      </c>
    </row>
    <row r="19">
      <c r="A19" s="27" t="n">
        <v>45296</v>
      </c>
    </row>
    <row r="20">
      <c r="A20" s="27" t="n">
        <v>45299</v>
      </c>
    </row>
    <row r="21">
      <c r="A21" s="27" t="n">
        <v>45300</v>
      </c>
    </row>
    <row r="22">
      <c r="A22" s="27" t="n">
        <v>45301</v>
      </c>
    </row>
    <row r="23">
      <c r="A23" s="27" t="n">
        <v>45302</v>
      </c>
    </row>
    <row r="24">
      <c r="A24" s="27" t="n">
        <v>45303</v>
      </c>
    </row>
    <row r="25">
      <c r="A25" s="27">
        <f>+A24+3</f>
        <v/>
      </c>
    </row>
    <row r="26">
      <c r="A26" s="27" t="n">
        <v>45307</v>
      </c>
    </row>
    <row r="27">
      <c r="A27" s="27" t="n">
        <v>45308</v>
      </c>
    </row>
    <row r="28">
      <c r="A28" s="27" t="n">
        <v>45309</v>
      </c>
    </row>
    <row r="29">
      <c r="A29" s="27" t="n">
        <v>45310</v>
      </c>
    </row>
    <row r="30">
      <c r="A30" s="27" t="n">
        <v>45313</v>
      </c>
    </row>
    <row r="31">
      <c r="A31" s="27" t="n">
        <v>45314</v>
      </c>
    </row>
    <row r="32">
      <c r="A32" s="27" t="n">
        <v>45315</v>
      </c>
    </row>
    <row r="33">
      <c r="A33" s="27" t="n">
        <v>45316</v>
      </c>
    </row>
    <row r="34">
      <c r="A34" s="27" t="n">
        <v>45317</v>
      </c>
    </row>
    <row r="35">
      <c r="A35" s="27" t="n">
        <v>45320</v>
      </c>
    </row>
    <row r="36">
      <c r="A36" s="27" t="n">
        <v>45321</v>
      </c>
    </row>
    <row r="37">
      <c r="A37" s="27" t="n">
        <v>45322</v>
      </c>
    </row>
    <row r="38">
      <c r="A38" s="27" t="n">
        <v>45323</v>
      </c>
    </row>
    <row r="39">
      <c r="A39" s="27" t="n">
        <v>45324</v>
      </c>
    </row>
    <row r="40">
      <c r="A40" s="27" t="n">
        <v>45327</v>
      </c>
    </row>
    <row r="41">
      <c r="A41" s="27" t="n">
        <v>45328</v>
      </c>
    </row>
    <row r="42">
      <c r="A42" s="27" t="n">
        <v>45329</v>
      </c>
    </row>
    <row r="43">
      <c r="A43" s="27" t="n">
        <v>45330</v>
      </c>
    </row>
    <row r="44">
      <c r="A44" s="27" t="n">
        <v>45341</v>
      </c>
    </row>
    <row r="45">
      <c r="A45" s="27" t="n">
        <v>45342</v>
      </c>
    </row>
    <row r="46">
      <c r="A46" s="27" t="n">
        <v>45343</v>
      </c>
    </row>
    <row r="47">
      <c r="A47" s="27" t="n">
        <v>45344</v>
      </c>
    </row>
    <row r="48">
      <c r="A48" s="27" t="n">
        <v>45370</v>
      </c>
    </row>
    <row r="49">
      <c r="A49" s="27" t="n">
        <v>45376</v>
      </c>
    </row>
    <row r="50">
      <c r="A50" s="27" t="n">
        <v>45379</v>
      </c>
    </row>
    <row r="51">
      <c r="A51" s="27" t="n">
        <v>45380</v>
      </c>
    </row>
    <row r="52">
      <c r="A52" s="27" t="n">
        <v>45383</v>
      </c>
    </row>
    <row r="53">
      <c r="A53" s="27" t="n">
        <v>45384</v>
      </c>
    </row>
  </sheetData>
  <pageMargins left="0.7" right="0.7" top="0.75" bottom="0.75" header="0.3" footer="0.3"/>
</worksheet>
</file>

<file path=xl/worksheets/sheet5.xml><?xml version="1.0" encoding="utf-8"?>
<worksheet xmlns="http://schemas.openxmlformats.org/spreadsheetml/2006/main">
  <sheetPr codeName="Sheet4">
    <outlinePr summaryBelow="1" summaryRight="1"/>
    <pageSetUpPr autoPageBreaks="0"/>
  </sheetPr>
  <dimension ref="A1:I49"/>
  <sheetViews>
    <sheetView showGridLines="0" workbookViewId="0">
      <pane ySplit="1" topLeftCell="A32" activePane="bottomLeft" state="frozen"/>
      <selection pane="bottomLeft" activeCell="A49" sqref="A49"/>
    </sheetView>
  </sheetViews>
  <sheetFormatPr baseColWidth="8" defaultColWidth="9.1796875" defaultRowHeight="14.5"/>
  <cols>
    <col width="20.7265625" bestFit="1" customWidth="1" style="136" min="1" max="1"/>
    <col width="11.7265625" bestFit="1" customWidth="1" style="10" min="2" max="2"/>
    <col width="11.26953125" customWidth="1" style="10" min="3" max="3"/>
    <col width="10.7265625" bestFit="1" customWidth="1" style="10" min="4" max="4"/>
    <col width="11.7265625" customWidth="1" style="10" min="5" max="5"/>
    <col width="11.54296875" bestFit="1" customWidth="1" style="10" min="6" max="6"/>
    <col width="14.26953125" customWidth="1" style="10" min="7" max="7"/>
    <col width="9.1796875" customWidth="1" style="136" min="8" max="93"/>
    <col width="9.1796875" customWidth="1" style="136" min="94" max="16384"/>
  </cols>
  <sheetData>
    <row r="1">
      <c r="A1" s="7" t="inlineStr">
        <is>
          <t>Date</t>
        </is>
      </c>
      <c r="B1" s="7" t="inlineStr">
        <is>
          <t>Latest</t>
        </is>
      </c>
      <c r="C1" s="7" t="inlineStr">
        <is>
          <t>Prev.Close</t>
        </is>
      </c>
      <c r="D1" s="7" t="inlineStr">
        <is>
          <t>Volume</t>
        </is>
      </c>
      <c r="E1" s="7" t="inlineStr">
        <is>
          <t>Prev.Settle</t>
        </is>
      </c>
      <c r="F1" s="7" t="inlineStr">
        <is>
          <t>Open</t>
        </is>
      </c>
      <c r="G1" s="7" t="inlineStr">
        <is>
          <t>Open Interest</t>
        </is>
      </c>
      <c r="H1" s="7" t="inlineStr">
        <is>
          <t>Latest %</t>
        </is>
      </c>
      <c r="I1" s="7" t="inlineStr">
        <is>
          <t>O.I %</t>
        </is>
      </c>
    </row>
    <row r="2" customFormat="1" s="137">
      <c r="A2" s="138" t="inlineStr">
        <is>
          <t>Nov 08, 2023 15:00:00</t>
        </is>
      </c>
      <c r="B2" s="116" t="n">
        <v>145350</v>
      </c>
      <c r="C2" s="116" t="n">
        <v>142550</v>
      </c>
      <c r="D2" s="116" t="n">
        <v>584534</v>
      </c>
      <c r="E2" s="116" t="n">
        <v>143800</v>
      </c>
      <c r="F2" s="116" t="n">
        <v>141900</v>
      </c>
      <c r="G2" s="116" t="n">
        <v>105467</v>
      </c>
      <c r="H2" s="28">
        <f>+B2/E2-1</f>
        <v/>
      </c>
      <c r="I2" s="138" t="n"/>
    </row>
    <row r="3" customFormat="1" s="137">
      <c r="A3" s="29" t="inlineStr">
        <is>
          <t>Nov 09, 2023 15:00:00</t>
        </is>
      </c>
      <c r="B3" s="116" t="n">
        <v>144150</v>
      </c>
      <c r="C3" s="116" t="n">
        <v>145350</v>
      </c>
      <c r="D3" s="116" t="n">
        <v>323961</v>
      </c>
      <c r="E3" s="116" t="n">
        <v>143100</v>
      </c>
      <c r="F3" s="116" t="n">
        <v>145300</v>
      </c>
      <c r="G3" s="116" t="n">
        <v>106948</v>
      </c>
      <c r="H3" s="28">
        <f>+B3/E3-1</f>
        <v/>
      </c>
      <c r="I3" s="119">
        <f>+G3/G2-1</f>
        <v/>
      </c>
    </row>
    <row r="4" customFormat="1" s="137">
      <c r="A4" s="29" t="inlineStr">
        <is>
          <t>Nov 10, 2023 15:00:00</t>
        </is>
      </c>
      <c r="B4" s="116" t="n">
        <v>148900</v>
      </c>
      <c r="C4" s="116" t="n">
        <v>144150</v>
      </c>
      <c r="D4" s="116" t="n">
        <v>374012</v>
      </c>
      <c r="E4" s="116" t="n">
        <v>144600</v>
      </c>
      <c r="F4" s="116" t="n">
        <v>144600</v>
      </c>
      <c r="G4" s="116" t="n">
        <v>98275</v>
      </c>
      <c r="H4" s="28">
        <f>+B4/E4-1</f>
        <v/>
      </c>
      <c r="I4" s="119">
        <f>+G4/G3-1</f>
        <v/>
      </c>
    </row>
    <row r="5" customFormat="1" s="137">
      <c r="A5" s="29" t="inlineStr">
        <is>
          <t>Nov 13, 2023 15:00:00</t>
        </is>
      </c>
      <c r="B5" s="116" t="n">
        <v>141650</v>
      </c>
      <c r="C5" s="116" t="n">
        <v>148900</v>
      </c>
      <c r="D5" s="116" t="n">
        <v>382854</v>
      </c>
      <c r="E5" s="116" t="n">
        <v>147500</v>
      </c>
      <c r="F5" s="116" t="n">
        <v>149800</v>
      </c>
      <c r="G5" s="116" t="n">
        <v>96195</v>
      </c>
      <c r="H5" s="28">
        <f>+B5/E5-1</f>
        <v/>
      </c>
      <c r="I5" s="119">
        <f>+G5/G4-1</f>
        <v/>
      </c>
    </row>
    <row r="6" customFormat="1" s="137">
      <c r="A6" s="29" t="inlineStr">
        <is>
          <t>Nov 14, 2023 15:00:00</t>
        </is>
      </c>
      <c r="B6" s="116" t="n">
        <v>142550</v>
      </c>
      <c r="C6" s="116" t="n">
        <v>141650</v>
      </c>
      <c r="D6" s="116" t="n">
        <v>367056</v>
      </c>
      <c r="E6" s="116" t="n">
        <v>147200</v>
      </c>
      <c r="F6" s="116" t="n">
        <v>141150</v>
      </c>
      <c r="G6" s="116" t="n">
        <v>99509</v>
      </c>
      <c r="H6" s="28">
        <f>+B6/E6-1</f>
        <v/>
      </c>
      <c r="I6" s="119">
        <f>+G6/G5-1</f>
        <v/>
      </c>
    </row>
    <row r="7" customFormat="1" s="137">
      <c r="A7" s="29" t="inlineStr">
        <is>
          <t>Nov 15, 2023 15:00:00</t>
        </is>
      </c>
      <c r="B7" s="116" t="n">
        <v>142600</v>
      </c>
      <c r="C7" s="116" t="n">
        <v>142550</v>
      </c>
      <c r="D7" s="116" t="n">
        <v>269895</v>
      </c>
      <c r="E7" s="116" t="n">
        <v>142800</v>
      </c>
      <c r="F7" s="116" t="n">
        <v>144000</v>
      </c>
      <c r="G7" s="116" t="n">
        <v>107801</v>
      </c>
      <c r="H7" s="28">
        <f>+B7/E7-1</f>
        <v/>
      </c>
      <c r="I7" s="119">
        <f>+G7/G6-1</f>
        <v/>
      </c>
    </row>
    <row r="8" customFormat="1" s="137">
      <c r="A8" s="29" t="inlineStr">
        <is>
          <t>Nov 16, 2023 15:00:00</t>
        </is>
      </c>
      <c r="B8" s="116" t="n">
        <v>140900</v>
      </c>
      <c r="C8" s="116" t="n">
        <v>142600</v>
      </c>
      <c r="D8" s="116" t="n">
        <v>234117</v>
      </c>
      <c r="E8" s="116" t="n">
        <v>142800</v>
      </c>
      <c r="F8" s="116" t="n">
        <v>142500</v>
      </c>
      <c r="G8" s="116" t="n">
        <v>113750</v>
      </c>
      <c r="H8" s="28">
        <f>+B8/E8-1</f>
        <v/>
      </c>
      <c r="I8" s="119">
        <f>+G8/G7-1</f>
        <v/>
      </c>
    </row>
    <row r="9">
      <c r="A9" s="97" t="inlineStr">
        <is>
          <t>Nov 17, 2023 15:00:00</t>
        </is>
      </c>
      <c r="B9" s="116" t="n">
        <v>138000</v>
      </c>
      <c r="C9" s="116" t="n">
        <v>140900</v>
      </c>
      <c r="D9" s="116" t="n">
        <v>260599</v>
      </c>
      <c r="E9" s="116" t="n">
        <v>141450</v>
      </c>
      <c r="F9" s="116" t="n">
        <v>139500</v>
      </c>
      <c r="G9" s="116" t="n">
        <v>113625</v>
      </c>
      <c r="H9" s="28">
        <f>+B9/E9-1</f>
        <v/>
      </c>
      <c r="I9" s="119">
        <f>+G9/G8-1</f>
        <v/>
      </c>
    </row>
    <row r="10">
      <c r="A10" s="97" t="inlineStr">
        <is>
          <t>Nov 20, 2023 15:00:00</t>
        </is>
      </c>
      <c r="B10" s="116" t="n">
        <v>137200</v>
      </c>
      <c r="C10" s="116" t="n">
        <v>138000</v>
      </c>
      <c r="D10" s="116" t="n">
        <v>242544</v>
      </c>
      <c r="E10" s="116" t="n">
        <v>138800</v>
      </c>
      <c r="F10" s="116" t="n">
        <v>138000</v>
      </c>
      <c r="G10" s="116" t="n">
        <v>117451</v>
      </c>
      <c r="H10" s="28">
        <f>+B10/E10-1</f>
        <v/>
      </c>
      <c r="I10" s="119">
        <f>+G10/G9-1</f>
        <v/>
      </c>
    </row>
    <row r="11">
      <c r="A11" s="97" t="inlineStr">
        <is>
          <t>Nov 21, 2023 15:00:00</t>
        </is>
      </c>
      <c r="B11" s="116" t="n">
        <v>132300</v>
      </c>
      <c r="C11" s="116" t="n">
        <v>137200</v>
      </c>
      <c r="D11" s="116" t="n">
        <v>342945</v>
      </c>
      <c r="E11" s="116" t="n">
        <v>138600</v>
      </c>
      <c r="F11" s="116" t="n">
        <v>137900</v>
      </c>
      <c r="G11" s="116" t="n">
        <v>119970</v>
      </c>
      <c r="H11" s="28">
        <f>+B11/E11-1</f>
        <v/>
      </c>
      <c r="I11" s="119">
        <f>+G11/G10-1</f>
        <v/>
      </c>
    </row>
    <row r="12">
      <c r="A12" s="97" t="inlineStr">
        <is>
          <t>Nov 22, 2023 15:00:00</t>
        </is>
      </c>
      <c r="B12" s="116" t="n">
        <v>124700</v>
      </c>
      <c r="C12" s="116" t="n">
        <v>132300</v>
      </c>
      <c r="D12" s="116" t="n">
        <v>531056</v>
      </c>
      <c r="E12" s="116" t="n">
        <v>134050</v>
      </c>
      <c r="F12" s="116" t="n">
        <v>132300</v>
      </c>
      <c r="G12" s="116" t="n">
        <v>117807</v>
      </c>
      <c r="H12" s="28">
        <f>+B12/E12-1</f>
        <v/>
      </c>
      <c r="I12" s="119">
        <f>+G12/G11-1</f>
        <v/>
      </c>
    </row>
    <row r="13">
      <c r="A13" s="97" t="inlineStr">
        <is>
          <t>Nov 23, 2023 15:00:00</t>
        </is>
      </c>
      <c r="B13" s="116" t="n">
        <v>124800</v>
      </c>
      <c r="C13" s="116" t="n">
        <v>124700</v>
      </c>
      <c r="D13" s="116" t="n">
        <v>581420</v>
      </c>
      <c r="E13" s="116" t="n">
        <v>127600</v>
      </c>
      <c r="F13" s="116" t="n">
        <v>124400</v>
      </c>
      <c r="G13" s="116" t="n">
        <v>115316</v>
      </c>
      <c r="H13" s="28">
        <f>+B13/E13-1</f>
        <v/>
      </c>
      <c r="I13" s="119">
        <f>+G13/G12-1</f>
        <v/>
      </c>
    </row>
    <row r="14">
      <c r="A14" s="97" t="inlineStr">
        <is>
          <t>Nov 24, 2023 15:00:00</t>
        </is>
      </c>
      <c r="B14" s="116" t="n">
        <v>124050</v>
      </c>
      <c r="C14" s="116" t="n">
        <v>124800</v>
      </c>
      <c r="D14" s="116" t="n">
        <v>699474</v>
      </c>
      <c r="E14" s="116" t="n">
        <v>122900</v>
      </c>
      <c r="F14" s="116" t="n">
        <v>125050</v>
      </c>
      <c r="G14" s="116" t="n">
        <v>121691</v>
      </c>
      <c r="H14" s="28">
        <f>+B14/E14-1</f>
        <v/>
      </c>
      <c r="I14" s="119">
        <f>+G14/G13-1</f>
        <v/>
      </c>
    </row>
    <row r="15">
      <c r="A15" s="97" t="inlineStr">
        <is>
          <t>Nov 27, 2023 15:00:00</t>
        </is>
      </c>
      <c r="B15" s="116" t="n">
        <v>116650</v>
      </c>
      <c r="C15" s="116" t="n">
        <v>124050</v>
      </c>
      <c r="D15" s="116" t="n">
        <v>531989</v>
      </c>
      <c r="E15" s="116" t="n">
        <v>125400</v>
      </c>
      <c r="F15" s="116" t="n">
        <v>123000</v>
      </c>
      <c r="G15" s="116" t="n">
        <v>131929</v>
      </c>
      <c r="H15" s="28">
        <f>+B15/E15-1</f>
        <v/>
      </c>
      <c r="I15" s="119">
        <f>+G15/G14-1</f>
        <v/>
      </c>
    </row>
    <row r="16">
      <c r="A16" s="97" t="inlineStr">
        <is>
          <t>Nov 28, 2023 15:00:00</t>
        </is>
      </c>
      <c r="B16" s="116" t="n">
        <v>113200</v>
      </c>
      <c r="C16" s="116" t="n">
        <v>116650</v>
      </c>
      <c r="D16" s="116" t="n">
        <v>569091</v>
      </c>
      <c r="E16" s="116" t="n">
        <v>119050</v>
      </c>
      <c r="F16" s="116" t="n">
        <v>114000</v>
      </c>
      <c r="G16" s="116" t="n">
        <v>122822</v>
      </c>
      <c r="H16" s="28">
        <f>+B16/E16-1</f>
        <v/>
      </c>
      <c r="I16" s="119">
        <f>+G16/G15-1</f>
        <v/>
      </c>
    </row>
    <row r="17">
      <c r="A17" s="97" t="inlineStr">
        <is>
          <t>Nov 29, 2023 15:00:00</t>
        </is>
      </c>
      <c r="B17" s="116" t="n">
        <v>109850</v>
      </c>
      <c r="C17" s="116" t="n">
        <v>113200</v>
      </c>
      <c r="D17" s="116" t="n">
        <v>759176</v>
      </c>
      <c r="E17" s="116" t="n">
        <v>114250</v>
      </c>
      <c r="F17" s="116" t="n">
        <v>113200</v>
      </c>
      <c r="G17" s="116" t="n">
        <v>140181</v>
      </c>
      <c r="H17" s="28">
        <f>+B17/E17-1</f>
        <v/>
      </c>
      <c r="I17" s="119">
        <f>+G17/G16-1</f>
        <v/>
      </c>
    </row>
    <row r="18">
      <c r="A18" s="97" t="inlineStr">
        <is>
          <t>Nov 30, 2023 15:00:00</t>
        </is>
      </c>
      <c r="B18" s="116" t="n">
        <v>106200</v>
      </c>
      <c r="C18" s="116" t="n">
        <v>109850</v>
      </c>
      <c r="D18" s="116" t="n">
        <v>577530</v>
      </c>
      <c r="E18" s="116" t="n">
        <v>112750</v>
      </c>
      <c r="F18" s="116" t="n">
        <v>110000</v>
      </c>
      <c r="G18" s="116" t="n">
        <v>145373</v>
      </c>
      <c r="H18" s="28">
        <f>+B18/E18-1</f>
        <v/>
      </c>
      <c r="I18" s="119">
        <f>+G18/G17-1</f>
        <v/>
      </c>
    </row>
    <row r="19">
      <c r="A19" s="97" t="inlineStr">
        <is>
          <t>Dec 01, 2023 15:00:00</t>
        </is>
      </c>
      <c r="B19" s="116" t="n">
        <v>101750</v>
      </c>
      <c r="C19" s="116" t="n">
        <v>106200</v>
      </c>
      <c r="D19" s="116" t="n">
        <v>753474</v>
      </c>
      <c r="E19" s="116" t="n">
        <v>109100</v>
      </c>
      <c r="F19" s="116" t="n">
        <v>106700</v>
      </c>
      <c r="G19" s="116" t="n">
        <v>135708</v>
      </c>
      <c r="H19" s="28">
        <f>+B19/E19-1</f>
        <v/>
      </c>
      <c r="I19" s="119">
        <f>+G19/G18-1</f>
        <v/>
      </c>
    </row>
    <row r="20">
      <c r="A20" s="97" t="inlineStr">
        <is>
          <t>Dec 04, 2023 15:00:00</t>
        </is>
      </c>
      <c r="B20" s="116" t="n">
        <v>96350</v>
      </c>
      <c r="C20" s="116" t="n">
        <v>101750</v>
      </c>
      <c r="D20" s="116" t="n">
        <v>851032</v>
      </c>
      <c r="E20" s="116" t="n">
        <v>103550</v>
      </c>
      <c r="F20" s="116" t="n">
        <v>101550</v>
      </c>
      <c r="G20" s="116" t="n">
        <v>145648</v>
      </c>
      <c r="H20" s="28">
        <f>+B20/E20-1</f>
        <v/>
      </c>
      <c r="I20" s="119">
        <f>+G20/G19-1</f>
        <v/>
      </c>
    </row>
    <row r="21">
      <c r="A21" s="97" t="inlineStr">
        <is>
          <t>Dec 05, 2023 15:00:00</t>
        </is>
      </c>
      <c r="B21" s="116" t="n">
        <v>93050</v>
      </c>
      <c r="C21" s="116" t="n">
        <v>96350</v>
      </c>
      <c r="D21" s="116" t="n">
        <v>409821</v>
      </c>
      <c r="E21" s="116" t="n">
        <v>100050</v>
      </c>
      <c r="F21" s="116" t="n">
        <v>96000</v>
      </c>
      <c r="G21" s="116" t="n">
        <v>150052</v>
      </c>
      <c r="H21" s="28">
        <f>+B21/E21-1</f>
        <v/>
      </c>
      <c r="I21" s="119">
        <f>+G21/G20-1</f>
        <v/>
      </c>
    </row>
    <row r="22">
      <c r="A22" s="97" t="inlineStr">
        <is>
          <t>Dec 06, 2023 15:00:00</t>
        </is>
      </c>
      <c r="B22" s="116" t="n">
        <v>92450</v>
      </c>
      <c r="C22" s="116" t="n">
        <v>93050</v>
      </c>
      <c r="D22" s="116" t="n">
        <v>676388</v>
      </c>
      <c r="E22" s="116" t="n">
        <v>94600</v>
      </c>
      <c r="F22" s="116" t="n">
        <v>89900</v>
      </c>
      <c r="G22" s="116" t="n">
        <v>128963</v>
      </c>
      <c r="H22" s="28">
        <f>+B22/E22-1</f>
        <v/>
      </c>
      <c r="I22" s="119">
        <f>+G22/G21-1</f>
        <v/>
      </c>
    </row>
    <row r="23">
      <c r="A23" s="97" t="inlineStr">
        <is>
          <t>Dec 07, 2023 15:00:00</t>
        </is>
      </c>
      <c r="B23" s="116" t="n">
        <v>95600</v>
      </c>
      <c r="C23" s="116" t="n">
        <v>92450</v>
      </c>
      <c r="D23" s="116" t="n">
        <v>182000</v>
      </c>
      <c r="E23" s="116" t="n">
        <v>89350</v>
      </c>
      <c r="F23" s="116" t="n">
        <v>93300</v>
      </c>
      <c r="G23" s="116" t="n">
        <v>124068</v>
      </c>
      <c r="H23" s="28">
        <f>+B23/E23-1</f>
        <v/>
      </c>
      <c r="I23" s="119">
        <f>+G23/G22-1</f>
        <v/>
      </c>
    </row>
    <row r="24">
      <c r="A24" s="97" t="inlineStr">
        <is>
          <t>Dec 08, 2023 15:00:00</t>
        </is>
      </c>
      <c r="B24" s="116" t="n">
        <v>103100</v>
      </c>
      <c r="C24" s="116" t="n">
        <v>95600</v>
      </c>
      <c r="D24" s="116" t="n">
        <v>17613</v>
      </c>
      <c r="E24" s="116" t="n">
        <v>93750</v>
      </c>
      <c r="F24" s="116" t="n">
        <v>103100</v>
      </c>
      <c r="G24" s="116" t="n">
        <v>126990</v>
      </c>
      <c r="H24" s="28">
        <f>+B24/E24-1</f>
        <v/>
      </c>
      <c r="I24" s="119">
        <f>+G24/G23-1</f>
        <v/>
      </c>
    </row>
    <row r="25">
      <c r="A25" s="97" t="inlineStr">
        <is>
          <t>Dec 11, 2023 15:00:00</t>
        </is>
      </c>
      <c r="B25" s="116" t="n">
        <v>98950</v>
      </c>
      <c r="C25" s="116" t="n">
        <v>103100</v>
      </c>
      <c r="D25" s="116" t="n">
        <v>291790</v>
      </c>
      <c r="E25" s="116" t="n">
        <v>103100</v>
      </c>
      <c r="F25" s="116" t="n">
        <v>115450</v>
      </c>
      <c r="G25" s="116" t="n">
        <v>54850</v>
      </c>
      <c r="H25" s="28">
        <f>+B25/E25-1</f>
        <v/>
      </c>
      <c r="I25" s="119">
        <f>+G25/G24-1</f>
        <v/>
      </c>
    </row>
    <row r="26">
      <c r="A26" s="97" t="inlineStr">
        <is>
          <t>Dec 12, 2023 15:00:00</t>
        </is>
      </c>
      <c r="B26" s="116" t="n">
        <v>97000</v>
      </c>
      <c r="C26" s="116" t="n">
        <v>98950</v>
      </c>
      <c r="D26" s="116" t="n">
        <v>60811</v>
      </c>
      <c r="E26" s="116" t="n">
        <v>107750</v>
      </c>
      <c r="F26" s="116" t="n">
        <v>98000</v>
      </c>
      <c r="G26" s="116" t="n">
        <v>52972</v>
      </c>
      <c r="H26" s="28">
        <f>+B26/E26-1</f>
        <v/>
      </c>
      <c r="I26" s="119">
        <f>+G26/G25-1</f>
        <v/>
      </c>
    </row>
    <row r="27">
      <c r="A27" s="97" t="inlineStr">
        <is>
          <t>Dec 13, 2023 15:00:00</t>
        </is>
      </c>
      <c r="B27" s="139" t="n">
        <v>108550</v>
      </c>
      <c r="C27" s="139" t="n">
        <v>97000</v>
      </c>
      <c r="D27" s="139" t="n">
        <v>95090</v>
      </c>
      <c r="E27" s="139" t="n">
        <v>97850</v>
      </c>
      <c r="F27" s="139" t="n">
        <v>95000</v>
      </c>
      <c r="G27" s="139" t="n">
        <v>46331</v>
      </c>
      <c r="H27" s="28">
        <f>+B27/E27-1</f>
        <v/>
      </c>
      <c r="I27" s="119">
        <f>+G27/G26-1</f>
        <v/>
      </c>
    </row>
    <row r="28">
      <c r="A28" s="97" t="inlineStr">
        <is>
          <t>Dec 14, 2023 15:00:00</t>
        </is>
      </c>
      <c r="B28" s="140" t="n">
        <v>100950</v>
      </c>
      <c r="C28" s="140" t="n">
        <v>108550</v>
      </c>
      <c r="D28" s="140" t="n">
        <v>94966</v>
      </c>
      <c r="E28" s="140" t="n">
        <v>96050</v>
      </c>
      <c r="F28" s="140" t="n">
        <v>100000</v>
      </c>
      <c r="G28" s="140" t="n">
        <v>40783</v>
      </c>
      <c r="H28" s="28">
        <f>+B28/E28-1</f>
        <v/>
      </c>
      <c r="I28" s="119">
        <f>+G28/G27-1</f>
        <v/>
      </c>
    </row>
    <row r="29">
      <c r="A29" s="97" t="inlineStr">
        <is>
          <t>Dec 15, 2023 15:00:00</t>
        </is>
      </c>
      <c r="B29" s="116" t="n">
        <v>101800</v>
      </c>
      <c r="C29" s="116" t="n">
        <v>100950</v>
      </c>
      <c r="D29" s="116" t="n">
        <v>31587</v>
      </c>
      <c r="E29" s="116" t="n">
        <v>99900</v>
      </c>
      <c r="F29" s="116" t="n">
        <v>99150</v>
      </c>
      <c r="G29" s="116" t="n">
        <v>36236</v>
      </c>
      <c r="H29" s="28">
        <f>+B29/E29-1</f>
        <v/>
      </c>
      <c r="I29" s="119">
        <f>+G29/G28-1</f>
        <v/>
      </c>
    </row>
    <row r="30">
      <c r="A30" s="97" t="inlineStr">
        <is>
          <t>Dec 18, 2023 15:00:00</t>
        </is>
      </c>
      <c r="B30" s="116" t="n">
        <v>100600</v>
      </c>
      <c r="C30" s="116" t="n">
        <v>101800</v>
      </c>
      <c r="D30" s="116" t="n">
        <v>20288</v>
      </c>
      <c r="E30" s="116" t="n">
        <v>102750</v>
      </c>
      <c r="F30" s="116" t="n">
        <v>102950</v>
      </c>
      <c r="G30" s="116" t="n">
        <v>32722</v>
      </c>
      <c r="H30" s="28">
        <f>+B30/E30-1</f>
        <v/>
      </c>
      <c r="I30" s="119">
        <f>+G30/G29-1</f>
        <v/>
      </c>
    </row>
    <row r="31">
      <c r="A31" s="97" t="inlineStr">
        <is>
          <t>Dec 19, 2023 15:00:00</t>
        </is>
      </c>
      <c r="B31" s="116" t="n">
        <v>99500</v>
      </c>
      <c r="C31" s="116" t="n">
        <v>100600</v>
      </c>
      <c r="D31" s="116" t="n">
        <v>10147</v>
      </c>
      <c r="E31" s="116" t="n">
        <v>102100</v>
      </c>
      <c r="F31" s="116" t="n">
        <v>100500</v>
      </c>
      <c r="G31" s="116" t="n">
        <v>30452</v>
      </c>
      <c r="H31" s="28">
        <f>+B31/E31-1</f>
        <v/>
      </c>
      <c r="I31" s="119">
        <f>+G31/G30-1</f>
        <v/>
      </c>
    </row>
    <row r="32">
      <c r="A32" s="97" t="inlineStr">
        <is>
          <t>Dec 20, 2023 15:00:00</t>
        </is>
      </c>
      <c r="B32" s="116" t="n">
        <v>97500</v>
      </c>
      <c r="C32" s="116" t="n">
        <v>99500</v>
      </c>
      <c r="D32" s="116" t="n">
        <v>8123</v>
      </c>
      <c r="E32" s="116" t="n">
        <v>99950</v>
      </c>
      <c r="F32" s="116" t="n">
        <v>99500</v>
      </c>
      <c r="G32" s="116" t="n">
        <v>26757</v>
      </c>
      <c r="H32" s="28">
        <f>+B32/E32-1</f>
        <v/>
      </c>
      <c r="I32" s="119">
        <f>+G32/G31-1</f>
        <v/>
      </c>
    </row>
    <row r="33">
      <c r="A33" s="97" t="inlineStr">
        <is>
          <t>Dec 21, 2023 15:00:00</t>
        </is>
      </c>
      <c r="B33" s="116" t="n">
        <v>94350</v>
      </c>
      <c r="C33" s="116" t="n">
        <v>97500</v>
      </c>
      <c r="D33" s="116" t="n">
        <v>11080</v>
      </c>
      <c r="E33" s="116" t="n">
        <v>99250</v>
      </c>
      <c r="F33" s="116" t="n">
        <v>96500</v>
      </c>
      <c r="G33" s="116" t="n">
        <v>24583</v>
      </c>
      <c r="H33" s="28">
        <f>+B33/E33-1</f>
        <v/>
      </c>
      <c r="I33" s="119">
        <f>+G33/G32-1</f>
        <v/>
      </c>
    </row>
    <row r="34">
      <c r="A34" s="97" t="inlineStr">
        <is>
          <t>Dec 22, 2023 15:00:00</t>
        </is>
      </c>
      <c r="B34" s="116" t="n">
        <v>96500</v>
      </c>
      <c r="C34" s="116" t="n">
        <v>94350</v>
      </c>
      <c r="D34" s="116" t="n">
        <v>12209</v>
      </c>
      <c r="E34" s="116" t="n">
        <v>95050</v>
      </c>
      <c r="F34" s="116" t="n">
        <v>93350</v>
      </c>
      <c r="G34" s="116" t="n">
        <v>21532</v>
      </c>
      <c r="H34" s="28">
        <f>+B34/E34-1</f>
        <v/>
      </c>
      <c r="I34" s="119">
        <f>+G34/G33-1</f>
        <v/>
      </c>
    </row>
    <row r="35" customFormat="1" s="141">
      <c r="A35" s="97" t="inlineStr">
        <is>
          <t>Dec 25, 2023 15:00:00</t>
        </is>
      </c>
      <c r="B35" s="116" t="n">
        <v>97850</v>
      </c>
      <c r="C35" s="116" t="n">
        <v>96500</v>
      </c>
      <c r="D35" s="116" t="n">
        <v>5188</v>
      </c>
      <c r="E35" s="116" t="n">
        <v>95900</v>
      </c>
      <c r="F35" s="116" t="n">
        <v>95650</v>
      </c>
      <c r="G35" s="116" t="n">
        <v>19970</v>
      </c>
      <c r="H35" s="28">
        <f>+B35/E35-1</f>
        <v/>
      </c>
      <c r="I35" s="119">
        <f>+G35/G34-1</f>
        <v/>
      </c>
    </row>
    <row r="36">
      <c r="A36" s="97" t="inlineStr">
        <is>
          <t>Dec 26, 2023 15:00:00</t>
        </is>
      </c>
      <c r="B36" s="116" t="n">
        <v>102700</v>
      </c>
      <c r="C36" s="116" t="n">
        <v>97850</v>
      </c>
      <c r="D36" s="116" t="n">
        <v>10275</v>
      </c>
      <c r="E36" s="116" t="n">
        <v>97700</v>
      </c>
      <c r="F36" s="116" t="n">
        <v>97700</v>
      </c>
      <c r="G36" s="116" t="n">
        <v>17115</v>
      </c>
      <c r="H36" s="28">
        <f>+B36/E36-1</f>
        <v/>
      </c>
      <c r="I36" s="119">
        <f>+G36/G35-1</f>
        <v/>
      </c>
    </row>
    <row r="37">
      <c r="A37" s="97" t="inlineStr">
        <is>
          <t>Dec 27, 2023 15:00:00</t>
        </is>
      </c>
      <c r="B37" s="116" t="n">
        <v>101600</v>
      </c>
      <c r="C37" s="116" t="n">
        <v>102700</v>
      </c>
      <c r="D37" s="116" t="n">
        <v>7179</v>
      </c>
      <c r="E37" s="116" t="n">
        <v>101400</v>
      </c>
      <c r="F37" s="116" t="n">
        <v>103850</v>
      </c>
      <c r="G37" s="116" t="n">
        <v>14190</v>
      </c>
      <c r="H37" s="28">
        <f>+B37/E37-1</f>
        <v/>
      </c>
      <c r="I37" s="119">
        <f>+G37/G36-1</f>
        <v/>
      </c>
    </row>
    <row r="38">
      <c r="A38" s="97" t="inlineStr">
        <is>
          <t>Dec 28, 2023 15:00:00</t>
        </is>
      </c>
      <c r="B38" s="116" t="n">
        <v>101200</v>
      </c>
      <c r="C38" s="116" t="n">
        <v>101600</v>
      </c>
      <c r="D38" s="116" t="n">
        <v>4319</v>
      </c>
      <c r="E38" s="116" t="n">
        <v>101800</v>
      </c>
      <c r="F38" s="116" t="n">
        <v>101350</v>
      </c>
      <c r="G38" s="116" t="n">
        <v>13033</v>
      </c>
      <c r="H38" s="28">
        <f>+B38/E38-1</f>
        <v/>
      </c>
      <c r="I38" s="119">
        <f>+G38/G37-1</f>
        <v/>
      </c>
    </row>
    <row r="39" customFormat="1" s="141">
      <c r="A39" s="97" t="inlineStr">
        <is>
          <t>Dec 29, 2023 15:00:00</t>
        </is>
      </c>
      <c r="B39" s="116" t="n">
        <v>101100</v>
      </c>
      <c r="C39" s="116" t="n">
        <v>101200</v>
      </c>
      <c r="D39" s="116" t="n">
        <v>6422</v>
      </c>
      <c r="E39" s="116" t="n">
        <v>101350</v>
      </c>
      <c r="F39" s="116" t="n">
        <v>101200</v>
      </c>
      <c r="G39" s="116" t="n">
        <v>11852</v>
      </c>
      <c r="H39" s="28">
        <f>+B39/E39-1</f>
        <v/>
      </c>
      <c r="I39" s="119">
        <f>+G39/G38-1</f>
        <v/>
      </c>
    </row>
    <row r="40">
      <c r="A40" s="97" t="inlineStr">
        <is>
          <t>Jan 02, 2024 15:00:00</t>
        </is>
      </c>
      <c r="B40" s="116" t="n">
        <v>102450</v>
      </c>
      <c r="C40" s="116" t="n">
        <v>101100</v>
      </c>
      <c r="D40" s="116" t="n">
        <v>593</v>
      </c>
      <c r="E40" s="116" t="n">
        <v>100250</v>
      </c>
      <c r="F40" s="116" t="n">
        <v>85250</v>
      </c>
      <c r="G40" s="116" t="n">
        <v>10143</v>
      </c>
      <c r="H40" s="28">
        <f>+B40/E40-1</f>
        <v/>
      </c>
      <c r="I40" s="119">
        <f>+G40/G39-1</f>
        <v/>
      </c>
    </row>
    <row r="41">
      <c r="A41" s="97" t="inlineStr">
        <is>
          <t>Jan 03, 2024 15:00:00</t>
        </is>
      </c>
      <c r="B41" s="116" t="n">
        <v>102600</v>
      </c>
      <c r="C41" s="116" t="n">
        <v>102450</v>
      </c>
      <c r="D41" s="116" t="n">
        <v>323</v>
      </c>
      <c r="E41" s="116" t="n">
        <v>101400</v>
      </c>
      <c r="F41" s="116" t="n">
        <v>101400</v>
      </c>
      <c r="G41" s="116" t="n">
        <v>7370</v>
      </c>
      <c r="H41" s="28">
        <f>+B41/E41-1</f>
        <v/>
      </c>
      <c r="I41" s="119">
        <f>+G41/G40-1</f>
        <v/>
      </c>
    </row>
    <row r="42">
      <c r="A42" s="97" t="inlineStr">
        <is>
          <t>Jan 04, 2024 15:00:00</t>
        </is>
      </c>
      <c r="B42" s="116" t="n">
        <v>96150</v>
      </c>
      <c r="C42" s="116" t="n">
        <v>102600</v>
      </c>
      <c r="D42" s="116" t="n">
        <v>552</v>
      </c>
      <c r="E42" s="116" t="n">
        <v>101900</v>
      </c>
      <c r="F42" s="116" t="n">
        <v>102000</v>
      </c>
      <c r="G42" s="116" t="n">
        <v>6519</v>
      </c>
      <c r="H42" s="28">
        <f>+B42/E42-1</f>
        <v/>
      </c>
      <c r="I42" s="119">
        <f>+G42/G41-1</f>
        <v/>
      </c>
    </row>
    <row r="43">
      <c r="A43" s="97" t="inlineStr">
        <is>
          <t>Jan 05, 2024 15:00:00</t>
        </is>
      </c>
      <c r="B43" s="116" t="n">
        <v>93500</v>
      </c>
      <c r="C43" s="116" t="n">
        <v>96150</v>
      </c>
      <c r="D43" s="116" t="n">
        <v>525</v>
      </c>
      <c r="E43" s="116" t="n">
        <v>99650</v>
      </c>
      <c r="F43" s="116" t="n">
        <v>99650</v>
      </c>
      <c r="G43" s="116" t="n">
        <v>4831</v>
      </c>
      <c r="H43" s="28">
        <f>+B43/E43-1</f>
        <v/>
      </c>
      <c r="I43" s="119">
        <f>+G43/G42-1</f>
        <v/>
      </c>
    </row>
    <row r="44">
      <c r="A44" s="97" t="inlineStr">
        <is>
          <t>Jan 08, 2024 15:00:00</t>
        </is>
      </c>
      <c r="B44" s="116" t="n">
        <v>91400</v>
      </c>
      <c r="C44" s="116" t="n">
        <v>93500</v>
      </c>
      <c r="D44" s="116" t="n">
        <v>348</v>
      </c>
      <c r="E44" s="116" t="n">
        <v>97150</v>
      </c>
      <c r="F44" s="116" t="n">
        <v>92500</v>
      </c>
      <c r="G44" s="116" t="n">
        <v>3097</v>
      </c>
      <c r="H44" s="28">
        <f>+B44/E44-1</f>
        <v/>
      </c>
      <c r="I44" s="119">
        <f>+G44/G43-1</f>
        <v/>
      </c>
    </row>
    <row r="45">
      <c r="A45" s="97" t="inlineStr">
        <is>
          <t>Jan 09, 2024 15:00:00</t>
        </is>
      </c>
      <c r="B45" s="116" t="n">
        <v>94200</v>
      </c>
      <c r="C45" s="116" t="n">
        <v>91400</v>
      </c>
      <c r="D45" s="116" t="n">
        <v>154</v>
      </c>
      <c r="E45" s="116" t="n">
        <v>92850</v>
      </c>
      <c r="F45" s="116" t="n">
        <v>91400</v>
      </c>
      <c r="G45" s="116" t="n">
        <v>2565</v>
      </c>
      <c r="H45" s="28">
        <f>+B45/E45-1</f>
        <v/>
      </c>
      <c r="I45" s="119">
        <f>+G45/G44-1</f>
        <v/>
      </c>
    </row>
    <row r="46">
      <c r="A46" s="97" t="inlineStr">
        <is>
          <t>Jan 10, 2024 15:00:00</t>
        </is>
      </c>
      <c r="B46" s="116" t="n">
        <v>93000</v>
      </c>
      <c r="C46" s="116" t="n">
        <v>94200</v>
      </c>
      <c r="D46" s="116" t="n">
        <v>44</v>
      </c>
      <c r="E46" s="116" t="n">
        <v>91250</v>
      </c>
      <c r="F46" s="116" t="n">
        <v>92750</v>
      </c>
      <c r="G46" s="116" t="n">
        <v>1990</v>
      </c>
      <c r="H46" s="28">
        <f>+B46/E46-1</f>
        <v/>
      </c>
      <c r="I46" s="119">
        <f>+G46/G45-1</f>
        <v/>
      </c>
    </row>
    <row r="47">
      <c r="A47" s="97" t="inlineStr">
        <is>
          <t>Jan 11, 2024 15:00:00</t>
        </is>
      </c>
      <c r="B47" s="116" t="n">
        <v>98500</v>
      </c>
      <c r="C47" s="116" t="n">
        <v>93000</v>
      </c>
      <c r="D47" s="116" t="n">
        <v>384</v>
      </c>
      <c r="E47" s="116" t="n">
        <v>92900</v>
      </c>
      <c r="F47" s="116" t="n">
        <v>93300</v>
      </c>
      <c r="G47" s="116" t="n">
        <v>2085</v>
      </c>
      <c r="H47" s="28">
        <f>+B47/E47-1</f>
        <v/>
      </c>
      <c r="I47" s="119">
        <f>+G47/G46-1</f>
        <v/>
      </c>
    </row>
    <row r="48">
      <c r="A48" s="97" t="inlineStr">
        <is>
          <t>Jan 12, 2024 15:00:00</t>
        </is>
      </c>
      <c r="B48" s="116" t="n">
        <v>97400</v>
      </c>
      <c r="C48" s="116" t="n">
        <v>98500</v>
      </c>
      <c r="D48" s="116" t="n">
        <v>20</v>
      </c>
      <c r="E48" s="116" t="n">
        <v>94250</v>
      </c>
      <c r="F48" s="116" t="n">
        <v>97800</v>
      </c>
      <c r="G48" s="116" t="n">
        <v>565</v>
      </c>
      <c r="H48" s="28">
        <f>+B48/E48-1</f>
        <v/>
      </c>
      <c r="I48" s="119">
        <f>+G48/G47-1</f>
        <v/>
      </c>
    </row>
    <row r="49">
      <c r="A49" s="97" t="inlineStr">
        <is>
          <t>Jan 15, 2024 15:00:00</t>
        </is>
      </c>
      <c r="B49" s="116" t="n">
        <v>96800</v>
      </c>
      <c r="C49" s="116" t="n">
        <v>97400</v>
      </c>
      <c r="D49" s="116" t="n">
        <v>63</v>
      </c>
      <c r="E49" s="116" t="n">
        <v>97500</v>
      </c>
      <c r="F49" s="116" t="n">
        <v>97000</v>
      </c>
      <c r="G49" s="116" t="n">
        <v>0</v>
      </c>
      <c r="H49" s="28">
        <f>+B49/E49-1</f>
        <v/>
      </c>
      <c r="I49" s="119">
        <f>+G49/G48-1</f>
        <v/>
      </c>
    </row>
  </sheetData>
  <conditionalFormatting sqref="H2:I1048576">
    <cfRule type="cellIs" priority="3" operator="greaterThan" dxfId="0">
      <formula>0</formula>
    </cfRule>
    <cfRule type="cellIs" priority="5" operator="lessThan" dxfId="1">
      <formula>0</formula>
    </cfRule>
  </conditionalFormatting>
  <pageMargins left="0.75" right="0.75" top="1" bottom="1" header="0.5" footer="0.5"/>
  <pageSetup orientation="portrait"/>
  <headerFooter>
    <oddHeader/>
    <oddFooter>&amp;L&amp;"Calibri"&amp;10 &amp;K000000_x000d_# Internal Use Only_x000d_&amp;1#&amp;"Calibri"&amp;10 &amp;K000000 Internal Use Only</oddFooter>
    <evenHeader/>
    <evenFooter/>
    <firstHeader/>
    <firstFooter/>
  </headerFooter>
</worksheet>
</file>

<file path=xl/worksheets/sheet6.xml><?xml version="1.0" encoding="utf-8"?>
<worksheet xmlns="http://schemas.openxmlformats.org/spreadsheetml/2006/main">
  <sheetPr codeName="Sheet5">
    <outlinePr summaryBelow="1" summaryRight="1"/>
    <pageSetUpPr/>
  </sheetPr>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baseColWidth="8" defaultRowHeight="14.5"/>
  <cols>
    <col width="19.81640625" bestFit="1" customWidth="1" style="98" min="1" max="1"/>
    <col width="11.81640625" bestFit="1" customWidth="1" style="10" min="2" max="2"/>
    <col width="11.54296875" bestFit="1" customWidth="1" style="10" min="3" max="3"/>
    <col width="10.81640625" bestFit="1" customWidth="1" style="10" min="4" max="4"/>
    <col width="11.7265625" bestFit="1" customWidth="1" style="10" min="5" max="5"/>
    <col width="11.54296875" bestFit="1" customWidth="1" style="10" min="6" max="6"/>
    <col width="13.81640625" bestFit="1" customWidth="1" style="10" min="7" max="7"/>
    <col width="9.1796875" customWidth="1" style="136" min="8" max="9"/>
  </cols>
  <sheetData>
    <row r="1">
      <c r="A1" s="6" t="inlineStr">
        <is>
          <t>Date</t>
        </is>
      </c>
      <c r="B1" s="7" t="inlineStr">
        <is>
          <t>Latest</t>
        </is>
      </c>
      <c r="C1" s="7" t="inlineStr">
        <is>
          <t>Prev.Close</t>
        </is>
      </c>
      <c r="D1" s="7" t="inlineStr">
        <is>
          <t>Volume</t>
        </is>
      </c>
      <c r="E1" s="7" t="inlineStr">
        <is>
          <t>Prev.Settle</t>
        </is>
      </c>
      <c r="F1" s="7" t="inlineStr">
        <is>
          <t>Open</t>
        </is>
      </c>
      <c r="G1" s="7" t="inlineStr">
        <is>
          <t>Open Interest</t>
        </is>
      </c>
      <c r="H1" s="142" t="inlineStr">
        <is>
          <t>Var %</t>
        </is>
      </c>
      <c r="I1" s="7" t="inlineStr">
        <is>
          <t>O.I %</t>
        </is>
      </c>
    </row>
    <row r="2">
      <c r="A2" s="97" t="inlineStr">
        <is>
          <t>Nov 08, 2023 15:00:00</t>
        </is>
      </c>
      <c r="B2" s="30" t="n">
        <v>136000</v>
      </c>
      <c r="C2" s="30" t="n">
        <v>134250</v>
      </c>
      <c r="D2" s="30" t="n">
        <v>3354</v>
      </c>
      <c r="E2" s="30" t="n">
        <v>135750</v>
      </c>
      <c r="F2" s="30" t="n">
        <v>134250</v>
      </c>
      <c r="G2" s="30" t="n">
        <v>5489</v>
      </c>
      <c r="H2" s="31">
        <f>+B2/E2-1</f>
        <v/>
      </c>
      <c r="I2" s="138" t="n"/>
    </row>
    <row r="3">
      <c r="A3" s="97" t="inlineStr">
        <is>
          <t>Nov 09, 2023 15:00:00</t>
        </is>
      </c>
      <c r="B3" s="32" t="n">
        <v>135700</v>
      </c>
      <c r="C3" s="32" t="n">
        <v>136000</v>
      </c>
      <c r="D3" s="32" t="n">
        <v>2076</v>
      </c>
      <c r="E3" s="32" t="n">
        <v>134350</v>
      </c>
      <c r="F3" s="32" t="n">
        <v>136000</v>
      </c>
      <c r="G3" s="32" t="n">
        <v>5501</v>
      </c>
      <c r="H3" s="31">
        <f>+B3/E3-1</f>
        <v/>
      </c>
      <c r="I3" s="119">
        <f>+G3/G2-1</f>
        <v/>
      </c>
    </row>
    <row r="4">
      <c r="A4" s="97" t="inlineStr">
        <is>
          <t>Nov 10, 2023 15:00:00</t>
        </is>
      </c>
      <c r="B4" s="32" t="n">
        <v>139800</v>
      </c>
      <c r="C4" s="32" t="n">
        <v>135700</v>
      </c>
      <c r="D4" s="32" t="n">
        <v>2056</v>
      </c>
      <c r="E4" s="32" t="n">
        <v>136100</v>
      </c>
      <c r="F4" s="32" t="n">
        <v>136200</v>
      </c>
      <c r="G4" s="32" t="n">
        <v>5262</v>
      </c>
      <c r="H4" s="31">
        <f>+B4/E4-1</f>
        <v/>
      </c>
      <c r="I4" s="119">
        <f>+G4/G3-1</f>
        <v/>
      </c>
    </row>
    <row r="5">
      <c r="A5" s="97" t="inlineStr">
        <is>
          <t>Nov 13, 2023 15:00:00</t>
        </is>
      </c>
      <c r="B5" s="32" t="n">
        <v>134550</v>
      </c>
      <c r="C5" s="32" t="n">
        <v>139800</v>
      </c>
      <c r="D5" s="32" t="n">
        <v>2563</v>
      </c>
      <c r="E5" s="32" t="n">
        <v>138700</v>
      </c>
      <c r="F5" s="32" t="n">
        <v>139000</v>
      </c>
      <c r="G5" s="32" t="n">
        <v>5545</v>
      </c>
      <c r="H5" s="31">
        <f>+B5/E5-1</f>
        <v/>
      </c>
      <c r="I5" s="119">
        <f>+G5/G4-1</f>
        <v/>
      </c>
    </row>
    <row r="6">
      <c r="A6" s="97" t="inlineStr">
        <is>
          <t>Nov 14, 2023 15:00:00</t>
        </is>
      </c>
      <c r="B6" s="32" t="n">
        <v>136250</v>
      </c>
      <c r="C6" s="32" t="n">
        <v>134550</v>
      </c>
      <c r="D6" s="32" t="n">
        <v>2467</v>
      </c>
      <c r="E6" s="32" t="n">
        <v>138950</v>
      </c>
      <c r="F6" s="32" t="n">
        <v>134050</v>
      </c>
      <c r="G6" s="32" t="n">
        <v>5802</v>
      </c>
      <c r="H6" s="31">
        <f>+B6/E6-1</f>
        <v/>
      </c>
      <c r="I6" s="119">
        <f>+G6/G5-1</f>
        <v/>
      </c>
    </row>
    <row r="7">
      <c r="A7" s="97" t="inlineStr">
        <is>
          <t>Nov 15, 2023 15:00:00</t>
        </is>
      </c>
      <c r="B7" s="32" t="n">
        <v>136700</v>
      </c>
      <c r="C7" s="32" t="n">
        <v>136250</v>
      </c>
      <c r="D7" s="32" t="n">
        <v>1916</v>
      </c>
      <c r="E7" s="32" t="n">
        <v>136150</v>
      </c>
      <c r="F7" s="32" t="n">
        <v>139800</v>
      </c>
      <c r="G7" s="32" t="n">
        <v>6023</v>
      </c>
      <c r="H7" s="31">
        <f>+B7/E7-1</f>
        <v/>
      </c>
      <c r="I7" s="119">
        <f>+G7/G6-1</f>
        <v/>
      </c>
    </row>
    <row r="8">
      <c r="A8" s="97" t="inlineStr">
        <is>
          <t>Nov 16, 2023 15:00:00</t>
        </is>
      </c>
      <c r="B8" s="116" t="n">
        <v>135900</v>
      </c>
      <c r="C8" s="116" t="n">
        <v>136700</v>
      </c>
      <c r="D8" s="116" t="n">
        <v>1123</v>
      </c>
      <c r="E8" s="116" t="n">
        <v>136950</v>
      </c>
      <c r="F8" s="116" t="n">
        <v>136050</v>
      </c>
      <c r="G8" s="116" t="n">
        <v>6118</v>
      </c>
      <c r="H8" s="31">
        <f>+B8/E8-1</f>
        <v/>
      </c>
      <c r="I8" s="119">
        <f>+G8/G7-1</f>
        <v/>
      </c>
    </row>
    <row r="9">
      <c r="A9" s="97" t="inlineStr">
        <is>
          <t>Nov 17, 2023 15:00:00</t>
        </is>
      </c>
      <c r="B9" s="116" t="n">
        <v>133400</v>
      </c>
      <c r="C9" s="116" t="n">
        <v>135900</v>
      </c>
      <c r="D9" s="116" t="n">
        <v>1745</v>
      </c>
      <c r="E9" s="116" t="n">
        <v>136000</v>
      </c>
      <c r="F9" s="116" t="n">
        <v>134900</v>
      </c>
      <c r="G9" s="116" t="n">
        <v>5920</v>
      </c>
      <c r="H9" s="31">
        <f>+B9/E9-1</f>
        <v/>
      </c>
      <c r="I9" s="119">
        <f>+G9/G8-1</f>
        <v/>
      </c>
    </row>
    <row r="10">
      <c r="A10" s="97" t="inlineStr">
        <is>
          <t>Nov 20, 2023 15:00:00</t>
        </is>
      </c>
      <c r="B10" s="116" t="n">
        <v>131900</v>
      </c>
      <c r="C10" s="116" t="n">
        <v>133400</v>
      </c>
      <c r="D10" s="116" t="n">
        <v>1137</v>
      </c>
      <c r="E10" s="116" t="n">
        <v>133650</v>
      </c>
      <c r="F10" s="116" t="n">
        <v>133600</v>
      </c>
      <c r="G10" s="116" t="n">
        <v>5875</v>
      </c>
      <c r="H10" s="31">
        <f>+B10/E10-1</f>
        <v/>
      </c>
      <c r="I10" s="119">
        <f>+G10/G9-1</f>
        <v/>
      </c>
    </row>
    <row r="11">
      <c r="A11" s="97" t="inlineStr">
        <is>
          <t>Nov 21, 2023 15:00:00</t>
        </is>
      </c>
      <c r="B11" s="116" t="n">
        <v>127750</v>
      </c>
      <c r="C11" s="116" t="n">
        <v>131900</v>
      </c>
      <c r="D11" s="116" t="n">
        <v>2244</v>
      </c>
      <c r="E11" s="116" t="n">
        <v>133100</v>
      </c>
      <c r="F11" s="116" t="n">
        <v>131100</v>
      </c>
      <c r="G11" s="116" t="n">
        <v>5781</v>
      </c>
      <c r="H11" s="31">
        <f>+B11/E11-1</f>
        <v/>
      </c>
      <c r="I11" s="119">
        <f>+G11/G10-1</f>
        <v/>
      </c>
    </row>
    <row r="12">
      <c r="A12" s="97" t="inlineStr">
        <is>
          <t>Nov 22, 2023 15:00:00</t>
        </is>
      </c>
      <c r="B12" s="116" t="n">
        <v>119900</v>
      </c>
      <c r="C12" s="116" t="n">
        <v>127750</v>
      </c>
      <c r="D12" s="116" t="n">
        <v>8008</v>
      </c>
      <c r="E12" s="116" t="n">
        <v>128900</v>
      </c>
      <c r="F12" s="116" t="n">
        <v>126600</v>
      </c>
      <c r="G12" s="116" t="n">
        <v>5793</v>
      </c>
      <c r="H12" s="31">
        <f>+B12/E12-1</f>
        <v/>
      </c>
      <c r="I12" s="119">
        <f>+G12/G11-1</f>
        <v/>
      </c>
    </row>
    <row r="13">
      <c r="A13" s="97" t="inlineStr">
        <is>
          <t>Nov 23, 2023 15:00:00</t>
        </is>
      </c>
      <c r="B13" s="116" t="n">
        <v>119600</v>
      </c>
      <c r="C13" s="116" t="n">
        <v>119900</v>
      </c>
      <c r="D13" s="116" t="n">
        <v>5453</v>
      </c>
      <c r="E13" s="116" t="n">
        <v>122450</v>
      </c>
      <c r="F13" s="116" t="n">
        <v>119500</v>
      </c>
      <c r="G13" s="116" t="n">
        <v>6045</v>
      </c>
      <c r="H13" s="31">
        <f>+B13/E13-1</f>
        <v/>
      </c>
      <c r="I13" s="119">
        <f>+G13/G12-1</f>
        <v/>
      </c>
    </row>
    <row r="14">
      <c r="A14" s="97" t="inlineStr">
        <is>
          <t>Nov 24, 2023 15:00:00</t>
        </is>
      </c>
      <c r="B14" s="116" t="n">
        <v>119100</v>
      </c>
      <c r="C14" s="116" t="n">
        <v>119600</v>
      </c>
      <c r="D14" s="116" t="n">
        <v>4123</v>
      </c>
      <c r="E14" s="116" t="n">
        <v>118500</v>
      </c>
      <c r="F14" s="116" t="n">
        <v>120500</v>
      </c>
      <c r="G14" s="116" t="n">
        <v>6327</v>
      </c>
      <c r="H14" s="31">
        <f>+B14/E14-1</f>
        <v/>
      </c>
      <c r="I14" s="119">
        <f>+G14/G13-1</f>
        <v/>
      </c>
    </row>
    <row r="15">
      <c r="A15" s="97" t="inlineStr">
        <is>
          <t>Nov 27, 2023 15:00:00</t>
        </is>
      </c>
      <c r="B15" s="116" t="n">
        <v>111750</v>
      </c>
      <c r="C15" s="116" t="n">
        <v>119100</v>
      </c>
      <c r="D15" s="116" t="n">
        <v>6141</v>
      </c>
      <c r="E15" s="116" t="n">
        <v>120150</v>
      </c>
      <c r="F15" s="116" t="n">
        <v>119000</v>
      </c>
      <c r="G15" s="116" t="n">
        <v>6638</v>
      </c>
      <c r="H15" s="31">
        <f>+B15/E15-1</f>
        <v/>
      </c>
      <c r="I15" s="119">
        <f>+G15/G14-1</f>
        <v/>
      </c>
    </row>
    <row r="16">
      <c r="A16" s="97" t="inlineStr">
        <is>
          <t>Nov 28, 2023 15:00:00</t>
        </is>
      </c>
      <c r="B16" s="116" t="n">
        <v>109500</v>
      </c>
      <c r="C16" s="116" t="n">
        <v>111750</v>
      </c>
      <c r="D16" s="116" t="n">
        <v>9967</v>
      </c>
      <c r="E16" s="116" t="n">
        <v>113650</v>
      </c>
      <c r="F16" s="116" t="n">
        <v>111350</v>
      </c>
      <c r="G16" s="116" t="n">
        <v>7186</v>
      </c>
      <c r="H16" s="31">
        <f>+B16/E16-1</f>
        <v/>
      </c>
      <c r="I16" s="119">
        <f>+G16/G15-1</f>
        <v/>
      </c>
    </row>
    <row r="17">
      <c r="A17" s="97" t="inlineStr">
        <is>
          <t>Nov 29, 2023 15:00:00</t>
        </is>
      </c>
      <c r="B17" s="116" t="n">
        <v>108550</v>
      </c>
      <c r="C17" s="116" t="n">
        <v>109500</v>
      </c>
      <c r="D17" s="116" t="n">
        <v>16620</v>
      </c>
      <c r="E17" s="116" t="n">
        <v>109750</v>
      </c>
      <c r="F17" s="116" t="n">
        <v>110000</v>
      </c>
      <c r="G17" s="116" t="n">
        <v>9534</v>
      </c>
      <c r="H17" s="31">
        <f>+B17/E17-1</f>
        <v/>
      </c>
      <c r="I17" s="119">
        <f>+G17/G16-1</f>
        <v/>
      </c>
    </row>
    <row r="18">
      <c r="A18" s="97" t="inlineStr">
        <is>
          <t>Nov 30, 2023 15:00:00</t>
        </is>
      </c>
      <c r="B18" s="116" t="n">
        <v>105100</v>
      </c>
      <c r="C18" s="116" t="n">
        <v>108550</v>
      </c>
      <c r="D18" s="116" t="n">
        <v>6791</v>
      </c>
      <c r="E18" s="116" t="n">
        <v>110050</v>
      </c>
      <c r="F18" s="116" t="n">
        <v>108500</v>
      </c>
      <c r="G18" s="116" t="n">
        <v>9965</v>
      </c>
      <c r="H18" s="31">
        <f>+B18/E18-1</f>
        <v/>
      </c>
      <c r="I18" s="119">
        <f>+G18/G17-1</f>
        <v/>
      </c>
    </row>
    <row r="19">
      <c r="A19" s="97" t="inlineStr">
        <is>
          <t>Dec 01, 2023 15:00:00</t>
        </is>
      </c>
      <c r="B19" s="116" t="n">
        <v>100200</v>
      </c>
      <c r="C19" s="116" t="n">
        <v>105100</v>
      </c>
      <c r="D19" s="116" t="n">
        <v>15128</v>
      </c>
      <c r="E19" s="116" t="n">
        <v>107500</v>
      </c>
      <c r="F19" s="116" t="n">
        <v>105000</v>
      </c>
      <c r="G19" s="116" t="n">
        <v>12282</v>
      </c>
      <c r="H19" s="31">
        <f>+B19/E19-1</f>
        <v/>
      </c>
      <c r="I19" s="119">
        <f>+G19/G18-1</f>
        <v/>
      </c>
    </row>
    <row r="20">
      <c r="A20" s="97" t="inlineStr">
        <is>
          <t>Dec 04, 2023 15:00:00</t>
        </is>
      </c>
      <c r="B20" s="116" t="n">
        <v>94750</v>
      </c>
      <c r="C20" s="116" t="n">
        <v>100200</v>
      </c>
      <c r="D20" s="116" t="n">
        <v>20407</v>
      </c>
      <c r="E20" s="116" t="n">
        <v>101850</v>
      </c>
      <c r="F20" s="116" t="n">
        <v>101000</v>
      </c>
      <c r="G20" s="116" t="n">
        <v>15204</v>
      </c>
      <c r="H20" s="31">
        <f>+B20/E20-1</f>
        <v/>
      </c>
      <c r="I20" s="119">
        <f>+G20/G19-1</f>
        <v/>
      </c>
    </row>
    <row r="21">
      <c r="A21" s="97" t="inlineStr">
        <is>
          <t>Dec 05, 2023 15:00:00</t>
        </is>
      </c>
      <c r="B21" s="116" t="n">
        <v>88050</v>
      </c>
      <c r="C21" s="116" t="n">
        <v>94750</v>
      </c>
      <c r="D21" s="116" t="n">
        <v>23496</v>
      </c>
      <c r="E21" s="116" t="n">
        <v>97800</v>
      </c>
      <c r="F21" s="116" t="n">
        <v>93000</v>
      </c>
      <c r="G21" s="116" t="n">
        <v>19643</v>
      </c>
      <c r="H21" s="31">
        <f>+B21/E21-1</f>
        <v/>
      </c>
      <c r="I21" s="119">
        <f>+G21/G20-1</f>
        <v/>
      </c>
    </row>
    <row r="22">
      <c r="A22" s="97" t="inlineStr">
        <is>
          <t>Dec 06, 2023 15:00:00</t>
        </is>
      </c>
      <c r="B22" s="116" t="n">
        <v>89750</v>
      </c>
      <c r="C22" s="116" t="n">
        <v>88050</v>
      </c>
      <c r="D22" s="116" t="n">
        <v>61724</v>
      </c>
      <c r="E22" s="116" t="n">
        <v>89950</v>
      </c>
      <c r="F22" s="116" t="n">
        <v>87650</v>
      </c>
      <c r="G22" s="116" t="n">
        <v>21976</v>
      </c>
      <c r="H22" s="31">
        <f>+B22/E22-1</f>
        <v/>
      </c>
      <c r="I22" s="119">
        <f>+G22/G21-1</f>
        <v/>
      </c>
    </row>
    <row r="23">
      <c r="A23" s="97" t="inlineStr">
        <is>
          <t>Dec 07, 2023 15:00:00</t>
        </is>
      </c>
      <c r="B23" s="116" t="n">
        <v>92600</v>
      </c>
      <c r="C23" s="116" t="n">
        <v>89750</v>
      </c>
      <c r="D23" s="116" t="n">
        <v>27094</v>
      </c>
      <c r="E23" s="116" t="n">
        <v>86550</v>
      </c>
      <c r="F23" s="116" t="n">
        <v>91150</v>
      </c>
      <c r="G23" s="116" t="n">
        <v>25035</v>
      </c>
      <c r="H23" s="31">
        <f>+B23/E23-1</f>
        <v/>
      </c>
      <c r="I23" s="119">
        <f>+G23/G22-1</f>
        <v/>
      </c>
    </row>
    <row r="24">
      <c r="A24" s="97" t="inlineStr">
        <is>
          <t>Dec 08, 2023 15:00:00</t>
        </is>
      </c>
      <c r="B24" s="116" t="n">
        <v>99150</v>
      </c>
      <c r="C24" s="116" t="n">
        <v>92600</v>
      </c>
      <c r="D24" s="116" t="n">
        <v>2208</v>
      </c>
      <c r="E24" s="116" t="n">
        <v>90150</v>
      </c>
      <c r="F24" s="116" t="n">
        <v>99150</v>
      </c>
      <c r="G24" s="116" t="n">
        <v>24010</v>
      </c>
      <c r="H24" s="31">
        <f>+B24/E24-1</f>
        <v/>
      </c>
      <c r="I24" s="119">
        <f>+G24/G23-1</f>
        <v/>
      </c>
    </row>
    <row r="25">
      <c r="A25" s="97" t="inlineStr">
        <is>
          <t>Dec 11, 2023 15:00:00</t>
        </is>
      </c>
      <c r="B25" s="116" t="n">
        <v>95850</v>
      </c>
      <c r="C25" s="116" t="n">
        <v>99150</v>
      </c>
      <c r="D25" s="116" t="n">
        <v>52096</v>
      </c>
      <c r="E25" s="116" t="n">
        <v>98900</v>
      </c>
      <c r="F25" s="116" t="n">
        <v>110750</v>
      </c>
      <c r="G25" s="116" t="n">
        <v>18047</v>
      </c>
      <c r="H25" s="31">
        <f>+B25/E25-1</f>
        <v/>
      </c>
      <c r="I25" s="119">
        <f>+G25/G24-1</f>
        <v/>
      </c>
    </row>
    <row r="26">
      <c r="A26" s="97" t="inlineStr">
        <is>
          <t>Dec 12, 2023 15:00:00</t>
        </is>
      </c>
      <c r="B26" s="139" t="n">
        <v>93550</v>
      </c>
      <c r="C26" s="139" t="n">
        <v>95850</v>
      </c>
      <c r="D26" s="139" t="n">
        <v>12024</v>
      </c>
      <c r="E26" s="139" t="n">
        <v>103900</v>
      </c>
      <c r="F26" s="139" t="n">
        <v>94500</v>
      </c>
      <c r="G26" s="139" t="n">
        <v>18310</v>
      </c>
      <c r="H26" s="31">
        <f>+B26/E26-1</f>
        <v/>
      </c>
      <c r="I26" s="119">
        <f>+G26/G25-1</f>
        <v/>
      </c>
    </row>
    <row r="27">
      <c r="A27" s="97" t="inlineStr">
        <is>
          <t>Dec 13, 2023 15:00:00</t>
        </is>
      </c>
      <c r="B27" s="139" t="n">
        <v>106650</v>
      </c>
      <c r="C27" s="139" t="n">
        <v>93550</v>
      </c>
      <c r="D27" s="139" t="n">
        <v>18724</v>
      </c>
      <c r="E27" s="139" t="n">
        <v>94400</v>
      </c>
      <c r="F27" s="139" t="n">
        <v>91500</v>
      </c>
      <c r="G27" s="139" t="n">
        <v>19057</v>
      </c>
      <c r="H27" s="31">
        <f>+B27/E27-1</f>
        <v/>
      </c>
      <c r="I27" s="119">
        <f>+G27/G26-1</f>
        <v/>
      </c>
    </row>
    <row r="28">
      <c r="A28" s="97" t="inlineStr">
        <is>
          <t>Dec 14, 2023 15:00:00</t>
        </is>
      </c>
      <c r="B28" s="140" t="n">
        <v>99900</v>
      </c>
      <c r="C28" s="140" t="n">
        <v>106650</v>
      </c>
      <c r="D28" s="140" t="n">
        <v>22654</v>
      </c>
      <c r="E28" s="140" t="n">
        <v>94050</v>
      </c>
      <c r="F28" s="140" t="n">
        <v>103900</v>
      </c>
      <c r="G28" s="140" t="n">
        <v>18374</v>
      </c>
      <c r="H28" s="31">
        <f>+B28/E28-1</f>
        <v/>
      </c>
      <c r="I28" s="119">
        <f>+G28/G27-1</f>
        <v/>
      </c>
    </row>
    <row r="29">
      <c r="A29" s="97" t="inlineStr">
        <is>
          <t>Dec 15, 2023 15:00:00</t>
        </is>
      </c>
      <c r="B29" s="116" t="n">
        <v>100950</v>
      </c>
      <c r="C29" s="116" t="n">
        <v>99900</v>
      </c>
      <c r="D29" s="116" t="n">
        <v>9291</v>
      </c>
      <c r="E29" s="116" t="n">
        <v>98500</v>
      </c>
      <c r="F29" s="116" t="n">
        <v>98550</v>
      </c>
      <c r="G29" s="116" t="n">
        <v>18204</v>
      </c>
      <c r="H29" s="31">
        <f>+B29/E29-1</f>
        <v/>
      </c>
      <c r="I29" s="119">
        <f>+G29/G28-1</f>
        <v/>
      </c>
    </row>
    <row r="30">
      <c r="A30" s="97" t="inlineStr">
        <is>
          <t>Dec 18, 2023 15:00:00</t>
        </is>
      </c>
      <c r="B30" s="116" t="n">
        <v>99750</v>
      </c>
      <c r="C30" s="116" t="n">
        <v>100950</v>
      </c>
      <c r="D30" s="116" t="n">
        <v>6812</v>
      </c>
      <c r="E30" s="116" t="n">
        <v>101800</v>
      </c>
      <c r="F30" s="116" t="n">
        <v>101000</v>
      </c>
      <c r="G30" s="116" t="n">
        <v>17434</v>
      </c>
      <c r="H30" s="31">
        <f>+B30/E30-1</f>
        <v/>
      </c>
      <c r="I30" s="119">
        <f>+G30/G29-1</f>
        <v/>
      </c>
    </row>
    <row r="31">
      <c r="A31" s="97" t="inlineStr">
        <is>
          <t>Dec 19, 2023 15:00:00</t>
        </is>
      </c>
      <c r="B31" s="116" t="n">
        <v>99000</v>
      </c>
      <c r="C31" s="116" t="n">
        <v>99750</v>
      </c>
      <c r="D31" s="116" t="n">
        <v>3157</v>
      </c>
      <c r="E31" s="116" t="n">
        <v>101150</v>
      </c>
      <c r="F31" s="116" t="n">
        <v>99500</v>
      </c>
      <c r="G31" s="116" t="n">
        <v>16308</v>
      </c>
      <c r="H31" s="31">
        <f>+B31/E31-1</f>
        <v/>
      </c>
      <c r="I31" s="119">
        <f>+G31/G30-1</f>
        <v/>
      </c>
    </row>
    <row r="32">
      <c r="A32" s="97" t="inlineStr">
        <is>
          <t>Dec 20, 2023 15:00:00</t>
        </is>
      </c>
      <c r="B32" s="116" t="n">
        <v>97550</v>
      </c>
      <c r="C32" s="116" t="n">
        <v>99000</v>
      </c>
      <c r="D32" s="116" t="n">
        <v>3174</v>
      </c>
      <c r="E32" s="116" t="n">
        <v>99450</v>
      </c>
      <c r="F32" s="116" t="n">
        <v>99100</v>
      </c>
      <c r="G32" s="116" t="n">
        <v>15620</v>
      </c>
      <c r="H32" s="31">
        <f>+B32/E32-1</f>
        <v/>
      </c>
      <c r="I32" s="119">
        <f>+G32/G31-1</f>
        <v/>
      </c>
    </row>
    <row r="33">
      <c r="A33" s="97" t="inlineStr">
        <is>
          <t>Dec 21, 2023 15:00:00</t>
        </is>
      </c>
      <c r="B33" s="116" t="n">
        <v>94450</v>
      </c>
      <c r="C33" s="116" t="n">
        <v>97550</v>
      </c>
      <c r="D33" s="116" t="n">
        <v>6207</v>
      </c>
      <c r="E33" s="116" t="n">
        <v>98900</v>
      </c>
      <c r="F33" s="116" t="n">
        <v>97100</v>
      </c>
      <c r="G33" s="116" t="n">
        <v>15099</v>
      </c>
      <c r="H33" s="31">
        <f>+B33/E33-1</f>
        <v/>
      </c>
      <c r="I33" s="119">
        <f>+G33/G32-1</f>
        <v/>
      </c>
    </row>
    <row r="34">
      <c r="A34" s="97" t="inlineStr">
        <is>
          <t>Dec 22, 2023 15:00:00</t>
        </is>
      </c>
      <c r="B34" s="116" t="n">
        <v>96900</v>
      </c>
      <c r="C34" s="116" t="n">
        <v>94450</v>
      </c>
      <c r="D34" s="116" t="n">
        <v>7041</v>
      </c>
      <c r="E34" s="116" t="n">
        <v>94800</v>
      </c>
      <c r="F34" s="116" t="n">
        <v>93400</v>
      </c>
      <c r="G34" s="116" t="n">
        <v>15802</v>
      </c>
      <c r="H34" s="31">
        <f>+B34/E34-1</f>
        <v/>
      </c>
      <c r="I34" s="119">
        <f>+G34/G33-1</f>
        <v/>
      </c>
    </row>
    <row r="35" customFormat="1" s="97">
      <c r="A35" s="97" t="inlineStr">
        <is>
          <t>Dec 25, 2023 15:00:00</t>
        </is>
      </c>
      <c r="B35" s="116" t="n">
        <v>98500</v>
      </c>
      <c r="C35" s="116" t="n">
        <v>96900</v>
      </c>
      <c r="D35" s="116" t="n">
        <v>3435</v>
      </c>
      <c r="E35" s="116" t="n">
        <v>96400</v>
      </c>
      <c r="F35" s="116" t="n">
        <v>94550</v>
      </c>
      <c r="G35" s="116" t="n">
        <v>15931</v>
      </c>
      <c r="H35" s="31">
        <f>+B35/E35-1</f>
        <v/>
      </c>
      <c r="I35" s="119">
        <f>+G35/G34-1</f>
        <v/>
      </c>
    </row>
    <row r="36">
      <c r="A36" s="97" t="inlineStr">
        <is>
          <t>Dec 26, 2023 15:00:00</t>
        </is>
      </c>
      <c r="B36" s="116" t="n">
        <v>103000</v>
      </c>
      <c r="C36" s="116" t="n">
        <v>98500</v>
      </c>
      <c r="D36" s="116" t="n">
        <v>7786</v>
      </c>
      <c r="E36" s="116" t="n">
        <v>97850</v>
      </c>
      <c r="F36" s="116" t="n">
        <v>98900</v>
      </c>
      <c r="G36" s="116" t="n">
        <v>15024</v>
      </c>
      <c r="H36" s="31">
        <f>+B36/E36-1</f>
        <v/>
      </c>
      <c r="I36" s="119">
        <f>+G36/G35-1</f>
        <v/>
      </c>
    </row>
    <row r="37">
      <c r="A37" s="97" t="inlineStr">
        <is>
          <t>Dec 27, 2023 15:00:00</t>
        </is>
      </c>
      <c r="B37" s="116" t="n">
        <v>101900</v>
      </c>
      <c r="C37" s="116" t="n">
        <v>103000</v>
      </c>
      <c r="D37" s="116" t="n">
        <v>5823</v>
      </c>
      <c r="E37" s="116" t="n">
        <v>102050</v>
      </c>
      <c r="F37" s="116" t="n">
        <v>103100</v>
      </c>
      <c r="G37" s="116" t="n">
        <v>14291</v>
      </c>
      <c r="H37" s="31">
        <f>+B37/E37-1</f>
        <v/>
      </c>
      <c r="I37" s="119">
        <f>+G37/G36-1</f>
        <v/>
      </c>
    </row>
    <row r="38">
      <c r="A38" s="97" t="inlineStr">
        <is>
          <t>Dec 28, 2023 15:00:00</t>
        </is>
      </c>
      <c r="B38" s="116" t="n">
        <v>101600</v>
      </c>
      <c r="C38" s="116" t="n">
        <v>101900</v>
      </c>
      <c r="D38" s="116" t="n">
        <v>2605</v>
      </c>
      <c r="E38" s="116" t="n">
        <v>102100</v>
      </c>
      <c r="F38" s="116" t="n">
        <v>100050</v>
      </c>
      <c r="G38" s="116" t="n">
        <v>14530</v>
      </c>
      <c r="H38" s="31">
        <f>+B38/E38-1</f>
        <v/>
      </c>
      <c r="I38" s="119">
        <f>+G38/G37-1</f>
        <v/>
      </c>
    </row>
    <row r="39" customFormat="1" s="97">
      <c r="A39" s="97" t="inlineStr">
        <is>
          <t>Dec 29, 2023 15:00:00</t>
        </is>
      </c>
      <c r="B39" s="116" t="n">
        <v>101650</v>
      </c>
      <c r="C39" s="116" t="n">
        <v>101600</v>
      </c>
      <c r="D39" s="116" t="n">
        <v>6382</v>
      </c>
      <c r="E39" s="116" t="n">
        <v>101850</v>
      </c>
      <c r="F39" s="116" t="n">
        <v>101800</v>
      </c>
      <c r="G39" s="116" t="n">
        <v>14973</v>
      </c>
      <c r="H39" s="31">
        <f>+B39/E39-1</f>
        <v/>
      </c>
      <c r="I39" s="119">
        <f>+G39/G38-1</f>
        <v/>
      </c>
    </row>
    <row r="40">
      <c r="A40" s="97" t="inlineStr">
        <is>
          <t>Jan 02, 2024 15:00:00</t>
        </is>
      </c>
      <c r="B40" s="116" t="n">
        <v>102850</v>
      </c>
      <c r="C40" s="116" t="n">
        <v>101650</v>
      </c>
      <c r="D40" s="116" t="n">
        <v>2670</v>
      </c>
      <c r="E40" s="116" t="n">
        <v>100500</v>
      </c>
      <c r="F40" s="116" t="n">
        <v>101750</v>
      </c>
      <c r="G40" s="116" t="n">
        <v>14375</v>
      </c>
      <c r="H40" s="31">
        <f>+B40/E40-1</f>
        <v/>
      </c>
      <c r="I40" s="119">
        <f>+G40/G39-1</f>
        <v/>
      </c>
    </row>
    <row r="41">
      <c r="A41" s="97" t="inlineStr">
        <is>
          <t>Jan 03, 2024 15:00:00</t>
        </is>
      </c>
      <c r="B41" s="116" t="n">
        <v>102050</v>
      </c>
      <c r="C41" s="116" t="n">
        <v>102850</v>
      </c>
      <c r="D41" s="116" t="n">
        <v>1937</v>
      </c>
      <c r="E41" s="116" t="n">
        <v>102900</v>
      </c>
      <c r="F41" s="116" t="n">
        <v>102550</v>
      </c>
      <c r="G41" s="116" t="n">
        <v>13850</v>
      </c>
      <c r="H41" s="31">
        <f>+B41/E41-1</f>
        <v/>
      </c>
      <c r="I41" s="119">
        <f>+G41/G40-1</f>
        <v/>
      </c>
    </row>
    <row r="42">
      <c r="A42" s="97" t="inlineStr">
        <is>
          <t>Jan 04, 2024 15:00:00</t>
        </is>
      </c>
      <c r="B42" s="116" t="n">
        <v>96850</v>
      </c>
      <c r="C42" s="116" t="n">
        <v>102050</v>
      </c>
      <c r="D42" s="116" t="n">
        <v>2561</v>
      </c>
      <c r="E42" s="116" t="n">
        <v>102550</v>
      </c>
      <c r="F42" s="116" t="n">
        <v>102000</v>
      </c>
      <c r="G42" s="116" t="n">
        <v>12917</v>
      </c>
      <c r="H42" s="31">
        <f>+B42/E42-1</f>
        <v/>
      </c>
      <c r="I42" s="119">
        <f>+G42/G41-1</f>
        <v/>
      </c>
    </row>
    <row r="43">
      <c r="A43" s="97" t="inlineStr">
        <is>
          <t>Jan 05, 2024 15:00:00</t>
        </is>
      </c>
      <c r="B43" s="116" t="n">
        <v>93700</v>
      </c>
      <c r="C43" s="116" t="n">
        <v>96850</v>
      </c>
      <c r="D43" s="116" t="n">
        <v>3012</v>
      </c>
      <c r="E43" s="116" t="n">
        <v>99400</v>
      </c>
      <c r="F43" s="116" t="n">
        <v>96700</v>
      </c>
      <c r="G43" s="116" t="n">
        <v>11782</v>
      </c>
      <c r="H43" s="31">
        <f>+B43/E43-1</f>
        <v/>
      </c>
      <c r="I43" s="119">
        <f>+G43/G42-1</f>
        <v/>
      </c>
    </row>
    <row r="44">
      <c r="A44" s="97" t="inlineStr">
        <is>
          <t>Jan 08, 2024 15:00:00</t>
        </is>
      </c>
      <c r="B44" s="116" t="n">
        <v>91800</v>
      </c>
      <c r="C44" s="116" t="n">
        <v>93700</v>
      </c>
      <c r="D44" s="116" t="n">
        <v>7844</v>
      </c>
      <c r="E44" s="116" t="n">
        <v>95000</v>
      </c>
      <c r="F44" s="116" t="n">
        <v>93100</v>
      </c>
      <c r="G44" s="116" t="n">
        <v>11843</v>
      </c>
      <c r="H44" s="31">
        <f>+B44/E44-1</f>
        <v/>
      </c>
      <c r="I44" s="119">
        <f>+G44/G43-1</f>
        <v/>
      </c>
    </row>
    <row r="45">
      <c r="A45" s="97" t="inlineStr">
        <is>
          <t>Jan 09, 2024 15:00:00</t>
        </is>
      </c>
      <c r="B45" s="116" t="n">
        <v>93650</v>
      </c>
      <c r="C45" s="116" t="n">
        <v>91800</v>
      </c>
      <c r="D45" s="116" t="n">
        <v>3456</v>
      </c>
      <c r="E45" s="116" t="n">
        <v>93100</v>
      </c>
      <c r="F45" s="116" t="n">
        <v>91800</v>
      </c>
      <c r="G45" s="116" t="n">
        <v>9956</v>
      </c>
      <c r="H45" s="31">
        <f>+B45/E45-1</f>
        <v/>
      </c>
      <c r="I45" s="119">
        <f>+G45/G44-1</f>
        <v/>
      </c>
    </row>
    <row r="46">
      <c r="A46" s="97" t="inlineStr">
        <is>
          <t>Jan 10, 2024 15:00:00</t>
        </is>
      </c>
      <c r="B46" s="116" t="n">
        <v>93300</v>
      </c>
      <c r="C46" s="116" t="n">
        <v>93650</v>
      </c>
      <c r="D46" s="116" t="n">
        <v>1269</v>
      </c>
      <c r="E46" s="116" t="n">
        <v>91800</v>
      </c>
      <c r="F46" s="116" t="n">
        <v>92700</v>
      </c>
      <c r="G46" s="116" t="n">
        <v>9426</v>
      </c>
      <c r="H46" s="31">
        <f>+B46/E46-1</f>
        <v/>
      </c>
      <c r="I46" s="119">
        <f>+G46/G45-1</f>
        <v/>
      </c>
    </row>
    <row r="47">
      <c r="A47" s="97" t="inlineStr">
        <is>
          <t>Jan 11, 2024 15:00:00</t>
        </is>
      </c>
      <c r="B47" s="116" t="n">
        <v>98600</v>
      </c>
      <c r="C47" s="116" t="n">
        <v>93300</v>
      </c>
      <c r="D47" s="116" t="n">
        <v>2177</v>
      </c>
      <c r="E47" s="116" t="n">
        <v>93200</v>
      </c>
      <c r="F47" s="116" t="n">
        <v>93200</v>
      </c>
      <c r="G47" s="116" t="n">
        <v>9416</v>
      </c>
      <c r="H47" s="31">
        <f>+B47/E47-1</f>
        <v/>
      </c>
      <c r="I47" s="119">
        <f>+G47/G46-1</f>
        <v/>
      </c>
    </row>
    <row r="48">
      <c r="A48" s="97" t="inlineStr">
        <is>
          <t>Jan 12, 2024 15:00:00</t>
        </is>
      </c>
      <c r="B48" s="116" t="n">
        <v>97450</v>
      </c>
      <c r="C48" s="116" t="n">
        <v>98600</v>
      </c>
      <c r="D48" s="116" t="n">
        <v>1117</v>
      </c>
      <c r="E48" s="116" t="n">
        <v>96600</v>
      </c>
      <c r="F48" s="116" t="n">
        <v>99000</v>
      </c>
      <c r="G48" s="116" t="n">
        <v>9083</v>
      </c>
      <c r="H48" s="31">
        <f>+B48/E48-1</f>
        <v/>
      </c>
      <c r="I48" s="119">
        <f>+G48/G47-1</f>
        <v/>
      </c>
    </row>
    <row r="49">
      <c r="A49" s="97" t="inlineStr">
        <is>
          <t>Jan 15, 2024 15:00:00</t>
        </is>
      </c>
      <c r="B49" s="116" t="n">
        <v>97000</v>
      </c>
      <c r="C49" s="116" t="n">
        <v>97450</v>
      </c>
      <c r="D49" s="116" t="n">
        <v>1022</v>
      </c>
      <c r="E49" s="116" t="n">
        <v>98250</v>
      </c>
      <c r="F49" s="116" t="n">
        <v>97450</v>
      </c>
      <c r="G49" s="116" t="n">
        <v>8585</v>
      </c>
      <c r="H49" s="31">
        <f>+B49/E49-1</f>
        <v/>
      </c>
      <c r="I49" s="119">
        <f>+G49/G48-1</f>
        <v/>
      </c>
    </row>
    <row r="50">
      <c r="A50" s="97" t="inlineStr">
        <is>
          <t>Jan 16, 2024 15:00:00</t>
        </is>
      </c>
      <c r="B50" s="116" t="n">
        <v>98400</v>
      </c>
      <c r="C50" s="116" t="n">
        <v>97000</v>
      </c>
      <c r="D50" s="116" t="n">
        <v>1200</v>
      </c>
      <c r="E50" s="116" t="n">
        <v>97000</v>
      </c>
      <c r="F50" s="116" t="n">
        <v>97350</v>
      </c>
      <c r="G50" s="116" t="n">
        <v>8362</v>
      </c>
      <c r="H50" s="31">
        <f>+B50/E50-1</f>
        <v/>
      </c>
      <c r="I50" s="119">
        <f>+G50/G49-1</f>
        <v/>
      </c>
    </row>
    <row r="51">
      <c r="A51" s="97" t="inlineStr">
        <is>
          <t>Jan 17, 2024 15:00:00</t>
        </is>
      </c>
      <c r="B51" s="116" t="n">
        <v>97000</v>
      </c>
      <c r="C51" s="116" t="n">
        <v>98400</v>
      </c>
      <c r="D51" s="116" t="n">
        <v>822</v>
      </c>
      <c r="E51" s="116" t="n">
        <v>98050</v>
      </c>
      <c r="F51" s="116" t="n">
        <v>98800</v>
      </c>
      <c r="G51" s="116" t="n">
        <v>8217</v>
      </c>
      <c r="H51" s="31">
        <f>+B51/E51-1</f>
        <v/>
      </c>
      <c r="I51" s="119">
        <f>+G51/G50-1</f>
        <v/>
      </c>
    </row>
    <row r="52">
      <c r="A52" s="97" t="inlineStr">
        <is>
          <t>Jan 18, 2024 15:00:00</t>
        </is>
      </c>
      <c r="B52" s="116" t="n">
        <v>97550</v>
      </c>
      <c r="C52" s="116" t="n">
        <v>97000</v>
      </c>
      <c r="D52" s="116" t="n">
        <v>784</v>
      </c>
      <c r="E52" s="116" t="n">
        <v>98900</v>
      </c>
      <c r="F52" s="116" t="n">
        <v>97300</v>
      </c>
      <c r="G52" s="116" t="n">
        <v>7725</v>
      </c>
      <c r="H52" s="31">
        <f>+B52/E52-1</f>
        <v/>
      </c>
      <c r="I52" s="119">
        <f>+G52/G51-1</f>
        <v/>
      </c>
    </row>
    <row r="53">
      <c r="A53" s="97" t="inlineStr">
        <is>
          <t>Jan 19, 2024 15:00:00</t>
        </is>
      </c>
      <c r="B53" s="116" t="n">
        <v>96500</v>
      </c>
      <c r="C53" s="116" t="n">
        <v>97550</v>
      </c>
      <c r="D53" s="116" t="n">
        <v>363</v>
      </c>
      <c r="E53" s="116" t="n">
        <v>96600</v>
      </c>
      <c r="F53" s="116" t="n">
        <v>96600</v>
      </c>
      <c r="G53" s="116" t="n">
        <v>7553</v>
      </c>
      <c r="H53" s="31">
        <f>+B53/E53-1</f>
        <v/>
      </c>
      <c r="I53" s="119">
        <f>+G53/G52-1</f>
        <v/>
      </c>
    </row>
    <row r="54">
      <c r="A54" s="97" t="inlineStr">
        <is>
          <t>Jan 22, 2024 15:00:00</t>
        </is>
      </c>
      <c r="B54" s="116" t="n">
        <v>95000</v>
      </c>
      <c r="C54" s="116" t="n">
        <v>96500</v>
      </c>
      <c r="D54" s="116" t="n">
        <v>994</v>
      </c>
      <c r="E54" s="116" t="n">
        <v>97050</v>
      </c>
      <c r="F54" s="116" t="n">
        <v>97050</v>
      </c>
      <c r="G54" s="116" t="n">
        <v>7188</v>
      </c>
      <c r="H54" s="31">
        <f>+B54/E54-1</f>
        <v/>
      </c>
      <c r="I54" s="119">
        <f>+G54/G53-1</f>
        <v/>
      </c>
    </row>
    <row r="55">
      <c r="A55" s="97" t="inlineStr">
        <is>
          <t>Jan 23, 2024 15:00:00</t>
        </is>
      </c>
      <c r="B55" s="116" t="n">
        <v>97500</v>
      </c>
      <c r="C55" s="116" t="n">
        <v>95000</v>
      </c>
      <c r="D55" s="116" t="n">
        <v>547</v>
      </c>
      <c r="E55" s="116" t="n">
        <v>95450</v>
      </c>
      <c r="F55" s="116" t="n">
        <v>95450</v>
      </c>
      <c r="G55" s="116" t="n">
        <v>7057</v>
      </c>
      <c r="H55" s="31">
        <f>+B55/E55-1</f>
        <v/>
      </c>
      <c r="I55" s="119">
        <f>+G55/G54-1</f>
        <v/>
      </c>
    </row>
    <row r="56">
      <c r="A56" s="97" t="inlineStr">
        <is>
          <t>Jan 24, 2024 15:00:00</t>
        </is>
      </c>
      <c r="B56" s="116" t="n">
        <v>97650</v>
      </c>
      <c r="C56" s="116" t="n">
        <v>97500</v>
      </c>
      <c r="D56" s="116" t="n">
        <v>749</v>
      </c>
      <c r="E56" s="116" t="n">
        <v>96500</v>
      </c>
      <c r="F56" s="116" t="n">
        <v>97900</v>
      </c>
      <c r="G56" s="116" t="n">
        <v>6548</v>
      </c>
      <c r="H56" s="31">
        <f>+B56/E56-1</f>
        <v/>
      </c>
      <c r="I56" s="119">
        <f>+G56/G55-1</f>
        <v/>
      </c>
    </row>
    <row r="57">
      <c r="A57" s="97" t="inlineStr">
        <is>
          <t>Jan 25, 2024 15:00:00</t>
        </is>
      </c>
      <c r="B57" s="116" t="n">
        <v>97400</v>
      </c>
      <c r="C57" s="116" t="n">
        <v>97650</v>
      </c>
      <c r="D57" s="116" t="n">
        <v>414</v>
      </c>
      <c r="E57" s="116" t="n">
        <v>97750</v>
      </c>
      <c r="F57" s="116" t="n">
        <v>97750</v>
      </c>
      <c r="G57" s="116" t="n">
        <v>6291</v>
      </c>
      <c r="H57" s="31">
        <f>+B57/E57-1</f>
        <v/>
      </c>
      <c r="I57" s="119">
        <f>+G57/G56-1</f>
        <v/>
      </c>
    </row>
    <row r="58">
      <c r="A58" s="97" t="inlineStr">
        <is>
          <t>Jan 26, 2024 15:00:00</t>
        </is>
      </c>
      <c r="B58" s="116" t="n">
        <v>96500</v>
      </c>
      <c r="C58" s="116" t="n">
        <v>97400</v>
      </c>
      <c r="D58" s="116" t="n">
        <v>1106</v>
      </c>
      <c r="E58" s="116" t="n">
        <v>97350</v>
      </c>
      <c r="F58" s="116" t="n">
        <v>97350</v>
      </c>
      <c r="G58" s="116" t="n">
        <v>6112</v>
      </c>
      <c r="H58" s="31">
        <f>+B58/E58-1</f>
        <v/>
      </c>
      <c r="I58" s="119">
        <f>+G58/G57-1</f>
        <v/>
      </c>
    </row>
    <row r="59">
      <c r="A59" s="97" t="inlineStr">
        <is>
          <t>Jan 29, 2024 15:00:00</t>
        </is>
      </c>
      <c r="B59" s="116" t="n">
        <v>97500</v>
      </c>
      <c r="C59" s="116" t="n">
        <v>96500</v>
      </c>
      <c r="D59" s="116" t="n">
        <v>1227</v>
      </c>
      <c r="E59" s="116" t="n">
        <v>97450</v>
      </c>
      <c r="F59" s="116" t="n">
        <v>97450</v>
      </c>
      <c r="G59" s="116" t="n">
        <v>5378</v>
      </c>
      <c r="H59" s="31">
        <f>+B59/E59-1</f>
        <v/>
      </c>
      <c r="I59" s="119">
        <f>+G59/G58-1</f>
        <v/>
      </c>
    </row>
    <row r="60">
      <c r="A60" s="97" t="inlineStr">
        <is>
          <t>Jan 30, 2024 15:00:00</t>
        </is>
      </c>
      <c r="B60" s="116" t="n">
        <v>97050</v>
      </c>
      <c r="C60" s="116" t="n">
        <v>97500</v>
      </c>
      <c r="D60" s="116" t="n">
        <v>1502</v>
      </c>
      <c r="E60" s="116" t="n">
        <v>97100</v>
      </c>
      <c r="F60" s="116" t="n">
        <v>93550</v>
      </c>
      <c r="G60" s="116" t="n">
        <v>4981</v>
      </c>
      <c r="H60" s="31">
        <f>+B60/E60-1</f>
        <v/>
      </c>
      <c r="I60" s="119">
        <f>+G60/G59-1</f>
        <v/>
      </c>
    </row>
    <row r="61">
      <c r="A61" s="97" t="inlineStr">
        <is>
          <t>Jan 31, 2024 15:00:00</t>
        </is>
      </c>
      <c r="B61" s="116" t="n">
        <v>95500</v>
      </c>
      <c r="C61" s="116" t="n">
        <v>97050</v>
      </c>
      <c r="D61" s="116" t="n">
        <v>1058</v>
      </c>
      <c r="E61" s="116" t="n">
        <v>96100</v>
      </c>
      <c r="F61" s="116" t="n">
        <v>97100</v>
      </c>
      <c r="G61" s="116" t="n">
        <v>4862</v>
      </c>
      <c r="H61" s="31">
        <f>+B61/E61-1</f>
        <v/>
      </c>
      <c r="I61" s="119">
        <f>+G61/G60-1</f>
        <v/>
      </c>
    </row>
    <row r="62">
      <c r="A62" s="97" t="inlineStr">
        <is>
          <t>Feb 01, 2024 15:00:00</t>
        </is>
      </c>
      <c r="B62" s="116" t="n">
        <v>96000</v>
      </c>
      <c r="C62" s="116" t="n">
        <v>95500</v>
      </c>
      <c r="D62" s="116" t="n">
        <v>371</v>
      </c>
      <c r="E62" s="116" t="n">
        <v>96350</v>
      </c>
      <c r="F62" s="116" t="n">
        <v>95550</v>
      </c>
      <c r="G62" s="116" t="n">
        <v>2240</v>
      </c>
      <c r="H62" s="31">
        <f>+B62/E62-1</f>
        <v/>
      </c>
      <c r="I62" s="119">
        <f>+G62/G61-1</f>
        <v/>
      </c>
    </row>
    <row r="63">
      <c r="A63" s="97" t="inlineStr">
        <is>
          <t>Feb 02, 2024 15:00:00</t>
        </is>
      </c>
      <c r="B63" s="116" t="n">
        <v>95800</v>
      </c>
      <c r="C63" s="116" t="n">
        <v>96000</v>
      </c>
      <c r="D63" s="116" t="n">
        <v>214</v>
      </c>
      <c r="E63" s="116" t="n">
        <v>95800</v>
      </c>
      <c r="F63" s="116" t="n">
        <v>95800</v>
      </c>
      <c r="G63" s="97" t="n">
        <v>1659</v>
      </c>
      <c r="H63" s="31">
        <f>+B63/E63-1</f>
        <v/>
      </c>
      <c r="I63" s="119">
        <f>+G63/G62-1</f>
        <v/>
      </c>
    </row>
    <row r="64">
      <c r="A64" s="97" t="inlineStr">
        <is>
          <t>Feb 05, 2024 15:00:00</t>
        </is>
      </c>
      <c r="B64" s="116" t="n">
        <v>96300</v>
      </c>
      <c r="C64" s="116" t="n">
        <v>95800</v>
      </c>
      <c r="D64" s="116" t="n">
        <v>86</v>
      </c>
      <c r="E64" s="116" t="n">
        <v>95950</v>
      </c>
      <c r="F64" s="116" t="n">
        <v>96250</v>
      </c>
      <c r="G64" s="116" t="n">
        <v>938</v>
      </c>
      <c r="H64" s="31">
        <f>+B64/E64-1</f>
        <v/>
      </c>
      <c r="I64" s="119">
        <f>+G64/G63-1</f>
        <v/>
      </c>
    </row>
    <row r="65">
      <c r="A65" s="97" t="inlineStr">
        <is>
          <t>Feb 06, 2024 15:00:00</t>
        </is>
      </c>
      <c r="B65" s="116" t="n">
        <v>95250</v>
      </c>
      <c r="C65" s="116" t="n">
        <v>96300</v>
      </c>
      <c r="D65" s="116" t="n">
        <v>103</v>
      </c>
      <c r="E65" s="116" t="n">
        <v>95950</v>
      </c>
      <c r="F65" s="116" t="n">
        <v>96000</v>
      </c>
      <c r="G65" s="116" t="n">
        <v>286</v>
      </c>
      <c r="H65" s="31">
        <f>+B65/E65-1</f>
        <v/>
      </c>
      <c r="I65" s="119">
        <f>+G65/G64-1</f>
        <v/>
      </c>
    </row>
    <row r="66">
      <c r="A66" s="97" t="inlineStr">
        <is>
          <t>Feb 07, 2024 15:00:00</t>
        </is>
      </c>
      <c r="B66" s="116" t="n">
        <v>93800</v>
      </c>
      <c r="C66" s="116" t="n">
        <v>95250</v>
      </c>
      <c r="D66" s="116" t="n">
        <v>2</v>
      </c>
      <c r="E66" s="116" t="n">
        <v>95700</v>
      </c>
      <c r="F66" s="116" t="n">
        <v>93800</v>
      </c>
      <c r="G66" s="116" t="n">
        <v>187600</v>
      </c>
      <c r="H66" s="31">
        <f>+B66/E66-1</f>
        <v/>
      </c>
      <c r="I66" s="119">
        <f>+G66/G65-1</f>
        <v/>
      </c>
    </row>
    <row r="67">
      <c r="A67" s="97" t="inlineStr">
        <is>
          <t>Feb 08, 2024 15:00:00</t>
        </is>
      </c>
      <c r="B67" s="116" t="n">
        <v>92250</v>
      </c>
      <c r="C67" s="116" t="n">
        <v>93800</v>
      </c>
      <c r="D67" s="116" t="n">
        <v>25</v>
      </c>
      <c r="E67" s="116" t="n">
        <v>93800</v>
      </c>
      <c r="F67" s="116" t="n">
        <v>94200</v>
      </c>
      <c r="G67" s="116" t="n">
        <v>305</v>
      </c>
      <c r="H67" s="31">
        <f>+B67/E67-1</f>
        <v/>
      </c>
      <c r="I67" s="119">
        <f>+G67/G66-1</f>
        <v/>
      </c>
    </row>
    <row r="68">
      <c r="A68" s="97" t="inlineStr">
        <is>
          <t>Feb 19, 2024 15:00:00</t>
        </is>
      </c>
      <c r="B68" s="116" t="n">
        <v>91200</v>
      </c>
      <c r="C68" s="116" t="n">
        <v>92250</v>
      </c>
      <c r="D68" s="116" t="n">
        <v>161</v>
      </c>
      <c r="E68" s="116" t="n">
        <v>93200</v>
      </c>
      <c r="F68" s="116" t="n">
        <v>92800</v>
      </c>
      <c r="G68" s="116" t="n">
        <v>360</v>
      </c>
      <c r="H68" s="31">
        <f>+B68/E68-1</f>
        <v/>
      </c>
      <c r="I68" s="119">
        <f>+G68/G67-1</f>
        <v/>
      </c>
    </row>
    <row r="69">
      <c r="A69" s="97" t="inlineStr">
        <is>
          <t>Feb 20, 2024 15:00:00</t>
        </is>
      </c>
      <c r="B69" s="116" t="n">
        <v>90000</v>
      </c>
      <c r="C69" s="116" t="n">
        <v>91200</v>
      </c>
      <c r="D69" s="116" t="n">
        <v>99</v>
      </c>
      <c r="E69" s="116" t="n">
        <v>91400</v>
      </c>
      <c r="F69" s="116" t="n">
        <v>91000</v>
      </c>
      <c r="G69" s="116" t="n">
        <v>375</v>
      </c>
      <c r="H69" s="31">
        <f>+B69/E69-1</f>
        <v/>
      </c>
      <c r="I69" s="119">
        <f>+G69/G68-1</f>
        <v/>
      </c>
    </row>
    <row r="70">
      <c r="A70" s="97" t="inlineStr">
        <is>
          <t>Feb 21, 2024 15:00:00</t>
        </is>
      </c>
      <c r="B70" s="116" t="n">
        <v>99250</v>
      </c>
      <c r="C70" s="116" t="n">
        <v>90000</v>
      </c>
      <c r="D70" s="116" t="n">
        <v>16</v>
      </c>
      <c r="E70" s="116" t="n">
        <v>90450</v>
      </c>
      <c r="F70" s="116" t="n">
        <v>95800</v>
      </c>
      <c r="G70" s="116" t="n">
        <v>351</v>
      </c>
      <c r="H70" s="31">
        <f>+B70/E70-1</f>
        <v/>
      </c>
      <c r="I70" s="119">
        <f>+G70/G69-1</f>
        <v/>
      </c>
    </row>
  </sheetData>
  <conditionalFormatting sqref="H1:I1048576">
    <cfRule type="cellIs" priority="2" operator="lessThan" dxfId="1">
      <formula>0</formula>
    </cfRule>
  </conditionalFormatting>
  <pageMargins left="0.75" right="0.75" top="1" bottom="1" header="0.5" footer="0.5"/>
  <pageSetup orientation="portrait"/>
  <headerFooter>
    <oddHeader/>
    <oddFooter>&amp;L&amp;"Calibri"&amp;10 &amp;K000000_x000d_# Internal Use Only_x000d_&amp;1#&amp;"Calibri"&amp;10 &amp;K000000 Internal Use Only</oddFooter>
    <evenHeader/>
    <evenFooter/>
    <firstHeader/>
    <firstFooter/>
  </headerFooter>
</worksheet>
</file>

<file path=xl/worksheets/sheet7.xml><?xml version="1.0" encoding="utf-8"?>
<worksheet xmlns="http://schemas.openxmlformats.org/spreadsheetml/2006/main">
  <sheetPr codeName="Sheet6">
    <outlinePr summaryBelow="1" summaryRight="1"/>
    <pageSetUpPr autoPageBreaks="0"/>
  </sheetPr>
  <dimension ref="A1:I70"/>
  <sheetViews>
    <sheetView showGridLines="0" zoomScaleNormal="100" workbookViewId="0">
      <pane xSplit="1" ySplit="1" topLeftCell="B57" activePane="bottomRight" state="frozen"/>
      <selection pane="topRight" activeCell="B1" sqref="B1"/>
      <selection pane="bottomLeft" activeCell="A2" sqref="A2"/>
      <selection pane="bottomRight" activeCell="G89" sqref="G89"/>
    </sheetView>
  </sheetViews>
  <sheetFormatPr baseColWidth="8" defaultRowHeight="14.5"/>
  <cols>
    <col width="19.81640625" bestFit="1" customWidth="1" style="98" min="1" max="1"/>
    <col width="11.7265625" bestFit="1" customWidth="1" style="10" min="2" max="2"/>
    <col width="11.54296875" bestFit="1" customWidth="1" style="10" min="3" max="3"/>
    <col width="10.7265625" bestFit="1" customWidth="1" style="10" min="4" max="4"/>
    <col width="12" bestFit="1" customWidth="1" style="10" min="5" max="5"/>
    <col width="11.54296875" bestFit="1" customWidth="1" style="10" min="6" max="6"/>
    <col width="14.54296875" bestFit="1" customWidth="1" style="10" min="7" max="7"/>
    <col width="9.1796875" customWidth="1" style="136" min="8" max="9"/>
  </cols>
  <sheetData>
    <row r="1">
      <c r="A1" s="6" t="inlineStr">
        <is>
          <t>Date</t>
        </is>
      </c>
      <c r="B1" s="7" t="inlineStr">
        <is>
          <t>Latest</t>
        </is>
      </c>
      <c r="C1" s="7" t="inlineStr">
        <is>
          <t>Prev.Close</t>
        </is>
      </c>
      <c r="D1" s="7" t="inlineStr">
        <is>
          <t>Volume</t>
        </is>
      </c>
      <c r="E1" s="7" t="inlineStr">
        <is>
          <t>Prev.Settle</t>
        </is>
      </c>
      <c r="F1" s="7" t="inlineStr">
        <is>
          <t>Open</t>
        </is>
      </c>
      <c r="G1" s="7" t="inlineStr">
        <is>
          <t>Open Interest</t>
        </is>
      </c>
      <c r="H1" s="142" t="inlineStr">
        <is>
          <t>Var %</t>
        </is>
      </c>
      <c r="I1" s="7" t="inlineStr">
        <is>
          <t>O.I %</t>
        </is>
      </c>
    </row>
    <row r="2">
      <c r="A2" s="97" t="inlineStr">
        <is>
          <t>Nov 08, 2023 15:00:00</t>
        </is>
      </c>
      <c r="B2" s="30" t="n">
        <v>131700</v>
      </c>
      <c r="C2" s="30" t="n">
        <v>130900</v>
      </c>
      <c r="D2" s="30" t="n">
        <v>1747</v>
      </c>
      <c r="E2" s="30" t="n">
        <v>132400</v>
      </c>
      <c r="F2" s="30" t="n">
        <v>130600</v>
      </c>
      <c r="G2" s="30" t="n">
        <v>3464</v>
      </c>
      <c r="H2" s="31">
        <f>+B2/E2-1</f>
        <v/>
      </c>
      <c r="I2" s="138" t="n"/>
    </row>
    <row r="3">
      <c r="A3" s="97" t="inlineStr">
        <is>
          <t>Nov 09, 2023 15:00:00</t>
        </is>
      </c>
      <c r="B3" s="32" t="n">
        <v>131850</v>
      </c>
      <c r="C3" s="32" t="n">
        <v>131700</v>
      </c>
      <c r="D3" s="32" t="n">
        <v>847</v>
      </c>
      <c r="E3" s="32" t="n">
        <v>130500</v>
      </c>
      <c r="F3" s="32" t="n">
        <v>131600</v>
      </c>
      <c r="G3" s="32" t="n">
        <v>3495</v>
      </c>
      <c r="H3" s="31">
        <f>+B3/E3-1</f>
        <v/>
      </c>
      <c r="I3" s="119">
        <f>+G3/G2-1</f>
        <v/>
      </c>
    </row>
    <row r="4">
      <c r="A4" s="97" t="inlineStr">
        <is>
          <t>Nov 10, 2023 15:00:00</t>
        </is>
      </c>
      <c r="B4" s="32" t="n">
        <v>135500</v>
      </c>
      <c r="C4" s="32" t="n">
        <v>131850</v>
      </c>
      <c r="D4" s="32" t="n">
        <v>1223</v>
      </c>
      <c r="E4" s="32" t="n">
        <v>131750</v>
      </c>
      <c r="F4" s="32" t="n">
        <v>131900</v>
      </c>
      <c r="G4" s="32" t="n">
        <v>3412</v>
      </c>
      <c r="H4" s="31">
        <f>+B4/E4-1</f>
        <v/>
      </c>
      <c r="I4" s="119">
        <f>+G4/G3-1</f>
        <v/>
      </c>
    </row>
    <row r="5">
      <c r="A5" s="97" t="inlineStr">
        <is>
          <t>Nov 13, 2023 15:00:00</t>
        </is>
      </c>
      <c r="B5" s="32" t="n">
        <v>131500</v>
      </c>
      <c r="C5" s="32" t="n">
        <v>135500</v>
      </c>
      <c r="D5" s="32" t="n">
        <v>1474</v>
      </c>
      <c r="E5" s="32" t="n">
        <v>134300</v>
      </c>
      <c r="F5" s="32" t="n">
        <v>135700</v>
      </c>
      <c r="G5" s="32" t="n">
        <v>3497</v>
      </c>
      <c r="H5" s="31">
        <f>+B5/E5-1</f>
        <v/>
      </c>
      <c r="I5" s="119">
        <f>+G5/G4-1</f>
        <v/>
      </c>
    </row>
    <row r="6">
      <c r="A6" s="97" t="inlineStr">
        <is>
          <t>Nov 14, 2023 15:00:00</t>
        </is>
      </c>
      <c r="B6" s="32" t="n">
        <v>132950</v>
      </c>
      <c r="C6" s="32" t="n">
        <v>131500</v>
      </c>
      <c r="D6" s="32" t="n">
        <v>1432</v>
      </c>
      <c r="E6" s="32" t="n">
        <v>134450</v>
      </c>
      <c r="F6" s="32" t="n">
        <v>131400</v>
      </c>
      <c r="G6" s="32" t="n">
        <v>3233</v>
      </c>
      <c r="H6" s="31">
        <f>+B6/E6-1</f>
        <v/>
      </c>
      <c r="I6" s="119">
        <f>+G6/G5-1</f>
        <v/>
      </c>
    </row>
    <row r="7">
      <c r="A7" s="97" t="inlineStr">
        <is>
          <t>Nov 15, 2023 15:00:00</t>
        </is>
      </c>
      <c r="B7" s="32" t="n">
        <v>133200</v>
      </c>
      <c r="C7" s="32" t="n">
        <v>132950</v>
      </c>
      <c r="D7" s="32" t="n">
        <v>506</v>
      </c>
      <c r="E7" s="32" t="n">
        <v>133000</v>
      </c>
      <c r="F7" s="32" t="n">
        <v>133100</v>
      </c>
      <c r="G7" s="32" t="n">
        <v>3227</v>
      </c>
      <c r="H7" s="31">
        <f>+B7/E7-1</f>
        <v/>
      </c>
      <c r="I7" s="119">
        <f>+G7/G6-1</f>
        <v/>
      </c>
    </row>
    <row r="8">
      <c r="A8" s="97" t="inlineStr">
        <is>
          <t>Nov 16, 2023 15:00:00</t>
        </is>
      </c>
      <c r="B8" s="116" t="n">
        <v>132600</v>
      </c>
      <c r="C8" s="116" t="n">
        <v>133200</v>
      </c>
      <c r="D8" s="116" t="n">
        <v>469</v>
      </c>
      <c r="E8" s="116" t="n">
        <v>133700</v>
      </c>
      <c r="F8" s="116" t="n">
        <v>133200</v>
      </c>
      <c r="G8" s="116" t="n">
        <v>3297</v>
      </c>
      <c r="H8" s="31">
        <f>+B8/E8-1</f>
        <v/>
      </c>
      <c r="I8" s="119">
        <f>+G8/G7-1</f>
        <v/>
      </c>
    </row>
    <row r="9">
      <c r="A9" s="97" t="inlineStr">
        <is>
          <t>Nov 17, 2023 15:00:00</t>
        </is>
      </c>
      <c r="B9" s="116" t="n">
        <v>131250</v>
      </c>
      <c r="C9" s="116" t="n">
        <v>132600</v>
      </c>
      <c r="D9" s="116" t="n">
        <v>826</v>
      </c>
      <c r="E9" s="116" t="n">
        <v>132950</v>
      </c>
      <c r="F9" s="116" t="n">
        <v>132200</v>
      </c>
      <c r="G9" s="116" t="n">
        <v>3310</v>
      </c>
      <c r="H9" s="31">
        <f>+B9/E9-1</f>
        <v/>
      </c>
      <c r="I9" s="119">
        <f>+G9/G8-1</f>
        <v/>
      </c>
    </row>
    <row r="10">
      <c r="A10" s="97" t="inlineStr">
        <is>
          <t>Nov 20, 2023 15:00:00</t>
        </is>
      </c>
      <c r="B10" s="116" t="n">
        <v>128650</v>
      </c>
      <c r="C10" s="116" t="n">
        <v>131250</v>
      </c>
      <c r="D10" s="116" t="n">
        <v>927</v>
      </c>
      <c r="E10" s="116" t="n">
        <v>131600</v>
      </c>
      <c r="F10" s="116" t="n">
        <v>131200</v>
      </c>
      <c r="G10" s="116" t="n">
        <v>3393</v>
      </c>
      <c r="H10" s="31">
        <f>+B10/E10-1</f>
        <v/>
      </c>
      <c r="I10" s="119">
        <f>+G10/G9-1</f>
        <v/>
      </c>
    </row>
    <row r="11">
      <c r="A11" s="97" t="inlineStr">
        <is>
          <t>Nov 21, 2023 15:00:00</t>
        </is>
      </c>
      <c r="B11" s="116" t="n">
        <v>125400</v>
      </c>
      <c r="C11" s="116" t="n">
        <v>128650</v>
      </c>
      <c r="D11" s="116" t="n">
        <v>900</v>
      </c>
      <c r="E11" s="116" t="n">
        <v>130450</v>
      </c>
      <c r="F11" s="116" t="n">
        <v>128900</v>
      </c>
      <c r="G11" s="116" t="n">
        <v>3548</v>
      </c>
      <c r="H11" s="31">
        <f>+B11/E11-1</f>
        <v/>
      </c>
      <c r="I11" s="119">
        <f>+G11/G10-1</f>
        <v/>
      </c>
    </row>
    <row r="12">
      <c r="A12" s="97" t="inlineStr">
        <is>
          <t>Nov 22, 2023 15:00:00</t>
        </is>
      </c>
      <c r="B12" s="116" t="n">
        <v>117900</v>
      </c>
      <c r="C12" s="116" t="n">
        <v>125400</v>
      </c>
      <c r="D12" s="116" t="n">
        <v>2137</v>
      </c>
      <c r="E12" s="116" t="n">
        <v>126650</v>
      </c>
      <c r="F12" s="116" t="n">
        <v>125700</v>
      </c>
      <c r="G12" s="116" t="n">
        <v>3822</v>
      </c>
      <c r="H12" s="31">
        <f>+B12/E12-1</f>
        <v/>
      </c>
      <c r="I12" s="119">
        <f>+G12/G11-1</f>
        <v/>
      </c>
    </row>
    <row r="13">
      <c r="A13" s="97" t="inlineStr">
        <is>
          <t>Nov 23, 2023 15:00:00</t>
        </is>
      </c>
      <c r="B13" s="116" t="n">
        <v>117900</v>
      </c>
      <c r="C13" s="116" t="n">
        <v>117900</v>
      </c>
      <c r="D13" s="116" t="n">
        <v>2871</v>
      </c>
      <c r="E13" s="116" t="n">
        <v>120800</v>
      </c>
      <c r="F13" s="116" t="n">
        <v>117950</v>
      </c>
      <c r="G13" s="116" t="n">
        <v>3830</v>
      </c>
      <c r="H13" s="31">
        <f>+B13/E13-1</f>
        <v/>
      </c>
      <c r="I13" s="119">
        <f>+G13/G12-1</f>
        <v/>
      </c>
    </row>
    <row r="14">
      <c r="A14" s="97" t="inlineStr">
        <is>
          <t>Nov 24, 2023 15:00:00</t>
        </is>
      </c>
      <c r="B14" s="116" t="n">
        <v>116900</v>
      </c>
      <c r="C14" s="116" t="n">
        <v>117900</v>
      </c>
      <c r="D14" s="116" t="n">
        <v>2661</v>
      </c>
      <c r="E14" s="116" t="n">
        <v>116300</v>
      </c>
      <c r="F14" s="116" t="n">
        <v>118300</v>
      </c>
      <c r="G14" s="116" t="n">
        <v>4409</v>
      </c>
      <c r="H14" s="31">
        <f>+B14/E14-1</f>
        <v/>
      </c>
      <c r="I14" s="119">
        <f>+G14/G13-1</f>
        <v/>
      </c>
    </row>
    <row r="15">
      <c r="A15" s="97" t="inlineStr">
        <is>
          <t>Nov 27, 2023 15:00:00</t>
        </is>
      </c>
      <c r="B15" s="116" t="n">
        <v>109900</v>
      </c>
      <c r="C15" s="116" t="n">
        <v>116900</v>
      </c>
      <c r="D15" s="116" t="n">
        <v>4777</v>
      </c>
      <c r="E15" s="116" t="n">
        <v>118150</v>
      </c>
      <c r="F15" s="116" t="n">
        <v>116600</v>
      </c>
      <c r="G15" s="116" t="n">
        <v>5833</v>
      </c>
      <c r="H15" s="31">
        <f>+B15/E15-1</f>
        <v/>
      </c>
      <c r="I15" s="119">
        <f>+G15/G14-1</f>
        <v/>
      </c>
    </row>
    <row r="16">
      <c r="A16" s="97" t="inlineStr">
        <is>
          <t>Nov 28, 2023 15:00:00</t>
        </is>
      </c>
      <c r="B16" s="116" t="n">
        <v>108850</v>
      </c>
      <c r="C16" s="116" t="n">
        <v>109900</v>
      </c>
      <c r="D16" s="116" t="n">
        <v>7279</v>
      </c>
      <c r="E16" s="116" t="n">
        <v>112400</v>
      </c>
      <c r="F16" s="116" t="n">
        <v>109600</v>
      </c>
      <c r="G16" s="116" t="n">
        <v>7388</v>
      </c>
      <c r="H16" s="31">
        <f>+B16/E16-1</f>
        <v/>
      </c>
      <c r="I16" s="119">
        <f>+G16/G15-1</f>
        <v/>
      </c>
    </row>
    <row r="17">
      <c r="A17" s="97" t="inlineStr">
        <is>
          <t>Nov 29, 2023 15:00:00</t>
        </is>
      </c>
      <c r="B17" s="116" t="n">
        <v>108350</v>
      </c>
      <c r="C17" s="116" t="n">
        <v>108850</v>
      </c>
      <c r="D17" s="116" t="n">
        <v>9974</v>
      </c>
      <c r="E17" s="116" t="n">
        <v>108350</v>
      </c>
      <c r="F17" s="116" t="n">
        <v>109100</v>
      </c>
      <c r="G17" s="116" t="n">
        <v>9844</v>
      </c>
      <c r="H17" s="31">
        <f>+B17/E17-1</f>
        <v/>
      </c>
      <c r="I17" s="119">
        <f>+G17/G16-1</f>
        <v/>
      </c>
    </row>
    <row r="18">
      <c r="A18" s="97" t="inlineStr">
        <is>
          <t>Nov 30, 2023 15:00:00</t>
        </is>
      </c>
      <c r="B18" s="116" t="n">
        <v>104800</v>
      </c>
      <c r="C18" s="116" t="n">
        <v>108350</v>
      </c>
      <c r="D18" s="116" t="n">
        <v>6833</v>
      </c>
      <c r="E18" s="116" t="n">
        <v>109600</v>
      </c>
      <c r="F18" s="116" t="n">
        <v>108500</v>
      </c>
      <c r="G18" s="116" t="n">
        <v>10313</v>
      </c>
      <c r="H18" s="31">
        <f>+B18/E18-1</f>
        <v/>
      </c>
      <c r="I18" s="119">
        <f>+G18/G17-1</f>
        <v/>
      </c>
    </row>
    <row r="19">
      <c r="A19" s="97" t="inlineStr">
        <is>
          <t>Dec 01, 2023 15:00:00</t>
        </is>
      </c>
      <c r="B19" s="116" t="n">
        <v>100100</v>
      </c>
      <c r="C19" s="116" t="n">
        <v>104800</v>
      </c>
      <c r="D19" s="116" t="n">
        <v>13512</v>
      </c>
      <c r="E19" s="116" t="n">
        <v>107250</v>
      </c>
      <c r="F19" s="116" t="n">
        <v>105000</v>
      </c>
      <c r="G19" s="116" t="n">
        <v>12749</v>
      </c>
      <c r="H19" s="31">
        <f>+B19/E19-1</f>
        <v/>
      </c>
      <c r="I19" s="119">
        <f>+G19/G18-1</f>
        <v/>
      </c>
    </row>
    <row r="20">
      <c r="A20" s="97" t="inlineStr">
        <is>
          <t>Dec 04, 2023 15:00:00</t>
        </is>
      </c>
      <c r="B20" s="116" t="n">
        <v>94550</v>
      </c>
      <c r="C20" s="116" t="n">
        <v>100100</v>
      </c>
      <c r="D20" s="116" t="n">
        <v>16977</v>
      </c>
      <c r="E20" s="116" t="n">
        <v>101650</v>
      </c>
      <c r="F20" s="116" t="n">
        <v>100300</v>
      </c>
      <c r="G20" s="116" t="n">
        <v>14212</v>
      </c>
      <c r="H20" s="31">
        <f>+B20/E20-1</f>
        <v/>
      </c>
      <c r="I20" s="119">
        <f>+G20/G19-1</f>
        <v/>
      </c>
    </row>
    <row r="21">
      <c r="A21" s="97" t="inlineStr">
        <is>
          <t>Dec 05, 2023 15:00:00</t>
        </is>
      </c>
      <c r="B21" s="116" t="n">
        <v>88200</v>
      </c>
      <c r="C21" s="116" t="n">
        <v>94550</v>
      </c>
      <c r="D21" s="116" t="n">
        <v>12938</v>
      </c>
      <c r="E21" s="116" t="n">
        <v>97950</v>
      </c>
      <c r="F21" s="116" t="n">
        <v>94200</v>
      </c>
      <c r="G21" s="116" t="n">
        <v>14505</v>
      </c>
      <c r="H21" s="31">
        <f>+B21/E21-1</f>
        <v/>
      </c>
      <c r="I21" s="119">
        <f>+G21/G20-1</f>
        <v/>
      </c>
    </row>
    <row r="22">
      <c r="A22" s="97" t="inlineStr">
        <is>
          <t>Dec 06, 2023 15:00:00</t>
        </is>
      </c>
      <c r="B22" s="116" t="n">
        <v>90100</v>
      </c>
      <c r="C22" s="116" t="n">
        <v>88200</v>
      </c>
      <c r="D22" s="116" t="n">
        <v>29706</v>
      </c>
      <c r="E22" s="116" t="n">
        <v>90300</v>
      </c>
      <c r="F22" s="116" t="n">
        <v>85800</v>
      </c>
      <c r="G22" s="116" t="n">
        <v>17531</v>
      </c>
      <c r="H22" s="31">
        <f>+B22/E22-1</f>
        <v/>
      </c>
      <c r="I22" s="119">
        <f>+G22/G21-1</f>
        <v/>
      </c>
    </row>
    <row r="23">
      <c r="A23" s="97" t="inlineStr">
        <is>
          <t>Dec 07, 2023 15:00:00</t>
        </is>
      </c>
      <c r="B23" s="116" t="n">
        <v>92550</v>
      </c>
      <c r="C23" s="116" t="n">
        <v>90100</v>
      </c>
      <c r="D23" s="116" t="n">
        <v>15990</v>
      </c>
      <c r="E23" s="116" t="n">
        <v>86500</v>
      </c>
      <c r="F23" s="116" t="n">
        <v>90000</v>
      </c>
      <c r="G23" s="116" t="n">
        <v>17452</v>
      </c>
      <c r="H23" s="31">
        <f>+B23/E23-1</f>
        <v/>
      </c>
      <c r="I23" s="119">
        <f>+G23/G22-1</f>
        <v/>
      </c>
    </row>
    <row r="24">
      <c r="A24" s="97" t="inlineStr">
        <is>
          <t>Dec 08, 2023 15:00:00</t>
        </is>
      </c>
      <c r="B24" s="116" t="n">
        <v>98900</v>
      </c>
      <c r="C24" s="116" t="n">
        <v>92550</v>
      </c>
      <c r="D24" s="116" t="n">
        <v>2222</v>
      </c>
      <c r="E24" s="116" t="n">
        <v>89950</v>
      </c>
      <c r="F24" s="116" t="n">
        <v>97700</v>
      </c>
      <c r="G24" s="116" t="n">
        <v>16954</v>
      </c>
      <c r="H24" s="31">
        <f>+B24/E24-1</f>
        <v/>
      </c>
      <c r="I24" s="119">
        <f>+G24/G23-1</f>
        <v/>
      </c>
    </row>
    <row r="25">
      <c r="A25" s="97" t="inlineStr">
        <is>
          <t>Dec 11, 2023 15:00:00</t>
        </is>
      </c>
      <c r="B25" s="116" t="n">
        <v>95600</v>
      </c>
      <c r="C25" s="116" t="n">
        <v>98900</v>
      </c>
      <c r="D25" s="116" t="n">
        <v>54174</v>
      </c>
      <c r="E25" s="116" t="n">
        <v>98300</v>
      </c>
      <c r="F25" s="116" t="n">
        <v>110050</v>
      </c>
      <c r="G25" s="116" t="n">
        <v>15965</v>
      </c>
      <c r="H25" s="31">
        <f>+B25/E25-1</f>
        <v/>
      </c>
      <c r="I25" s="119">
        <f>+G25/G24-1</f>
        <v/>
      </c>
    </row>
    <row r="26">
      <c r="A26" s="97" t="inlineStr">
        <is>
          <t>Dec 12, 2023 15:00:00</t>
        </is>
      </c>
      <c r="B26" s="116" t="n">
        <v>92150</v>
      </c>
      <c r="C26" s="116" t="n">
        <v>95600</v>
      </c>
      <c r="D26" s="116" t="n">
        <v>15480</v>
      </c>
      <c r="E26" s="116" t="n">
        <v>102100</v>
      </c>
      <c r="F26" s="116" t="n">
        <v>94950</v>
      </c>
      <c r="G26" s="116" t="n">
        <v>16581</v>
      </c>
      <c r="H26" s="31">
        <f>+B26/E26-1</f>
        <v/>
      </c>
      <c r="I26" s="119">
        <f>+G26/G25-1</f>
        <v/>
      </c>
    </row>
    <row r="27">
      <c r="A27" s="97" t="inlineStr">
        <is>
          <t>Dec 13, 2023 15:00:00</t>
        </is>
      </c>
      <c r="B27" s="140" t="n">
        <v>103100</v>
      </c>
      <c r="C27" s="140" t="n">
        <v>92150</v>
      </c>
      <c r="D27" s="140" t="n">
        <v>27387</v>
      </c>
      <c r="E27" s="140" t="n">
        <v>93750</v>
      </c>
      <c r="F27" s="140" t="n">
        <v>91200</v>
      </c>
      <c r="G27" s="140" t="n">
        <v>18067</v>
      </c>
      <c r="H27" s="31">
        <f>+B27/E27-1</f>
        <v/>
      </c>
      <c r="I27" s="119">
        <f>+G27/G26-1</f>
        <v/>
      </c>
    </row>
    <row r="28">
      <c r="A28" s="97" t="inlineStr">
        <is>
          <t>Dec 14, 2023 15:00:00</t>
        </is>
      </c>
      <c r="B28" s="140" t="n">
        <v>99650</v>
      </c>
      <c r="C28" s="140" t="n">
        <v>103100</v>
      </c>
      <c r="D28" s="140" t="n">
        <v>40337</v>
      </c>
      <c r="E28" s="140" t="n">
        <v>92300</v>
      </c>
      <c r="F28" s="140" t="n">
        <v>104250</v>
      </c>
      <c r="G28" s="140" t="n">
        <v>16647</v>
      </c>
      <c r="H28" s="31">
        <f>+B28/E28-1</f>
        <v/>
      </c>
      <c r="I28" s="119">
        <f>+G28/G27-1</f>
        <v/>
      </c>
    </row>
    <row r="29">
      <c r="A29" s="97" t="inlineStr">
        <is>
          <t>Dec 15, 2023 15:00:00</t>
        </is>
      </c>
      <c r="B29" s="116" t="n">
        <v>100900</v>
      </c>
      <c r="C29" s="116" t="n">
        <v>99650</v>
      </c>
      <c r="D29" s="116" t="n">
        <v>17954</v>
      </c>
      <c r="E29" s="116" t="n">
        <v>98250</v>
      </c>
      <c r="F29" s="116" t="n">
        <v>99500</v>
      </c>
      <c r="G29" s="116" t="n">
        <v>19115</v>
      </c>
      <c r="H29" s="31">
        <f>+B29/E29-1</f>
        <v/>
      </c>
      <c r="I29" s="119">
        <f>+G29/G28-1</f>
        <v/>
      </c>
    </row>
    <row r="30">
      <c r="A30" s="97" t="inlineStr">
        <is>
          <t>Dec 18, 2023 15:00:00</t>
        </is>
      </c>
      <c r="B30" s="116" t="n">
        <v>99750</v>
      </c>
      <c r="C30" s="116" t="n">
        <v>100900</v>
      </c>
      <c r="D30" s="116" t="n">
        <v>14557</v>
      </c>
      <c r="E30" s="116" t="n">
        <v>101850</v>
      </c>
      <c r="F30" s="116" t="n">
        <v>101300</v>
      </c>
      <c r="G30" s="116" t="n">
        <v>19135</v>
      </c>
      <c r="H30" s="31">
        <f>+B30/E30-1</f>
        <v/>
      </c>
      <c r="I30" s="119">
        <f>+G30/G29-1</f>
        <v/>
      </c>
    </row>
    <row r="31">
      <c r="A31" s="97" t="inlineStr">
        <is>
          <t>Dec 19, 2023 15:00:00</t>
        </is>
      </c>
      <c r="B31" s="116" t="n">
        <v>99100</v>
      </c>
      <c r="C31" s="116" t="n">
        <v>99750</v>
      </c>
      <c r="D31" s="116" t="n">
        <v>7980</v>
      </c>
      <c r="E31" s="116" t="n">
        <v>101100</v>
      </c>
      <c r="F31" s="116" t="n">
        <v>99700</v>
      </c>
      <c r="G31" s="116" t="n">
        <v>18696</v>
      </c>
      <c r="H31" s="31">
        <f>+B31/E31-1</f>
        <v/>
      </c>
      <c r="I31" s="119">
        <f>+G31/G30-1</f>
        <v/>
      </c>
    </row>
    <row r="32">
      <c r="A32" s="97" t="inlineStr">
        <is>
          <t>Dec 20, 2023 15:00:00</t>
        </is>
      </c>
      <c r="B32" s="116" t="n">
        <v>98000</v>
      </c>
      <c r="C32" s="116" t="n">
        <v>99100</v>
      </c>
      <c r="D32" s="116" t="n">
        <v>5141</v>
      </c>
      <c r="E32" s="116" t="n">
        <v>99550</v>
      </c>
      <c r="F32" s="116" t="n">
        <v>99100</v>
      </c>
      <c r="G32" s="116" t="n">
        <v>18476</v>
      </c>
      <c r="H32" s="31">
        <f>+B32/E32-1</f>
        <v/>
      </c>
      <c r="I32" s="119">
        <f>+G32/G31-1</f>
        <v/>
      </c>
    </row>
    <row r="33">
      <c r="A33" s="97" t="inlineStr">
        <is>
          <t>Dec 21, 2023 15:00:00</t>
        </is>
      </c>
      <c r="B33" s="116" t="n">
        <v>94750</v>
      </c>
      <c r="C33" s="116" t="n">
        <v>98000</v>
      </c>
      <c r="D33" s="116" t="n">
        <v>12755</v>
      </c>
      <c r="E33" s="116" t="n">
        <v>99100</v>
      </c>
      <c r="F33" s="116" t="n">
        <v>97250</v>
      </c>
      <c r="G33" s="116" t="n">
        <v>19003</v>
      </c>
      <c r="H33" s="31">
        <f>+B33/E33-1</f>
        <v/>
      </c>
      <c r="I33" s="119">
        <f>+G33/G32-1</f>
        <v/>
      </c>
    </row>
    <row r="34">
      <c r="A34" s="97" t="inlineStr">
        <is>
          <t>Dec 22, 2023 15:00:00</t>
        </is>
      </c>
      <c r="B34" s="116" t="n">
        <v>97050</v>
      </c>
      <c r="C34" s="116" t="n">
        <v>94750</v>
      </c>
      <c r="D34" s="116" t="n">
        <v>16538</v>
      </c>
      <c r="E34" s="116" t="n">
        <v>95150</v>
      </c>
      <c r="F34" s="116" t="n">
        <v>94400</v>
      </c>
      <c r="G34" s="116" t="n">
        <v>20661</v>
      </c>
      <c r="H34" s="31">
        <f>+B34/E34-1</f>
        <v/>
      </c>
      <c r="I34" s="119">
        <f>+G34/G33-1</f>
        <v/>
      </c>
    </row>
    <row r="35" customFormat="1" s="97">
      <c r="A35" s="97" t="inlineStr">
        <is>
          <t>Dec 25, 2023 15:00:00</t>
        </is>
      </c>
      <c r="B35" s="116" t="n">
        <v>98700</v>
      </c>
      <c r="C35" s="116" t="n">
        <v>97050</v>
      </c>
      <c r="D35" s="116" t="n">
        <v>7565</v>
      </c>
      <c r="E35" s="116" t="n">
        <v>96600</v>
      </c>
      <c r="F35" s="116" t="n">
        <v>97050</v>
      </c>
      <c r="G35" s="116" t="n">
        <v>22201</v>
      </c>
      <c r="H35" s="31">
        <f>+B35/E35-1</f>
        <v/>
      </c>
      <c r="I35" s="119">
        <f>+G35/G34-1</f>
        <v/>
      </c>
    </row>
    <row r="36">
      <c r="A36" s="97" t="inlineStr">
        <is>
          <t>Dec 26, 2023 15:00:00</t>
        </is>
      </c>
      <c r="B36" s="116" t="n">
        <v>103600</v>
      </c>
      <c r="C36" s="116" t="n">
        <v>98700</v>
      </c>
      <c r="D36" s="116" t="n">
        <v>15586</v>
      </c>
      <c r="E36" s="116" t="n">
        <v>98300</v>
      </c>
      <c r="F36" s="116" t="n">
        <v>99000</v>
      </c>
      <c r="G36" s="116" t="n">
        <v>21176</v>
      </c>
      <c r="H36" s="31">
        <f>+B36/E36-1</f>
        <v/>
      </c>
      <c r="I36" s="119">
        <f>+G36/G35-1</f>
        <v/>
      </c>
    </row>
    <row r="37">
      <c r="A37" s="97" t="inlineStr">
        <is>
          <t>Dec 27, 2023 15:00:00</t>
        </is>
      </c>
      <c r="B37" s="116" t="n">
        <v>102100</v>
      </c>
      <c r="C37" s="116" t="n">
        <v>103600</v>
      </c>
      <c r="D37" s="116" t="n">
        <v>13394</v>
      </c>
      <c r="E37" s="116" t="n">
        <v>102450</v>
      </c>
      <c r="F37" s="116" t="n">
        <v>104000</v>
      </c>
      <c r="G37" s="116" t="n">
        <v>21009</v>
      </c>
      <c r="H37" s="31">
        <f>+B37/E37-1</f>
        <v/>
      </c>
      <c r="I37" s="119">
        <f>+G37/G36-1</f>
        <v/>
      </c>
    </row>
    <row r="38">
      <c r="A38" s="97" t="inlineStr">
        <is>
          <t>Dec 28, 2023 15:00:00</t>
        </is>
      </c>
      <c r="B38" s="116" t="n">
        <v>102200</v>
      </c>
      <c r="C38" s="116" t="n">
        <v>102100</v>
      </c>
      <c r="D38" s="116" t="n">
        <v>6707</v>
      </c>
      <c r="E38" s="116" t="n">
        <v>102400</v>
      </c>
      <c r="F38" s="116" t="n">
        <v>101850</v>
      </c>
      <c r="G38" s="116" t="n">
        <v>21913</v>
      </c>
      <c r="H38" s="31">
        <f>+B38/E38-1</f>
        <v/>
      </c>
      <c r="I38" s="119">
        <f>+G38/G37-1</f>
        <v/>
      </c>
    </row>
    <row r="39" customFormat="1" s="97">
      <c r="A39" s="97" t="inlineStr">
        <is>
          <t>Dec 29, 2023 15:00:00</t>
        </is>
      </c>
      <c r="B39" s="116" t="n">
        <v>102350</v>
      </c>
      <c r="C39" s="116" t="n">
        <v>102200</v>
      </c>
      <c r="D39" s="116" t="n">
        <v>15907</v>
      </c>
      <c r="E39" s="116" t="n">
        <v>102350</v>
      </c>
      <c r="F39" s="116" t="n">
        <v>102100</v>
      </c>
      <c r="G39" s="116" t="n">
        <v>23839</v>
      </c>
      <c r="H39" s="31">
        <f>+B39/E39-1</f>
        <v/>
      </c>
      <c r="I39" s="119">
        <f>+G39/G38-1</f>
        <v/>
      </c>
    </row>
    <row r="40">
      <c r="A40" s="97" t="inlineStr">
        <is>
          <t>Jan 02, 2024 15:00:00</t>
        </is>
      </c>
      <c r="B40" s="116" t="n">
        <v>103500</v>
      </c>
      <c r="C40" s="116" t="n">
        <v>102350</v>
      </c>
      <c r="D40" s="116" t="n">
        <v>8237</v>
      </c>
      <c r="E40" s="116" t="n">
        <v>100950</v>
      </c>
      <c r="F40" s="116" t="n">
        <v>102500</v>
      </c>
      <c r="G40" s="116" t="n">
        <v>22409</v>
      </c>
      <c r="H40" s="31">
        <f>+B40/E40-1</f>
        <v/>
      </c>
      <c r="I40" s="119">
        <f>+G40/G39-1</f>
        <v/>
      </c>
    </row>
    <row r="41">
      <c r="A41" s="97" t="inlineStr">
        <is>
          <t>Jan 03, 2024 15:00:00</t>
        </is>
      </c>
      <c r="B41" s="116" t="n">
        <v>102350</v>
      </c>
      <c r="C41" s="116" t="n">
        <v>103500</v>
      </c>
      <c r="D41" s="116" t="n">
        <v>5044</v>
      </c>
      <c r="E41" s="116" t="n">
        <v>103200</v>
      </c>
      <c r="F41" s="116" t="n">
        <v>103900</v>
      </c>
      <c r="G41" s="116" t="n">
        <v>21900</v>
      </c>
      <c r="H41" s="31">
        <f>+B41/E41-1</f>
        <v/>
      </c>
      <c r="I41" s="119">
        <f>+G41/G40-1</f>
        <v/>
      </c>
    </row>
    <row r="42">
      <c r="A42" s="97" t="inlineStr">
        <is>
          <t>Jan 04, 2024 15:00:00</t>
        </is>
      </c>
      <c r="B42" s="116" t="n">
        <v>97300</v>
      </c>
      <c r="C42" s="116" t="n">
        <v>102350</v>
      </c>
      <c r="D42" s="116" t="n">
        <v>10530</v>
      </c>
      <c r="E42" s="116" t="n">
        <v>103050</v>
      </c>
      <c r="F42" s="116" t="n">
        <v>102500</v>
      </c>
      <c r="G42" s="116" t="n">
        <v>20332</v>
      </c>
      <c r="H42" s="31">
        <f>+B42/E42-1</f>
        <v/>
      </c>
      <c r="I42" s="119">
        <f>+G42/G41-1</f>
        <v/>
      </c>
    </row>
    <row r="43">
      <c r="A43" s="97" t="inlineStr">
        <is>
          <t>Jan 05, 2024 15:00:00</t>
        </is>
      </c>
      <c r="B43" s="116" t="n">
        <v>94200</v>
      </c>
      <c r="C43" s="116" t="n">
        <v>97300</v>
      </c>
      <c r="D43" s="116" t="n">
        <v>8538</v>
      </c>
      <c r="E43" s="116" t="n">
        <v>99800</v>
      </c>
      <c r="F43" s="116" t="n">
        <v>96500</v>
      </c>
      <c r="G43" s="116" t="n">
        <v>19658</v>
      </c>
      <c r="H43" s="31">
        <f>+B43/E43-1</f>
        <v/>
      </c>
      <c r="I43" s="119">
        <f>+G43/G42-1</f>
        <v/>
      </c>
    </row>
    <row r="44">
      <c r="A44" s="97" t="inlineStr">
        <is>
          <t>Jan 08, 2024 15:00:00</t>
        </is>
      </c>
      <c r="B44" s="116" t="n">
        <v>92200</v>
      </c>
      <c r="C44" s="116" t="n">
        <v>94200</v>
      </c>
      <c r="D44" s="116" t="n">
        <v>13867</v>
      </c>
      <c r="E44" s="116" t="n">
        <v>95250</v>
      </c>
      <c r="F44" s="116" t="n">
        <v>94500</v>
      </c>
      <c r="G44" s="116" t="n">
        <v>20615</v>
      </c>
      <c r="H44" s="31">
        <f>+B44/E44-1</f>
        <v/>
      </c>
      <c r="I44" s="119">
        <f>+G44/G43-1</f>
        <v/>
      </c>
    </row>
    <row r="45">
      <c r="A45" s="97" t="inlineStr">
        <is>
          <t>Jan 09, 2024 15:00:00</t>
        </is>
      </c>
      <c r="B45" s="116" t="n">
        <v>93900</v>
      </c>
      <c r="C45" s="116" t="n">
        <v>92200</v>
      </c>
      <c r="D45" s="116" t="n">
        <v>11896</v>
      </c>
      <c r="E45" s="116" t="n">
        <v>93500</v>
      </c>
      <c r="F45" s="116" t="n">
        <v>92150</v>
      </c>
      <c r="G45" s="116" t="n">
        <v>21067</v>
      </c>
      <c r="H45" s="31">
        <f>+B45/E45-1</f>
        <v/>
      </c>
      <c r="I45" s="119">
        <f>+G45/G44-1</f>
        <v/>
      </c>
    </row>
    <row r="46">
      <c r="A46" s="97" t="inlineStr">
        <is>
          <t>Jan 10, 2024 15:00:00</t>
        </is>
      </c>
      <c r="B46" s="116" t="n">
        <v>93200</v>
      </c>
      <c r="C46" s="116" t="n">
        <v>93900</v>
      </c>
      <c r="D46" s="116" t="n">
        <v>4714</v>
      </c>
      <c r="E46" s="116" t="n">
        <v>92650</v>
      </c>
      <c r="F46" s="116" t="n">
        <v>92850</v>
      </c>
      <c r="G46" s="116" t="n">
        <v>20262</v>
      </c>
      <c r="H46" s="31">
        <f>+B46/E46-1</f>
        <v/>
      </c>
      <c r="I46" s="119">
        <f>+G46/G45-1</f>
        <v/>
      </c>
    </row>
    <row r="47">
      <c r="A47" s="97" t="inlineStr">
        <is>
          <t>Jan 11, 2024 15:00:00</t>
        </is>
      </c>
      <c r="B47" s="116" t="n">
        <v>99200</v>
      </c>
      <c r="C47" s="116" t="n">
        <v>93200</v>
      </c>
      <c r="D47" s="116" t="n">
        <v>10832</v>
      </c>
      <c r="E47" s="116" t="n">
        <v>93500</v>
      </c>
      <c r="F47" s="116" t="n">
        <v>93800</v>
      </c>
      <c r="G47" s="116" t="n">
        <v>20076</v>
      </c>
      <c r="H47" s="31">
        <f>+B47/E47-1</f>
        <v/>
      </c>
      <c r="I47" s="119">
        <f>+G47/G46-1</f>
        <v/>
      </c>
    </row>
    <row r="48">
      <c r="A48" s="97" t="inlineStr">
        <is>
          <t>Jan 12, 2024 15:00:00</t>
        </is>
      </c>
      <c r="B48" s="116" t="n">
        <v>97950</v>
      </c>
      <c r="C48" s="116" t="n">
        <v>99200</v>
      </c>
      <c r="D48" s="116" t="n">
        <v>6668</v>
      </c>
      <c r="E48" s="116" t="n">
        <v>97000</v>
      </c>
      <c r="F48" s="116" t="n">
        <v>98900</v>
      </c>
      <c r="G48" s="116" t="n">
        <v>19926</v>
      </c>
      <c r="H48" s="31">
        <f>+B48/E48-1</f>
        <v/>
      </c>
      <c r="I48" s="119">
        <f>+G48/G47-1</f>
        <v/>
      </c>
    </row>
    <row r="49">
      <c r="A49" s="97" t="inlineStr">
        <is>
          <t>Jan 15, 2024 15:00:00</t>
        </is>
      </c>
      <c r="B49" s="116" t="n">
        <v>96800</v>
      </c>
      <c r="C49" s="116" t="n">
        <v>97950</v>
      </c>
      <c r="D49" s="116" t="n">
        <v>6030</v>
      </c>
      <c r="E49" s="116" t="n">
        <v>98650</v>
      </c>
      <c r="F49" s="116" t="n">
        <v>96050</v>
      </c>
      <c r="G49" s="116" t="n">
        <v>18984</v>
      </c>
      <c r="H49" s="31">
        <f>+B49/E49-1</f>
        <v/>
      </c>
      <c r="I49" s="119">
        <f>+G49/G48-1</f>
        <v/>
      </c>
    </row>
    <row r="50">
      <c r="A50" s="97" t="inlineStr">
        <is>
          <t>Jan 16, 2024 15:00:00</t>
        </is>
      </c>
      <c r="B50" s="116" t="n">
        <v>98950</v>
      </c>
      <c r="C50" s="116" t="n">
        <v>96800</v>
      </c>
      <c r="D50" s="116" t="n">
        <v>5084</v>
      </c>
      <c r="E50" s="116" t="n">
        <v>97150</v>
      </c>
      <c r="F50" s="116" t="n">
        <v>97350</v>
      </c>
      <c r="G50" s="116" t="n">
        <v>19141</v>
      </c>
      <c r="H50" s="31">
        <f>+B50/E50-1</f>
        <v/>
      </c>
      <c r="I50" s="119">
        <f>+G50/G49-1</f>
        <v/>
      </c>
    </row>
    <row r="51">
      <c r="A51" s="97" t="inlineStr">
        <is>
          <t>Jan 17, 2024 15:00:00</t>
        </is>
      </c>
      <c r="B51" s="116" t="n">
        <v>97200</v>
      </c>
      <c r="C51" s="116" t="n">
        <v>98950</v>
      </c>
      <c r="D51" s="116" t="n">
        <v>5519</v>
      </c>
      <c r="E51" s="116" t="n">
        <v>98500</v>
      </c>
      <c r="F51" s="116" t="n">
        <v>99500</v>
      </c>
      <c r="G51" s="116" t="n">
        <v>18585</v>
      </c>
      <c r="H51" s="31">
        <f>+B51/E51-1</f>
        <v/>
      </c>
      <c r="I51" s="119">
        <f>+G51/G50-1</f>
        <v/>
      </c>
    </row>
    <row r="52">
      <c r="A52" s="97" t="inlineStr">
        <is>
          <t>Jan 18, 2024 15:00:00</t>
        </is>
      </c>
      <c r="B52" s="116" t="n">
        <v>97550</v>
      </c>
      <c r="C52" s="116" t="n">
        <v>97200</v>
      </c>
      <c r="D52" s="116" t="n">
        <v>5201</v>
      </c>
      <c r="E52" s="116" t="n">
        <v>98750</v>
      </c>
      <c r="F52" s="116" t="n">
        <v>97950</v>
      </c>
      <c r="G52" s="116" t="n">
        <v>17723</v>
      </c>
      <c r="H52" s="31">
        <f>+B52/E52-1</f>
        <v/>
      </c>
      <c r="I52" s="119">
        <f>+G52/G51-1</f>
        <v/>
      </c>
    </row>
    <row r="53">
      <c r="A53" s="97" t="inlineStr">
        <is>
          <t>Jan 19, 2024 15:00:00</t>
        </is>
      </c>
      <c r="B53" s="116" t="n">
        <v>96900</v>
      </c>
      <c r="C53" s="116" t="n">
        <v>97550</v>
      </c>
      <c r="D53" s="116" t="n">
        <v>3269</v>
      </c>
      <c r="E53" s="116" t="n">
        <v>97050</v>
      </c>
      <c r="F53" s="116" t="n">
        <v>97600</v>
      </c>
      <c r="G53" s="116" t="n">
        <v>17277</v>
      </c>
      <c r="H53" s="31">
        <f>+B53/E53-1</f>
        <v/>
      </c>
      <c r="I53" s="119">
        <f>+G53/G52-1</f>
        <v/>
      </c>
    </row>
    <row r="54">
      <c r="A54" s="97" t="inlineStr">
        <is>
          <t>Jan 22, 2024 15:00:00</t>
        </is>
      </c>
      <c r="B54" s="116" t="n">
        <v>95200</v>
      </c>
      <c r="C54" s="116" t="n">
        <v>96900</v>
      </c>
      <c r="D54" s="116" t="n">
        <v>5706</v>
      </c>
      <c r="E54" s="116" t="n">
        <v>97400</v>
      </c>
      <c r="F54" s="116" t="n">
        <v>96100</v>
      </c>
      <c r="G54" s="116" t="n">
        <v>16033</v>
      </c>
      <c r="H54" s="31">
        <f>+B54/E54-1</f>
        <v/>
      </c>
      <c r="I54" s="119">
        <f>+G54/G53-1</f>
        <v/>
      </c>
    </row>
    <row r="55">
      <c r="A55" s="97" t="inlineStr">
        <is>
          <t>Jan 23, 2024 15:00:00</t>
        </is>
      </c>
      <c r="B55" s="116" t="n">
        <v>98000</v>
      </c>
      <c r="C55" s="116" t="n">
        <v>95200</v>
      </c>
      <c r="D55" s="116" t="n">
        <v>6502</v>
      </c>
      <c r="E55" s="116" t="n">
        <v>95600</v>
      </c>
      <c r="F55" s="116" t="n">
        <v>95050</v>
      </c>
      <c r="G55" s="116" t="n">
        <v>16079</v>
      </c>
      <c r="H55" s="31">
        <f>+B55/E55-1</f>
        <v/>
      </c>
      <c r="I55" s="119">
        <f>+G55/G54-1</f>
        <v/>
      </c>
    </row>
    <row r="56">
      <c r="A56" s="97" t="inlineStr">
        <is>
          <t>Jan 24, 2024 15:00:00</t>
        </is>
      </c>
      <c r="B56" s="116" t="n">
        <v>97900</v>
      </c>
      <c r="C56" s="116" t="n">
        <v>98000</v>
      </c>
      <c r="D56" s="116" t="n">
        <v>3176</v>
      </c>
      <c r="E56" s="116" t="n">
        <v>96900</v>
      </c>
      <c r="F56" s="116" t="n">
        <v>98000</v>
      </c>
      <c r="G56" s="116" t="n">
        <v>15988</v>
      </c>
      <c r="H56" s="31">
        <f>+B56/E56-1</f>
        <v/>
      </c>
      <c r="I56" s="119">
        <f>+G56/G55-1</f>
        <v/>
      </c>
    </row>
    <row r="57">
      <c r="A57" s="97" t="inlineStr">
        <is>
          <t>Jan 25, 2024 15:00:00</t>
        </is>
      </c>
      <c r="B57" s="116" t="n">
        <v>97300</v>
      </c>
      <c r="C57" s="116" t="n">
        <v>97900</v>
      </c>
      <c r="D57" s="116" t="n">
        <v>4267</v>
      </c>
      <c r="E57" s="116" t="n">
        <v>97950</v>
      </c>
      <c r="F57" s="116" t="n">
        <v>98250</v>
      </c>
      <c r="G57" s="116" t="n">
        <v>15832</v>
      </c>
      <c r="H57" s="31">
        <f>+B57/E57-1</f>
        <v/>
      </c>
      <c r="I57" s="119">
        <f>+G57/G56-1</f>
        <v/>
      </c>
    </row>
    <row r="58">
      <c r="A58" s="97" t="inlineStr">
        <is>
          <t>Jan 26, 2024 15:00:00</t>
        </is>
      </c>
      <c r="B58" s="116" t="n">
        <v>96750</v>
      </c>
      <c r="C58" s="116" t="n">
        <v>97300</v>
      </c>
      <c r="D58" s="116" t="n">
        <v>3036</v>
      </c>
      <c r="E58" s="116" t="n">
        <v>97650</v>
      </c>
      <c r="F58" s="116" t="n">
        <v>97800</v>
      </c>
      <c r="G58" s="116" t="n">
        <v>15665</v>
      </c>
      <c r="H58" s="31">
        <f>+B58/E58-1</f>
        <v/>
      </c>
      <c r="I58" s="119">
        <f>+G58/G57-1</f>
        <v/>
      </c>
    </row>
    <row r="59">
      <c r="A59" s="97" t="inlineStr">
        <is>
          <t>Jan 29, 2024 15:00:00</t>
        </is>
      </c>
      <c r="B59" s="116" t="n">
        <v>97850</v>
      </c>
      <c r="C59" s="116" t="n">
        <v>96750</v>
      </c>
      <c r="D59" s="116" t="n">
        <v>1985</v>
      </c>
      <c r="E59" s="116" t="n">
        <v>97500</v>
      </c>
      <c r="F59" s="116" t="n">
        <v>96750</v>
      </c>
      <c r="G59" s="116" t="n">
        <v>15395</v>
      </c>
      <c r="H59" s="31">
        <f>+B59/E59-1</f>
        <v/>
      </c>
      <c r="I59" s="119">
        <f>+G59/G58-1</f>
        <v/>
      </c>
    </row>
    <row r="60">
      <c r="A60" s="97" t="inlineStr">
        <is>
          <t>Jan 30, 2024 15:00:00</t>
        </is>
      </c>
      <c r="B60" s="116" t="n">
        <v>97150</v>
      </c>
      <c r="C60" s="116" t="n">
        <v>97850</v>
      </c>
      <c r="D60" s="116" t="n">
        <v>2099</v>
      </c>
      <c r="E60" s="116" t="n">
        <v>97300</v>
      </c>
      <c r="F60" s="116" t="n">
        <v>97350</v>
      </c>
      <c r="G60" s="116" t="n">
        <v>15074</v>
      </c>
      <c r="H60" s="31">
        <f>+B60/E60-1</f>
        <v/>
      </c>
      <c r="I60" s="119">
        <f>+G60/G59-1</f>
        <v/>
      </c>
    </row>
    <row r="61">
      <c r="A61" s="97" t="inlineStr">
        <is>
          <t>Jan 31, 2024 15:00:00</t>
        </is>
      </c>
      <c r="B61" s="116" t="n">
        <v>96000</v>
      </c>
      <c r="C61" s="116" t="n">
        <v>97150</v>
      </c>
      <c r="D61" s="116" t="n">
        <v>4068</v>
      </c>
      <c r="E61" s="116" t="n">
        <v>97550</v>
      </c>
      <c r="F61" s="116" t="n">
        <v>97450</v>
      </c>
      <c r="G61" s="116" t="n">
        <v>14864</v>
      </c>
      <c r="H61" s="31">
        <f>+B61/E61-1</f>
        <v/>
      </c>
      <c r="I61" s="119">
        <f>+G61/G60-1</f>
        <v/>
      </c>
    </row>
    <row r="62">
      <c r="A62" s="97" t="inlineStr">
        <is>
          <t>Feb 01, 2024 15:00:00</t>
        </is>
      </c>
      <c r="B62" s="116" t="n">
        <v>96250</v>
      </c>
      <c r="C62" s="116" t="n">
        <v>96000</v>
      </c>
      <c r="D62" s="116" t="n">
        <v>1771</v>
      </c>
      <c r="E62" s="116" t="n">
        <v>96450</v>
      </c>
      <c r="F62" s="116" t="n">
        <v>96300</v>
      </c>
      <c r="G62" s="116" t="n">
        <v>14894</v>
      </c>
      <c r="H62" s="31">
        <f>+B62/E62-1</f>
        <v/>
      </c>
      <c r="I62" s="119">
        <f>+G62/G61-1</f>
        <v/>
      </c>
    </row>
    <row r="63">
      <c r="A63" s="97" t="inlineStr">
        <is>
          <t>Feb 02, 2024 15:00:00</t>
        </is>
      </c>
      <c r="B63" s="116" t="n">
        <v>96100</v>
      </c>
      <c r="C63" s="116" t="n">
        <v>96250</v>
      </c>
      <c r="D63" s="116" t="n">
        <v>2823</v>
      </c>
      <c r="E63" s="116" t="n">
        <v>96050</v>
      </c>
      <c r="F63" s="116" t="n">
        <v>96050</v>
      </c>
      <c r="G63" s="116" t="n">
        <v>14818</v>
      </c>
      <c r="H63" s="31">
        <f>+B63/E63-1</f>
        <v/>
      </c>
      <c r="I63" s="119">
        <f>+G63/G62-1</f>
        <v/>
      </c>
    </row>
    <row r="64">
      <c r="A64" s="97" t="inlineStr">
        <is>
          <t>Feb 05, 2024 15:00:00</t>
        </is>
      </c>
      <c r="B64" s="116" t="n">
        <v>96300</v>
      </c>
      <c r="C64" s="116" t="n">
        <v>96100</v>
      </c>
      <c r="D64" s="116" t="n">
        <v>1498</v>
      </c>
      <c r="E64" s="116" t="n">
        <v>96400</v>
      </c>
      <c r="F64" s="116" t="n">
        <v>96400</v>
      </c>
      <c r="G64" s="116" t="n">
        <v>14544</v>
      </c>
      <c r="H64" s="31">
        <f>+B64/E64-1</f>
        <v/>
      </c>
      <c r="I64" s="119">
        <f>+G64/G63-1</f>
        <v/>
      </c>
    </row>
    <row r="65">
      <c r="A65" s="97" t="inlineStr">
        <is>
          <t>Feb 06, 2024 15:00:00</t>
        </is>
      </c>
      <c r="B65" s="116" t="n">
        <v>94350</v>
      </c>
      <c r="C65" s="116" t="n">
        <v>96300</v>
      </c>
      <c r="D65" s="116" t="n">
        <v>4046</v>
      </c>
      <c r="E65" s="116" t="n">
        <v>96400</v>
      </c>
      <c r="F65" s="116" t="n">
        <v>96400</v>
      </c>
      <c r="G65" s="116" t="n">
        <v>15377</v>
      </c>
      <c r="H65" s="31">
        <f>+B65/E65-1</f>
        <v/>
      </c>
      <c r="I65" s="119">
        <f>+G65/G64-1</f>
        <v/>
      </c>
    </row>
    <row r="66">
      <c r="A66" s="97" t="inlineStr">
        <is>
          <t>Feb 07, 2024 15:00:00</t>
        </is>
      </c>
      <c r="B66" s="116" t="n">
        <v>94100</v>
      </c>
      <c r="C66" s="116" t="n">
        <v>94350</v>
      </c>
      <c r="D66" s="116" t="n">
        <v>5727</v>
      </c>
      <c r="E66" s="116" t="n">
        <v>94600</v>
      </c>
      <c r="F66" s="116" t="n">
        <v>94600</v>
      </c>
      <c r="G66" s="116" t="n">
        <v>15615</v>
      </c>
      <c r="H66" s="31">
        <f>+B66/E66-1</f>
        <v/>
      </c>
      <c r="I66" s="119">
        <f>+G66/G65-1</f>
        <v/>
      </c>
    </row>
    <row r="67">
      <c r="A67" s="97" t="inlineStr">
        <is>
          <t>Feb 08, 2024 15:00:00</t>
        </is>
      </c>
      <c r="B67" s="116" t="n">
        <v>92600</v>
      </c>
      <c r="C67" s="116" t="n">
        <v>94100</v>
      </c>
      <c r="D67" s="116" t="n">
        <v>3583</v>
      </c>
      <c r="E67" s="116" t="n">
        <v>94450</v>
      </c>
      <c r="F67" s="116" t="n">
        <v>94450</v>
      </c>
      <c r="G67" s="116" t="n">
        <v>14324</v>
      </c>
      <c r="H67" s="31">
        <f>+B67/E67-1</f>
        <v/>
      </c>
      <c r="I67" s="119">
        <f>+G67/G66-1</f>
        <v/>
      </c>
    </row>
    <row r="68">
      <c r="A68" s="97" t="inlineStr">
        <is>
          <t>Feb 19, 2024 15:00:00</t>
        </is>
      </c>
      <c r="B68" s="116" t="n">
        <v>91550</v>
      </c>
      <c r="C68" s="116" t="n">
        <v>92600</v>
      </c>
      <c r="D68" s="116" t="n">
        <v>3454</v>
      </c>
      <c r="E68" s="116" t="n">
        <v>93400</v>
      </c>
      <c r="F68" s="116" t="n">
        <v>92900</v>
      </c>
      <c r="G68" s="116" t="n">
        <v>14533</v>
      </c>
      <c r="H68" s="31">
        <f>+B68/E68-1</f>
        <v/>
      </c>
      <c r="I68" s="119">
        <f>+G68/G67-1</f>
        <v/>
      </c>
    </row>
    <row r="69">
      <c r="A69" s="97" t="inlineStr">
        <is>
          <t>Feb 20, 2024 15:00:00</t>
        </is>
      </c>
      <c r="B69" s="116" t="n">
        <v>90150</v>
      </c>
      <c r="C69" s="116" t="n">
        <v>91550</v>
      </c>
      <c r="D69" s="116" t="n">
        <v>3560</v>
      </c>
      <c r="E69" s="116" t="n">
        <v>92100</v>
      </c>
      <c r="F69" s="116" t="n">
        <v>92500</v>
      </c>
      <c r="G69" s="116" t="n">
        <v>14129</v>
      </c>
      <c r="H69" s="31">
        <f>+B69/E69-1</f>
        <v/>
      </c>
      <c r="I69" s="119">
        <f>+G69/G68-1</f>
        <v/>
      </c>
    </row>
    <row r="70">
      <c r="A70" s="97" t="inlineStr">
        <is>
          <t>Feb 21, 2024 15:00:00</t>
        </is>
      </c>
      <c r="B70" s="116" t="n">
        <v>93700</v>
      </c>
      <c r="C70" s="116" t="n">
        <v>90150</v>
      </c>
      <c r="D70" s="116" t="n">
        <v>4808</v>
      </c>
      <c r="E70" s="116" t="n">
        <v>90800</v>
      </c>
      <c r="F70" s="116" t="n">
        <v>91000</v>
      </c>
      <c r="G70" s="116" t="n">
        <v>13102</v>
      </c>
      <c r="H70" s="31">
        <f>+B70/E70-1</f>
        <v/>
      </c>
      <c r="I70" s="119">
        <f>+G70/G69-1</f>
        <v/>
      </c>
    </row>
  </sheetData>
  <conditionalFormatting sqref="H1:I1048576">
    <cfRule type="cellIs" priority="2" operator="lessThan" dxfId="1">
      <formula>0</formula>
    </cfRule>
  </conditionalFormatting>
  <pageMargins left="0.75" right="0.75" top="1" bottom="1" header="0.5" footer="0.5"/>
  <headerFooter>
    <oddHeader/>
    <oddFooter>&amp;L&amp;"Calibri"&amp;10 &amp;K000000_x000d_# Internal Use Only_x000d_&amp;1#&amp;"Calibri"&amp;10 &amp;K000000 Internal Use Only</oddFooter>
    <evenHeader/>
    <evenFooter/>
    <firstHeader/>
    <firstFooter/>
  </headerFooter>
</worksheet>
</file>

<file path=xl/worksheets/sheet8.xml><?xml version="1.0" encoding="utf-8"?>
<worksheet xmlns="http://schemas.openxmlformats.org/spreadsheetml/2006/main">
  <sheetPr codeName="Sheet7">
    <outlinePr summaryBelow="1" summaryRight="1"/>
    <pageSetUpPr autoPageBreaks="0"/>
  </sheetPr>
  <dimension ref="A1:I84"/>
  <sheetViews>
    <sheetView showGridLines="0" workbookViewId="0">
      <pane xSplit="1" ySplit="1" topLeftCell="B53" activePane="bottomRight" state="frozen"/>
      <selection pane="topRight" activeCell="B1" sqref="B1"/>
      <selection pane="bottomLeft" activeCell="A2" sqref="A2"/>
      <selection pane="bottomRight" activeCell="H77" sqref="H77"/>
    </sheetView>
  </sheetViews>
  <sheetFormatPr baseColWidth="8" defaultRowHeight="14.5"/>
  <cols>
    <col width="19.81640625" bestFit="1" customWidth="1" style="98" min="1" max="1"/>
    <col width="11.7265625" bestFit="1" customWidth="1" style="1" min="2" max="2"/>
    <col width="11.54296875" bestFit="1" customWidth="1" style="1" min="3" max="3"/>
    <col width="10.7265625" bestFit="1" customWidth="1" style="1" min="4" max="4"/>
    <col width="11.1796875" bestFit="1" customWidth="1" style="1" min="5" max="5"/>
    <col width="11.54296875" bestFit="1" customWidth="1" style="1" min="6" max="6"/>
    <col width="13.7265625" bestFit="1" customWidth="1" style="1" min="7" max="7"/>
    <col width="9.1796875" customWidth="1" style="136" min="8" max="9"/>
  </cols>
  <sheetData>
    <row r="1">
      <c r="A1" s="6" t="inlineStr">
        <is>
          <t>Date</t>
        </is>
      </c>
      <c r="B1" s="6" t="inlineStr">
        <is>
          <t>Latest</t>
        </is>
      </c>
      <c r="C1" s="6" t="inlineStr">
        <is>
          <t>Prev.Close</t>
        </is>
      </c>
      <c r="D1" s="6" t="inlineStr">
        <is>
          <t>Volume</t>
        </is>
      </c>
      <c r="E1" s="6" t="inlineStr">
        <is>
          <t>Prev.Settle</t>
        </is>
      </c>
      <c r="F1" s="6" t="inlineStr">
        <is>
          <t>Open</t>
        </is>
      </c>
      <c r="G1" s="6" t="inlineStr">
        <is>
          <t>Open Interest</t>
        </is>
      </c>
      <c r="H1" s="142" t="inlineStr">
        <is>
          <t>Var %</t>
        </is>
      </c>
      <c r="I1" s="7" t="inlineStr">
        <is>
          <t>O.I %</t>
        </is>
      </c>
    </row>
    <row r="2">
      <c r="A2" s="97" t="inlineStr">
        <is>
          <t>Nov 08, 2023 15:00:00</t>
        </is>
      </c>
      <c r="B2" s="32" t="n">
        <v>130200</v>
      </c>
      <c r="C2" s="32" t="n">
        <v>128800</v>
      </c>
      <c r="D2" s="32" t="n">
        <v>798</v>
      </c>
      <c r="E2" s="32" t="n">
        <v>131000</v>
      </c>
      <c r="F2" s="32" t="n">
        <v>128850</v>
      </c>
      <c r="G2" s="32" t="n">
        <v>3424</v>
      </c>
      <c r="H2" s="31">
        <f>+B2/E2-1</f>
        <v/>
      </c>
      <c r="I2" s="138" t="n"/>
    </row>
    <row r="3">
      <c r="A3" s="97" t="inlineStr">
        <is>
          <t>Nov 09, 2023 15:00:00</t>
        </is>
      </c>
      <c r="B3" s="32" t="n">
        <v>130400</v>
      </c>
      <c r="C3" s="32" t="n">
        <v>130200</v>
      </c>
      <c r="D3" s="32" t="n">
        <v>718</v>
      </c>
      <c r="E3" s="32" t="n">
        <v>128950</v>
      </c>
      <c r="F3" s="32" t="n">
        <v>129750</v>
      </c>
      <c r="G3" s="32" t="n">
        <v>3565</v>
      </c>
      <c r="H3" s="31">
        <f>+B3/E3-1</f>
        <v/>
      </c>
      <c r="I3" s="119">
        <f>+G3/G2-1</f>
        <v/>
      </c>
    </row>
    <row r="4">
      <c r="A4" s="97" t="inlineStr">
        <is>
          <t>Nov 10, 2023 15:00:00</t>
        </is>
      </c>
      <c r="B4" s="32" t="n">
        <v>134650</v>
      </c>
      <c r="C4" s="32" t="n">
        <v>130400</v>
      </c>
      <c r="D4" s="32" t="n">
        <v>1039</v>
      </c>
      <c r="E4" s="32" t="n">
        <v>130000</v>
      </c>
      <c r="F4" s="32" t="n">
        <v>130250</v>
      </c>
      <c r="G4" s="32" t="n">
        <v>3891</v>
      </c>
      <c r="H4" s="31">
        <f>+B4/E4-1</f>
        <v/>
      </c>
      <c r="I4" s="119">
        <f>+G4/G3-1</f>
        <v/>
      </c>
    </row>
    <row r="5">
      <c r="A5" s="97" t="inlineStr">
        <is>
          <t>Nov 13, 2023 15:00:00</t>
        </is>
      </c>
      <c r="B5" s="32" t="n">
        <v>130650</v>
      </c>
      <c r="C5" s="32" t="n">
        <v>134650</v>
      </c>
      <c r="D5" s="32" t="n">
        <v>819</v>
      </c>
      <c r="E5" s="32" t="n">
        <v>133100</v>
      </c>
      <c r="F5" s="32" t="n">
        <v>136200</v>
      </c>
      <c r="G5" s="32" t="n">
        <v>4076</v>
      </c>
      <c r="H5" s="31">
        <f>+B5/E5-1</f>
        <v/>
      </c>
      <c r="I5" s="119">
        <f>+G5/G4-1</f>
        <v/>
      </c>
    </row>
    <row r="6">
      <c r="A6" s="97" t="inlineStr">
        <is>
          <t>Nov 14, 2023 15:00:00</t>
        </is>
      </c>
      <c r="B6" s="32" t="n">
        <v>131100</v>
      </c>
      <c r="C6" s="32" t="n">
        <v>130650</v>
      </c>
      <c r="D6" s="32" t="n">
        <v>838</v>
      </c>
      <c r="E6" s="32" t="n">
        <v>133050</v>
      </c>
      <c r="F6" s="32" t="n">
        <v>129950</v>
      </c>
      <c r="G6" s="32" t="n">
        <v>3965</v>
      </c>
      <c r="H6" s="31">
        <f>+B6/E6-1</f>
        <v/>
      </c>
      <c r="I6" s="119">
        <f>+G6/G5-1</f>
        <v/>
      </c>
    </row>
    <row r="7">
      <c r="A7" s="97" t="inlineStr">
        <is>
          <t>Nov 15, 2023 15:00:00</t>
        </is>
      </c>
      <c r="B7" s="32" t="n">
        <v>131700</v>
      </c>
      <c r="C7" s="32" t="n">
        <v>131100</v>
      </c>
      <c r="D7" s="32" t="n">
        <v>421</v>
      </c>
      <c r="E7" s="32" t="n">
        <v>131550</v>
      </c>
      <c r="F7" s="32" t="n">
        <v>131900</v>
      </c>
      <c r="G7" s="32" t="n">
        <v>4059</v>
      </c>
      <c r="H7" s="31">
        <f>+B7/E7-1</f>
        <v/>
      </c>
      <c r="I7" s="119">
        <f>+G7/G6-1</f>
        <v/>
      </c>
    </row>
    <row r="8">
      <c r="A8" s="97" t="inlineStr">
        <is>
          <t>Nov 16, 2023 15:00:00</t>
        </is>
      </c>
      <c r="B8" s="116" t="n">
        <v>131350</v>
      </c>
      <c r="C8" s="116" t="n">
        <v>131700</v>
      </c>
      <c r="D8" s="116" t="n">
        <v>348</v>
      </c>
      <c r="E8" s="116" t="n">
        <v>132300</v>
      </c>
      <c r="F8" s="116" t="n">
        <v>131450</v>
      </c>
      <c r="G8" s="116" t="n">
        <v>4205</v>
      </c>
      <c r="H8" s="31">
        <f>+B8/E8-1</f>
        <v/>
      </c>
      <c r="I8" s="119">
        <f>+G8/G7-1</f>
        <v/>
      </c>
    </row>
    <row r="9">
      <c r="A9" s="97" t="inlineStr">
        <is>
          <t>Nov 17, 2023 15:00:00</t>
        </is>
      </c>
      <c r="B9" s="116" t="n">
        <v>130350</v>
      </c>
      <c r="C9" s="116" t="n">
        <v>131350</v>
      </c>
      <c r="D9" s="116" t="n">
        <v>819</v>
      </c>
      <c r="E9" s="116" t="n">
        <v>131750</v>
      </c>
      <c r="F9" s="116" t="n">
        <v>131750</v>
      </c>
      <c r="G9" s="116" t="n">
        <v>4508</v>
      </c>
      <c r="H9" s="31">
        <f>+B9/E9-1</f>
        <v/>
      </c>
      <c r="I9" s="119">
        <f>+G9/G8-1</f>
        <v/>
      </c>
    </row>
    <row r="10">
      <c r="A10" s="97" t="inlineStr">
        <is>
          <t>Nov 20, 2023 15:00:00</t>
        </is>
      </c>
      <c r="B10" s="116" t="n">
        <v>126650</v>
      </c>
      <c r="C10" s="116" t="n">
        <v>130350</v>
      </c>
      <c r="D10" s="116" t="n">
        <v>896</v>
      </c>
      <c r="E10" s="116" t="n">
        <v>130550</v>
      </c>
      <c r="F10" s="116" t="n">
        <v>129350</v>
      </c>
      <c r="G10" s="116" t="n">
        <v>4289</v>
      </c>
      <c r="H10" s="31">
        <f>+B10/E10-1</f>
        <v/>
      </c>
      <c r="I10" s="119">
        <f>+G10/G9-1</f>
        <v/>
      </c>
    </row>
    <row r="11">
      <c r="A11" s="97" t="inlineStr">
        <is>
          <t>Nov 21, 2023 15:00:00</t>
        </is>
      </c>
      <c r="B11" s="116" t="n">
        <v>124350</v>
      </c>
      <c r="C11" s="116" t="n">
        <v>126650</v>
      </c>
      <c r="D11" s="116" t="n">
        <v>545</v>
      </c>
      <c r="E11" s="116" t="n">
        <v>128950</v>
      </c>
      <c r="F11" s="116" t="n">
        <v>127750</v>
      </c>
      <c r="G11" s="116" t="n">
        <v>4282</v>
      </c>
      <c r="H11" s="31">
        <f>+B11/E11-1</f>
        <v/>
      </c>
      <c r="I11" s="119">
        <f>+G11/G10-1</f>
        <v/>
      </c>
    </row>
    <row r="12">
      <c r="A12" s="97" t="inlineStr">
        <is>
          <t>Nov 22, 2023 15:00:00</t>
        </is>
      </c>
      <c r="B12" s="116" t="n">
        <v>117900</v>
      </c>
      <c r="C12" s="116" t="n">
        <v>124350</v>
      </c>
      <c r="D12" s="116" t="n">
        <v>1531</v>
      </c>
      <c r="E12" s="116" t="n">
        <v>125200</v>
      </c>
      <c r="F12" s="116" t="n">
        <v>124350</v>
      </c>
      <c r="G12" s="116" t="n">
        <v>4137</v>
      </c>
      <c r="H12" s="31">
        <f>+B12/E12-1</f>
        <v/>
      </c>
      <c r="I12" s="119">
        <f>+G12/G11-1</f>
        <v/>
      </c>
    </row>
    <row r="13">
      <c r="A13" s="97" t="inlineStr">
        <is>
          <t>Nov 23, 2023 15:00:00</t>
        </is>
      </c>
      <c r="B13" s="116" t="n">
        <v>116500</v>
      </c>
      <c r="C13" s="116" t="n">
        <v>117900</v>
      </c>
      <c r="D13" s="116" t="n">
        <v>2505</v>
      </c>
      <c r="E13" s="116" t="n">
        <v>119550</v>
      </c>
      <c r="F13" s="116" t="n">
        <v>117900</v>
      </c>
      <c r="G13" s="116" t="n">
        <v>4055</v>
      </c>
      <c r="H13" s="31">
        <f>+B13/E13-1</f>
        <v/>
      </c>
      <c r="I13" s="119">
        <f>+G13/G12-1</f>
        <v/>
      </c>
    </row>
    <row r="14">
      <c r="A14" s="97" t="inlineStr">
        <is>
          <t>Nov 24, 2023 15:00:00</t>
        </is>
      </c>
      <c r="B14" s="116" t="n">
        <v>116750</v>
      </c>
      <c r="C14" s="116" t="n">
        <v>116500</v>
      </c>
      <c r="D14" s="116" t="n">
        <v>1738</v>
      </c>
      <c r="E14" s="116" t="n">
        <v>115350</v>
      </c>
      <c r="F14" s="116" t="n">
        <v>117700</v>
      </c>
      <c r="G14" s="116" t="n">
        <v>4498</v>
      </c>
      <c r="H14" s="31">
        <f>+B14/E14-1</f>
        <v/>
      </c>
      <c r="I14" s="119">
        <f>+G14/G13-1</f>
        <v/>
      </c>
    </row>
    <row r="15">
      <c r="A15" s="97" t="inlineStr">
        <is>
          <t>Nov 27, 2023 15:00:00</t>
        </is>
      </c>
      <c r="B15" s="116" t="n">
        <v>109450</v>
      </c>
      <c r="C15" s="116" t="n">
        <v>116750</v>
      </c>
      <c r="D15" s="116" t="n">
        <v>3651</v>
      </c>
      <c r="E15" s="116" t="n">
        <v>117550</v>
      </c>
      <c r="F15" s="116" t="n">
        <v>116750</v>
      </c>
      <c r="G15" s="116" t="n">
        <v>5169</v>
      </c>
      <c r="H15" s="31">
        <f>+B15/E15-1</f>
        <v/>
      </c>
      <c r="I15" s="119">
        <f>+G15/G14-1</f>
        <v/>
      </c>
    </row>
    <row r="16">
      <c r="A16" s="97" t="inlineStr">
        <is>
          <t>Nov 28, 2023 15:00:00</t>
        </is>
      </c>
      <c r="B16" s="116" t="n">
        <v>109850</v>
      </c>
      <c r="C16" s="116" t="n">
        <v>109450</v>
      </c>
      <c r="D16" s="116" t="n">
        <v>4962</v>
      </c>
      <c r="E16" s="116" t="n">
        <v>112750</v>
      </c>
      <c r="F16" s="116" t="n">
        <v>109600</v>
      </c>
      <c r="G16" s="116" t="n">
        <v>6575</v>
      </c>
      <c r="H16" s="31">
        <f>+B16/E16-1</f>
        <v/>
      </c>
      <c r="I16" s="119">
        <f>+G16/G15-1</f>
        <v/>
      </c>
    </row>
    <row r="17">
      <c r="A17" s="97" t="inlineStr">
        <is>
          <t>Nov 29, 2023 15:00:00</t>
        </is>
      </c>
      <c r="B17" s="116" t="n">
        <v>111300</v>
      </c>
      <c r="C17" s="116" t="n">
        <v>109850</v>
      </c>
      <c r="D17" s="116" t="n">
        <v>7584</v>
      </c>
      <c r="E17" s="116" t="n">
        <v>109600</v>
      </c>
      <c r="F17" s="116" t="n">
        <v>110600</v>
      </c>
      <c r="G17" s="116" t="n">
        <v>9537</v>
      </c>
      <c r="H17" s="31">
        <f>+B17/E17-1</f>
        <v/>
      </c>
      <c r="I17" s="119">
        <f>+G17/G16-1</f>
        <v/>
      </c>
    </row>
    <row r="18">
      <c r="A18" s="97" t="inlineStr">
        <is>
          <t>Nov 30, 2023 15:00:00</t>
        </is>
      </c>
      <c r="B18" s="116" t="n">
        <v>107900</v>
      </c>
      <c r="C18" s="116" t="n">
        <v>111300</v>
      </c>
      <c r="D18" s="116" t="n">
        <v>5698</v>
      </c>
      <c r="E18" s="116" t="n">
        <v>111800</v>
      </c>
      <c r="F18" s="116" t="n">
        <v>111700</v>
      </c>
      <c r="G18" s="116" t="n">
        <v>9975</v>
      </c>
      <c r="H18" s="31">
        <f>+B18/E18-1</f>
        <v/>
      </c>
      <c r="I18" s="119">
        <f>+G18/G17-1</f>
        <v/>
      </c>
    </row>
    <row r="19">
      <c r="A19" s="97" t="inlineStr">
        <is>
          <t>Dec 01, 2023 15:00:00</t>
        </is>
      </c>
      <c r="B19" s="116" t="n">
        <v>104250</v>
      </c>
      <c r="C19" s="116" t="n">
        <v>107900</v>
      </c>
      <c r="D19" s="116" t="n">
        <v>9256</v>
      </c>
      <c r="E19" s="116" t="n">
        <v>109750</v>
      </c>
      <c r="F19" s="116" t="n">
        <v>108250</v>
      </c>
      <c r="G19" s="116" t="n">
        <v>12287</v>
      </c>
      <c r="H19" s="31">
        <f>+B19/E19-1</f>
        <v/>
      </c>
      <c r="I19" s="119">
        <f>+G19/G18-1</f>
        <v/>
      </c>
    </row>
    <row r="20">
      <c r="A20" s="97" t="inlineStr">
        <is>
          <t>Dec 04, 2023 15:00:00</t>
        </is>
      </c>
      <c r="B20" s="116" t="n">
        <v>97500</v>
      </c>
      <c r="C20" s="116" t="n">
        <v>104250</v>
      </c>
      <c r="D20" s="116" t="n">
        <v>16431</v>
      </c>
      <c r="E20" s="116" t="n">
        <v>104800</v>
      </c>
      <c r="F20" s="116" t="n">
        <v>104000</v>
      </c>
      <c r="G20" s="116" t="n">
        <v>16676</v>
      </c>
      <c r="H20" s="31">
        <f>+B20/E20-1</f>
        <v/>
      </c>
      <c r="I20" s="119">
        <f>+G20/G19-1</f>
        <v/>
      </c>
    </row>
    <row r="21">
      <c r="A21" s="97" t="inlineStr">
        <is>
          <t>Dec 05, 2023 15:00:00</t>
        </is>
      </c>
      <c r="B21" s="116" t="n">
        <v>91600</v>
      </c>
      <c r="C21" s="116" t="n">
        <v>97500</v>
      </c>
      <c r="D21" s="116" t="n">
        <v>5834</v>
      </c>
      <c r="E21" s="116" t="n">
        <v>101750</v>
      </c>
      <c r="F21" s="116" t="n">
        <v>95000</v>
      </c>
      <c r="G21" s="116" t="n">
        <v>17394</v>
      </c>
      <c r="H21" s="31">
        <f>+B21/E21-1</f>
        <v/>
      </c>
      <c r="I21" s="119">
        <f>+G21/G20-1</f>
        <v/>
      </c>
    </row>
    <row r="22">
      <c r="A22" s="97" t="inlineStr">
        <is>
          <t>Dec 06, 2023 15:00:00</t>
        </is>
      </c>
      <c r="B22" s="116" t="n">
        <v>93400</v>
      </c>
      <c r="C22" s="116" t="n">
        <v>91600</v>
      </c>
      <c r="D22" s="116" t="n">
        <v>23433</v>
      </c>
      <c r="E22" s="116" t="n">
        <v>93350</v>
      </c>
      <c r="F22" s="116" t="n">
        <v>90000</v>
      </c>
      <c r="G22" s="116" t="n">
        <v>21030</v>
      </c>
      <c r="H22" s="31">
        <f>+B22/E22-1</f>
        <v/>
      </c>
      <c r="I22" s="119">
        <f>+G22/G21-1</f>
        <v/>
      </c>
    </row>
    <row r="23">
      <c r="A23" s="97" t="inlineStr">
        <is>
          <t>Dec 07, 2023 15:00:00</t>
        </is>
      </c>
      <c r="B23" s="116" t="n">
        <v>95750</v>
      </c>
      <c r="C23" s="116" t="n">
        <v>93400</v>
      </c>
      <c r="D23" s="116" t="n">
        <v>10434</v>
      </c>
      <c r="E23" s="116" t="n">
        <v>89500</v>
      </c>
      <c r="F23" s="116" t="n">
        <v>93250</v>
      </c>
      <c r="G23" s="116" t="n">
        <v>23101</v>
      </c>
      <c r="H23" s="31">
        <f>+B23/E23-1</f>
        <v/>
      </c>
      <c r="I23" s="119">
        <f>+G23/G22-1</f>
        <v/>
      </c>
    </row>
    <row r="24">
      <c r="A24" s="97" t="inlineStr">
        <is>
          <t>Dec 08, 2023 15:00:00</t>
        </is>
      </c>
      <c r="B24" s="116" t="n">
        <v>102200</v>
      </c>
      <c r="C24" s="116" t="n">
        <v>95750</v>
      </c>
      <c r="D24" s="116" t="n">
        <v>1357</v>
      </c>
      <c r="E24" s="116" t="n">
        <v>92950</v>
      </c>
      <c r="F24" s="116" t="n">
        <v>102200</v>
      </c>
      <c r="G24" s="116" t="n">
        <v>22664</v>
      </c>
      <c r="H24" s="31">
        <f>+B24/E24-1</f>
        <v/>
      </c>
      <c r="I24" s="119">
        <f>+G24/G23-1</f>
        <v/>
      </c>
    </row>
    <row r="25">
      <c r="A25" s="97" t="inlineStr">
        <is>
          <t>Dec 11, 2023 15:00:00</t>
        </is>
      </c>
      <c r="B25" s="116" t="n">
        <v>98150</v>
      </c>
      <c r="C25" s="116" t="n">
        <v>102200</v>
      </c>
      <c r="D25" s="116" t="n">
        <v>39546</v>
      </c>
      <c r="E25" s="116" t="n">
        <v>101700</v>
      </c>
      <c r="F25" s="116" t="n">
        <v>113900</v>
      </c>
      <c r="G25" s="116" t="n">
        <v>18423</v>
      </c>
      <c r="H25" s="31">
        <f>+B25/E25-1</f>
        <v/>
      </c>
      <c r="I25" s="119">
        <f>+G25/G24-1</f>
        <v/>
      </c>
    </row>
    <row r="26">
      <c r="A26" s="97" t="inlineStr">
        <is>
          <t>Dec 12, 2023 15:00:00</t>
        </is>
      </c>
      <c r="B26" s="116" t="n">
        <v>94950</v>
      </c>
      <c r="C26" s="116" t="n">
        <v>98150</v>
      </c>
      <c r="D26" s="116" t="n">
        <v>10816</v>
      </c>
      <c r="E26" s="116" t="n">
        <v>105500</v>
      </c>
      <c r="F26" s="116" t="n">
        <v>97950</v>
      </c>
      <c r="G26" s="116" t="n">
        <v>18082</v>
      </c>
      <c r="H26" s="31">
        <f>+B26/E26-1</f>
        <v/>
      </c>
      <c r="I26" s="119">
        <f>+G26/G25-1</f>
        <v/>
      </c>
    </row>
    <row r="27">
      <c r="A27" s="97" t="inlineStr">
        <is>
          <t>Dec 13, 2023 15:00:00</t>
        </is>
      </c>
      <c r="B27" s="139" t="n">
        <v>108700</v>
      </c>
      <c r="C27" s="139" t="n">
        <v>94950</v>
      </c>
      <c r="D27" s="139" t="n">
        <v>20893</v>
      </c>
      <c r="E27" s="139" t="n">
        <v>96200</v>
      </c>
      <c r="F27" s="139" t="n">
        <v>94600</v>
      </c>
      <c r="G27" s="139" t="n">
        <v>21630</v>
      </c>
      <c r="H27" s="31">
        <f>+B27/E27-1</f>
        <v/>
      </c>
      <c r="I27" s="119">
        <f>+G27/G26-1</f>
        <v/>
      </c>
    </row>
    <row r="28">
      <c r="A28" s="97" t="inlineStr">
        <is>
          <t>Dec 14, 2023 15:00:00</t>
        </is>
      </c>
      <c r="B28" s="140" t="n">
        <v>102900</v>
      </c>
      <c r="C28" s="140" t="n">
        <v>108700</v>
      </c>
      <c r="D28" s="140" t="n">
        <v>30014</v>
      </c>
      <c r="E28" s="140" t="n">
        <v>95850</v>
      </c>
      <c r="F28" s="140" t="n">
        <v>106000</v>
      </c>
      <c r="G28" s="140" t="n">
        <v>23590</v>
      </c>
      <c r="H28" s="31">
        <f>+B28/E28-1</f>
        <v/>
      </c>
      <c r="I28" s="119">
        <f>+G28/G27-1</f>
        <v/>
      </c>
    </row>
    <row r="29">
      <c r="A29" s="97" t="inlineStr">
        <is>
          <t>Dec 15, 2023 15:00:00</t>
        </is>
      </c>
      <c r="B29" s="116" t="n">
        <v>104850</v>
      </c>
      <c r="C29" s="116" t="n">
        <v>102900</v>
      </c>
      <c r="D29" s="116" t="n">
        <v>11786</v>
      </c>
      <c r="E29" s="116" t="n">
        <v>101200</v>
      </c>
      <c r="F29" s="116" t="n">
        <v>105000</v>
      </c>
      <c r="G29" s="116" t="n">
        <v>25617</v>
      </c>
      <c r="H29" s="31">
        <f>+B29/E29-1</f>
        <v/>
      </c>
      <c r="I29" s="119">
        <f>+G29/G28-1</f>
        <v/>
      </c>
    </row>
    <row r="30">
      <c r="A30" s="97" t="inlineStr">
        <is>
          <t>Dec 18, 2023 15:00:00</t>
        </is>
      </c>
      <c r="B30" s="116" t="n">
        <v>103500</v>
      </c>
      <c r="C30" s="116" t="n">
        <v>104850</v>
      </c>
      <c r="D30" s="116" t="n">
        <v>10185</v>
      </c>
      <c r="E30" s="116" t="n">
        <v>105600</v>
      </c>
      <c r="F30" s="116" t="n">
        <v>105750</v>
      </c>
      <c r="G30" s="116" t="n">
        <v>25079</v>
      </c>
      <c r="H30" s="31">
        <f>+B30/E30-1</f>
        <v/>
      </c>
      <c r="I30" s="119">
        <f>+G30/G29-1</f>
        <v/>
      </c>
    </row>
    <row r="31">
      <c r="A31" s="97" t="inlineStr">
        <is>
          <t>Dec 19, 2023 15:00:00</t>
        </is>
      </c>
      <c r="B31" s="116" t="n">
        <v>102500</v>
      </c>
      <c r="C31" s="116" t="n">
        <v>103500</v>
      </c>
      <c r="D31" s="116" t="n">
        <v>4778</v>
      </c>
      <c r="E31" s="116" t="n">
        <v>104600</v>
      </c>
      <c r="F31" s="116" t="n">
        <v>102550</v>
      </c>
      <c r="G31" s="116" t="n">
        <v>24580</v>
      </c>
      <c r="H31" s="31">
        <f>+B31/E31-1</f>
        <v/>
      </c>
      <c r="I31" s="119">
        <f>+G31/G30-1</f>
        <v/>
      </c>
    </row>
    <row r="32">
      <c r="A32" s="97" t="inlineStr">
        <is>
          <t>Dec 20, 2023 15:00:00</t>
        </is>
      </c>
      <c r="B32" s="116" t="n">
        <v>101150</v>
      </c>
      <c r="C32" s="116" t="n">
        <v>102500</v>
      </c>
      <c r="D32" s="116" t="n">
        <v>4123</v>
      </c>
      <c r="E32" s="116" t="n">
        <v>102650</v>
      </c>
      <c r="F32" s="116" t="n">
        <v>102200</v>
      </c>
      <c r="G32" s="116" t="n">
        <v>24470</v>
      </c>
      <c r="H32" s="31">
        <f>+B32/E32-1</f>
        <v/>
      </c>
      <c r="I32" s="119">
        <f>+G32/G31-1</f>
        <v/>
      </c>
    </row>
    <row r="33">
      <c r="A33" s="97" t="inlineStr">
        <is>
          <t>Dec 21, 2023 15:00:00</t>
        </is>
      </c>
      <c r="B33" s="116" t="n">
        <v>98250</v>
      </c>
      <c r="C33" s="116" t="n">
        <v>101150</v>
      </c>
      <c r="D33" s="116" t="n">
        <v>10143</v>
      </c>
      <c r="E33" s="116" t="n">
        <v>102250</v>
      </c>
      <c r="F33" s="116" t="n">
        <v>100500</v>
      </c>
      <c r="G33" s="116" t="n">
        <v>24746</v>
      </c>
      <c r="H33" s="31">
        <f>+B33/E33-1</f>
        <v/>
      </c>
      <c r="I33" s="119">
        <f>+G33/G32-1</f>
        <v/>
      </c>
    </row>
    <row r="34">
      <c r="A34" s="97" t="inlineStr">
        <is>
          <t>Dec 22, 2023 15:00:00</t>
        </is>
      </c>
      <c r="B34" s="116" t="n">
        <v>101100</v>
      </c>
      <c r="C34" s="116" t="n">
        <v>98250</v>
      </c>
      <c r="D34" s="116" t="n">
        <v>12564</v>
      </c>
      <c r="E34" s="116" t="n">
        <v>98450</v>
      </c>
      <c r="F34" s="116" t="n">
        <v>98500</v>
      </c>
      <c r="G34" s="116" t="n">
        <v>28223</v>
      </c>
      <c r="H34" s="31">
        <f>+B34/E34-1</f>
        <v/>
      </c>
      <c r="I34" s="119">
        <f>+G34/G33-1</f>
        <v/>
      </c>
    </row>
    <row r="35" customFormat="1" s="97">
      <c r="A35" s="97" t="inlineStr">
        <is>
          <t>Dec 25, 2023 15:00:00</t>
        </is>
      </c>
      <c r="B35" s="116" t="n">
        <v>102900</v>
      </c>
      <c r="C35" s="116" t="n">
        <v>101100</v>
      </c>
      <c r="D35" s="116" t="n">
        <v>6124</v>
      </c>
      <c r="E35" s="116" t="n">
        <v>100950</v>
      </c>
      <c r="F35" s="116" t="n">
        <v>101200</v>
      </c>
      <c r="G35" s="116" t="n">
        <v>28995</v>
      </c>
      <c r="H35" s="31">
        <f>+B35/E35-1</f>
        <v/>
      </c>
      <c r="I35" s="119">
        <f>+G35/G34-1</f>
        <v/>
      </c>
    </row>
    <row r="36">
      <c r="A36" s="97" t="inlineStr">
        <is>
          <t>Dec 26, 2023 15:00:00</t>
        </is>
      </c>
      <c r="B36" s="116" t="n">
        <v>107200</v>
      </c>
      <c r="C36" s="116" t="n">
        <v>102900</v>
      </c>
      <c r="D36" s="116" t="n">
        <v>10835</v>
      </c>
      <c r="E36" s="116" t="n">
        <v>102450</v>
      </c>
      <c r="F36" s="116" t="n">
        <v>104000</v>
      </c>
      <c r="G36" s="116" t="n">
        <v>28863</v>
      </c>
      <c r="H36" s="31">
        <f>+B36/E36-1</f>
        <v/>
      </c>
      <c r="I36" s="119">
        <f>+G36/G35-1</f>
        <v/>
      </c>
    </row>
    <row r="37">
      <c r="A37" s="97" t="inlineStr">
        <is>
          <t>Dec 27, 2023 15:00:00</t>
        </is>
      </c>
      <c r="B37" s="116" t="n">
        <v>105650</v>
      </c>
      <c r="C37" s="116" t="n">
        <v>107200</v>
      </c>
      <c r="D37" s="116" t="n">
        <v>11416</v>
      </c>
      <c r="E37" s="116" t="n">
        <v>106250</v>
      </c>
      <c r="F37" s="116" t="n">
        <v>107000</v>
      </c>
      <c r="G37" s="116" t="n">
        <v>29652</v>
      </c>
      <c r="H37" s="31">
        <f>+B37/E37-1</f>
        <v/>
      </c>
      <c r="I37" s="119">
        <f>+G37/G36-1</f>
        <v/>
      </c>
    </row>
    <row r="38">
      <c r="A38" s="97" t="inlineStr">
        <is>
          <t>Dec 28, 2023 15:00:00</t>
        </is>
      </c>
      <c r="B38" s="116" t="n">
        <v>106250</v>
      </c>
      <c r="C38" s="116" t="n">
        <v>105650</v>
      </c>
      <c r="D38" s="116" t="n">
        <v>3940</v>
      </c>
      <c r="E38" s="116" t="n">
        <v>106400</v>
      </c>
      <c r="F38" s="116" t="n">
        <v>105300</v>
      </c>
      <c r="G38" s="116" t="n">
        <v>30141</v>
      </c>
      <c r="H38" s="31">
        <f>+B38/E38-1</f>
        <v/>
      </c>
      <c r="I38" s="119">
        <f>+G38/G37-1</f>
        <v/>
      </c>
    </row>
    <row r="39" customFormat="1" s="97">
      <c r="A39" s="97" t="inlineStr">
        <is>
          <t>Dec 29, 2023 15:00:00</t>
        </is>
      </c>
      <c r="B39" s="116" t="n">
        <v>107200</v>
      </c>
      <c r="C39" s="116" t="n">
        <v>106250</v>
      </c>
      <c r="D39" s="116" t="n">
        <v>12489</v>
      </c>
      <c r="E39" s="116" t="n">
        <v>106250</v>
      </c>
      <c r="F39" s="116" t="n">
        <v>106250</v>
      </c>
      <c r="G39" s="116" t="n">
        <v>33648</v>
      </c>
      <c r="H39" s="31">
        <f>+B39/E39-1</f>
        <v/>
      </c>
      <c r="I39" s="119">
        <f>+G39/G38-1</f>
        <v/>
      </c>
    </row>
    <row r="40">
      <c r="A40" s="97" t="inlineStr">
        <is>
          <t>Jan 02, 2024 15:00:00</t>
        </is>
      </c>
      <c r="B40" s="116" t="n">
        <v>107650</v>
      </c>
      <c r="C40" s="116" t="n">
        <v>107200</v>
      </c>
      <c r="D40" s="116" t="n">
        <v>6426</v>
      </c>
      <c r="E40" s="116" t="n">
        <v>105650</v>
      </c>
      <c r="F40" s="116" t="n">
        <v>107200</v>
      </c>
      <c r="G40" s="116" t="n">
        <v>31697</v>
      </c>
      <c r="H40" s="31">
        <f>+B40/E40-1</f>
        <v/>
      </c>
      <c r="I40" s="119">
        <f>+G40/G39-1</f>
        <v/>
      </c>
    </row>
    <row r="41">
      <c r="A41" s="97" t="inlineStr">
        <is>
          <t>Jan 03, 2024 15:00:00</t>
        </is>
      </c>
      <c r="B41" s="116" t="n">
        <v>106200</v>
      </c>
      <c r="C41" s="116" t="n">
        <v>107650</v>
      </c>
      <c r="D41" s="116" t="n">
        <v>5025</v>
      </c>
      <c r="E41" s="116" t="n">
        <v>107600</v>
      </c>
      <c r="F41" s="116" t="n">
        <v>106600</v>
      </c>
      <c r="G41" s="116" t="n">
        <v>31634</v>
      </c>
      <c r="H41" s="31">
        <f>+B41/E41-1</f>
        <v/>
      </c>
      <c r="I41" s="119">
        <f>+G41/G40-1</f>
        <v/>
      </c>
    </row>
    <row r="42">
      <c r="A42" s="97" t="inlineStr">
        <is>
          <t>Jan 04, 2024 15:00:00</t>
        </is>
      </c>
      <c r="B42" s="116" t="n">
        <v>100500</v>
      </c>
      <c r="C42" s="116" t="n">
        <v>106200</v>
      </c>
      <c r="D42" s="116" t="n">
        <v>10268</v>
      </c>
      <c r="E42" s="116" t="n">
        <v>107250</v>
      </c>
      <c r="F42" s="116" t="n">
        <v>107600</v>
      </c>
      <c r="G42" s="116" t="n">
        <v>29473</v>
      </c>
      <c r="H42" s="31">
        <f>+B42/E42-1</f>
        <v/>
      </c>
      <c r="I42" s="119">
        <f>+G42/G41-1</f>
        <v/>
      </c>
    </row>
    <row r="43">
      <c r="A43" s="97" t="inlineStr">
        <is>
          <t>Jan 05, 2024 15:00:00</t>
        </is>
      </c>
      <c r="B43" s="116" t="n">
        <v>98500</v>
      </c>
      <c r="C43" s="116" t="n">
        <v>100500</v>
      </c>
      <c r="D43" s="116" t="n">
        <v>7120</v>
      </c>
      <c r="E43" s="116" t="n">
        <v>103550</v>
      </c>
      <c r="F43" s="116" t="n">
        <v>100000</v>
      </c>
      <c r="G43" s="116" t="n">
        <v>28050</v>
      </c>
      <c r="H43" s="31">
        <f>+B43/E43-1</f>
        <v/>
      </c>
      <c r="I43" s="119">
        <f>+G43/G42-1</f>
        <v/>
      </c>
    </row>
    <row r="44">
      <c r="A44" s="97" t="inlineStr">
        <is>
          <t>Jan 08, 2024 15:00:00</t>
        </is>
      </c>
      <c r="B44" s="116" t="n">
        <v>96400</v>
      </c>
      <c r="C44" s="116" t="n">
        <v>98500</v>
      </c>
      <c r="D44" s="116" t="n">
        <v>10858</v>
      </c>
      <c r="E44" s="116" t="n">
        <v>98650</v>
      </c>
      <c r="F44" s="116" t="n">
        <v>98150</v>
      </c>
      <c r="G44" s="116" t="n">
        <v>31041</v>
      </c>
      <c r="H44" s="31">
        <f>+B44/E44-1</f>
        <v/>
      </c>
      <c r="I44" s="119">
        <f>+G44/G43-1</f>
        <v/>
      </c>
    </row>
    <row r="45">
      <c r="A45" s="97" t="inlineStr">
        <is>
          <t>Jan 09, 2024 15:00:00</t>
        </is>
      </c>
      <c r="B45" s="116" t="n">
        <v>98300</v>
      </c>
      <c r="C45" s="116" t="n">
        <v>96400</v>
      </c>
      <c r="D45" s="116" t="n">
        <v>9839</v>
      </c>
      <c r="E45" s="116" t="n">
        <v>97750</v>
      </c>
      <c r="F45" s="116" t="n">
        <v>96500</v>
      </c>
      <c r="G45" s="116" t="n">
        <v>33938</v>
      </c>
      <c r="H45" s="31">
        <f>+B45/E45-1</f>
        <v/>
      </c>
      <c r="I45" s="119">
        <f>+G45/G44-1</f>
        <v/>
      </c>
    </row>
    <row r="46">
      <c r="A46" s="97" t="inlineStr">
        <is>
          <t>Jan 10, 2024 15:00:00</t>
        </is>
      </c>
      <c r="B46" s="116" t="n">
        <v>97300</v>
      </c>
      <c r="C46" s="116" t="n">
        <v>98300</v>
      </c>
      <c r="D46" s="116" t="n">
        <v>3644</v>
      </c>
      <c r="E46" s="116" t="n">
        <v>97400</v>
      </c>
      <c r="F46" s="116" t="n">
        <v>98500</v>
      </c>
      <c r="G46" s="116" t="n">
        <v>33487</v>
      </c>
      <c r="H46" s="31">
        <f>+B46/E46-1</f>
        <v/>
      </c>
      <c r="I46" s="119">
        <f>+G46/G45-1</f>
        <v/>
      </c>
    </row>
    <row r="47">
      <c r="A47" s="97" t="inlineStr">
        <is>
          <t>Jan 11, 2024 15:00:00</t>
        </is>
      </c>
      <c r="B47" s="116" t="n">
        <v>104000</v>
      </c>
      <c r="C47" s="116" t="n">
        <v>97300</v>
      </c>
      <c r="D47" s="116" t="n">
        <v>8622</v>
      </c>
      <c r="E47" s="116" t="n">
        <v>97750</v>
      </c>
      <c r="F47" s="116" t="n">
        <v>97300</v>
      </c>
      <c r="G47" s="116" t="n">
        <v>34900</v>
      </c>
      <c r="H47" s="31">
        <f>+B47/E47-1</f>
        <v/>
      </c>
      <c r="I47" s="119">
        <f>+G47/G46-1</f>
        <v/>
      </c>
    </row>
    <row r="48">
      <c r="A48" s="97" t="inlineStr">
        <is>
          <t>Jan 12, 2024 15:00:00</t>
        </is>
      </c>
      <c r="B48" s="116" t="n">
        <v>102050</v>
      </c>
      <c r="C48" s="116" t="n">
        <v>104000</v>
      </c>
      <c r="D48" s="116" t="n">
        <v>6241</v>
      </c>
      <c r="E48" s="116" t="n">
        <v>101350</v>
      </c>
      <c r="F48" s="116" t="n">
        <v>103300</v>
      </c>
      <c r="G48" s="116" t="n">
        <v>36069</v>
      </c>
      <c r="H48" s="31">
        <f>+B48/E48-1</f>
        <v/>
      </c>
      <c r="I48" s="119">
        <f>+G48/G47-1</f>
        <v/>
      </c>
    </row>
    <row r="49">
      <c r="A49" s="97" t="inlineStr">
        <is>
          <t>Jan 15, 2024 15:00:00</t>
        </is>
      </c>
      <c r="B49" s="116" t="n">
        <v>101450</v>
      </c>
      <c r="C49" s="116" t="n">
        <v>102050</v>
      </c>
      <c r="D49" s="116" t="n">
        <v>3875</v>
      </c>
      <c r="E49" s="116" t="n">
        <v>102950</v>
      </c>
      <c r="F49" s="116" t="n">
        <v>100000</v>
      </c>
      <c r="G49" s="116" t="n">
        <v>36074</v>
      </c>
      <c r="H49" s="31">
        <f>+B49/E49-1</f>
        <v/>
      </c>
      <c r="I49" s="119">
        <f>+G49/G48-1</f>
        <v/>
      </c>
    </row>
    <row r="50">
      <c r="A50" s="97" t="inlineStr">
        <is>
          <t>Jan 16, 2024 15:00:00</t>
        </is>
      </c>
      <c r="B50" s="116" t="n">
        <v>103100</v>
      </c>
      <c r="C50" s="116" t="n">
        <v>101450</v>
      </c>
      <c r="D50" s="116" t="n">
        <v>4298</v>
      </c>
      <c r="E50" s="116" t="n">
        <v>101300</v>
      </c>
      <c r="F50" s="116" t="n">
        <v>101250</v>
      </c>
      <c r="G50" s="116" t="n">
        <v>37852</v>
      </c>
      <c r="H50" s="31">
        <f>+B50/E50-1</f>
        <v/>
      </c>
      <c r="I50" s="119">
        <f>+G50/G49-1</f>
        <v/>
      </c>
    </row>
    <row r="51">
      <c r="A51" s="97" t="inlineStr">
        <is>
          <t>Jan 17, 2024 15:00:00</t>
        </is>
      </c>
      <c r="B51" s="116" t="n">
        <v>101300</v>
      </c>
      <c r="C51" s="116" t="n">
        <v>103100</v>
      </c>
      <c r="D51" s="116" t="n">
        <v>5290</v>
      </c>
      <c r="E51" s="116" t="n">
        <v>102750</v>
      </c>
      <c r="F51" s="116" t="n">
        <v>103100</v>
      </c>
      <c r="G51" s="116" t="n">
        <v>37745</v>
      </c>
      <c r="H51" s="31">
        <f>+B51/E51-1</f>
        <v/>
      </c>
      <c r="I51" s="119">
        <f>+G51/G50-1</f>
        <v/>
      </c>
    </row>
    <row r="52">
      <c r="A52" s="97" t="inlineStr">
        <is>
          <t>Jan 18, 2024 15:00:00</t>
        </is>
      </c>
      <c r="B52" s="116" t="n">
        <v>101500</v>
      </c>
      <c r="C52" s="116" t="n">
        <v>101300</v>
      </c>
      <c r="D52" s="116" t="n">
        <v>5323</v>
      </c>
      <c r="E52" s="116" t="n">
        <v>102900</v>
      </c>
      <c r="F52" s="116" t="n">
        <v>101400</v>
      </c>
      <c r="G52" s="116" t="n">
        <v>38260</v>
      </c>
      <c r="H52" s="31">
        <f>+B52/E52-1</f>
        <v/>
      </c>
      <c r="I52" s="119">
        <f>+G52/G51-1</f>
        <v/>
      </c>
    </row>
    <row r="53">
      <c r="A53" s="97" t="inlineStr">
        <is>
          <t>Jan 19, 2024 15:00:00</t>
        </is>
      </c>
      <c r="B53" s="116" t="n">
        <v>100800</v>
      </c>
      <c r="C53" s="116" t="n">
        <v>101500</v>
      </c>
      <c r="D53" s="116" t="n">
        <v>3730</v>
      </c>
      <c r="E53" s="116" t="n">
        <v>101100</v>
      </c>
      <c r="F53" s="116" t="n">
        <v>101600</v>
      </c>
      <c r="G53" s="116" t="n">
        <v>37825</v>
      </c>
      <c r="H53" s="31">
        <f>+B53/E53-1</f>
        <v/>
      </c>
      <c r="I53" s="119">
        <f>+G53/G52-1</f>
        <v/>
      </c>
    </row>
    <row r="54">
      <c r="A54" s="97" t="inlineStr">
        <is>
          <t>Jan 22, 2024 15:00:00</t>
        </is>
      </c>
      <c r="B54" s="116" t="n">
        <v>99000</v>
      </c>
      <c r="C54" s="116" t="n">
        <v>100800</v>
      </c>
      <c r="D54" s="116" t="n">
        <v>8186</v>
      </c>
      <c r="E54" s="116" t="n">
        <v>101350</v>
      </c>
      <c r="F54" s="116" t="n">
        <v>100600</v>
      </c>
      <c r="G54" s="116" t="n">
        <v>36090</v>
      </c>
      <c r="H54" s="31">
        <f>+B54/E54-1</f>
        <v/>
      </c>
      <c r="I54" s="119">
        <f>+G54/G53-1</f>
        <v/>
      </c>
    </row>
    <row r="55">
      <c r="A55" s="97" t="inlineStr">
        <is>
          <t>Jan 23, 2024 15:00:00</t>
        </is>
      </c>
      <c r="B55" s="116" t="n">
        <v>101300</v>
      </c>
      <c r="C55" s="116" t="n">
        <v>99000</v>
      </c>
      <c r="D55" s="116" t="n">
        <v>6897</v>
      </c>
      <c r="E55" s="116" t="n">
        <v>99500</v>
      </c>
      <c r="F55" s="116" t="n">
        <v>99000</v>
      </c>
      <c r="G55" s="116" t="n">
        <v>36259</v>
      </c>
      <c r="H55" s="31">
        <f>+B55/E55-1</f>
        <v/>
      </c>
      <c r="I55" s="119">
        <f>+G55/G54-1</f>
        <v/>
      </c>
    </row>
    <row r="56">
      <c r="A56" s="97" t="inlineStr">
        <is>
          <t>Jan 24, 2024 15:00:00</t>
        </is>
      </c>
      <c r="B56" s="116" t="n">
        <v>101550</v>
      </c>
      <c r="C56" s="116" t="n">
        <v>101300</v>
      </c>
      <c r="D56" s="116" t="n">
        <v>4927</v>
      </c>
      <c r="E56" s="116" t="n">
        <v>100500</v>
      </c>
      <c r="F56" s="116" t="n">
        <v>101700</v>
      </c>
      <c r="G56" s="116" t="n">
        <v>38056</v>
      </c>
      <c r="H56" s="31">
        <f>+B56/E56-1</f>
        <v/>
      </c>
      <c r="I56" s="119">
        <f>+G56/G55-1</f>
        <v/>
      </c>
    </row>
    <row r="57">
      <c r="A57" s="97" t="inlineStr">
        <is>
          <t>Jan 25, 2024 15:00:00</t>
        </is>
      </c>
      <c r="B57" s="116" t="n">
        <v>100450</v>
      </c>
      <c r="C57" s="116" t="n">
        <v>101550</v>
      </c>
      <c r="D57" s="116" t="n">
        <v>7463</v>
      </c>
      <c r="E57" s="116" t="n">
        <v>101500</v>
      </c>
      <c r="F57" s="116" t="n">
        <v>101950</v>
      </c>
      <c r="G57" s="116" t="n">
        <v>37748</v>
      </c>
      <c r="H57" s="31">
        <f>+B57/E57-1</f>
        <v/>
      </c>
      <c r="I57" s="119">
        <f>+G57/G56-1</f>
        <v/>
      </c>
    </row>
    <row r="58">
      <c r="A58" s="97" t="inlineStr">
        <is>
          <t>Jan 26, 2024 15:00:00</t>
        </is>
      </c>
      <c r="B58" s="116" t="n">
        <v>99850</v>
      </c>
      <c r="C58" s="116" t="n">
        <v>100450</v>
      </c>
      <c r="D58" s="116" t="n">
        <v>4298</v>
      </c>
      <c r="E58" s="116" t="n">
        <v>100700</v>
      </c>
      <c r="F58" s="116" t="n">
        <v>100550</v>
      </c>
      <c r="G58" s="116" t="n">
        <v>37577</v>
      </c>
      <c r="H58" s="31">
        <f>+B58/E58-1</f>
        <v/>
      </c>
      <c r="I58" s="119">
        <f>+G58/G57-1</f>
        <v/>
      </c>
    </row>
    <row r="59">
      <c r="A59" s="97" t="inlineStr">
        <is>
          <t>Jan 29, 2024 15:00:00</t>
        </is>
      </c>
      <c r="B59" s="116" t="n">
        <v>101100</v>
      </c>
      <c r="C59" s="116" t="n">
        <v>99850</v>
      </c>
      <c r="D59" s="116" t="n">
        <v>3780</v>
      </c>
      <c r="E59" s="116" t="n">
        <v>100700</v>
      </c>
      <c r="F59" s="116" t="n">
        <v>100250</v>
      </c>
      <c r="G59" s="116" t="n">
        <v>37606</v>
      </c>
      <c r="H59" s="31">
        <f>+B59/E59-1</f>
        <v/>
      </c>
      <c r="I59" s="119">
        <f>+G59/G58-1</f>
        <v/>
      </c>
    </row>
    <row r="60">
      <c r="A60" s="97" t="inlineStr">
        <is>
          <t>Jan 30, 2024 15:00:00</t>
        </is>
      </c>
      <c r="B60" s="116" t="n">
        <v>100400</v>
      </c>
      <c r="C60" s="116" t="n">
        <v>101100</v>
      </c>
      <c r="D60" s="116" t="n">
        <v>3899</v>
      </c>
      <c r="E60" s="116" t="n">
        <v>100700</v>
      </c>
      <c r="F60" s="116" t="n">
        <v>104900</v>
      </c>
      <c r="G60" s="116" t="n">
        <v>36633</v>
      </c>
      <c r="H60" s="31">
        <f>+B60/E60-1</f>
        <v/>
      </c>
      <c r="I60" s="119">
        <f>+G60/G59-1</f>
        <v/>
      </c>
    </row>
    <row r="61">
      <c r="A61" s="97" t="inlineStr">
        <is>
          <t>Jan 31, 2024 15:00:00</t>
        </is>
      </c>
      <c r="B61" s="116" t="n">
        <v>98650</v>
      </c>
      <c r="C61" s="116" t="n">
        <v>100400</v>
      </c>
      <c r="D61" s="116" t="n">
        <v>5693</v>
      </c>
      <c r="E61" s="116" t="n">
        <v>101100</v>
      </c>
      <c r="F61" s="116" t="n">
        <v>100000</v>
      </c>
      <c r="G61" s="116" t="n">
        <v>35147</v>
      </c>
      <c r="H61" s="31">
        <f>+B61/E61-1</f>
        <v/>
      </c>
      <c r="I61" s="119">
        <f>+G61/G60-1</f>
        <v/>
      </c>
    </row>
    <row r="62">
      <c r="A62" s="97" t="inlineStr">
        <is>
          <t>Feb 01, 2024 15:00:00</t>
        </is>
      </c>
      <c r="B62" s="116" t="n">
        <v>99000</v>
      </c>
      <c r="C62" s="116" t="n">
        <v>98650</v>
      </c>
      <c r="D62" s="116" t="n">
        <v>4553</v>
      </c>
      <c r="E62" s="116" t="n">
        <v>99200</v>
      </c>
      <c r="F62" s="116" t="n">
        <v>99000</v>
      </c>
      <c r="G62" s="116" t="n">
        <v>33934</v>
      </c>
      <c r="H62" s="31">
        <f>+B62/E62-1</f>
        <v/>
      </c>
      <c r="I62" s="119">
        <f>+G62/G61-1</f>
        <v/>
      </c>
    </row>
    <row r="63">
      <c r="A63" s="97" t="inlineStr">
        <is>
          <t>Feb 02, 2024 15:00:00</t>
        </is>
      </c>
      <c r="B63" s="116" t="n">
        <v>99300</v>
      </c>
      <c r="C63" s="116" t="n">
        <v>99000</v>
      </c>
      <c r="D63" s="116" t="n">
        <v>3366</v>
      </c>
      <c r="E63" s="116" t="n">
        <v>98650</v>
      </c>
      <c r="F63" s="116" t="n">
        <v>98700</v>
      </c>
      <c r="G63" s="116" t="n">
        <v>34219</v>
      </c>
      <c r="H63" s="31">
        <f>+B63/E63-1</f>
        <v/>
      </c>
      <c r="I63" s="119">
        <f>+G63/G62-1</f>
        <v/>
      </c>
    </row>
    <row r="64">
      <c r="A64" s="97" t="inlineStr">
        <is>
          <t>Feb 05, 2024 15:00:00</t>
        </is>
      </c>
      <c r="B64" s="116" t="n">
        <v>99650</v>
      </c>
      <c r="C64" s="116" t="n">
        <v>99300</v>
      </c>
      <c r="D64" s="116" t="n">
        <v>2345</v>
      </c>
      <c r="E64" s="116" t="n">
        <v>99600</v>
      </c>
      <c r="F64" s="116" t="n">
        <v>99600</v>
      </c>
      <c r="G64" s="116" t="n">
        <v>34033</v>
      </c>
      <c r="H64" s="31">
        <f>+B64/E64-1</f>
        <v/>
      </c>
      <c r="I64" s="119">
        <f>+G64/G63-1</f>
        <v/>
      </c>
    </row>
    <row r="65">
      <c r="A65" s="97" t="inlineStr">
        <is>
          <t>Feb 06, 2024 15:00:00</t>
        </is>
      </c>
      <c r="B65" s="116" t="n">
        <v>96750</v>
      </c>
      <c r="C65" s="116" t="n">
        <v>99650</v>
      </c>
      <c r="D65" s="116" t="n">
        <v>8395</v>
      </c>
      <c r="E65" s="116" t="n">
        <v>99700</v>
      </c>
      <c r="F65" s="116" t="n">
        <v>99600</v>
      </c>
      <c r="G65" s="116" t="n">
        <v>31186</v>
      </c>
      <c r="H65" s="31">
        <f>+B65/E65-1</f>
        <v/>
      </c>
      <c r="I65" s="119">
        <f>+G65/G64-1</f>
        <v/>
      </c>
    </row>
    <row r="66">
      <c r="A66" s="97" t="inlineStr">
        <is>
          <t>Feb 07, 2024 15:00:00</t>
        </is>
      </c>
      <c r="B66" s="116" t="n">
        <v>97100</v>
      </c>
      <c r="C66" s="116" t="n">
        <v>96750</v>
      </c>
      <c r="D66" s="116" t="n">
        <v>1719</v>
      </c>
      <c r="E66" s="116" t="n">
        <v>97350</v>
      </c>
      <c r="F66" s="116" t="n">
        <v>97000</v>
      </c>
      <c r="G66" s="116" t="n">
        <v>30833</v>
      </c>
      <c r="H66" s="31">
        <f>+B66/E66-1</f>
        <v/>
      </c>
      <c r="I66" s="119">
        <f>+G66/G65-1</f>
        <v/>
      </c>
    </row>
    <row r="67">
      <c r="A67" s="97" t="inlineStr">
        <is>
          <t>Feb 08, 2024 15:00:00</t>
        </is>
      </c>
      <c r="B67" s="116" t="n">
        <v>95700</v>
      </c>
      <c r="C67" s="116" t="n">
        <v>97100</v>
      </c>
      <c r="D67" s="116" t="n">
        <v>2728</v>
      </c>
      <c r="E67" s="116" t="n">
        <v>97100</v>
      </c>
      <c r="F67" s="116" t="n">
        <v>97400</v>
      </c>
      <c r="G67" s="116" t="n">
        <v>30204</v>
      </c>
      <c r="H67" s="31">
        <f>+B67/E67-1</f>
        <v/>
      </c>
      <c r="I67" s="119">
        <f>+G67/G66-1</f>
        <v/>
      </c>
    </row>
    <row r="68">
      <c r="A68" s="97" t="inlineStr">
        <is>
          <t>Feb 19, 2024 15:00:00</t>
        </is>
      </c>
      <c r="B68" s="116" t="n">
        <v>94200</v>
      </c>
      <c r="C68" s="116" t="n">
        <v>95700</v>
      </c>
      <c r="D68" s="116" t="n">
        <v>4096</v>
      </c>
      <c r="E68" s="116" t="n">
        <v>96350</v>
      </c>
      <c r="F68" s="116" t="n">
        <v>96000</v>
      </c>
      <c r="G68" s="116" t="n">
        <v>29809</v>
      </c>
      <c r="H68" s="31">
        <f>+B68/E68-1</f>
        <v/>
      </c>
      <c r="I68" s="119">
        <f>+G68/G67-1</f>
        <v/>
      </c>
    </row>
    <row r="69">
      <c r="A69" s="97" t="inlineStr">
        <is>
          <t>Feb 20, 2024 15:00:00</t>
        </is>
      </c>
      <c r="B69" s="116" t="n">
        <v>92300</v>
      </c>
      <c r="C69" s="116" t="n">
        <v>94200</v>
      </c>
      <c r="D69" s="116" t="n">
        <v>5008</v>
      </c>
      <c r="E69" s="116" t="n">
        <v>95500</v>
      </c>
      <c r="F69" s="116" t="n">
        <v>94350</v>
      </c>
      <c r="G69" s="116" t="n">
        <v>29588</v>
      </c>
      <c r="H69" s="31">
        <f>+B69/E69-1</f>
        <v/>
      </c>
      <c r="I69" s="119">
        <f>+G69/G68-1</f>
        <v/>
      </c>
    </row>
    <row r="70">
      <c r="A70" s="97" t="inlineStr">
        <is>
          <t>Feb 21, 2024 15:00:00</t>
        </is>
      </c>
      <c r="B70" s="116" t="n">
        <v>96300</v>
      </c>
      <c r="C70" s="116" t="n">
        <v>92300</v>
      </c>
      <c r="D70" s="116" t="n">
        <v>15207</v>
      </c>
      <c r="E70" s="116" t="n">
        <v>93100</v>
      </c>
      <c r="F70" s="116" t="n">
        <v>92750</v>
      </c>
      <c r="G70" s="116" t="n">
        <v>30244</v>
      </c>
      <c r="H70" s="31">
        <f>+B70/E70-1</f>
        <v/>
      </c>
      <c r="I70" s="119">
        <f>+G70/G69-1</f>
        <v/>
      </c>
    </row>
    <row r="71">
      <c r="A71" t="inlineStr">
        <is>
          <t>Mar 19, 2024 15:00:00</t>
        </is>
      </c>
      <c r="B71" s="116" t="n">
        <v>114000</v>
      </c>
      <c r="C71" s="116" t="n">
        <v>115750</v>
      </c>
      <c r="D71" s="116" t="n">
        <v>4514</v>
      </c>
      <c r="E71" s="116" t="n">
        <v>116450</v>
      </c>
      <c r="F71" s="116" t="n">
        <v>116000</v>
      </c>
      <c r="G71" s="116" t="n">
        <v>21570</v>
      </c>
      <c r="H71" s="31">
        <f>+B71/E71-1</f>
        <v/>
      </c>
      <c r="I71" s="119">
        <f>+G71/G70-1</f>
        <v/>
      </c>
    </row>
    <row r="72">
      <c r="A72" t="inlineStr">
        <is>
          <t>Mar 25, 2024 15:00:00</t>
        </is>
      </c>
      <c r="B72" s="116" t="n">
        <v>106500</v>
      </c>
      <c r="C72" s="116" t="n">
        <v>113500</v>
      </c>
      <c r="D72" s="116" t="n">
        <v>6552</v>
      </c>
      <c r="E72" s="116" t="n">
        <v>114200</v>
      </c>
      <c r="F72" s="116" t="n">
        <v>113850</v>
      </c>
      <c r="G72" s="116" t="n">
        <v>14716</v>
      </c>
      <c r="H72" s="31">
        <f>+B72/E72-1</f>
        <v/>
      </c>
      <c r="I72" s="119">
        <f>+G72/G71-1</f>
        <v/>
      </c>
    </row>
    <row r="73">
      <c r="A73" t="inlineStr">
        <is>
          <t>Mar 28, 2024 15:00:00</t>
        </is>
      </c>
      <c r="B73" s="116" t="n">
        <v>107400</v>
      </c>
      <c r="C73" s="116" t="n">
        <v>107200</v>
      </c>
      <c r="D73" s="116" t="n">
        <v>3577</v>
      </c>
      <c r="E73" s="116" t="n">
        <v>106550</v>
      </c>
      <c r="F73" s="116" t="n">
        <v>106750</v>
      </c>
      <c r="G73" s="116" t="n">
        <v>11962</v>
      </c>
      <c r="H73" s="31">
        <f>+B73/E73-1</f>
        <v/>
      </c>
      <c r="I73" s="119">
        <f>+G73/G72-1</f>
        <v/>
      </c>
    </row>
    <row r="74">
      <c r="A74" t="inlineStr">
        <is>
          <t>Mar 29, 2024 15:00:00</t>
        </is>
      </c>
      <c r="B74" s="116" t="n">
        <v>105300</v>
      </c>
      <c r="C74" s="116" t="n">
        <v>107400</v>
      </c>
      <c r="D74" s="116" t="n">
        <v>2766</v>
      </c>
      <c r="E74" s="116" t="n">
        <v>107100</v>
      </c>
      <c r="F74" s="116" t="n">
        <v>107800</v>
      </c>
      <c r="G74" s="116" t="n">
        <v>11167</v>
      </c>
      <c r="H74" s="31">
        <f>+B74/E74-1</f>
        <v/>
      </c>
      <c r="I74" s="119">
        <f>+G74/G73-1</f>
        <v/>
      </c>
    </row>
    <row r="75">
      <c r="A75" t="inlineStr">
        <is>
          <t>Apr 01, 2024 15:00:00</t>
        </is>
      </c>
      <c r="B75" s="143" t="n">
        <v>109900</v>
      </c>
      <c r="C75" s="143" t="n">
        <v>105300</v>
      </c>
      <c r="D75" s="143" t="n">
        <v>611</v>
      </c>
      <c r="E75" s="143" t="n">
        <v>106800</v>
      </c>
      <c r="F75" s="143" t="n">
        <v>105900</v>
      </c>
      <c r="G75" s="79" t="n">
        <v>10165</v>
      </c>
      <c r="H75" s="31">
        <f>+B75/E75-1</f>
        <v/>
      </c>
      <c r="I75" s="119">
        <f>+G75/G74-1</f>
        <v/>
      </c>
    </row>
    <row r="76">
      <c r="A76" t="inlineStr">
        <is>
          <t>Apr 02, 2024 15:00:00</t>
        </is>
      </c>
      <c r="B76" s="144" t="n">
        <v>110000</v>
      </c>
      <c r="C76" s="144" t="n">
        <v>109900</v>
      </c>
      <c r="D76" s="144" t="n">
        <v>409</v>
      </c>
      <c r="E76" s="144" t="n">
        <v>107500</v>
      </c>
      <c r="F76" s="144" t="n">
        <v>109000</v>
      </c>
      <c r="G76" s="144" t="n">
        <v>8613</v>
      </c>
      <c r="H76" s="31">
        <f>+B76/E76-1</f>
        <v/>
      </c>
      <c r="I76" s="119">
        <f>+G76/G75-1</f>
        <v/>
      </c>
    </row>
    <row r="77">
      <c r="A77" t="inlineStr">
        <is>
          <t>Apr 03, 2024 15:00:00</t>
        </is>
      </c>
      <c r="B77" s="145" t="n">
        <v>110500</v>
      </c>
      <c r="C77" s="145" t="n">
        <v>110000</v>
      </c>
      <c r="D77" s="145" t="n">
        <v>465</v>
      </c>
      <c r="E77" s="145" t="n">
        <v>110400</v>
      </c>
      <c r="F77" s="145" t="n">
        <v>112900</v>
      </c>
      <c r="G77" s="145" t="n">
        <v>7523</v>
      </c>
      <c r="H77" s="31">
        <f>+B77/E77-1</f>
        <v/>
      </c>
      <c r="I77" s="119">
        <f>+G77/G76-1</f>
        <v/>
      </c>
    </row>
    <row r="78">
      <c r="A78" t="inlineStr">
        <is>
          <t>Apr 03, 2024 15:00:00</t>
        </is>
      </c>
      <c r="B78" s="87" t="n">
        <v>110500</v>
      </c>
      <c r="C78" s="87" t="n">
        <v>110000</v>
      </c>
      <c r="D78" s="87" t="n">
        <v>465</v>
      </c>
      <c r="E78" s="87" t="n">
        <v>110400</v>
      </c>
      <c r="F78" s="87" t="n">
        <v>112900</v>
      </c>
      <c r="G78" s="87" t="n">
        <v>7523</v>
      </c>
    </row>
    <row r="79">
      <c r="A79" t="inlineStr">
        <is>
          <t>Apr 03, 2024 15:00:00</t>
        </is>
      </c>
      <c r="B79" s="88" t="n">
        <v>110500</v>
      </c>
      <c r="C79" s="88" t="n">
        <v>110000</v>
      </c>
      <c r="D79" s="88" t="n">
        <v>465</v>
      </c>
      <c r="E79" s="88" t="n">
        <v>110400</v>
      </c>
      <c r="F79" s="88" t="n">
        <v>112900</v>
      </c>
      <c r="G79" s="88" t="n">
        <v>7523</v>
      </c>
    </row>
    <row r="80">
      <c r="A80" t="inlineStr">
        <is>
          <t>Apr 03, 2024 15:00:00</t>
        </is>
      </c>
      <c r="B80" s="89" t="n">
        <v>110500</v>
      </c>
      <c r="C80" s="89" t="n">
        <v>110000</v>
      </c>
      <c r="D80" s="89" t="n">
        <v>465</v>
      </c>
      <c r="E80" s="89" t="n">
        <v>110400</v>
      </c>
      <c r="F80" s="89" t="n">
        <v>112900</v>
      </c>
      <c r="G80" s="89" t="n">
        <v>7523</v>
      </c>
    </row>
    <row r="81">
      <c r="A81" t="inlineStr">
        <is>
          <t>Apr 03, 2024 15:00:00</t>
        </is>
      </c>
      <c r="B81" s="90" t="n">
        <v>110500</v>
      </c>
      <c r="C81" s="90" t="n">
        <v>110000</v>
      </c>
      <c r="D81" s="90" t="n">
        <v>465</v>
      </c>
      <c r="E81" s="90" t="n">
        <v>110400</v>
      </c>
      <c r="F81" s="90" t="n">
        <v>112900</v>
      </c>
      <c r="G81" s="90" t="n">
        <v>7523</v>
      </c>
    </row>
    <row r="82">
      <c r="A82" t="inlineStr">
        <is>
          <t>Apr 03, 2024 15:00:00</t>
        </is>
      </c>
      <c r="B82" s="91" t="n">
        <v>110500</v>
      </c>
      <c r="C82" s="91" t="n">
        <v>110000</v>
      </c>
      <c r="D82" s="91" t="n">
        <v>465</v>
      </c>
      <c r="E82" s="91" t="n">
        <v>110400</v>
      </c>
      <c r="F82" s="91" t="n">
        <v>112900</v>
      </c>
      <c r="G82" s="91" t="n">
        <v>7523</v>
      </c>
    </row>
    <row r="83">
      <c r="A83" t="inlineStr">
        <is>
          <t>Apr 03, 2024 15:00:00</t>
        </is>
      </c>
      <c r="B83" s="151" t="n">
        <v>110500</v>
      </c>
      <c r="C83" s="151" t="n">
        <v>110000</v>
      </c>
      <c r="D83" s="151" t="n">
        <v>465</v>
      </c>
      <c r="E83" s="151" t="n">
        <v>110400</v>
      </c>
      <c r="F83" s="151" t="n">
        <v>112900</v>
      </c>
      <c r="G83" s="151" t="n">
        <v>7523</v>
      </c>
    </row>
    <row r="84">
      <c r="A84" t="inlineStr">
        <is>
          <t>Apr 03, 2024 15:00:00</t>
        </is>
      </c>
      <c r="B84" s="153" t="n">
        <v>110500</v>
      </c>
      <c r="C84" s="153" t="n">
        <v>110000</v>
      </c>
      <c r="D84" s="153" t="n">
        <v>465</v>
      </c>
      <c r="E84" s="153" t="n">
        <v>110400</v>
      </c>
      <c r="F84" s="153" t="n">
        <v>112900</v>
      </c>
      <c r="G84" s="153" t="n">
        <v>7523</v>
      </c>
    </row>
  </sheetData>
  <conditionalFormatting sqref="H1:I1048576">
    <cfRule type="cellIs" priority="2" operator="lessThan" dxfId="1">
      <formula>0</formula>
    </cfRule>
  </conditionalFormatting>
  <pageMargins left="0.75" right="0.75" top="1" bottom="1" header="0.5" footer="0.5"/>
  <pageSetup orientation="portrait"/>
  <headerFooter>
    <oddHeader/>
    <oddFooter>&amp;L&amp;"Calibri"&amp;10 &amp;K000000_x000d_# Internal Use Only_x000d_&amp;1#&amp;"Calibri"&amp;10 &amp;K000000 Internal Use Only</oddFooter>
    <evenHeader/>
    <evenFooter/>
    <firstHeader/>
    <firstFooter/>
  </headerFooter>
</worksheet>
</file>

<file path=xl/worksheets/sheet9.xml><?xml version="1.0" encoding="utf-8"?>
<worksheet xmlns="http://schemas.openxmlformats.org/spreadsheetml/2006/main">
  <sheetPr codeName="Sheet8">
    <outlinePr summaryBelow="1" summaryRight="1"/>
    <pageSetUpPr autoPageBreaks="0"/>
  </sheetPr>
  <dimension ref="A1:I84"/>
  <sheetViews>
    <sheetView showGridLines="0" workbookViewId="0">
      <pane xSplit="1" ySplit="1" topLeftCell="B53" activePane="bottomRight" state="frozen"/>
      <selection pane="topRight" activeCell="B1" sqref="B1"/>
      <selection pane="bottomLeft" activeCell="A2" sqref="A2"/>
      <selection pane="bottomRight" activeCell="H77" sqref="H77"/>
    </sheetView>
  </sheetViews>
  <sheetFormatPr baseColWidth="8" defaultRowHeight="14.5"/>
  <cols>
    <col width="19.81640625" bestFit="1" customWidth="1" style="98" min="1" max="1"/>
    <col width="13.7265625" bestFit="1" customWidth="1" style="1" min="2" max="2"/>
    <col width="12.54296875" bestFit="1" customWidth="1" style="1" min="3" max="6"/>
    <col width="13.81640625" bestFit="1" customWidth="1" style="1" min="7" max="7"/>
    <col width="9.1796875" customWidth="1" style="136" min="8" max="9"/>
  </cols>
  <sheetData>
    <row r="1">
      <c r="A1" s="6" t="inlineStr">
        <is>
          <t>Date</t>
        </is>
      </c>
      <c r="B1" s="6" t="inlineStr">
        <is>
          <t>Latest</t>
        </is>
      </c>
      <c r="C1" s="6" t="inlineStr">
        <is>
          <t>Prev.Close</t>
        </is>
      </c>
      <c r="D1" s="6" t="inlineStr">
        <is>
          <t>Volume</t>
        </is>
      </c>
      <c r="E1" s="6" t="inlineStr">
        <is>
          <t>Prev.Settle</t>
        </is>
      </c>
      <c r="F1" s="6" t="inlineStr">
        <is>
          <t>Open</t>
        </is>
      </c>
      <c r="G1" s="6" t="inlineStr">
        <is>
          <t>Open Interest</t>
        </is>
      </c>
      <c r="H1" s="142" t="inlineStr">
        <is>
          <t>Var %</t>
        </is>
      </c>
      <c r="I1" s="7" t="inlineStr">
        <is>
          <t>O.I %</t>
        </is>
      </c>
    </row>
    <row r="2">
      <c r="A2" s="97" t="inlineStr">
        <is>
          <t>Nov 08, 2023 15:00:00</t>
        </is>
      </c>
      <c r="B2" s="32" t="n">
        <v>128350</v>
      </c>
      <c r="C2" s="32" t="n">
        <v>126650</v>
      </c>
      <c r="D2" s="32" t="n">
        <v>1867</v>
      </c>
      <c r="E2" s="32" t="n">
        <v>128700</v>
      </c>
      <c r="F2" s="32" t="n">
        <v>126050</v>
      </c>
      <c r="G2" s="32" t="n">
        <v>5244</v>
      </c>
      <c r="H2" s="31">
        <f>+B2/E2-1</f>
        <v/>
      </c>
      <c r="I2" s="138" t="n"/>
    </row>
    <row r="3">
      <c r="A3" s="97" t="inlineStr">
        <is>
          <t>Nov 09, 2023 15:00:00</t>
        </is>
      </c>
      <c r="B3" s="32" t="n">
        <v>128600</v>
      </c>
      <c r="C3" s="32" t="n">
        <v>128350</v>
      </c>
      <c r="D3" s="32" t="n">
        <v>833</v>
      </c>
      <c r="E3" s="32" t="n">
        <v>127050</v>
      </c>
      <c r="F3" s="32" t="n">
        <v>128150</v>
      </c>
      <c r="G3" s="32" t="n">
        <v>5277</v>
      </c>
      <c r="H3" s="31">
        <f>+B3/E3-1</f>
        <v/>
      </c>
      <c r="I3" s="119">
        <f>+G3/G2-1</f>
        <v/>
      </c>
    </row>
    <row r="4">
      <c r="A4" s="97" t="inlineStr">
        <is>
          <t>Nov 10, 2023 15:00:00</t>
        </is>
      </c>
      <c r="B4" s="32" t="n">
        <v>132650</v>
      </c>
      <c r="C4" s="32" t="n">
        <v>128600</v>
      </c>
      <c r="D4" s="32" t="n">
        <v>3016</v>
      </c>
      <c r="E4" s="32" t="n">
        <v>128200</v>
      </c>
      <c r="F4" s="32" t="n">
        <v>128900</v>
      </c>
      <c r="G4" s="32" t="n">
        <v>5316</v>
      </c>
      <c r="H4" s="31">
        <f>+B4/E4-1</f>
        <v/>
      </c>
      <c r="I4" s="119">
        <f>+G4/G3-1</f>
        <v/>
      </c>
    </row>
    <row r="5">
      <c r="A5" s="97" t="inlineStr">
        <is>
          <t>Nov 13, 2023 15:00:00</t>
        </is>
      </c>
      <c r="B5" s="32" t="n">
        <v>129200</v>
      </c>
      <c r="C5" s="32" t="n">
        <v>132650</v>
      </c>
      <c r="D5" s="32" t="n">
        <v>2919</v>
      </c>
      <c r="E5" s="32" t="n">
        <v>131350</v>
      </c>
      <c r="F5" s="32" t="n">
        <v>133000</v>
      </c>
      <c r="G5" s="32" t="n">
        <v>5537</v>
      </c>
      <c r="H5" s="31">
        <f>+B5/E5-1</f>
        <v/>
      </c>
      <c r="I5" s="119">
        <f>+G5/G4-1</f>
        <v/>
      </c>
    </row>
    <row r="6">
      <c r="A6" s="97" t="inlineStr">
        <is>
          <t>Nov 14, 2023 15:00:00</t>
        </is>
      </c>
      <c r="B6" s="32" t="n">
        <v>129150</v>
      </c>
      <c r="C6" s="32" t="n">
        <v>129200</v>
      </c>
      <c r="D6" s="32" t="n">
        <v>2449</v>
      </c>
      <c r="E6" s="32" t="n">
        <v>131800</v>
      </c>
      <c r="F6" s="32" t="n">
        <v>130000</v>
      </c>
      <c r="G6" s="32" t="n">
        <v>5714</v>
      </c>
      <c r="H6" s="31">
        <f>+B6/E6-1</f>
        <v/>
      </c>
      <c r="I6" s="119">
        <f>+G6/G5-1</f>
        <v/>
      </c>
    </row>
    <row r="7">
      <c r="A7" s="97" t="inlineStr">
        <is>
          <t>Nov 15, 2023 15:00:00</t>
        </is>
      </c>
      <c r="B7" s="32" t="n">
        <v>130200</v>
      </c>
      <c r="C7" s="32" t="n">
        <v>129150</v>
      </c>
      <c r="D7" s="32" t="n">
        <v>2051</v>
      </c>
      <c r="E7" s="32" t="n">
        <v>129600</v>
      </c>
      <c r="F7" s="32" t="n">
        <v>129900</v>
      </c>
      <c r="G7" s="32" t="n">
        <v>5750</v>
      </c>
      <c r="H7" s="31">
        <f>+B7/E7-1</f>
        <v/>
      </c>
      <c r="I7" s="119">
        <f>+G7/G6-1</f>
        <v/>
      </c>
    </row>
    <row r="8">
      <c r="A8" s="97" t="inlineStr">
        <is>
          <t>Nov 16, 2023 15:00:00</t>
        </is>
      </c>
      <c r="B8" s="116" t="n">
        <v>130100</v>
      </c>
      <c r="C8" s="116" t="n">
        <v>130200</v>
      </c>
      <c r="D8" s="116" t="n">
        <v>1289</v>
      </c>
      <c r="E8" s="116" t="n">
        <v>130550</v>
      </c>
      <c r="F8" s="116" t="n">
        <v>130050</v>
      </c>
      <c r="G8" s="116" t="n">
        <v>5748</v>
      </c>
      <c r="H8" s="31">
        <f>+B8/E8-1</f>
        <v/>
      </c>
      <c r="I8" s="119">
        <f>+G8/G7-1</f>
        <v/>
      </c>
    </row>
    <row r="9">
      <c r="A9" s="97" t="inlineStr">
        <is>
          <t>Nov 17, 2023 15:00:00</t>
        </is>
      </c>
      <c r="B9" s="116" t="n">
        <v>129700</v>
      </c>
      <c r="C9" s="116" t="n">
        <v>130100</v>
      </c>
      <c r="D9" s="116" t="n">
        <v>1631</v>
      </c>
      <c r="E9" s="116" t="n">
        <v>130350</v>
      </c>
      <c r="F9" s="116" t="n">
        <v>130000</v>
      </c>
      <c r="G9" s="116" t="n">
        <v>5846</v>
      </c>
      <c r="H9" s="31">
        <f>+B9/E9-1</f>
        <v/>
      </c>
      <c r="I9" s="119">
        <f>+G9/G8-1</f>
        <v/>
      </c>
    </row>
    <row r="10">
      <c r="A10" s="97" t="inlineStr">
        <is>
          <t>Nov 20, 2023 15:00:00</t>
        </is>
      </c>
      <c r="B10" s="116" t="n">
        <v>125000</v>
      </c>
      <c r="C10" s="116" t="n">
        <v>129700</v>
      </c>
      <c r="D10" s="116" t="n">
        <v>3310</v>
      </c>
      <c r="E10" s="116" t="n">
        <v>129550</v>
      </c>
      <c r="F10" s="116" t="n">
        <v>129400</v>
      </c>
      <c r="G10" s="116" t="n">
        <v>6229</v>
      </c>
      <c r="H10" s="31">
        <f>+B10/E10-1</f>
        <v/>
      </c>
      <c r="I10" s="119">
        <f>+G10/G9-1</f>
        <v/>
      </c>
    </row>
    <row r="11">
      <c r="A11" s="97" t="inlineStr">
        <is>
          <t>Nov 21, 2023 15:00:00</t>
        </is>
      </c>
      <c r="B11" s="116" t="n">
        <v>123100</v>
      </c>
      <c r="C11" s="116" t="n">
        <v>125000</v>
      </c>
      <c r="D11" s="116" t="n">
        <v>2759</v>
      </c>
      <c r="E11" s="116" t="n">
        <v>127400</v>
      </c>
      <c r="F11" s="116" t="n">
        <v>126300</v>
      </c>
      <c r="G11" s="116" t="n">
        <v>6303</v>
      </c>
      <c r="H11" s="31">
        <f>+B11/E11-1</f>
        <v/>
      </c>
      <c r="I11" s="119">
        <f>+G11/G10-1</f>
        <v/>
      </c>
    </row>
    <row r="12">
      <c r="A12" s="97" t="inlineStr">
        <is>
          <t>Nov 22, 2023 15:00:00</t>
        </is>
      </c>
      <c r="B12" s="116" t="n">
        <v>116650</v>
      </c>
      <c r="C12" s="116" t="n">
        <v>123100</v>
      </c>
      <c r="D12" s="116" t="n">
        <v>5379</v>
      </c>
      <c r="E12" s="116" t="n">
        <v>123950</v>
      </c>
      <c r="F12" s="116" t="n">
        <v>123600</v>
      </c>
      <c r="G12" s="116" t="n">
        <v>6568</v>
      </c>
      <c r="H12" s="31">
        <f>+B12/E12-1</f>
        <v/>
      </c>
      <c r="I12" s="119">
        <f>+G12/G11-1</f>
        <v/>
      </c>
    </row>
    <row r="13">
      <c r="A13" s="97" t="inlineStr">
        <is>
          <t>Nov 23, 2023 15:00:00</t>
        </is>
      </c>
      <c r="B13" s="116" t="n">
        <v>115350</v>
      </c>
      <c r="C13" s="116" t="n">
        <v>116650</v>
      </c>
      <c r="D13" s="116" t="n">
        <v>5868</v>
      </c>
      <c r="E13" s="116" t="n">
        <v>118550</v>
      </c>
      <c r="F13" s="116" t="n">
        <v>116400</v>
      </c>
      <c r="G13" s="116" t="n">
        <v>6694</v>
      </c>
      <c r="H13" s="31">
        <f>+B13/E13-1</f>
        <v/>
      </c>
      <c r="I13" s="119">
        <f>+G13/G12-1</f>
        <v/>
      </c>
    </row>
    <row r="14">
      <c r="A14" s="97" t="inlineStr">
        <is>
          <t>Nov 24, 2023 15:00:00</t>
        </is>
      </c>
      <c r="B14" s="116" t="n">
        <v>116250</v>
      </c>
      <c r="C14" s="116" t="n">
        <v>115350</v>
      </c>
      <c r="D14" s="116" t="n">
        <v>4713</v>
      </c>
      <c r="E14" s="116" t="n">
        <v>114200</v>
      </c>
      <c r="F14" s="116" t="n">
        <v>115950</v>
      </c>
      <c r="G14" s="116" t="n">
        <v>6910</v>
      </c>
      <c r="H14" s="31">
        <f>+B14/E14-1</f>
        <v/>
      </c>
      <c r="I14" s="119">
        <f>+G14/G13-1</f>
        <v/>
      </c>
    </row>
    <row r="15">
      <c r="A15" s="97" t="inlineStr">
        <is>
          <t>Nov 27, 2023 15:00:00</t>
        </is>
      </c>
      <c r="B15" s="116" t="n">
        <v>108600</v>
      </c>
      <c r="C15" s="116" t="n">
        <v>116250</v>
      </c>
      <c r="D15" s="116" t="n">
        <v>8404</v>
      </c>
      <c r="E15" s="116" t="n">
        <v>116750</v>
      </c>
      <c r="F15" s="116" t="n">
        <v>115700</v>
      </c>
      <c r="G15" s="116" t="n">
        <v>7599</v>
      </c>
      <c r="H15" s="31">
        <f>+B15/E15-1</f>
        <v/>
      </c>
      <c r="I15" s="119">
        <f>+G15/G14-1</f>
        <v/>
      </c>
    </row>
    <row r="16">
      <c r="A16" s="97" t="inlineStr">
        <is>
          <t>Nov 28, 2023 15:00:00</t>
        </is>
      </c>
      <c r="B16" s="116" t="n">
        <v>110050</v>
      </c>
      <c r="C16" s="116" t="n">
        <v>108600</v>
      </c>
      <c r="D16" s="116" t="n">
        <v>10328</v>
      </c>
      <c r="E16" s="116" t="n">
        <v>111950</v>
      </c>
      <c r="F16" s="116" t="n">
        <v>108750</v>
      </c>
      <c r="G16" s="116" t="n">
        <v>8773</v>
      </c>
      <c r="H16" s="31">
        <f>+B16/E16-1</f>
        <v/>
      </c>
      <c r="I16" s="119">
        <f>+G16/G15-1</f>
        <v/>
      </c>
    </row>
    <row r="17">
      <c r="A17" s="97" t="inlineStr">
        <is>
          <t>Nov 29, 2023 15:00:00</t>
        </is>
      </c>
      <c r="B17" s="116" t="n">
        <v>111400</v>
      </c>
      <c r="C17" s="116" t="n">
        <v>110050</v>
      </c>
      <c r="D17" s="116" t="n">
        <v>15547</v>
      </c>
      <c r="E17" s="116" t="n">
        <v>109550</v>
      </c>
      <c r="F17" s="116" t="n">
        <v>110000</v>
      </c>
      <c r="G17" s="116" t="n">
        <v>10466</v>
      </c>
      <c r="H17" s="31">
        <f>+B17/E17-1</f>
        <v/>
      </c>
      <c r="I17" s="119">
        <f>+G17/G16-1</f>
        <v/>
      </c>
    </row>
    <row r="18">
      <c r="A18" s="97" t="inlineStr">
        <is>
          <t>Nov 30, 2023 15:00:00</t>
        </is>
      </c>
      <c r="B18" s="116" t="n">
        <v>107700</v>
      </c>
      <c r="C18" s="116" t="n">
        <v>111400</v>
      </c>
      <c r="D18" s="116" t="n">
        <v>11968</v>
      </c>
      <c r="E18" s="116" t="n">
        <v>112000</v>
      </c>
      <c r="F18" s="116" t="n">
        <v>112050</v>
      </c>
      <c r="G18" s="116" t="n">
        <v>10999</v>
      </c>
      <c r="H18" s="31">
        <f>+B18/E18-1</f>
        <v/>
      </c>
      <c r="I18" s="119">
        <f>+G18/G17-1</f>
        <v/>
      </c>
    </row>
    <row r="19">
      <c r="A19" s="97" t="inlineStr">
        <is>
          <t>Dec 01, 2023 15:00:00</t>
        </is>
      </c>
      <c r="B19" s="116" t="n">
        <v>104350</v>
      </c>
      <c r="C19" s="116" t="n">
        <v>107700</v>
      </c>
      <c r="D19" s="116" t="n">
        <v>19960</v>
      </c>
      <c r="E19" s="116" t="n">
        <v>109550</v>
      </c>
      <c r="F19" s="116" t="n">
        <v>107700</v>
      </c>
      <c r="G19" s="116" t="n">
        <v>12033</v>
      </c>
      <c r="H19" s="31">
        <f>+B19/E19-1</f>
        <v/>
      </c>
      <c r="I19" s="119">
        <f>+G19/G18-1</f>
        <v/>
      </c>
    </row>
    <row r="20">
      <c r="A20" s="97" t="inlineStr">
        <is>
          <t>Dec 04, 2023 15:00:00</t>
        </is>
      </c>
      <c r="B20" s="116" t="n">
        <v>97500</v>
      </c>
      <c r="C20" s="116" t="n">
        <v>104350</v>
      </c>
      <c r="D20" s="116" t="n">
        <v>20792</v>
      </c>
      <c r="E20" s="116" t="n">
        <v>104800</v>
      </c>
      <c r="F20" s="116" t="n">
        <v>104800</v>
      </c>
      <c r="G20" s="116" t="n">
        <v>13121</v>
      </c>
      <c r="H20" s="31">
        <f>+B20/E20-1</f>
        <v/>
      </c>
      <c r="I20" s="119">
        <f>+G20/G19-1</f>
        <v/>
      </c>
    </row>
    <row r="21">
      <c r="A21" s="97" t="inlineStr">
        <is>
          <t>Dec 05, 2023 15:00:00</t>
        </is>
      </c>
      <c r="B21" s="116" t="n">
        <v>91050</v>
      </c>
      <c r="C21" s="116" t="n">
        <v>97500</v>
      </c>
      <c r="D21" s="116" t="n">
        <v>14996</v>
      </c>
      <c r="E21" s="116" t="n">
        <v>101150</v>
      </c>
      <c r="F21" s="116" t="n">
        <v>97400</v>
      </c>
      <c r="G21" s="116" t="n">
        <v>13499</v>
      </c>
      <c r="H21" s="31">
        <f>+B21/E21-1</f>
        <v/>
      </c>
      <c r="I21" s="119">
        <f>+G21/G20-1</f>
        <v/>
      </c>
    </row>
    <row r="22">
      <c r="A22" s="97" t="inlineStr">
        <is>
          <t>Dec 06, 2023 15:00:00</t>
        </is>
      </c>
      <c r="B22" s="116" t="n">
        <v>93500</v>
      </c>
      <c r="C22" s="116" t="n">
        <v>91050</v>
      </c>
      <c r="D22" s="116" t="n">
        <v>44145</v>
      </c>
      <c r="E22" s="116" t="n">
        <v>92900</v>
      </c>
      <c r="F22" s="116" t="n">
        <v>88650</v>
      </c>
      <c r="G22" s="116" t="n">
        <v>14396</v>
      </c>
      <c r="H22" s="31">
        <f>+B22/E22-1</f>
        <v/>
      </c>
      <c r="I22" s="119">
        <f>+G22/G21-1</f>
        <v/>
      </c>
    </row>
    <row r="23">
      <c r="A23" s="97" t="inlineStr">
        <is>
          <t>Dec 07, 2023 15:00:00</t>
        </is>
      </c>
      <c r="B23" s="116" t="n">
        <v>95700</v>
      </c>
      <c r="C23" s="116" t="n">
        <v>93500</v>
      </c>
      <c r="D23" s="116" t="n">
        <v>19917</v>
      </c>
      <c r="E23" s="116" t="n">
        <v>89450</v>
      </c>
      <c r="F23" s="116" t="n">
        <v>94850</v>
      </c>
      <c r="G23" s="116" t="n">
        <v>14736</v>
      </c>
      <c r="H23" s="31">
        <f>+B23/E23-1</f>
        <v/>
      </c>
      <c r="I23" s="119">
        <f>+G23/G22-1</f>
        <v/>
      </c>
    </row>
    <row r="24">
      <c r="A24" s="97" t="inlineStr">
        <is>
          <t>Dec 08, 2023 15:00:00</t>
        </is>
      </c>
      <c r="B24" s="116" t="n">
        <v>102200</v>
      </c>
      <c r="C24" s="116" t="n">
        <v>95700</v>
      </c>
      <c r="D24" s="116" t="n">
        <v>1766</v>
      </c>
      <c r="E24" s="116" t="n">
        <v>92950</v>
      </c>
      <c r="F24" s="116" t="n">
        <v>101200</v>
      </c>
      <c r="G24" s="116" t="n">
        <v>14000</v>
      </c>
      <c r="H24" s="31">
        <f>+B24/E24-1</f>
        <v/>
      </c>
      <c r="I24" s="119">
        <f>+G24/G23-1</f>
        <v/>
      </c>
    </row>
    <row r="25">
      <c r="A25" s="97" t="inlineStr">
        <is>
          <t>Dec 11, 2023 15:00:00</t>
        </is>
      </c>
      <c r="B25" s="116" t="n">
        <v>97350</v>
      </c>
      <c r="C25" s="116" t="n">
        <v>102200</v>
      </c>
      <c r="D25" s="116" t="n">
        <v>46553</v>
      </c>
      <c r="E25" s="116" t="n">
        <v>101750</v>
      </c>
      <c r="F25" s="116" t="n">
        <v>113950</v>
      </c>
      <c r="G25" s="116" t="n">
        <v>10667</v>
      </c>
      <c r="H25" s="31">
        <f>+B25/E25-1</f>
        <v/>
      </c>
      <c r="I25" s="119">
        <f>+G25/G24-1</f>
        <v/>
      </c>
    </row>
    <row r="26">
      <c r="A26" s="97" t="inlineStr">
        <is>
          <t>Dec 12, 2023 15:00:00</t>
        </is>
      </c>
      <c r="B26" s="116" t="n">
        <v>93950</v>
      </c>
      <c r="C26" s="116" t="n">
        <v>97350</v>
      </c>
      <c r="D26" s="116" t="n">
        <v>19526</v>
      </c>
      <c r="E26" s="116" t="n">
        <v>104100</v>
      </c>
      <c r="F26" s="116" t="n">
        <v>96800</v>
      </c>
      <c r="G26" s="116" t="n">
        <v>9333</v>
      </c>
      <c r="H26" s="31">
        <f>+B26/E26-1</f>
        <v/>
      </c>
      <c r="I26" s="119">
        <f>+G26/G25-1</f>
        <v/>
      </c>
    </row>
    <row r="27">
      <c r="A27" s="97" t="inlineStr">
        <is>
          <t>Dec 13, 2023 15:00:00</t>
        </is>
      </c>
      <c r="B27" s="139" t="n">
        <v>105050</v>
      </c>
      <c r="C27" s="139" t="n">
        <v>93950</v>
      </c>
      <c r="D27" s="139" t="n">
        <v>24396</v>
      </c>
      <c r="E27" s="139" t="n">
        <v>95500</v>
      </c>
      <c r="F27" s="139" t="n">
        <v>93600</v>
      </c>
      <c r="G27" s="139" t="n">
        <v>11174</v>
      </c>
      <c r="H27" s="31">
        <f>+B27/E27-1</f>
        <v/>
      </c>
      <c r="I27" s="119">
        <f>+G27/G26-1</f>
        <v/>
      </c>
    </row>
    <row r="28">
      <c r="A28" s="97" t="inlineStr">
        <is>
          <t>Dec 14, 2023 15:00:00</t>
        </is>
      </c>
      <c r="B28" s="140" t="n">
        <v>102600</v>
      </c>
      <c r="C28" s="140" t="n">
        <v>105050</v>
      </c>
      <c r="D28" s="140" t="n">
        <v>32094</v>
      </c>
      <c r="E28" s="140" t="n">
        <v>95250</v>
      </c>
      <c r="F28" s="140" t="n">
        <v>105000</v>
      </c>
      <c r="G28" s="140" t="n">
        <v>10997</v>
      </c>
      <c r="H28" s="31">
        <f>+B28/E28-1</f>
        <v/>
      </c>
      <c r="I28" s="119">
        <f>+G28/G27-1</f>
        <v/>
      </c>
    </row>
    <row r="29">
      <c r="A29" s="97" t="inlineStr">
        <is>
          <t>Dec 15, 2023 15:00:00</t>
        </is>
      </c>
      <c r="B29" s="116" t="n">
        <v>104800</v>
      </c>
      <c r="C29" s="116" t="n">
        <v>102600</v>
      </c>
      <c r="D29" s="116" t="n">
        <v>13099</v>
      </c>
      <c r="E29" s="116" t="n">
        <v>100900</v>
      </c>
      <c r="F29" s="116" t="n">
        <v>102600</v>
      </c>
      <c r="G29" s="116" t="n">
        <v>11428</v>
      </c>
      <c r="H29" s="31">
        <f>+B29/E29-1</f>
        <v/>
      </c>
      <c r="I29" s="119">
        <f>+G29/G28-1</f>
        <v/>
      </c>
    </row>
    <row r="30">
      <c r="A30" s="97" t="inlineStr">
        <is>
          <t>Dec 18, 2023 15:00:00</t>
        </is>
      </c>
      <c r="B30" s="116" t="n">
        <v>103200</v>
      </c>
      <c r="C30" s="116" t="n">
        <v>104800</v>
      </c>
      <c r="D30" s="116" t="n">
        <v>11313</v>
      </c>
      <c r="E30" s="116" t="n">
        <v>105350</v>
      </c>
      <c r="F30" s="116" t="n">
        <v>104600</v>
      </c>
      <c r="G30" s="116" t="n">
        <v>11639</v>
      </c>
      <c r="H30" s="31">
        <f>+B30/E30-1</f>
        <v/>
      </c>
      <c r="I30" s="119">
        <f>+G30/G29-1</f>
        <v/>
      </c>
    </row>
    <row r="31">
      <c r="A31" s="97" t="inlineStr">
        <is>
          <t>Dec 19, 2023 15:00:00</t>
        </is>
      </c>
      <c r="B31" s="116" t="n">
        <v>102150</v>
      </c>
      <c r="C31" s="116" t="n">
        <v>103200</v>
      </c>
      <c r="D31" s="116" t="n">
        <v>4524</v>
      </c>
      <c r="E31" s="116" t="n">
        <v>104450</v>
      </c>
      <c r="F31" s="116" t="n">
        <v>102950</v>
      </c>
      <c r="G31" s="116" t="n">
        <v>11403</v>
      </c>
      <c r="H31" s="31">
        <f>+B31/E31-1</f>
        <v/>
      </c>
      <c r="I31" s="119">
        <f>+G31/G30-1</f>
        <v/>
      </c>
    </row>
    <row r="32">
      <c r="A32" s="97" t="inlineStr">
        <is>
          <t>Dec 20, 2023 15:00:00</t>
        </is>
      </c>
      <c r="B32" s="116" t="n">
        <v>101300</v>
      </c>
      <c r="C32" s="116" t="n">
        <v>102150</v>
      </c>
      <c r="D32" s="116" t="n">
        <v>4121</v>
      </c>
      <c r="E32" s="116" t="n">
        <v>102550</v>
      </c>
      <c r="F32" s="116" t="n">
        <v>102150</v>
      </c>
      <c r="G32" s="116" t="n">
        <v>11307</v>
      </c>
      <c r="H32" s="31">
        <f>+B32/E32-1</f>
        <v/>
      </c>
      <c r="I32" s="119">
        <f>+G32/G31-1</f>
        <v/>
      </c>
    </row>
    <row r="33">
      <c r="A33" s="97" t="inlineStr">
        <is>
          <t>Dec 21, 2023 15:00:00</t>
        </is>
      </c>
      <c r="B33" s="116" t="n">
        <v>98000</v>
      </c>
      <c r="C33" s="116" t="n">
        <v>101300</v>
      </c>
      <c r="D33" s="116" t="n">
        <v>9968</v>
      </c>
      <c r="E33" s="116" t="n">
        <v>102250</v>
      </c>
      <c r="F33" s="116" t="n">
        <v>101150</v>
      </c>
      <c r="G33" s="116" t="n">
        <v>11508</v>
      </c>
      <c r="H33" s="31">
        <f>+B33/E33-1</f>
        <v/>
      </c>
      <c r="I33" s="119">
        <f>+G33/G32-1</f>
        <v/>
      </c>
    </row>
    <row r="34">
      <c r="A34" s="97" t="inlineStr">
        <is>
          <t>Dec 22, 2023 15:00:00</t>
        </is>
      </c>
      <c r="B34" s="116" t="n">
        <v>101050</v>
      </c>
      <c r="C34" s="116" t="n">
        <v>98000</v>
      </c>
      <c r="D34" s="116" t="n">
        <v>8110</v>
      </c>
      <c r="E34" s="116" t="n">
        <v>98450</v>
      </c>
      <c r="F34" s="116" t="n">
        <v>97800</v>
      </c>
      <c r="G34" s="116" t="n">
        <v>11776</v>
      </c>
      <c r="H34" s="31">
        <f>+B34/E34-1</f>
        <v/>
      </c>
      <c r="I34" s="119">
        <f>+G34/G33-1</f>
        <v/>
      </c>
    </row>
    <row r="35" customFormat="1" s="97">
      <c r="A35" s="97" t="inlineStr">
        <is>
          <t>Dec 25, 2023 15:00:00</t>
        </is>
      </c>
      <c r="B35" s="116" t="n">
        <v>103150</v>
      </c>
      <c r="C35" s="116" t="n">
        <v>101050</v>
      </c>
      <c r="D35" s="116" t="n">
        <v>3744</v>
      </c>
      <c r="E35" s="116" t="n">
        <v>100850</v>
      </c>
      <c r="F35" s="116" t="n">
        <v>100800</v>
      </c>
      <c r="G35" s="116" t="n">
        <v>11739</v>
      </c>
      <c r="H35" s="31">
        <f>+B35/E35-1</f>
        <v/>
      </c>
      <c r="I35" s="119">
        <f>+G35/G34-1</f>
        <v/>
      </c>
    </row>
    <row r="36">
      <c r="A36" s="97" t="inlineStr">
        <is>
          <t>Dec 26, 2023 15:00:00</t>
        </is>
      </c>
      <c r="B36" s="116" t="n">
        <v>106850</v>
      </c>
      <c r="C36" s="116" t="n">
        <v>103150</v>
      </c>
      <c r="D36" s="116" t="n">
        <v>8112</v>
      </c>
      <c r="E36" s="116" t="n">
        <v>102400</v>
      </c>
      <c r="F36" s="116" t="n">
        <v>103150</v>
      </c>
      <c r="G36" s="116" t="n">
        <v>12787</v>
      </c>
      <c r="H36" s="31">
        <f>+B36/E36-1</f>
        <v/>
      </c>
      <c r="I36" s="119">
        <f>+G36/G35-1</f>
        <v/>
      </c>
    </row>
    <row r="37">
      <c r="A37" s="97" t="inlineStr">
        <is>
          <t>Dec 27, 2023 15:00:00</t>
        </is>
      </c>
      <c r="B37" s="116" t="n">
        <v>105400</v>
      </c>
      <c r="C37" s="116" t="n">
        <v>106850</v>
      </c>
      <c r="D37" s="116" t="n">
        <v>9774</v>
      </c>
      <c r="E37" s="116" t="n">
        <v>106350</v>
      </c>
      <c r="F37" s="116" t="n">
        <v>107500</v>
      </c>
      <c r="G37" s="116" t="n">
        <v>13450</v>
      </c>
      <c r="H37" s="31">
        <f>+B37/E37-1</f>
        <v/>
      </c>
      <c r="I37" s="119">
        <f>+G37/G36-1</f>
        <v/>
      </c>
    </row>
    <row r="38">
      <c r="A38" s="97" t="inlineStr">
        <is>
          <t>Dec 28, 2023 15:00:00</t>
        </is>
      </c>
      <c r="B38" s="116" t="n">
        <v>106250</v>
      </c>
      <c r="C38" s="116" t="n">
        <v>105400</v>
      </c>
      <c r="D38" s="116" t="n">
        <v>3170</v>
      </c>
      <c r="E38" s="116" t="n">
        <v>105850</v>
      </c>
      <c r="F38" s="116" t="n">
        <v>105750</v>
      </c>
      <c r="G38" s="116" t="n">
        <v>13459</v>
      </c>
      <c r="H38" s="31">
        <f>+B38/E38-1</f>
        <v/>
      </c>
      <c r="I38" s="119">
        <f>+G38/G37-1</f>
        <v/>
      </c>
    </row>
    <row r="39" customFormat="1" s="97">
      <c r="A39" s="97" t="inlineStr">
        <is>
          <t>Dec 29, 2023 15:00:00</t>
        </is>
      </c>
      <c r="B39" s="116" t="n">
        <v>107100</v>
      </c>
      <c r="C39" s="116" t="n">
        <v>106250</v>
      </c>
      <c r="D39" s="116" t="n">
        <v>6075</v>
      </c>
      <c r="E39" s="116" t="n">
        <v>105950</v>
      </c>
      <c r="F39" s="116" t="n">
        <v>106000</v>
      </c>
      <c r="G39" s="116" t="n">
        <v>13685</v>
      </c>
      <c r="H39" s="31">
        <f>+B39/E39-1</f>
        <v/>
      </c>
      <c r="I39" s="119">
        <f>+G39/G38-1</f>
        <v/>
      </c>
    </row>
    <row r="40">
      <c r="A40" s="97" t="inlineStr">
        <is>
          <t>Jan 02, 2024 15:00:00</t>
        </is>
      </c>
      <c r="B40" s="116" t="n">
        <v>107950</v>
      </c>
      <c r="C40" s="116" t="n">
        <v>107100</v>
      </c>
      <c r="D40" s="116" t="n">
        <v>6217</v>
      </c>
      <c r="E40" s="116" t="n">
        <v>106250</v>
      </c>
      <c r="F40" s="116" t="n">
        <v>107100</v>
      </c>
      <c r="G40" s="116" t="n">
        <v>11830</v>
      </c>
      <c r="H40" s="31">
        <f>+B40/E40-1</f>
        <v/>
      </c>
      <c r="I40" s="119">
        <f>+G40/G39-1</f>
        <v/>
      </c>
    </row>
    <row r="41">
      <c r="A41" s="97" t="inlineStr">
        <is>
          <t>Jan 03, 2024 15:00:00</t>
        </is>
      </c>
      <c r="B41" s="116" t="n">
        <v>106050</v>
      </c>
      <c r="C41" s="116" t="n">
        <v>107950</v>
      </c>
      <c r="D41" s="116" t="n">
        <v>3144</v>
      </c>
      <c r="E41" s="116" t="n">
        <v>107750</v>
      </c>
      <c r="F41" s="116" t="n">
        <v>107700</v>
      </c>
      <c r="G41" s="116" t="n">
        <v>11654</v>
      </c>
      <c r="H41" s="31">
        <f>+B41/E41-1</f>
        <v/>
      </c>
      <c r="I41" s="119">
        <f>+G41/G40-1</f>
        <v/>
      </c>
    </row>
    <row r="42">
      <c r="A42" s="97" t="inlineStr">
        <is>
          <t>Jan 04, 2024 15:00:00</t>
        </is>
      </c>
      <c r="B42" s="116" t="n">
        <v>100500</v>
      </c>
      <c r="C42" s="116" t="n">
        <v>106050</v>
      </c>
      <c r="D42" s="116" t="n">
        <v>4519</v>
      </c>
      <c r="E42" s="116" t="n">
        <v>107200</v>
      </c>
      <c r="F42" s="116" t="n">
        <v>106200</v>
      </c>
      <c r="G42" s="116" t="n">
        <v>11210</v>
      </c>
      <c r="H42" s="31">
        <f>+B42/E42-1</f>
        <v/>
      </c>
      <c r="I42" s="119">
        <f>+G42/G41-1</f>
        <v/>
      </c>
    </row>
    <row r="43">
      <c r="A43" s="97" t="inlineStr">
        <is>
          <t>Jan 05, 2024 15:00:00</t>
        </is>
      </c>
      <c r="B43" s="116" t="n">
        <v>98400</v>
      </c>
      <c r="C43" s="116" t="n">
        <v>100500</v>
      </c>
      <c r="D43" s="116" t="n">
        <v>3488</v>
      </c>
      <c r="E43" s="116" t="n">
        <v>103350</v>
      </c>
      <c r="F43" s="116" t="n">
        <v>100200</v>
      </c>
      <c r="G43" s="116" t="n">
        <v>10736</v>
      </c>
      <c r="H43" s="31">
        <f>+B43/E43-1</f>
        <v/>
      </c>
      <c r="I43" s="119">
        <f>+G43/G42-1</f>
        <v/>
      </c>
    </row>
    <row r="44">
      <c r="A44" s="97" t="inlineStr">
        <is>
          <t>Jan 08, 2024 15:00:00</t>
        </is>
      </c>
      <c r="B44" s="116" t="n">
        <v>96550</v>
      </c>
      <c r="C44" s="116" t="n">
        <v>98400</v>
      </c>
      <c r="D44" s="116" t="n">
        <v>3024</v>
      </c>
      <c r="E44" s="116" t="n">
        <v>98600</v>
      </c>
      <c r="F44" s="116" t="n">
        <v>98200</v>
      </c>
      <c r="G44" s="116" t="n">
        <v>11073</v>
      </c>
      <c r="H44" s="31">
        <f>+B44/E44-1</f>
        <v/>
      </c>
      <c r="I44" s="119">
        <f>+G44/G43-1</f>
        <v/>
      </c>
    </row>
    <row r="45">
      <c r="A45" s="97" t="inlineStr">
        <is>
          <t>Jan 09, 2024 15:00:00</t>
        </is>
      </c>
      <c r="B45" s="116" t="n">
        <v>98400</v>
      </c>
      <c r="C45" s="116" t="n">
        <v>96550</v>
      </c>
      <c r="D45" s="116" t="n">
        <v>3551</v>
      </c>
      <c r="E45" s="116" t="n">
        <v>98000</v>
      </c>
      <c r="F45" s="116" t="n">
        <v>96700</v>
      </c>
      <c r="G45" s="116" t="n">
        <v>11179</v>
      </c>
      <c r="H45" s="31">
        <f>+B45/E45-1</f>
        <v/>
      </c>
      <c r="I45" s="119">
        <f>+G45/G44-1</f>
        <v/>
      </c>
    </row>
    <row r="46">
      <c r="A46" s="97" t="inlineStr">
        <is>
          <t>Jan 10, 2024 15:00:00</t>
        </is>
      </c>
      <c r="B46" s="116" t="n">
        <v>97400</v>
      </c>
      <c r="C46" s="116" t="n">
        <v>98400</v>
      </c>
      <c r="D46" s="116" t="n">
        <v>1913</v>
      </c>
      <c r="E46" s="116" t="n">
        <v>97550</v>
      </c>
      <c r="F46" s="116" t="n">
        <v>98000</v>
      </c>
      <c r="G46" s="116" t="n">
        <v>11061</v>
      </c>
      <c r="H46" s="31">
        <f>+B46/E46-1</f>
        <v/>
      </c>
      <c r="I46" s="119">
        <f>+G46/G45-1</f>
        <v/>
      </c>
    </row>
    <row r="47">
      <c r="A47" s="97" t="inlineStr">
        <is>
          <t>Jan 11, 2024 15:00:00</t>
        </is>
      </c>
      <c r="B47" s="116" t="n">
        <v>104000</v>
      </c>
      <c r="C47" s="116" t="n">
        <v>97400</v>
      </c>
      <c r="D47" s="116" t="n">
        <v>3509</v>
      </c>
      <c r="E47" s="116" t="n">
        <v>98050</v>
      </c>
      <c r="F47" s="116" t="n">
        <v>97900</v>
      </c>
      <c r="G47" s="116" t="n">
        <v>11102</v>
      </c>
      <c r="H47" s="31">
        <f>+B47/E47-1</f>
        <v/>
      </c>
      <c r="I47" s="119">
        <f>+G47/G46-1</f>
        <v/>
      </c>
    </row>
    <row r="48">
      <c r="A48" s="97" t="inlineStr">
        <is>
          <t>Jan 12, 2024 15:00:00</t>
        </is>
      </c>
      <c r="B48" s="116" t="n">
        <v>102550</v>
      </c>
      <c r="C48" s="116" t="n">
        <v>104000</v>
      </c>
      <c r="D48" s="116" t="n">
        <v>2071</v>
      </c>
      <c r="E48" s="116" t="n">
        <v>101450</v>
      </c>
      <c r="F48" s="116" t="n">
        <v>104100</v>
      </c>
      <c r="G48" s="116" t="n">
        <v>11277</v>
      </c>
      <c r="H48" s="31">
        <f>+B48/E48-1</f>
        <v/>
      </c>
      <c r="I48" s="119">
        <f>+G48/G47-1</f>
        <v/>
      </c>
    </row>
    <row r="49">
      <c r="A49" s="97" t="inlineStr">
        <is>
          <t>Jan 15, 2024 15:00:00</t>
        </is>
      </c>
      <c r="B49" s="116" t="n">
        <v>101450</v>
      </c>
      <c r="C49" s="116" t="n">
        <v>102550</v>
      </c>
      <c r="D49" s="116" t="n">
        <v>1874</v>
      </c>
      <c r="E49" s="116" t="n">
        <v>103300</v>
      </c>
      <c r="F49" s="116" t="n">
        <v>102200</v>
      </c>
      <c r="G49" s="116" t="n">
        <v>11124</v>
      </c>
      <c r="H49" s="31">
        <f>+B49/E49-1</f>
        <v/>
      </c>
      <c r="I49" s="119">
        <f>+G49/G48-1</f>
        <v/>
      </c>
    </row>
    <row r="50">
      <c r="A50" s="97" t="inlineStr">
        <is>
          <t>Jan 16, 2024 15:00:00</t>
        </is>
      </c>
      <c r="B50" s="116" t="n">
        <v>103500</v>
      </c>
      <c r="C50" s="116" t="n">
        <v>101450</v>
      </c>
      <c r="D50" s="116" t="n">
        <v>1976</v>
      </c>
      <c r="E50" s="116" t="n">
        <v>101650</v>
      </c>
      <c r="F50" s="116" t="n">
        <v>101500</v>
      </c>
      <c r="G50" s="116" t="n">
        <v>11499</v>
      </c>
      <c r="H50" s="31">
        <f>+B50/E50-1</f>
        <v/>
      </c>
      <c r="I50" s="119">
        <f>+G50/G49-1</f>
        <v/>
      </c>
    </row>
    <row r="51">
      <c r="A51" s="97" t="inlineStr">
        <is>
          <t>Jan 17, 2024 15:00:00</t>
        </is>
      </c>
      <c r="B51" s="116" t="n">
        <v>101500</v>
      </c>
      <c r="C51" s="116" t="n">
        <v>103500</v>
      </c>
      <c r="D51" s="116" t="n">
        <v>2625</v>
      </c>
      <c r="E51" s="116" t="n">
        <v>102900</v>
      </c>
      <c r="F51" s="116" t="n">
        <v>103700</v>
      </c>
      <c r="G51" s="116" t="n">
        <v>11342</v>
      </c>
      <c r="H51" s="31">
        <f>+B51/E51-1</f>
        <v/>
      </c>
      <c r="I51" s="119">
        <f>+G51/G50-1</f>
        <v/>
      </c>
    </row>
    <row r="52">
      <c r="A52" s="97" t="inlineStr">
        <is>
          <t>Jan 18, 2024 15:00:00</t>
        </is>
      </c>
      <c r="B52" s="116" t="n">
        <v>101750</v>
      </c>
      <c r="C52" s="116" t="n">
        <v>101500</v>
      </c>
      <c r="D52" s="116" t="n">
        <v>2170</v>
      </c>
      <c r="E52" s="116" t="n">
        <v>103250</v>
      </c>
      <c r="F52" s="116" t="n">
        <v>101700</v>
      </c>
      <c r="G52" s="116" t="n">
        <v>11525</v>
      </c>
      <c r="H52" s="31">
        <f>+B52/E52-1</f>
        <v/>
      </c>
      <c r="I52" s="119">
        <f>+G52/G51-1</f>
        <v/>
      </c>
    </row>
    <row r="53">
      <c r="A53" s="97" t="inlineStr">
        <is>
          <t>Jan 19, 2024 15:00:00</t>
        </is>
      </c>
      <c r="B53" s="116" t="n">
        <v>100950</v>
      </c>
      <c r="C53" s="116" t="n">
        <v>101750</v>
      </c>
      <c r="D53" s="116" t="n">
        <v>1829</v>
      </c>
      <c r="E53" s="116" t="n">
        <v>101350</v>
      </c>
      <c r="F53" s="116" t="n">
        <v>102100</v>
      </c>
      <c r="G53" s="116" t="n">
        <v>11357</v>
      </c>
      <c r="H53" s="31">
        <f>+B53/E53-1</f>
        <v/>
      </c>
      <c r="I53" s="119">
        <f>+G53/G52-1</f>
        <v/>
      </c>
    </row>
    <row r="54">
      <c r="A54" s="97" t="inlineStr">
        <is>
          <t>Jan 22, 2024 15:00:00</t>
        </is>
      </c>
      <c r="B54" s="116" t="n">
        <v>99200</v>
      </c>
      <c r="C54" s="116" t="n">
        <v>100950</v>
      </c>
      <c r="D54" s="116" t="n">
        <v>2618</v>
      </c>
      <c r="E54" s="116" t="n">
        <v>101550</v>
      </c>
      <c r="F54" s="116" t="n">
        <v>100800</v>
      </c>
      <c r="G54" s="116" t="n">
        <v>11159</v>
      </c>
      <c r="H54" s="31">
        <f>+B54/E54-1</f>
        <v/>
      </c>
      <c r="I54" s="119">
        <f>+G54/G53-1</f>
        <v/>
      </c>
    </row>
    <row r="55">
      <c r="A55" s="97" t="inlineStr">
        <is>
          <t>Jan 23, 2024 15:00:00</t>
        </is>
      </c>
      <c r="B55" s="116" t="n">
        <v>101600</v>
      </c>
      <c r="C55" s="116" t="n">
        <v>99200</v>
      </c>
      <c r="D55" s="116" t="n">
        <v>1872</v>
      </c>
      <c r="E55" s="116" t="n">
        <v>99700</v>
      </c>
      <c r="F55" s="116" t="n">
        <v>99700</v>
      </c>
      <c r="G55" s="116" t="n">
        <v>11333</v>
      </c>
      <c r="H55" s="31">
        <f>+B55/E55-1</f>
        <v/>
      </c>
      <c r="I55" s="119">
        <f>+G55/G54-1</f>
        <v/>
      </c>
    </row>
    <row r="56">
      <c r="A56" s="97" t="inlineStr">
        <is>
          <t>Jan 24, 2024 15:00:00</t>
        </is>
      </c>
      <c r="B56" s="116" t="n">
        <v>101600</v>
      </c>
      <c r="C56" s="116" t="n">
        <v>101600</v>
      </c>
      <c r="D56" s="116" t="n">
        <v>1812</v>
      </c>
      <c r="E56" s="116" t="n">
        <v>100650</v>
      </c>
      <c r="F56" s="116" t="n">
        <v>102000</v>
      </c>
      <c r="G56" s="116" t="n">
        <v>11894</v>
      </c>
      <c r="H56" s="31">
        <f>+B56/E56-1</f>
        <v/>
      </c>
      <c r="I56" s="119">
        <f>+G56/G55-1</f>
        <v/>
      </c>
    </row>
    <row r="57">
      <c r="A57" s="97" t="inlineStr">
        <is>
          <t>Jan 25, 2024 15:00:00</t>
        </is>
      </c>
      <c r="B57" s="116" t="n">
        <v>100750</v>
      </c>
      <c r="C57" s="116" t="n">
        <v>101600</v>
      </c>
      <c r="D57" s="116" t="n">
        <v>2929</v>
      </c>
      <c r="E57" s="116" t="n">
        <v>101750</v>
      </c>
      <c r="F57" s="116" t="n">
        <v>101850</v>
      </c>
      <c r="G57" s="116" t="n">
        <v>12400</v>
      </c>
      <c r="H57" s="31">
        <f>+B57/E57-1</f>
        <v/>
      </c>
      <c r="I57" s="119">
        <f>+G57/G56-1</f>
        <v/>
      </c>
    </row>
    <row r="58">
      <c r="A58" s="97" t="inlineStr">
        <is>
          <t>Jan 26, 2024 15:00:00</t>
        </is>
      </c>
      <c r="B58" s="116" t="n">
        <v>100100</v>
      </c>
      <c r="C58" s="116" t="n">
        <v>100750</v>
      </c>
      <c r="D58" s="116" t="n">
        <v>1250</v>
      </c>
      <c r="E58" s="116" t="n">
        <v>100650</v>
      </c>
      <c r="F58" s="116" t="n">
        <v>100650</v>
      </c>
      <c r="G58" s="116" t="n">
        <v>12461</v>
      </c>
      <c r="H58" s="31">
        <f>+B58/E58-1</f>
        <v/>
      </c>
      <c r="I58" s="119">
        <f>+G58/G57-1</f>
        <v/>
      </c>
    </row>
    <row r="59">
      <c r="A59" s="97" t="inlineStr">
        <is>
          <t>Jan 29, 2024 15:00:00</t>
        </is>
      </c>
      <c r="B59" s="116" t="n">
        <v>101400</v>
      </c>
      <c r="C59" s="116" t="n">
        <v>100100</v>
      </c>
      <c r="D59" s="116" t="n">
        <v>930</v>
      </c>
      <c r="E59" s="116" t="n">
        <v>100900</v>
      </c>
      <c r="F59" s="116" t="n">
        <v>100100</v>
      </c>
      <c r="G59" s="116" t="n">
        <v>12429</v>
      </c>
      <c r="H59" s="31">
        <f>+B59/E59-1</f>
        <v/>
      </c>
      <c r="I59" s="119">
        <f>+G59/G58-1</f>
        <v/>
      </c>
    </row>
    <row r="60">
      <c r="A60" s="97" t="inlineStr">
        <is>
          <t>Jan 30, 2024 15:00:00</t>
        </is>
      </c>
      <c r="B60" s="116" t="n">
        <v>100500</v>
      </c>
      <c r="C60" s="116" t="n">
        <v>101400</v>
      </c>
      <c r="D60" s="116" t="n">
        <v>1253</v>
      </c>
      <c r="E60" s="116" t="n">
        <v>100850</v>
      </c>
      <c r="F60" s="116" t="n">
        <v>101500</v>
      </c>
      <c r="G60" s="116" t="n">
        <v>12247</v>
      </c>
      <c r="H60" s="31">
        <f>+B60/E60-1</f>
        <v/>
      </c>
      <c r="I60" s="119">
        <f>+G60/G59-1</f>
        <v/>
      </c>
    </row>
    <row r="61">
      <c r="A61" s="97" t="inlineStr">
        <is>
          <t>Jan 31, 2024 15:00:00</t>
        </is>
      </c>
      <c r="B61" s="116" t="n">
        <v>99000</v>
      </c>
      <c r="C61" s="116" t="n">
        <v>100500</v>
      </c>
      <c r="D61" s="116" t="n">
        <v>2611</v>
      </c>
      <c r="E61" s="116" t="n">
        <v>101000</v>
      </c>
      <c r="F61" s="116" t="n">
        <v>100700</v>
      </c>
      <c r="G61" s="116" t="n">
        <v>11947</v>
      </c>
      <c r="H61" s="31">
        <f>+B61/E61-1</f>
        <v/>
      </c>
      <c r="I61" s="119">
        <f>+G61/G60-1</f>
        <v/>
      </c>
    </row>
    <row r="62">
      <c r="A62" s="97" t="inlineStr">
        <is>
          <t>Feb 01, 2024 15:00:00</t>
        </is>
      </c>
      <c r="B62" s="116" t="n">
        <v>99150</v>
      </c>
      <c r="C62" s="116" t="n">
        <v>99000</v>
      </c>
      <c r="D62" s="116" t="n">
        <v>1296</v>
      </c>
      <c r="E62" s="116" t="n">
        <v>99500</v>
      </c>
      <c r="F62" s="116" t="n">
        <v>98700</v>
      </c>
      <c r="G62" s="116" t="n">
        <v>11701</v>
      </c>
      <c r="H62" s="31">
        <f>+B62/E62-1</f>
        <v/>
      </c>
      <c r="I62" s="119">
        <f>+G62/G61-1</f>
        <v/>
      </c>
    </row>
    <row r="63">
      <c r="A63" s="97" t="inlineStr">
        <is>
          <t>Feb 02, 2024 15:00:00</t>
        </is>
      </c>
      <c r="B63" s="116" t="n">
        <v>99500</v>
      </c>
      <c r="C63" s="116" t="n">
        <v>99150</v>
      </c>
      <c r="D63" s="116" t="n">
        <v>1768</v>
      </c>
      <c r="E63" s="116" t="n">
        <v>98850</v>
      </c>
      <c r="F63" s="116" t="n">
        <v>99200</v>
      </c>
      <c r="G63" s="116" t="n">
        <v>11558</v>
      </c>
      <c r="H63" s="31">
        <f>+B63/E63-1</f>
        <v/>
      </c>
      <c r="I63" s="119">
        <f>+G63/G62-1</f>
        <v/>
      </c>
    </row>
    <row r="64">
      <c r="A64" s="97" t="inlineStr">
        <is>
          <t>Feb 05, 2024 15:00:00</t>
        </is>
      </c>
      <c r="B64" s="116" t="n">
        <v>99850</v>
      </c>
      <c r="C64" s="116" t="n">
        <v>99500</v>
      </c>
      <c r="D64" s="116" t="n">
        <v>1641</v>
      </c>
      <c r="E64" s="116" t="n">
        <v>99800</v>
      </c>
      <c r="F64" s="116" t="n">
        <v>99500</v>
      </c>
      <c r="G64" s="116" t="n">
        <v>11540</v>
      </c>
      <c r="H64" s="31">
        <f>+B64/E64-1</f>
        <v/>
      </c>
      <c r="I64" s="119">
        <f>+G64/G63-1</f>
        <v/>
      </c>
    </row>
    <row r="65">
      <c r="A65" s="97" t="inlineStr">
        <is>
          <t>Feb 06, 2024 15:00:00</t>
        </is>
      </c>
      <c r="B65" s="116" t="n">
        <v>96950</v>
      </c>
      <c r="C65" s="116" t="n">
        <v>99850</v>
      </c>
      <c r="D65" s="116" t="n">
        <v>3517</v>
      </c>
      <c r="E65" s="116" t="n">
        <v>100050</v>
      </c>
      <c r="F65" s="116" t="n">
        <v>99950</v>
      </c>
      <c r="G65" s="116" t="n">
        <v>11652</v>
      </c>
      <c r="H65" s="31">
        <f>+B65/E65-1</f>
        <v/>
      </c>
      <c r="I65" s="119">
        <f>+G65/G64-1</f>
        <v/>
      </c>
    </row>
    <row r="66">
      <c r="A66" s="97" t="inlineStr">
        <is>
          <t>Feb 07, 2024 15:00:00</t>
        </is>
      </c>
      <c r="B66" s="116" t="n">
        <v>97200</v>
      </c>
      <c r="C66" s="116" t="n">
        <v>96950</v>
      </c>
      <c r="D66" s="116" t="n">
        <v>484</v>
      </c>
      <c r="E66" s="116" t="n">
        <v>97900</v>
      </c>
      <c r="F66" s="116" t="n">
        <v>97500</v>
      </c>
      <c r="G66" s="116" t="n">
        <v>11626</v>
      </c>
      <c r="H66" s="31">
        <f>+B66/E66-1</f>
        <v/>
      </c>
      <c r="I66" s="119">
        <f>+G66/G65-1</f>
        <v/>
      </c>
    </row>
    <row r="67">
      <c r="A67" s="97" t="inlineStr">
        <is>
          <t>Feb 08, 2024 15:00:00</t>
        </is>
      </c>
      <c r="B67" s="116" t="n">
        <v>95950</v>
      </c>
      <c r="C67" s="116" t="n">
        <v>97200</v>
      </c>
      <c r="D67" s="116" t="n">
        <v>953</v>
      </c>
      <c r="E67" s="116" t="n">
        <v>97250</v>
      </c>
      <c r="F67" s="116" t="n">
        <v>97500</v>
      </c>
      <c r="G67" s="116" t="n">
        <v>11571</v>
      </c>
      <c r="H67" s="31">
        <f>+B67/E67-1</f>
        <v/>
      </c>
      <c r="I67" s="119">
        <f>+G67/G66-1</f>
        <v/>
      </c>
    </row>
    <row r="68">
      <c r="A68" s="97" t="inlineStr">
        <is>
          <t>Feb 19, 2024 15:00:00</t>
        </is>
      </c>
      <c r="B68" s="116" t="n">
        <v>94400</v>
      </c>
      <c r="C68" s="116" t="n">
        <v>95950</v>
      </c>
      <c r="D68" s="116" t="n">
        <v>1293</v>
      </c>
      <c r="E68" s="116" t="n">
        <v>96600</v>
      </c>
      <c r="F68" s="116" t="n">
        <v>96600</v>
      </c>
      <c r="G68" s="116" t="n">
        <v>11514</v>
      </c>
      <c r="H68" s="31">
        <f>+B68/E68-1</f>
        <v/>
      </c>
      <c r="I68" s="119">
        <f>+G68/G67-1</f>
        <v/>
      </c>
    </row>
    <row r="69">
      <c r="A69" s="97" t="inlineStr">
        <is>
          <t>Feb 20, 2024 15:00:00</t>
        </is>
      </c>
      <c r="B69" s="116" t="n">
        <v>92650</v>
      </c>
      <c r="C69" s="116" t="n">
        <v>94400</v>
      </c>
      <c r="D69" s="116" t="n">
        <v>1520</v>
      </c>
      <c r="E69" s="116" t="n">
        <v>95600</v>
      </c>
      <c r="F69" s="116" t="n">
        <v>94950</v>
      </c>
      <c r="G69" s="116" t="n">
        <v>11730</v>
      </c>
      <c r="H69" s="31">
        <f>+B69/E69-1</f>
        <v/>
      </c>
      <c r="I69" s="119">
        <f>+G69/G68-1</f>
        <v/>
      </c>
    </row>
    <row r="70">
      <c r="A70" s="97" t="inlineStr">
        <is>
          <t>Feb 21, 2024 15:00:00</t>
        </is>
      </c>
      <c r="B70" s="116" t="n">
        <v>96500</v>
      </c>
      <c r="C70" s="116" t="n">
        <v>92650</v>
      </c>
      <c r="D70" s="116" t="n">
        <v>3847</v>
      </c>
      <c r="E70" s="116" t="n">
        <v>93300</v>
      </c>
      <c r="F70" s="116" t="n">
        <v>92500</v>
      </c>
      <c r="G70" s="116" t="n">
        <v>11836</v>
      </c>
      <c r="H70" s="31">
        <f>+B70/E70-1</f>
        <v/>
      </c>
      <c r="I70" s="119">
        <f>+G70/G69-1</f>
        <v/>
      </c>
    </row>
    <row r="71">
      <c r="A71" t="inlineStr">
        <is>
          <t>Mar 19, 2024 15:00:00</t>
        </is>
      </c>
      <c r="B71" s="116" t="n">
        <v>114550</v>
      </c>
      <c r="C71" s="116" t="n">
        <v>116100</v>
      </c>
      <c r="D71" s="116" t="n">
        <v>4999</v>
      </c>
      <c r="E71" s="116" t="n">
        <v>116600</v>
      </c>
      <c r="F71" s="116" t="n">
        <v>116600</v>
      </c>
      <c r="G71" s="116" t="n">
        <v>18145</v>
      </c>
      <c r="H71" s="31">
        <f>+B71/E71-1</f>
        <v/>
      </c>
      <c r="I71" s="119">
        <f>+G71/G70-1</f>
        <v/>
      </c>
    </row>
    <row r="72">
      <c r="A72" t="inlineStr">
        <is>
          <t>Mar 25, 2024 15:00:00</t>
        </is>
      </c>
      <c r="B72" s="116" t="n">
        <v>106950</v>
      </c>
      <c r="C72" s="116" t="n">
        <v>113800</v>
      </c>
      <c r="D72" s="116" t="n">
        <v>9575</v>
      </c>
      <c r="E72" s="116" t="n">
        <v>114450</v>
      </c>
      <c r="F72" s="116" t="n">
        <v>113800</v>
      </c>
      <c r="G72" s="116" t="n">
        <v>18692</v>
      </c>
      <c r="H72" s="31">
        <f>+B72/E72-1</f>
        <v/>
      </c>
      <c r="I72" s="119">
        <f>+G72/G71-1</f>
        <v/>
      </c>
    </row>
    <row r="73">
      <c r="A73" t="inlineStr">
        <is>
          <t>Mar 28, 2024 15:00:00</t>
        </is>
      </c>
      <c r="B73" s="116" t="n">
        <v>107700</v>
      </c>
      <c r="C73" s="116" t="n">
        <v>107750</v>
      </c>
      <c r="D73" s="116" t="n">
        <v>4827</v>
      </c>
      <c r="E73" s="116" t="n">
        <v>107050</v>
      </c>
      <c r="F73" s="116" t="n">
        <v>108650</v>
      </c>
      <c r="G73" s="116" t="n">
        <v>22881</v>
      </c>
      <c r="H73" s="31">
        <f>+B73/E73-1</f>
        <v/>
      </c>
      <c r="I73" s="119">
        <f>+G73/G72-1</f>
        <v/>
      </c>
    </row>
    <row r="74">
      <c r="A74" t="inlineStr">
        <is>
          <t>Mar 29, 2024 15:00:00</t>
        </is>
      </c>
      <c r="B74" s="116" t="n">
        <v>106450</v>
      </c>
      <c r="C74" s="116" t="n">
        <v>107700</v>
      </c>
      <c r="D74" s="116" t="n">
        <v>4359</v>
      </c>
      <c r="E74" s="116" t="n">
        <v>107750</v>
      </c>
      <c r="F74" s="116" t="n">
        <v>108250</v>
      </c>
      <c r="G74" s="116" t="n">
        <v>22828</v>
      </c>
      <c r="H74" s="31">
        <f>+B74/E74-1</f>
        <v/>
      </c>
      <c r="I74" s="119">
        <f>+G74/G73-1</f>
        <v/>
      </c>
    </row>
    <row r="75">
      <c r="A75" t="inlineStr">
        <is>
          <t>Apr 01, 2024 15:00:00</t>
        </is>
      </c>
      <c r="B75" s="143" t="n">
        <v>111900</v>
      </c>
      <c r="C75" s="143" t="n">
        <v>106450</v>
      </c>
      <c r="D75" s="143" t="n">
        <v>4623</v>
      </c>
      <c r="E75" s="143" t="n">
        <v>107150</v>
      </c>
      <c r="F75" s="143" t="n">
        <v>106000</v>
      </c>
      <c r="G75" s="143" t="n">
        <v>22472</v>
      </c>
      <c r="H75" s="31">
        <f>+B75/E75-1</f>
        <v/>
      </c>
      <c r="I75" s="119">
        <f>+G75/G74-1</f>
        <v/>
      </c>
    </row>
    <row r="76">
      <c r="A76" t="inlineStr">
        <is>
          <t>Apr 02, 2024 15:00:00</t>
        </is>
      </c>
      <c r="B76" s="144" t="n">
        <v>110300</v>
      </c>
      <c r="C76" s="144" t="n">
        <v>111900</v>
      </c>
      <c r="D76" s="144" t="n">
        <v>3078</v>
      </c>
      <c r="E76" s="144" t="n">
        <v>108850</v>
      </c>
      <c r="F76" s="144" t="n">
        <v>111900</v>
      </c>
      <c r="G76" s="144" t="n">
        <v>22370</v>
      </c>
      <c r="H76" s="31">
        <f>+B76/E76-1</f>
        <v/>
      </c>
      <c r="I76" s="119">
        <f>+G76/G75-1</f>
        <v/>
      </c>
    </row>
    <row r="77">
      <c r="A77" t="inlineStr">
        <is>
          <t>Apr 03, 2024 15:00:00</t>
        </is>
      </c>
      <c r="B77" s="145" t="n">
        <v>111050</v>
      </c>
      <c r="C77" s="145" t="n">
        <v>110300</v>
      </c>
      <c r="D77" s="145" t="n">
        <v>3217</v>
      </c>
      <c r="E77" s="145" t="n">
        <v>110850</v>
      </c>
      <c r="F77" s="145" t="n">
        <v>112850</v>
      </c>
      <c r="G77" s="145" t="n">
        <v>21988</v>
      </c>
      <c r="H77" s="31">
        <f>+B77/E77-1</f>
        <v/>
      </c>
      <c r="I77" s="119">
        <f>+G77/G76-1</f>
        <v/>
      </c>
    </row>
    <row r="78">
      <c r="A78" t="inlineStr">
        <is>
          <t>Apr 03, 2024 15:00:00</t>
        </is>
      </c>
      <c r="B78" s="87" t="n">
        <v>111050</v>
      </c>
      <c r="C78" s="87" t="n">
        <v>110300</v>
      </c>
      <c r="D78" s="87" t="n">
        <v>3217</v>
      </c>
      <c r="E78" s="87" t="n">
        <v>110850</v>
      </c>
      <c r="F78" s="87" t="n">
        <v>112850</v>
      </c>
      <c r="G78" s="87" t="n">
        <v>21988</v>
      </c>
    </row>
    <row r="79">
      <c r="A79" t="inlineStr">
        <is>
          <t>Apr 03, 2024 15:00:00</t>
        </is>
      </c>
      <c r="B79" s="88" t="n">
        <v>111050</v>
      </c>
      <c r="C79" s="88" t="n">
        <v>110300</v>
      </c>
      <c r="D79" s="88" t="n">
        <v>3217</v>
      </c>
      <c r="E79" s="88" t="n">
        <v>110850</v>
      </c>
      <c r="F79" s="88" t="n">
        <v>112850</v>
      </c>
      <c r="G79" s="88" t="n">
        <v>21988</v>
      </c>
    </row>
    <row r="80">
      <c r="A80" t="inlineStr">
        <is>
          <t>Apr 03, 2024 15:00:00</t>
        </is>
      </c>
      <c r="B80" s="89" t="n">
        <v>111050</v>
      </c>
      <c r="C80" s="89" t="n">
        <v>110300</v>
      </c>
      <c r="D80" s="89" t="n">
        <v>3217</v>
      </c>
      <c r="E80" s="89" t="n">
        <v>110850</v>
      </c>
      <c r="F80" s="89" t="n">
        <v>112850</v>
      </c>
      <c r="G80" s="89" t="n">
        <v>21988</v>
      </c>
    </row>
    <row r="81">
      <c r="A81" t="inlineStr">
        <is>
          <t>Apr 03, 2024 15:00:00</t>
        </is>
      </c>
      <c r="B81" s="90" t="n">
        <v>111050</v>
      </c>
      <c r="C81" s="90" t="n">
        <v>110300</v>
      </c>
      <c r="D81" s="90" t="n">
        <v>3217</v>
      </c>
      <c r="E81" s="90" t="n">
        <v>110850</v>
      </c>
      <c r="F81" s="90" t="n">
        <v>112850</v>
      </c>
      <c r="G81" s="90" t="n">
        <v>21988</v>
      </c>
    </row>
    <row r="82">
      <c r="A82" t="inlineStr">
        <is>
          <t>Apr 03, 2024 15:00:00</t>
        </is>
      </c>
      <c r="B82" s="91" t="n">
        <v>111050</v>
      </c>
      <c r="C82" s="91" t="n">
        <v>110300</v>
      </c>
      <c r="D82" s="91" t="n">
        <v>3217</v>
      </c>
      <c r="E82" s="91" t="n">
        <v>110850</v>
      </c>
      <c r="F82" s="91" t="n">
        <v>112850</v>
      </c>
      <c r="G82" s="91" t="n">
        <v>21988</v>
      </c>
    </row>
    <row r="83">
      <c r="A83" t="inlineStr">
        <is>
          <t>Apr 03, 2024 15:00:00</t>
        </is>
      </c>
      <c r="B83" s="151" t="n">
        <v>111050</v>
      </c>
      <c r="C83" s="151" t="n">
        <v>110300</v>
      </c>
      <c r="D83" s="151" t="n">
        <v>3217</v>
      </c>
      <c r="E83" s="151" t="n">
        <v>110850</v>
      </c>
      <c r="F83" s="151" t="n">
        <v>112850</v>
      </c>
      <c r="G83" s="151" t="n">
        <v>21988</v>
      </c>
    </row>
    <row r="84">
      <c r="A84" t="inlineStr">
        <is>
          <t>Apr 03, 2024 15:00:00</t>
        </is>
      </c>
      <c r="B84" s="153" t="n">
        <v>111050</v>
      </c>
      <c r="C84" s="153" t="n">
        <v>110300</v>
      </c>
      <c r="D84" s="153" t="n">
        <v>3217</v>
      </c>
      <c r="E84" s="153" t="n">
        <v>110850</v>
      </c>
      <c r="F84" s="153" t="n">
        <v>112850</v>
      </c>
      <c r="G84" s="153" t="n">
        <v>21988</v>
      </c>
    </row>
  </sheetData>
  <conditionalFormatting sqref="H1:I1048576">
    <cfRule type="cellIs" priority="2" operator="lessThan" dxfId="1">
      <formula>0</formula>
    </cfRule>
  </conditionalFormatting>
  <pageMargins left="0.75" right="0.75" top="1" bottom="1" header="0.5" footer="0.5"/>
  <headerFooter>
    <oddHeader/>
    <oddFooter>&amp;L&amp;"Calibri"&amp;10 &amp;K000000_x000d_# Internal Use Only_x000d_&amp;1#&amp;"Calibri"&amp;10 &amp;K000000 Internal Use Only</oddFooter>
    <evenHeader/>
    <evenFooter/>
    <firstHeader/>
    <firstFooter/>
  </headerFooter>
</worksheet>
</file>

<file path=xl/worksheets/sheet10.xml><?xml version="1.0" encoding="utf-8"?>
<worksheet xmlns="http://schemas.openxmlformats.org/spreadsheetml/2006/main">
  <sheetPr codeName="Sheet10">
    <outlinePr summaryBelow="1" summaryRight="1"/>
    <pageSetUpPr autoPageBreaks="0"/>
  </sheetPr>
  <dimension ref="A1:AB84"/>
  <sheetViews>
    <sheetView showGridLines="0" zoomScale="85" zoomScaleNormal="85" workbookViewId="0">
      <pane ySplit="1" topLeftCell="A52" activePane="bottomLeft" state="frozen"/>
      <selection pane="bottomLeft" activeCell="J79" sqref="J79"/>
    </sheetView>
  </sheetViews>
  <sheetFormatPr baseColWidth="8" defaultRowHeight="14.5"/>
  <cols>
    <col width="19.81640625" bestFit="1" customWidth="1" style="18" min="1" max="1"/>
    <col width="11.7265625" bestFit="1" customWidth="1" style="1" min="2" max="2"/>
    <col width="11.54296875" bestFit="1" customWidth="1" style="1" min="3" max="3"/>
    <col width="11.7265625" bestFit="1" customWidth="1" style="1" min="4" max="4"/>
    <col width="11.26953125" bestFit="1" customWidth="1" style="1" min="5" max="5"/>
    <col width="11.54296875" bestFit="1" customWidth="1" style="1" min="6" max="6"/>
    <col width="13.81640625" bestFit="1" customWidth="1" style="1" min="7" max="7"/>
    <col width="9.1796875" customWidth="1" style="136" min="8" max="9"/>
    <col width="10.453125" bestFit="1" customWidth="1" style="98" min="10" max="10"/>
  </cols>
  <sheetData>
    <row r="1">
      <c r="A1" s="17" t="inlineStr">
        <is>
          <t>Date</t>
        </is>
      </c>
      <c r="B1" s="6" t="inlineStr">
        <is>
          <t>Latest</t>
        </is>
      </c>
      <c r="C1" s="6" t="inlineStr">
        <is>
          <t>Prev.Close</t>
        </is>
      </c>
      <c r="D1" s="6" t="inlineStr">
        <is>
          <t>Volume</t>
        </is>
      </c>
      <c r="E1" s="6" t="inlineStr">
        <is>
          <t>Prev.Settle</t>
        </is>
      </c>
      <c r="F1" s="6" t="inlineStr">
        <is>
          <t>Open</t>
        </is>
      </c>
      <c r="G1" s="6" t="inlineStr">
        <is>
          <t>Open Interest</t>
        </is>
      </c>
      <c r="H1" s="142" t="inlineStr">
        <is>
          <t>Var %</t>
        </is>
      </c>
      <c r="I1" s="7" t="inlineStr">
        <is>
          <t>O.I %</t>
        </is>
      </c>
      <c r="J1" s="97" t="n"/>
    </row>
    <row r="2">
      <c r="A2" s="33" t="inlineStr">
        <is>
          <t>Nov 08, 2023 15:00:00</t>
        </is>
      </c>
      <c r="B2" s="32" t="n">
        <v>124650</v>
      </c>
      <c r="C2" s="32" t="n"/>
      <c r="D2" s="32" t="n">
        <v>56821</v>
      </c>
      <c r="E2" s="32" t="n">
        <v>124700</v>
      </c>
      <c r="F2" s="32" t="n">
        <v>122500</v>
      </c>
      <c r="G2" s="32" t="n">
        <v>53080</v>
      </c>
      <c r="H2" s="31">
        <f>+B2/E2-1</f>
        <v/>
      </c>
      <c r="I2" s="138" t="n"/>
      <c r="J2" s="33" t="n">
        <v>45238</v>
      </c>
    </row>
    <row r="3">
      <c r="A3" s="33" t="inlineStr">
        <is>
          <t>Nov 09, 2023 15:00:00</t>
        </is>
      </c>
      <c r="B3" s="32" t="n">
        <v>124700</v>
      </c>
      <c r="C3" s="32" t="n">
        <v>124650</v>
      </c>
      <c r="D3" s="32" t="n">
        <v>26989</v>
      </c>
      <c r="E3" s="32" t="n">
        <v>123200</v>
      </c>
      <c r="F3" s="32" t="n">
        <v>124600</v>
      </c>
      <c r="G3" s="32" t="n">
        <v>52858</v>
      </c>
      <c r="H3" s="31">
        <f>+B3/E3-1</f>
        <v/>
      </c>
      <c r="I3" s="119">
        <f>+G3/G2-1</f>
        <v/>
      </c>
      <c r="J3" s="33">
        <f>+WORKDAY(J2,1)</f>
        <v/>
      </c>
    </row>
    <row r="4">
      <c r="A4" s="33" t="inlineStr">
        <is>
          <t>Nov 10, 2023 15:00:00</t>
        </is>
      </c>
      <c r="B4" s="32" t="n">
        <v>129250</v>
      </c>
      <c r="C4" s="32" t="n">
        <v>124700</v>
      </c>
      <c r="D4" s="32" t="n">
        <v>66824</v>
      </c>
      <c r="E4" s="32" t="n">
        <v>124400</v>
      </c>
      <c r="F4" s="32" t="n">
        <v>125150</v>
      </c>
      <c r="G4" s="32" t="n">
        <v>53766</v>
      </c>
      <c r="H4" s="31">
        <f>+B4/E4-1</f>
        <v/>
      </c>
      <c r="I4" s="119">
        <f>+G4/G3-1</f>
        <v/>
      </c>
      <c r="J4" s="33">
        <f>+WORKDAY(J3,1)</f>
        <v/>
      </c>
    </row>
    <row r="5">
      <c r="A5" s="33" t="inlineStr">
        <is>
          <t>Nov 13, 2023 15:00:00</t>
        </is>
      </c>
      <c r="B5" s="32" t="n">
        <v>125600</v>
      </c>
      <c r="C5" s="32" t="n">
        <v>129250</v>
      </c>
      <c r="D5" s="32" t="n">
        <v>54145</v>
      </c>
      <c r="E5" s="32" t="n">
        <v>128150</v>
      </c>
      <c r="F5" s="32" t="n">
        <v>130050</v>
      </c>
      <c r="G5" s="32" t="n">
        <v>55395</v>
      </c>
      <c r="H5" s="31">
        <f>+B5/E5-1</f>
        <v/>
      </c>
      <c r="I5" s="119">
        <f>+G5/G4-1</f>
        <v/>
      </c>
      <c r="J5" s="33">
        <f>+WORKDAY(J4,1)</f>
        <v/>
      </c>
    </row>
    <row r="6">
      <c r="A6" s="33" t="inlineStr">
        <is>
          <t>Nov 14, 2023 15:00:00</t>
        </is>
      </c>
      <c r="B6" s="32" t="n">
        <v>125600</v>
      </c>
      <c r="C6" s="32" t="n">
        <v>125600</v>
      </c>
      <c r="D6" s="32" t="n">
        <v>44718</v>
      </c>
      <c r="E6" s="32" t="n">
        <v>128400</v>
      </c>
      <c r="F6" s="32" t="n">
        <v>125350</v>
      </c>
      <c r="G6" s="32" t="n">
        <v>55084</v>
      </c>
      <c r="H6" s="31">
        <f>+B6/E6-1</f>
        <v/>
      </c>
      <c r="I6" s="119">
        <f>+G6/G5-1</f>
        <v/>
      </c>
      <c r="J6" s="33">
        <f>+WORKDAY(J5,1)</f>
        <v/>
      </c>
    </row>
    <row r="7">
      <c r="A7" s="33" t="inlineStr">
        <is>
          <t>Nov 15, 2023 15:00:00</t>
        </is>
      </c>
      <c r="B7" s="32" t="n">
        <v>127000</v>
      </c>
      <c r="C7" s="32" t="n">
        <v>125600</v>
      </c>
      <c r="D7" s="32" t="n">
        <v>46894</v>
      </c>
      <c r="E7" s="32" t="n">
        <v>125850</v>
      </c>
      <c r="F7" s="32" t="n">
        <v>127300</v>
      </c>
      <c r="G7" s="32" t="n">
        <v>57820</v>
      </c>
      <c r="H7" s="31">
        <f>+B7/E7-1</f>
        <v/>
      </c>
      <c r="I7" s="119">
        <f>+G7/G6-1</f>
        <v/>
      </c>
      <c r="J7" s="33">
        <f>+WORKDAY(J6,1)</f>
        <v/>
      </c>
    </row>
    <row r="8">
      <c r="A8" s="33" t="inlineStr">
        <is>
          <t>Nov 16, 2023 15:00:00</t>
        </is>
      </c>
      <c r="B8" s="116" t="n">
        <v>127150</v>
      </c>
      <c r="C8" s="116" t="n">
        <v>127000</v>
      </c>
      <c r="D8" s="116" t="n">
        <v>32690</v>
      </c>
      <c r="E8" s="116" t="n">
        <v>127200</v>
      </c>
      <c r="F8" s="116" t="n">
        <v>127000</v>
      </c>
      <c r="G8" s="116" t="n">
        <v>59678</v>
      </c>
      <c r="H8" s="31">
        <f>+B8/E8-1</f>
        <v/>
      </c>
      <c r="I8" s="119">
        <f>+G8/G7-1</f>
        <v/>
      </c>
      <c r="J8" s="33">
        <f>+WORKDAY(J7,1)</f>
        <v/>
      </c>
    </row>
    <row r="9">
      <c r="A9" s="33" t="inlineStr">
        <is>
          <t>Nov 17, 2023 15:00:00</t>
        </is>
      </c>
      <c r="B9" s="116" t="n">
        <v>127000</v>
      </c>
      <c r="C9" s="116" t="n">
        <v>127150</v>
      </c>
      <c r="D9" s="116" t="n">
        <v>38737</v>
      </c>
      <c r="E9" s="116" t="n">
        <v>127400</v>
      </c>
      <c r="F9" s="116" t="n">
        <v>126900</v>
      </c>
      <c r="G9" s="116" t="n">
        <v>60858</v>
      </c>
      <c r="H9" s="31">
        <f>+B9/E9-1</f>
        <v/>
      </c>
      <c r="I9" s="119">
        <f>+G9/G8-1</f>
        <v/>
      </c>
      <c r="J9" s="33">
        <f>+WORKDAY(J8,1)</f>
        <v/>
      </c>
    </row>
    <row r="10">
      <c r="A10" s="33" t="inlineStr">
        <is>
          <t>Nov 20, 2023 15:00:00</t>
        </is>
      </c>
      <c r="B10" s="116" t="n">
        <v>122400</v>
      </c>
      <c r="C10" s="116" t="n">
        <v>127000</v>
      </c>
      <c r="D10" s="116" t="n">
        <v>74280</v>
      </c>
      <c r="E10" s="116" t="n">
        <v>127050</v>
      </c>
      <c r="F10" s="116" t="n">
        <v>126500</v>
      </c>
      <c r="G10" s="116" t="n">
        <v>64639</v>
      </c>
      <c r="H10" s="31">
        <f>+B10/E10-1</f>
        <v/>
      </c>
      <c r="I10" s="119">
        <f>+G10/G9-1</f>
        <v/>
      </c>
      <c r="J10" s="33">
        <f>+WORKDAY(J9,1)</f>
        <v/>
      </c>
    </row>
    <row r="11">
      <c r="A11" s="33" t="inlineStr">
        <is>
          <t>Nov 21, 2023 15:00:00</t>
        </is>
      </c>
      <c r="B11" s="116" t="n">
        <v>121200</v>
      </c>
      <c r="C11" s="116" t="n">
        <v>122400</v>
      </c>
      <c r="D11" s="116" t="n">
        <v>68703</v>
      </c>
      <c r="E11" s="116" t="n">
        <v>124900</v>
      </c>
      <c r="F11" s="116" t="n">
        <v>122750</v>
      </c>
      <c r="G11" s="116" t="n">
        <v>67378</v>
      </c>
      <c r="H11" s="31">
        <f>+B11/E11-1</f>
        <v/>
      </c>
      <c r="I11" s="119">
        <f>+G11/G10-1</f>
        <v/>
      </c>
      <c r="J11" s="33">
        <f>+WORKDAY(J10,1)</f>
        <v/>
      </c>
    </row>
    <row r="12">
      <c r="A12" s="33" t="inlineStr">
        <is>
          <t>Nov 22, 2023 15:00:00</t>
        </is>
      </c>
      <c r="B12" s="116" t="n">
        <v>115150</v>
      </c>
      <c r="C12" s="116" t="n">
        <v>121200</v>
      </c>
      <c r="D12" s="116" t="n">
        <v>132920</v>
      </c>
      <c r="E12" s="116" t="n">
        <v>121550</v>
      </c>
      <c r="F12" s="116" t="n">
        <v>121000</v>
      </c>
      <c r="G12" s="116" t="n">
        <v>72059</v>
      </c>
      <c r="H12" s="31">
        <f>+B12/E12-1</f>
        <v/>
      </c>
      <c r="I12" s="119">
        <f>+G12/G11-1</f>
        <v/>
      </c>
      <c r="J12" s="33">
        <f>+WORKDAY(J11,1)</f>
        <v/>
      </c>
    </row>
    <row r="13">
      <c r="A13" s="33" t="inlineStr">
        <is>
          <t>Nov 23, 2023 15:00:00</t>
        </is>
      </c>
      <c r="B13" s="116" t="n">
        <v>113800</v>
      </c>
      <c r="C13" s="116" t="n">
        <v>115150</v>
      </c>
      <c r="D13" s="116" t="n">
        <v>123231</v>
      </c>
      <c r="E13" s="116" t="n">
        <v>116650</v>
      </c>
      <c r="F13" s="116" t="n">
        <v>114500</v>
      </c>
      <c r="G13" s="116" t="n">
        <v>74096</v>
      </c>
      <c r="H13" s="31">
        <f>+B13/E13-1</f>
        <v/>
      </c>
      <c r="I13" s="119">
        <f>+G13/G12-1</f>
        <v/>
      </c>
      <c r="J13" s="33">
        <f>+WORKDAY(J12,1)</f>
        <v/>
      </c>
    </row>
    <row r="14">
      <c r="A14" s="33" t="inlineStr">
        <is>
          <t>Nov 24, 2023 15:00:00</t>
        </is>
      </c>
      <c r="B14" s="116" t="n">
        <v>114850</v>
      </c>
      <c r="C14" s="116" t="n">
        <v>113800</v>
      </c>
      <c r="D14" s="116" t="n">
        <v>106683</v>
      </c>
      <c r="E14" s="116" t="n">
        <v>112950</v>
      </c>
      <c r="F14" s="116" t="n">
        <v>114500</v>
      </c>
      <c r="G14" s="116" t="n">
        <v>77344</v>
      </c>
      <c r="H14" s="31">
        <f>+B14/E14-1</f>
        <v/>
      </c>
      <c r="I14" s="119">
        <f>+G14/G13-1</f>
        <v/>
      </c>
      <c r="J14" s="33">
        <f>+WORKDAY(J13,1)</f>
        <v/>
      </c>
      <c r="AA14" s="82" t="n"/>
      <c r="AB14" s="83" t="n"/>
    </row>
    <row r="15">
      <c r="A15" s="33" t="inlineStr">
        <is>
          <t>Nov 27, 2023 15:00:00</t>
        </is>
      </c>
      <c r="B15" s="116" t="n">
        <v>107700</v>
      </c>
      <c r="C15" s="116" t="n">
        <v>114850</v>
      </c>
      <c r="D15" s="116" t="n">
        <v>197153</v>
      </c>
      <c r="E15" s="116" t="n">
        <v>115400</v>
      </c>
      <c r="F15" s="116" t="n">
        <v>115000</v>
      </c>
      <c r="G15" s="116" t="n">
        <v>87321</v>
      </c>
      <c r="H15" s="31">
        <f>+B15/E15-1</f>
        <v/>
      </c>
      <c r="I15" s="119">
        <f>+G15/G14-1</f>
        <v/>
      </c>
      <c r="J15" s="33">
        <f>+WORKDAY(J14,1)</f>
        <v/>
      </c>
      <c r="AA15" s="83" t="n"/>
      <c r="AB15" s="83" t="n"/>
    </row>
    <row r="16">
      <c r="A16" s="33" t="inlineStr">
        <is>
          <t>Nov 28, 2023 15:00:00</t>
        </is>
      </c>
      <c r="B16" s="116" t="n">
        <v>109550</v>
      </c>
      <c r="C16" s="116" t="n">
        <v>107700</v>
      </c>
      <c r="D16" s="116" t="n">
        <v>169539</v>
      </c>
      <c r="E16" s="116" t="n">
        <v>110450</v>
      </c>
      <c r="F16" s="116" t="n">
        <v>107350</v>
      </c>
      <c r="G16" s="116" t="n">
        <v>93278</v>
      </c>
      <c r="H16" s="31">
        <f>+B16/E16-1</f>
        <v/>
      </c>
      <c r="I16" s="119">
        <f>+G16/G15-1</f>
        <v/>
      </c>
      <c r="J16" s="33">
        <f>+WORKDAY(J15,1)</f>
        <v/>
      </c>
    </row>
    <row r="17">
      <c r="A17" s="33" t="inlineStr">
        <is>
          <t>Nov 29, 2023 15:00:00</t>
        </is>
      </c>
      <c r="B17" s="116" t="n">
        <v>111600</v>
      </c>
      <c r="C17" s="116" t="n">
        <v>109550</v>
      </c>
      <c r="D17" s="116" t="n">
        <v>238146</v>
      </c>
      <c r="E17" s="116" t="n">
        <v>108800</v>
      </c>
      <c r="F17" s="116" t="n">
        <v>110500</v>
      </c>
      <c r="G17" s="116" t="n">
        <v>105471</v>
      </c>
      <c r="H17" s="31">
        <f>+B17/E17-1</f>
        <v/>
      </c>
      <c r="I17" s="119">
        <f>+G17/G16-1</f>
        <v/>
      </c>
      <c r="J17" s="33">
        <f>+WORKDAY(J16,1)</f>
        <v/>
      </c>
    </row>
    <row r="18">
      <c r="A18" s="33" t="inlineStr">
        <is>
          <t>Nov 30, 2023 15:00:00</t>
        </is>
      </c>
      <c r="B18" s="116" t="n">
        <v>107650</v>
      </c>
      <c r="C18" s="116" t="n">
        <v>111600</v>
      </c>
      <c r="D18" s="116" t="n">
        <v>190463</v>
      </c>
      <c r="E18" s="116" t="n">
        <v>111650</v>
      </c>
      <c r="F18" s="116" t="n">
        <v>112000</v>
      </c>
      <c r="G18" s="116" t="n">
        <v>111186</v>
      </c>
      <c r="H18" s="31">
        <f>+B18/E18-1</f>
        <v/>
      </c>
      <c r="I18" s="119">
        <f>+G18/G17-1</f>
        <v/>
      </c>
      <c r="J18" s="33">
        <f>+WORKDAY(J17,1)</f>
        <v/>
      </c>
    </row>
    <row r="19">
      <c r="A19" s="33" t="inlineStr">
        <is>
          <t>Dec 01, 2023 15:00:00</t>
        </is>
      </c>
      <c r="B19" s="116" t="n">
        <v>104550</v>
      </c>
      <c r="C19" s="116" t="n">
        <v>107650</v>
      </c>
      <c r="D19" s="116" t="n">
        <v>309052</v>
      </c>
      <c r="E19" s="116" t="n">
        <v>109000</v>
      </c>
      <c r="F19" s="116" t="n">
        <v>107000</v>
      </c>
      <c r="G19" s="116" t="n">
        <v>114139</v>
      </c>
      <c r="H19" s="31">
        <f>+B19/E19-1</f>
        <v/>
      </c>
      <c r="I19" s="119">
        <f>+G19/G18-1</f>
        <v/>
      </c>
      <c r="J19" s="33">
        <f>+WORKDAY(J18,1)</f>
        <v/>
      </c>
    </row>
    <row r="20">
      <c r="A20" s="33" t="inlineStr">
        <is>
          <t>Dec 04, 2023 15:00:00</t>
        </is>
      </c>
      <c r="B20" s="116" t="n">
        <v>97250</v>
      </c>
      <c r="C20" s="116" t="n">
        <v>104550</v>
      </c>
      <c r="D20" s="116" t="n">
        <v>295401</v>
      </c>
      <c r="E20" s="116" t="n">
        <v>104550</v>
      </c>
      <c r="F20" s="116" t="n">
        <v>104050</v>
      </c>
      <c r="G20" s="116" t="n">
        <v>128879</v>
      </c>
      <c r="H20" s="31">
        <f>+B20/E20-1</f>
        <v/>
      </c>
      <c r="I20" s="119">
        <f>+G20/G19-1</f>
        <v/>
      </c>
      <c r="J20" s="33">
        <f>+WORKDAY(J19,1)</f>
        <v/>
      </c>
    </row>
    <row r="21">
      <c r="A21" s="33" t="inlineStr">
        <is>
          <t>Dec 05, 2023 15:00:00</t>
        </is>
      </c>
      <c r="B21" s="116" t="n">
        <v>90800</v>
      </c>
      <c r="C21" s="116" t="n">
        <v>97250</v>
      </c>
      <c r="D21" s="116" t="n">
        <v>194703</v>
      </c>
      <c r="E21" s="116" t="n">
        <v>100850</v>
      </c>
      <c r="F21" s="116" t="n">
        <v>95700</v>
      </c>
      <c r="G21" s="116" t="n">
        <v>138614</v>
      </c>
      <c r="H21" s="31">
        <f>+B21/E21-1</f>
        <v/>
      </c>
      <c r="I21" s="119">
        <f>+G21/G20-1</f>
        <v/>
      </c>
      <c r="J21" s="33">
        <f>+WORKDAY(J20,1)</f>
        <v/>
      </c>
    </row>
    <row r="22">
      <c r="A22" s="33" t="inlineStr">
        <is>
          <t>Dec 06, 2023 15:00:00</t>
        </is>
      </c>
      <c r="B22" s="116" t="n">
        <v>93400</v>
      </c>
      <c r="C22" s="116" t="n">
        <v>90800</v>
      </c>
      <c r="D22" s="116" t="n">
        <v>648852</v>
      </c>
      <c r="E22" s="116" t="n">
        <v>92500</v>
      </c>
      <c r="F22" s="116" t="n">
        <v>87800</v>
      </c>
      <c r="G22" s="116" t="n">
        <v>148646</v>
      </c>
      <c r="H22" s="31">
        <f>+B22/E22-1</f>
        <v/>
      </c>
      <c r="I22" s="119">
        <f>+G22/G21-1</f>
        <v/>
      </c>
      <c r="J22" s="33">
        <f>+WORKDAY(J21,1)</f>
        <v/>
      </c>
    </row>
    <row r="23">
      <c r="A23" s="33" t="inlineStr">
        <is>
          <t>Dec 07, 2023 15:00:00</t>
        </is>
      </c>
      <c r="B23" s="116" t="n">
        <v>95750</v>
      </c>
      <c r="C23" s="116" t="n">
        <v>93400</v>
      </c>
      <c r="D23" s="116" t="n">
        <v>254235</v>
      </c>
      <c r="E23" s="116" t="n">
        <v>89500</v>
      </c>
      <c r="F23" s="116" t="n">
        <v>94900</v>
      </c>
      <c r="G23" s="116" t="n">
        <v>165720</v>
      </c>
      <c r="H23" s="31">
        <f>+B23/E23-1</f>
        <v/>
      </c>
      <c r="I23" s="119">
        <f>+G23/G22-1</f>
        <v/>
      </c>
      <c r="J23" s="33">
        <f>+WORKDAY(J22,1)</f>
        <v/>
      </c>
    </row>
    <row r="24">
      <c r="A24" s="33" t="inlineStr">
        <is>
          <t>Dec 08, 2023 15:00:00</t>
        </is>
      </c>
      <c r="B24" s="116" t="n">
        <v>102300</v>
      </c>
      <c r="C24" s="116" t="n">
        <v>95750</v>
      </c>
      <c r="D24" s="116" t="n">
        <v>35682</v>
      </c>
      <c r="E24" s="116" t="n">
        <v>93000</v>
      </c>
      <c r="F24" s="116" t="n">
        <v>101700</v>
      </c>
      <c r="G24" s="116" t="n">
        <v>158315</v>
      </c>
      <c r="H24" s="31">
        <f>+B24/E24-1</f>
        <v/>
      </c>
      <c r="I24" s="119">
        <f>+G24/G23-1</f>
        <v/>
      </c>
      <c r="J24" s="33">
        <f>+WORKDAY(J23,1)</f>
        <v/>
      </c>
    </row>
    <row r="25">
      <c r="A25" s="33" t="inlineStr">
        <is>
          <t>Dec 11, 2023 15:00:00</t>
        </is>
      </c>
      <c r="B25" s="116" t="n">
        <v>96800</v>
      </c>
      <c r="C25" s="116" t="n">
        <v>102300</v>
      </c>
      <c r="D25" s="116" t="n">
        <v>802428</v>
      </c>
      <c r="E25" s="116" t="n">
        <v>101700</v>
      </c>
      <c r="F25" s="116" t="n">
        <v>113650</v>
      </c>
      <c r="G25" s="116" t="n">
        <v>156695</v>
      </c>
      <c r="H25" s="31">
        <f>+B25/E25-1</f>
        <v/>
      </c>
      <c r="I25" s="119">
        <f>+G25/G24-1</f>
        <v/>
      </c>
      <c r="J25" s="33">
        <f>+WORKDAY(J24,1)</f>
        <v/>
      </c>
    </row>
    <row r="26">
      <c r="A26" s="33" t="inlineStr">
        <is>
          <t>Dec 12, 2023 15:00:00</t>
        </is>
      </c>
      <c r="B26" s="116" t="n">
        <v>93100</v>
      </c>
      <c r="C26" s="116" t="n">
        <v>96800</v>
      </c>
      <c r="D26" s="116" t="n">
        <v>674126</v>
      </c>
      <c r="E26" s="116" t="n">
        <v>101850</v>
      </c>
      <c r="F26" s="116" t="n">
        <v>96000</v>
      </c>
      <c r="G26" s="116" t="n">
        <v>172604</v>
      </c>
      <c r="H26" s="31">
        <f>+B26/E26-1</f>
        <v/>
      </c>
      <c r="I26" s="119">
        <f>+G26/G25-1</f>
        <v/>
      </c>
      <c r="J26" s="33">
        <f>+WORKDAY(J25,1)</f>
        <v/>
      </c>
    </row>
    <row r="27">
      <c r="A27" s="33" t="inlineStr">
        <is>
          <t>Dec 13, 2023 15:00:00</t>
        </is>
      </c>
      <c r="B27" s="139" t="n">
        <v>103550</v>
      </c>
      <c r="C27" s="139" t="n">
        <v>93100</v>
      </c>
      <c r="D27" s="139" t="n">
        <v>741028</v>
      </c>
      <c r="E27" s="139" t="n">
        <v>94150</v>
      </c>
      <c r="F27" s="139" t="n">
        <v>92200</v>
      </c>
      <c r="G27" s="139" t="n">
        <v>172000</v>
      </c>
      <c r="H27" s="31">
        <f>+B27/E27-1</f>
        <v/>
      </c>
      <c r="I27" s="119">
        <f>+G27/G26-1</f>
        <v/>
      </c>
      <c r="J27" s="33">
        <f>+WORKDAY(J26,1)</f>
        <v/>
      </c>
    </row>
    <row r="28">
      <c r="A28" s="33" t="inlineStr">
        <is>
          <t>Dec 14, 2023 15:00:00</t>
        </is>
      </c>
      <c r="B28" s="140" t="n">
        <v>102550</v>
      </c>
      <c r="C28" s="140" t="n">
        <v>103550</v>
      </c>
      <c r="D28" s="140" t="n">
        <v>888872</v>
      </c>
      <c r="E28" s="140" t="n">
        <v>94450</v>
      </c>
      <c r="F28" s="140" t="n">
        <v>104600</v>
      </c>
      <c r="G28" s="140" t="n">
        <v>161651</v>
      </c>
      <c r="H28" s="31">
        <f>+B28/E28-1</f>
        <v/>
      </c>
      <c r="I28" s="119">
        <f>+G28/G27-1</f>
        <v/>
      </c>
      <c r="J28" s="33">
        <f>+WORKDAY(J27,1)</f>
        <v/>
      </c>
    </row>
    <row r="29">
      <c r="A29" s="33" t="inlineStr">
        <is>
          <t>Dec 15, 2023 15:00:00</t>
        </is>
      </c>
      <c r="B29" s="116" t="n">
        <v>104600</v>
      </c>
      <c r="C29" s="116" t="n">
        <v>102550</v>
      </c>
      <c r="D29" s="116" t="n">
        <v>547769</v>
      </c>
      <c r="E29" s="116" t="n">
        <v>100850</v>
      </c>
      <c r="F29" s="116" t="n">
        <v>102000</v>
      </c>
      <c r="G29" s="116" t="n">
        <v>159950</v>
      </c>
      <c r="H29" s="31">
        <f>+B29/E29-1</f>
        <v/>
      </c>
      <c r="I29" s="119">
        <f>+G29/G28-1</f>
        <v/>
      </c>
      <c r="J29" s="33">
        <f>+WORKDAY(J28,1)</f>
        <v/>
      </c>
    </row>
    <row r="30">
      <c r="A30" s="33" t="inlineStr">
        <is>
          <t>Dec 18, 2023 15:00:00</t>
        </is>
      </c>
      <c r="B30" s="116" t="n">
        <v>102750</v>
      </c>
      <c r="C30" s="116" t="n">
        <v>104600</v>
      </c>
      <c r="D30" s="116" t="n">
        <v>491689</v>
      </c>
      <c r="E30" s="116" t="n">
        <v>105150</v>
      </c>
      <c r="F30" s="116" t="n">
        <v>104200</v>
      </c>
      <c r="G30" s="116" t="n">
        <v>159746</v>
      </c>
      <c r="H30" s="31">
        <f>+B30/E30-1</f>
        <v/>
      </c>
      <c r="I30" s="119">
        <f>+G30/G29-1</f>
        <v/>
      </c>
      <c r="J30" s="33">
        <f>+WORKDAY(J29,1)</f>
        <v/>
      </c>
    </row>
    <row r="31">
      <c r="A31" s="33" t="inlineStr">
        <is>
          <t>Dec 19, 2023 15:00:00</t>
        </is>
      </c>
      <c r="B31" s="116" t="n">
        <v>101900</v>
      </c>
      <c r="C31" s="116" t="n">
        <v>102750</v>
      </c>
      <c r="D31" s="116" t="n">
        <v>261561</v>
      </c>
      <c r="E31" s="116" t="n">
        <v>104250</v>
      </c>
      <c r="F31" s="116" t="n">
        <v>102000</v>
      </c>
      <c r="G31" s="116" t="n">
        <v>159563</v>
      </c>
      <c r="H31" s="31">
        <f>+B31/E31-1</f>
        <v/>
      </c>
      <c r="I31" s="119">
        <f>+G31/G30-1</f>
        <v/>
      </c>
      <c r="J31" s="33">
        <f>+WORKDAY(J30,1)</f>
        <v/>
      </c>
    </row>
    <row r="32">
      <c r="A32" s="33" t="inlineStr">
        <is>
          <t>Dec 20, 2023 15:00:00</t>
        </is>
      </c>
      <c r="B32" s="116" t="n">
        <v>100800</v>
      </c>
      <c r="C32" s="116" t="n">
        <v>101900</v>
      </c>
      <c r="D32" s="116" t="n">
        <v>166175</v>
      </c>
      <c r="E32" s="116" t="n">
        <v>102300</v>
      </c>
      <c r="F32" s="116" t="n">
        <v>101900</v>
      </c>
      <c r="G32" s="116" t="n">
        <v>162654</v>
      </c>
      <c r="H32" s="31">
        <f>+B32/E32-1</f>
        <v/>
      </c>
      <c r="I32" s="119">
        <f>+G32/G31-1</f>
        <v/>
      </c>
      <c r="J32" s="33">
        <f>+WORKDAY(J31,1)</f>
        <v/>
      </c>
    </row>
    <row r="33">
      <c r="A33" s="33" t="inlineStr">
        <is>
          <t>Dec 21, 2023 15:00:00</t>
        </is>
      </c>
      <c r="B33" s="116" t="n">
        <v>97600</v>
      </c>
      <c r="C33" s="116" t="n">
        <v>100800</v>
      </c>
      <c r="D33" s="116" t="n">
        <v>322718</v>
      </c>
      <c r="E33" s="116" t="n">
        <v>101900</v>
      </c>
      <c r="F33" s="116" t="n">
        <v>100000</v>
      </c>
      <c r="G33" s="116" t="n">
        <v>158076</v>
      </c>
      <c r="H33" s="31">
        <f>+B33/E33-1</f>
        <v/>
      </c>
      <c r="I33" s="119">
        <f>+G33/G32-1</f>
        <v/>
      </c>
      <c r="J33" s="33">
        <f>+WORKDAY(J32,1)</f>
        <v/>
      </c>
    </row>
    <row r="34">
      <c r="A34" s="33" t="inlineStr">
        <is>
          <t>Dec 22, 2023 15:00:00</t>
        </is>
      </c>
      <c r="B34" s="116" t="n">
        <v>100800</v>
      </c>
      <c r="C34" s="116" t="n">
        <v>97600</v>
      </c>
      <c r="D34" s="116" t="n">
        <v>313308</v>
      </c>
      <c r="E34" s="116" t="n">
        <v>97850</v>
      </c>
      <c r="F34" s="116" t="n">
        <v>97150</v>
      </c>
      <c r="G34" s="116" t="n">
        <v>155842</v>
      </c>
      <c r="H34" s="31">
        <f>+B34/E34-1</f>
        <v/>
      </c>
      <c r="I34" s="119">
        <f>+G34/G33-1</f>
        <v/>
      </c>
      <c r="J34" s="33">
        <f>+WORKDAY(J33,1)</f>
        <v/>
      </c>
    </row>
    <row r="35" customFormat="1" s="97">
      <c r="A35" s="33" t="inlineStr">
        <is>
          <t>Dec 25, 2023 15:00:00</t>
        </is>
      </c>
      <c r="B35" s="116" t="n">
        <v>102850</v>
      </c>
      <c r="C35" s="116" t="n">
        <v>100800</v>
      </c>
      <c r="D35" s="116" t="n">
        <v>157805</v>
      </c>
      <c r="E35" s="116" t="n">
        <v>100650</v>
      </c>
      <c r="F35" s="116" t="n">
        <v>100500</v>
      </c>
      <c r="G35" s="116" t="n">
        <v>159077</v>
      </c>
      <c r="H35" s="31">
        <f>+B35/E35-1</f>
        <v/>
      </c>
      <c r="I35" s="119">
        <f>+G35/G34-1</f>
        <v/>
      </c>
      <c r="J35" s="33">
        <f>+WORKDAY(J34,1)</f>
        <v/>
      </c>
    </row>
    <row r="36">
      <c r="A36" s="33" t="inlineStr">
        <is>
          <t>Dec 26, 2023 15:00:00</t>
        </is>
      </c>
      <c r="B36" s="116" t="n">
        <v>107100</v>
      </c>
      <c r="C36" s="116" t="n">
        <v>102850</v>
      </c>
      <c r="D36" s="116" t="n">
        <v>260868</v>
      </c>
      <c r="E36" s="116" t="n">
        <v>102250</v>
      </c>
      <c r="F36" s="116" t="n">
        <v>102800</v>
      </c>
      <c r="G36" s="116" t="n">
        <v>155209</v>
      </c>
      <c r="H36" s="31">
        <f>+B36/E36-1</f>
        <v/>
      </c>
      <c r="I36" s="119">
        <f>+G36/G35-1</f>
        <v/>
      </c>
      <c r="J36" s="33">
        <f>+WORKDAY(J35,1)</f>
        <v/>
      </c>
    </row>
    <row r="37">
      <c r="A37" s="33" t="inlineStr">
        <is>
          <t>Dec 27, 2023 15:00:00</t>
        </is>
      </c>
      <c r="B37" s="116" t="n">
        <v>105700</v>
      </c>
      <c r="C37" s="116" t="n">
        <v>107100</v>
      </c>
      <c r="D37" s="116" t="n">
        <v>264253</v>
      </c>
      <c r="E37" s="116" t="n">
        <v>106150</v>
      </c>
      <c r="F37" s="116" t="n">
        <v>107000</v>
      </c>
      <c r="G37" s="116" t="n">
        <v>150793</v>
      </c>
      <c r="H37" s="31">
        <f>+B37/E37-1</f>
        <v/>
      </c>
      <c r="I37" s="119">
        <f>+G37/G36-1</f>
        <v/>
      </c>
      <c r="J37" s="33">
        <f>+WORKDAY(J36,1)</f>
        <v/>
      </c>
    </row>
    <row r="38">
      <c r="A38" s="33" t="inlineStr">
        <is>
          <t>Dec 28, 2023 15:00:00</t>
        </is>
      </c>
      <c r="B38" s="116" t="n">
        <v>106550</v>
      </c>
      <c r="C38" s="116" t="n">
        <v>105700</v>
      </c>
      <c r="D38" s="116" t="n">
        <v>153833</v>
      </c>
      <c r="E38" s="116" t="n">
        <v>106100</v>
      </c>
      <c r="F38" s="116" t="n">
        <v>105600</v>
      </c>
      <c r="G38" s="116" t="n">
        <v>152061</v>
      </c>
      <c r="H38" s="31">
        <f>+B38/E38-1</f>
        <v/>
      </c>
      <c r="I38" s="119">
        <f>+G38/G37-1</f>
        <v/>
      </c>
      <c r="J38" s="33">
        <f>+WORKDAY(J37,1)</f>
        <v/>
      </c>
    </row>
    <row r="39" customFormat="1" s="97">
      <c r="A39" s="33" t="inlineStr">
        <is>
          <t>Dec 29, 2023 15:00:00</t>
        </is>
      </c>
      <c r="B39" s="116" t="n">
        <v>107700</v>
      </c>
      <c r="C39" s="116" t="n">
        <v>106550</v>
      </c>
      <c r="D39" s="116" t="n">
        <v>197334</v>
      </c>
      <c r="E39" s="116" t="n">
        <v>106200</v>
      </c>
      <c r="F39" s="116" t="n">
        <v>106000</v>
      </c>
      <c r="G39" s="116" t="n">
        <v>142958</v>
      </c>
      <c r="H39" s="31">
        <f>+B39/E39-1</f>
        <v/>
      </c>
      <c r="I39" s="119">
        <f>+G39/G38-1</f>
        <v/>
      </c>
      <c r="J39" s="33">
        <f>+WORKDAY(J38,1)</f>
        <v/>
      </c>
    </row>
    <row r="40">
      <c r="A40" s="33" t="inlineStr">
        <is>
          <t>Jan 02, 2024 15:00:00</t>
        </is>
      </c>
      <c r="B40" s="116" t="n">
        <v>108350</v>
      </c>
      <c r="C40" s="116" t="n">
        <v>107700</v>
      </c>
      <c r="D40" s="116" t="n">
        <v>143702</v>
      </c>
      <c r="E40" s="116" t="n">
        <v>106650</v>
      </c>
      <c r="F40" s="116" t="n">
        <v>107700</v>
      </c>
      <c r="G40" s="116" t="n">
        <v>145602</v>
      </c>
      <c r="H40" s="31">
        <f>+B40/E40-1</f>
        <v/>
      </c>
      <c r="I40" s="119">
        <f>+G40/G39-1</f>
        <v/>
      </c>
      <c r="J40" s="33">
        <f>+WORKDAY(J39,2)</f>
        <v/>
      </c>
    </row>
    <row r="41">
      <c r="A41" s="33" t="inlineStr">
        <is>
          <t>Jan 03, 2024 15:00:00</t>
        </is>
      </c>
      <c r="B41" s="116" t="n">
        <v>106600</v>
      </c>
      <c r="C41" s="116" t="n">
        <v>108350</v>
      </c>
      <c r="D41" s="116" t="n">
        <v>129883</v>
      </c>
      <c r="E41" s="116" t="n">
        <v>108200</v>
      </c>
      <c r="F41" s="116" t="n">
        <v>108200</v>
      </c>
      <c r="G41" s="116" t="n">
        <v>141743</v>
      </c>
      <c r="H41" s="31">
        <f>+B41/E41-1</f>
        <v/>
      </c>
      <c r="I41" s="119">
        <f>+G41/G40-1</f>
        <v/>
      </c>
      <c r="J41" s="33">
        <f>+WORKDAY(J40,1)</f>
        <v/>
      </c>
    </row>
    <row r="42">
      <c r="A42" s="33" t="inlineStr">
        <is>
          <t>Jan 04, 2024 15:00:00</t>
        </is>
      </c>
      <c r="B42" s="116" t="n">
        <v>100450</v>
      </c>
      <c r="C42" s="116" t="n">
        <v>106600</v>
      </c>
      <c r="D42" s="116" t="n">
        <v>194855</v>
      </c>
      <c r="E42" s="116" t="n">
        <v>107650</v>
      </c>
      <c r="F42" s="116" t="n">
        <v>106500</v>
      </c>
      <c r="G42" s="116" t="n">
        <v>148982</v>
      </c>
      <c r="H42" s="31">
        <f>+B42/E42-1</f>
        <v/>
      </c>
      <c r="I42" s="119">
        <f>+G42/G41-1</f>
        <v/>
      </c>
      <c r="J42" s="33">
        <f>+WORKDAY(J41,1)</f>
        <v/>
      </c>
    </row>
    <row r="43">
      <c r="A43" s="33" t="inlineStr">
        <is>
          <t>Jan 05, 2024 15:00:00</t>
        </is>
      </c>
      <c r="B43" s="116" t="n">
        <v>98650</v>
      </c>
      <c r="C43" s="116" t="n">
        <v>100450</v>
      </c>
      <c r="D43" s="116" t="n">
        <v>182344</v>
      </c>
      <c r="E43" s="116" t="n">
        <v>103850</v>
      </c>
      <c r="F43" s="116" t="n">
        <v>100000</v>
      </c>
      <c r="G43" s="116" t="n">
        <v>154263</v>
      </c>
      <c r="H43" s="31">
        <f>+B43/E43-1</f>
        <v/>
      </c>
      <c r="I43" s="119">
        <f>+G43/G42-1</f>
        <v/>
      </c>
      <c r="J43" s="33">
        <f>+WORKDAY(J42,1)</f>
        <v/>
      </c>
    </row>
    <row r="44">
      <c r="A44" s="33" t="inlineStr">
        <is>
          <t>Jan 08, 2024 15:00:00</t>
        </is>
      </c>
      <c r="B44" s="116" t="n">
        <v>97200</v>
      </c>
      <c r="C44" s="116" t="n">
        <v>98650</v>
      </c>
      <c r="D44" s="116" t="n">
        <v>146847</v>
      </c>
      <c r="E44" s="116" t="n">
        <v>98750</v>
      </c>
      <c r="F44" s="116" t="n">
        <v>98000</v>
      </c>
      <c r="G44" s="116" t="n">
        <v>157724</v>
      </c>
      <c r="H44" s="31">
        <f>+B44/E44-1</f>
        <v/>
      </c>
      <c r="I44" s="119">
        <f>+G44/G43-1</f>
        <v/>
      </c>
      <c r="J44" s="33">
        <f>+WORKDAY(J43,1)</f>
        <v/>
      </c>
    </row>
    <row r="45">
      <c r="A45" s="97" t="inlineStr">
        <is>
          <t>Jan 09, 2024 15:00:00</t>
        </is>
      </c>
      <c r="B45" s="116" t="n">
        <v>98950</v>
      </c>
      <c r="C45" s="116" t="n">
        <v>97200</v>
      </c>
      <c r="D45" s="116" t="n">
        <v>203361</v>
      </c>
      <c r="E45" s="116" t="n">
        <v>98400</v>
      </c>
      <c r="F45" s="116" t="n">
        <v>97000</v>
      </c>
      <c r="G45" s="116" t="n">
        <v>162038</v>
      </c>
      <c r="H45" s="31">
        <f>+B45/E45-1</f>
        <v/>
      </c>
      <c r="I45" s="119">
        <f>+G45/G44-1</f>
        <v/>
      </c>
      <c r="J45" s="33">
        <f>+WORKDAY(J44,1)</f>
        <v/>
      </c>
    </row>
    <row r="46">
      <c r="A46" s="97" t="inlineStr">
        <is>
          <t>Jan 10, 2024 15:00:00</t>
        </is>
      </c>
      <c r="B46" s="116" t="n">
        <v>97900</v>
      </c>
      <c r="C46" s="116" t="n">
        <v>98950</v>
      </c>
      <c r="D46" s="116" t="n">
        <v>107149</v>
      </c>
      <c r="E46" s="116" t="n">
        <v>98200</v>
      </c>
      <c r="F46" s="116" t="n">
        <v>98500</v>
      </c>
      <c r="G46" s="116" t="n">
        <v>159002</v>
      </c>
      <c r="H46" s="31">
        <f>+B46/E46-1</f>
        <v/>
      </c>
      <c r="I46" s="119">
        <f>+G46/G45-1</f>
        <v/>
      </c>
      <c r="J46" s="33">
        <f>+WORKDAY(J45,1)</f>
        <v/>
      </c>
    </row>
    <row r="47">
      <c r="A47" s="97" t="inlineStr">
        <is>
          <t>Jan 11, 2024 15:00:00</t>
        </is>
      </c>
      <c r="B47" s="116" t="n">
        <v>104700</v>
      </c>
      <c r="C47" s="116" t="n">
        <v>97900</v>
      </c>
      <c r="D47" s="116" t="n">
        <v>214428</v>
      </c>
      <c r="E47" s="116" t="n">
        <v>98400</v>
      </c>
      <c r="F47" s="116" t="n">
        <v>98400</v>
      </c>
      <c r="G47" s="116" t="n">
        <v>157286</v>
      </c>
      <c r="H47" s="31">
        <f>+B47/E47-1</f>
        <v/>
      </c>
      <c r="I47" s="119">
        <f>+G47/G46-1</f>
        <v/>
      </c>
      <c r="J47" s="33">
        <f>+WORKDAY(J46,1)</f>
        <v/>
      </c>
    </row>
    <row r="48">
      <c r="A48" s="97" t="inlineStr">
        <is>
          <t>Jan 12, 2024 15:00:00</t>
        </is>
      </c>
      <c r="B48" s="116" t="n">
        <v>102850</v>
      </c>
      <c r="C48" s="116" t="n">
        <v>104700</v>
      </c>
      <c r="D48" s="116" t="n">
        <v>142605</v>
      </c>
      <c r="E48" s="116" t="n">
        <v>101850</v>
      </c>
      <c r="F48" s="116" t="n">
        <v>104700</v>
      </c>
      <c r="G48" s="116" t="n">
        <v>155914</v>
      </c>
      <c r="H48" s="31">
        <f>+B48/E48-1</f>
        <v/>
      </c>
      <c r="I48" s="119">
        <f>+G48/G47-1</f>
        <v/>
      </c>
      <c r="J48" s="33">
        <f>+WORKDAY(J47,1)</f>
        <v/>
      </c>
    </row>
    <row r="49">
      <c r="A49" s="97" t="inlineStr">
        <is>
          <t>Jan 15, 2024 15:00:00</t>
        </is>
      </c>
      <c r="B49" s="116" t="n">
        <v>101950</v>
      </c>
      <c r="C49" s="116" t="n">
        <v>102850</v>
      </c>
      <c r="D49" s="116" t="n">
        <v>103038</v>
      </c>
      <c r="E49" s="116" t="n">
        <v>103650</v>
      </c>
      <c r="F49" s="116" t="n">
        <v>102000</v>
      </c>
      <c r="G49" s="116" t="n">
        <v>156970</v>
      </c>
      <c r="H49" s="31">
        <f>+B49/E49-1</f>
        <v/>
      </c>
      <c r="I49" s="119">
        <f>+G49/G48-1</f>
        <v/>
      </c>
      <c r="J49" s="33">
        <f>+WORKDAY(J48,1)</f>
        <v/>
      </c>
    </row>
    <row r="50">
      <c r="A50" s="97" t="inlineStr">
        <is>
          <t>Jan 16, 2024 15:00:00</t>
        </is>
      </c>
      <c r="B50" s="116" t="n">
        <v>104150</v>
      </c>
      <c r="C50" s="116" t="n">
        <v>101950</v>
      </c>
      <c r="D50" s="116" t="n">
        <v>109517</v>
      </c>
      <c r="E50" s="116" t="n">
        <v>101950</v>
      </c>
      <c r="F50" s="116" t="n">
        <v>102000</v>
      </c>
      <c r="G50" s="116" t="n">
        <v>159478</v>
      </c>
      <c r="H50" s="31">
        <f>+B50/E50-1</f>
        <v/>
      </c>
      <c r="I50" s="119">
        <f>+G50/G49-1</f>
        <v/>
      </c>
      <c r="J50" s="33">
        <f>+WORKDAY(J49,1)</f>
        <v/>
      </c>
    </row>
    <row r="51">
      <c r="A51" s="97" t="inlineStr">
        <is>
          <t>Jan 17, 2024 15:00:00</t>
        </is>
      </c>
      <c r="B51" s="116" t="n">
        <v>101750</v>
      </c>
      <c r="C51" s="116" t="n">
        <v>104150</v>
      </c>
      <c r="D51" s="116" t="n">
        <v>131788</v>
      </c>
      <c r="E51" s="116" t="n">
        <v>103400</v>
      </c>
      <c r="F51" s="116" t="n">
        <v>104900</v>
      </c>
      <c r="G51" s="116" t="n">
        <v>156573</v>
      </c>
      <c r="H51" s="31">
        <f>+B51/E51-1</f>
        <v/>
      </c>
      <c r="I51" s="119">
        <f>+G51/G50-1</f>
        <v/>
      </c>
      <c r="J51" s="33">
        <f>+WORKDAY(J50,1)</f>
        <v/>
      </c>
    </row>
    <row r="52">
      <c r="A52" s="97" t="inlineStr">
        <is>
          <t>Jan 18, 2024 15:00:00</t>
        </is>
      </c>
      <c r="B52" s="116" t="n">
        <v>102400</v>
      </c>
      <c r="C52" s="116" t="n">
        <v>101750</v>
      </c>
      <c r="D52" s="116" t="n">
        <v>125726</v>
      </c>
      <c r="E52" s="116" t="n">
        <v>103600</v>
      </c>
      <c r="F52" s="116" t="n">
        <v>102300</v>
      </c>
      <c r="G52" s="116" t="n">
        <v>154594</v>
      </c>
      <c r="H52" s="31">
        <f>+B52/E52-1</f>
        <v/>
      </c>
      <c r="I52" s="119">
        <f>+G52/G51-1</f>
        <v/>
      </c>
      <c r="J52" s="33">
        <f>+WORKDAY(J51,1)</f>
        <v/>
      </c>
    </row>
    <row r="53">
      <c r="A53" s="97" t="inlineStr">
        <is>
          <t>Jan 19, 2024 15:00:00</t>
        </is>
      </c>
      <c r="B53" s="116" t="n">
        <v>101400</v>
      </c>
      <c r="C53" s="116" t="n">
        <v>102400</v>
      </c>
      <c r="D53" s="116" t="n">
        <v>87317</v>
      </c>
      <c r="E53" s="116" t="n">
        <v>101850</v>
      </c>
      <c r="F53" s="116" t="n">
        <v>102800</v>
      </c>
      <c r="G53" s="116" t="n">
        <v>155078</v>
      </c>
      <c r="H53" s="31">
        <f>+B53/E53-1</f>
        <v/>
      </c>
      <c r="I53" s="119">
        <f>+G53/G52-1</f>
        <v/>
      </c>
      <c r="J53" s="33">
        <f>+WORKDAY(J52,1)</f>
        <v/>
      </c>
    </row>
    <row r="54">
      <c r="A54" s="97" t="inlineStr">
        <is>
          <t>Jan 22, 2024 15:00:00</t>
        </is>
      </c>
      <c r="B54" s="116" t="n">
        <v>99850</v>
      </c>
      <c r="C54" s="116" t="n">
        <v>101400</v>
      </c>
      <c r="D54" s="116" t="n">
        <v>108433</v>
      </c>
      <c r="E54" s="116" t="n">
        <v>102050</v>
      </c>
      <c r="F54" s="116" t="n">
        <v>100800</v>
      </c>
      <c r="G54" s="116" t="n">
        <v>152252</v>
      </c>
      <c r="H54" s="31">
        <f>+B54/E54-1</f>
        <v/>
      </c>
      <c r="I54" s="119">
        <f>+G54/G53-1</f>
        <v/>
      </c>
      <c r="J54" s="33">
        <f>+WORKDAY(J53,1)</f>
        <v/>
      </c>
    </row>
    <row r="55">
      <c r="A55" s="97" t="inlineStr">
        <is>
          <t>Jan 23, 2024 15:00:00</t>
        </is>
      </c>
      <c r="B55" s="116" t="n">
        <v>102000</v>
      </c>
      <c r="C55" s="116" t="n">
        <v>99850</v>
      </c>
      <c r="D55" s="116" t="n">
        <v>92608</v>
      </c>
      <c r="E55" s="116" t="n">
        <v>100350</v>
      </c>
      <c r="F55" s="116" t="n">
        <v>100850</v>
      </c>
      <c r="G55" s="116" t="n">
        <v>148288</v>
      </c>
      <c r="H55" s="31">
        <f>+B55/E55-1</f>
        <v/>
      </c>
      <c r="I55" s="119">
        <f>+G55/G54-1</f>
        <v/>
      </c>
      <c r="J55" s="33">
        <f>+WORKDAY(J54,1)</f>
        <v/>
      </c>
    </row>
    <row r="56">
      <c r="A56" s="97" t="inlineStr">
        <is>
          <t>Jan 24, 2024 15:00:00</t>
        </is>
      </c>
      <c r="B56" s="116" t="n">
        <v>102350</v>
      </c>
      <c r="C56" s="116" t="n">
        <v>102000</v>
      </c>
      <c r="D56" s="116" t="n">
        <v>72518</v>
      </c>
      <c r="E56" s="116" t="n">
        <v>101400</v>
      </c>
      <c r="F56" s="116" t="n">
        <v>102500</v>
      </c>
      <c r="G56" s="116" t="n">
        <v>148399</v>
      </c>
      <c r="H56" s="31">
        <f>+B56/E56-1</f>
        <v/>
      </c>
      <c r="I56" s="119">
        <f>+G56/G55-1</f>
        <v/>
      </c>
      <c r="J56" s="33">
        <f>+WORKDAY(J55,1)</f>
        <v/>
      </c>
    </row>
    <row r="57">
      <c r="A57" s="97" t="inlineStr">
        <is>
          <t>Jan 25, 2024 15:00:00</t>
        </is>
      </c>
      <c r="B57" s="116" t="n">
        <v>101350</v>
      </c>
      <c r="C57" s="116" t="n">
        <v>102350</v>
      </c>
      <c r="D57" s="116" t="n">
        <v>85085</v>
      </c>
      <c r="E57" s="116" t="n">
        <v>102350</v>
      </c>
      <c r="F57" s="116" t="n">
        <v>103000</v>
      </c>
      <c r="G57" s="116" t="n">
        <v>149167</v>
      </c>
      <c r="H57" s="31">
        <f>+B57/E57-1</f>
        <v/>
      </c>
      <c r="I57" s="119">
        <f>+G57/G56-1</f>
        <v/>
      </c>
      <c r="J57" s="33">
        <f>+WORKDAY(J56,1)</f>
        <v/>
      </c>
    </row>
    <row r="58">
      <c r="A58" s="97" t="inlineStr">
        <is>
          <t>Jan 26, 2024 15:00:00</t>
        </is>
      </c>
      <c r="B58" s="116" t="n">
        <v>100650</v>
      </c>
      <c r="C58" s="116" t="n">
        <v>101350</v>
      </c>
      <c r="D58" s="116" t="n">
        <v>80796</v>
      </c>
      <c r="E58" s="116" t="n">
        <v>101600</v>
      </c>
      <c r="F58" s="116" t="n">
        <v>101500</v>
      </c>
      <c r="G58" s="116" t="n">
        <v>148248</v>
      </c>
      <c r="H58" s="31">
        <f>+B58/E58-1</f>
        <v/>
      </c>
      <c r="I58" s="119">
        <f>+G58/G57-1</f>
        <v/>
      </c>
      <c r="J58" s="33">
        <f>+WORKDAY(J57,1)</f>
        <v/>
      </c>
    </row>
    <row r="59">
      <c r="A59" s="97" t="inlineStr">
        <is>
          <t>Jan 29, 2024 15:00:00</t>
        </is>
      </c>
      <c r="B59" s="116" t="n">
        <v>101950</v>
      </c>
      <c r="C59" s="116" t="n">
        <v>100650</v>
      </c>
      <c r="D59" s="116" t="n">
        <v>77321</v>
      </c>
      <c r="E59" s="116" t="n">
        <v>101550</v>
      </c>
      <c r="F59" s="116" t="n">
        <v>101300</v>
      </c>
      <c r="G59" s="116" t="n">
        <v>144728</v>
      </c>
      <c r="H59" s="31">
        <f>+B59/E59-1</f>
        <v/>
      </c>
      <c r="I59" s="119">
        <f>+G59/G58-1</f>
        <v/>
      </c>
      <c r="J59" s="33">
        <f>+WORKDAY(J58,1)</f>
        <v/>
      </c>
    </row>
    <row r="60">
      <c r="A60" s="97" t="inlineStr">
        <is>
          <t>Jan 30, 2024 15:00:00</t>
        </is>
      </c>
      <c r="B60" s="116" t="n">
        <v>101000</v>
      </c>
      <c r="C60" s="116" t="n">
        <v>101950</v>
      </c>
      <c r="D60" s="116" t="n">
        <v>54916</v>
      </c>
      <c r="E60" s="116" t="n">
        <v>101550</v>
      </c>
      <c r="F60" s="116" t="n">
        <v>101950</v>
      </c>
      <c r="G60" s="116" t="n">
        <v>141118</v>
      </c>
      <c r="H60" s="31">
        <f>+B60/E60-1</f>
        <v/>
      </c>
      <c r="I60" s="119">
        <f>+G60/G59-1</f>
        <v/>
      </c>
      <c r="J60" s="33">
        <f>+WORKDAY(J59,1)</f>
        <v/>
      </c>
    </row>
    <row r="61">
      <c r="A61" s="97" t="inlineStr">
        <is>
          <t>Jan 31, 2024 15:00:00</t>
        </is>
      </c>
      <c r="B61" s="116" t="n">
        <v>99150</v>
      </c>
      <c r="C61" s="116" t="n">
        <v>101000</v>
      </c>
      <c r="D61" s="116" t="n">
        <v>102011</v>
      </c>
      <c r="E61" s="116" t="n">
        <v>101550</v>
      </c>
      <c r="F61" s="116" t="n">
        <v>101150</v>
      </c>
      <c r="G61" s="116" t="n">
        <v>150388</v>
      </c>
      <c r="H61" s="31">
        <f>+B61/E61-1</f>
        <v/>
      </c>
      <c r="I61" s="119">
        <f>+G61/G60-1</f>
        <v/>
      </c>
      <c r="J61" s="33">
        <f>+WORKDAY(J60,1)</f>
        <v/>
      </c>
    </row>
    <row r="62">
      <c r="A62" s="97" t="inlineStr">
        <is>
          <t>Feb 01, 2024 15:00:00</t>
        </is>
      </c>
      <c r="B62" s="116" t="n">
        <v>99600</v>
      </c>
      <c r="C62" s="116" t="n">
        <v>99150</v>
      </c>
      <c r="D62" s="116" t="n">
        <v>58995</v>
      </c>
      <c r="E62" s="116" t="n">
        <v>100000</v>
      </c>
      <c r="F62" s="116" t="n">
        <v>98850</v>
      </c>
      <c r="G62" s="116" t="n">
        <v>145032</v>
      </c>
      <c r="H62" s="31">
        <f>+B62/E62-1</f>
        <v/>
      </c>
      <c r="I62" s="119">
        <f>+G62/G61-1</f>
        <v/>
      </c>
      <c r="J62" s="33">
        <f>+WORKDAY(J61,1)</f>
        <v/>
      </c>
    </row>
    <row r="63">
      <c r="A63" s="97" t="inlineStr">
        <is>
          <t>Feb 02, 2024 15:00:00</t>
        </is>
      </c>
      <c r="B63" s="116" t="n">
        <v>100150</v>
      </c>
      <c r="C63" s="116" t="n">
        <v>99600</v>
      </c>
      <c r="D63" s="116" t="n">
        <v>71323</v>
      </c>
      <c r="E63" s="116" t="n">
        <v>99300</v>
      </c>
      <c r="F63" s="116" t="n">
        <v>99600</v>
      </c>
      <c r="G63" s="116" t="n">
        <v>135549</v>
      </c>
      <c r="H63" s="31">
        <f>+B63/E63-1</f>
        <v/>
      </c>
      <c r="I63" s="119">
        <f>+G63/G62-1</f>
        <v/>
      </c>
      <c r="J63" s="33">
        <f>+WORKDAY(J62,1)</f>
        <v/>
      </c>
    </row>
    <row r="64">
      <c r="A64" s="97" t="inlineStr">
        <is>
          <t>Feb 05, 2024 15:00:00</t>
        </is>
      </c>
      <c r="B64" s="116" t="n">
        <v>100450</v>
      </c>
      <c r="C64" s="116" t="n">
        <v>100150</v>
      </c>
      <c r="D64" s="116" t="n">
        <v>45180</v>
      </c>
      <c r="E64" s="116" t="n">
        <v>100400</v>
      </c>
      <c r="F64" s="116" t="n">
        <v>100400</v>
      </c>
      <c r="G64" s="116" t="n">
        <v>132983</v>
      </c>
      <c r="H64" s="31">
        <f>+B64/E64-1</f>
        <v/>
      </c>
      <c r="I64" s="119">
        <f>+G64/G63-1</f>
        <v/>
      </c>
      <c r="J64" s="33">
        <f>+WORKDAY(J63,1)</f>
        <v/>
      </c>
    </row>
    <row r="65">
      <c r="A65" s="97" t="inlineStr">
        <is>
          <t>Feb 06, 2024 15:00:00</t>
        </is>
      </c>
      <c r="B65" s="116" t="n">
        <v>97150</v>
      </c>
      <c r="C65" s="116" t="n">
        <v>100450</v>
      </c>
      <c r="D65" s="116" t="n">
        <v>110907</v>
      </c>
      <c r="E65" s="116" t="n">
        <v>100550</v>
      </c>
      <c r="F65" s="116" t="n">
        <v>100450</v>
      </c>
      <c r="G65" s="116" t="n">
        <v>142239</v>
      </c>
      <c r="H65" s="31">
        <f>+B65/E65-1</f>
        <v/>
      </c>
      <c r="I65" s="119">
        <f>+G65/G64-1</f>
        <v/>
      </c>
      <c r="J65" s="33">
        <f>+WORKDAY(J64,1)</f>
        <v/>
      </c>
    </row>
    <row r="66">
      <c r="A66" s="97" t="inlineStr">
        <is>
          <t>Feb 07, 2024 15:00:00</t>
        </is>
      </c>
      <c r="B66" s="116" t="n">
        <v>97650</v>
      </c>
      <c r="C66" s="116" t="n">
        <v>97150</v>
      </c>
      <c r="D66" s="116" t="n">
        <v>42570</v>
      </c>
      <c r="E66" s="116" t="n">
        <v>98250</v>
      </c>
      <c r="F66" s="116" t="n">
        <v>97100</v>
      </c>
      <c r="G66" s="116" t="n">
        <v>136452</v>
      </c>
      <c r="H66" s="31">
        <f>+B66/E66-1</f>
        <v/>
      </c>
      <c r="I66" s="119">
        <f>+G66/G65-1</f>
        <v/>
      </c>
      <c r="J66" s="33">
        <f>+WORKDAY(J65,1)</f>
        <v/>
      </c>
    </row>
    <row r="67">
      <c r="A67" s="97" t="inlineStr">
        <is>
          <t>Feb 08, 2024 15:00:00</t>
        </is>
      </c>
      <c r="B67" s="116" t="n">
        <v>96300</v>
      </c>
      <c r="C67" s="116" t="n">
        <v>97650</v>
      </c>
      <c r="D67" s="116" t="n">
        <v>57952</v>
      </c>
      <c r="E67" s="116" t="n">
        <v>97750</v>
      </c>
      <c r="F67" s="116" t="n">
        <v>97600</v>
      </c>
      <c r="G67" s="116" t="n">
        <v>138228</v>
      </c>
      <c r="H67" s="31">
        <f>+B67/E67-1</f>
        <v/>
      </c>
      <c r="I67" s="119">
        <f>+G67/G66-1</f>
        <v/>
      </c>
      <c r="J67" s="33">
        <f>+WORKDAY(J66,1)</f>
        <v/>
      </c>
    </row>
    <row r="68">
      <c r="A68" s="97" t="inlineStr">
        <is>
          <t>Feb 19, 2024 15:00:00</t>
        </is>
      </c>
      <c r="B68" s="116" t="n">
        <v>94750</v>
      </c>
      <c r="C68" s="116" t="n">
        <v>96300</v>
      </c>
      <c r="D68" s="116" t="n">
        <v>66470</v>
      </c>
      <c r="E68" s="116" t="n">
        <v>97150</v>
      </c>
      <c r="F68" s="116" t="n">
        <v>97000</v>
      </c>
      <c r="G68" s="116" t="n">
        <v>148907</v>
      </c>
      <c r="H68" s="31">
        <f>+B68/E68-1</f>
        <v/>
      </c>
      <c r="I68" s="119">
        <f>+G68/G67-1</f>
        <v/>
      </c>
      <c r="J68" s="33" t="n">
        <v>45341</v>
      </c>
    </row>
    <row r="69">
      <c r="A69" s="97" t="inlineStr">
        <is>
          <t>Feb 20, 2024 15:00:00</t>
        </is>
      </c>
      <c r="B69" s="116" t="n">
        <v>92800</v>
      </c>
      <c r="C69" s="116" t="n">
        <v>94750</v>
      </c>
      <c r="D69" s="116" t="n">
        <v>103744</v>
      </c>
      <c r="E69" s="116" t="n">
        <v>96050</v>
      </c>
      <c r="F69" s="116" t="n">
        <v>95000</v>
      </c>
      <c r="G69" s="116" t="n">
        <v>173155</v>
      </c>
      <c r="H69" s="31">
        <f>+B69/E69-1</f>
        <v/>
      </c>
      <c r="I69" s="119">
        <f>+G69/G68-1</f>
        <v/>
      </c>
      <c r="J69" s="33">
        <f>+WORKDAY(J68,1)</f>
        <v/>
      </c>
    </row>
    <row r="70">
      <c r="A70" s="97" t="inlineStr">
        <is>
          <t>Feb 21, 2024 15:00:00</t>
        </is>
      </c>
      <c r="B70" s="116" t="n">
        <v>96900</v>
      </c>
      <c r="C70" s="116" t="n">
        <v>92800</v>
      </c>
      <c r="D70" s="116" t="n">
        <v>324538</v>
      </c>
      <c r="E70" s="116" t="n">
        <v>93650</v>
      </c>
      <c r="F70" s="116" t="n">
        <v>92700</v>
      </c>
      <c r="G70" s="116" t="n">
        <v>165643</v>
      </c>
      <c r="H70" s="31">
        <f>+B70/E70-1</f>
        <v/>
      </c>
      <c r="I70" s="119">
        <f>+G70/G69-1</f>
        <v/>
      </c>
      <c r="J70" s="33">
        <f>+WORKDAY(J69,1)</f>
        <v/>
      </c>
    </row>
    <row r="71">
      <c r="A71" t="inlineStr">
        <is>
          <t>Mar 19, 2024 15:00:00</t>
        </is>
      </c>
      <c r="B71" s="116" t="n">
        <v>114950</v>
      </c>
      <c r="C71" s="116" t="n">
        <v>116900</v>
      </c>
      <c r="D71" s="116" t="n">
        <v>258624</v>
      </c>
      <c r="E71" s="116" t="n">
        <v>117100</v>
      </c>
      <c r="F71" s="116" t="n">
        <v>116150</v>
      </c>
      <c r="G71" s="116" t="n">
        <v>202175</v>
      </c>
      <c r="H71" s="31">
        <f>+B71/E71-1</f>
        <v/>
      </c>
      <c r="I71" s="119">
        <f>+G71/G70-1</f>
        <v/>
      </c>
      <c r="J71" s="33" t="n">
        <v>45370</v>
      </c>
    </row>
    <row r="72">
      <c r="A72" t="inlineStr">
        <is>
          <t>Mar 25, 2024 15:00:00</t>
        </is>
      </c>
      <c r="B72" s="116" t="n">
        <v>107400</v>
      </c>
      <c r="C72" s="116" t="n">
        <v>114350</v>
      </c>
      <c r="D72" s="116" t="n">
        <v>323927</v>
      </c>
      <c r="E72" s="116" t="n">
        <v>115000</v>
      </c>
      <c r="F72" s="116" t="n">
        <v>114650</v>
      </c>
      <c r="G72" s="116" t="n">
        <v>206188</v>
      </c>
      <c r="H72" s="31">
        <f>+B72/E72-1</f>
        <v/>
      </c>
      <c r="I72" s="119">
        <f>+G72/G71-1</f>
        <v/>
      </c>
      <c r="J72" s="33" t="n">
        <v>45376</v>
      </c>
    </row>
    <row r="73">
      <c r="A73" t="inlineStr">
        <is>
          <t>Mar 28, 2024 15:00:00</t>
        </is>
      </c>
      <c r="B73" s="116" t="n">
        <v>108500</v>
      </c>
      <c r="C73" s="116" t="n">
        <v>108400</v>
      </c>
      <c r="D73" s="116" t="n">
        <v>199520</v>
      </c>
      <c r="E73" s="116" t="n">
        <v>107550</v>
      </c>
      <c r="F73" s="116" t="n">
        <v>108800</v>
      </c>
      <c r="G73" s="116" t="n">
        <v>199818</v>
      </c>
      <c r="H73" s="31">
        <f>+B73/E73-1</f>
        <v/>
      </c>
      <c r="I73" s="119">
        <f>+G73/G72-1</f>
        <v/>
      </c>
      <c r="J73" s="33" t="n">
        <v>45379</v>
      </c>
    </row>
    <row r="74">
      <c r="A74" t="inlineStr">
        <is>
          <t>Mar 29, 2024 15:00:00</t>
        </is>
      </c>
      <c r="B74" s="116" t="n">
        <v>107050</v>
      </c>
      <c r="C74" s="116" t="n">
        <v>108500</v>
      </c>
      <c r="D74" s="116" t="n">
        <v>204922</v>
      </c>
      <c r="E74" s="116" t="n">
        <v>108350</v>
      </c>
      <c r="F74" s="116" t="n">
        <v>108900</v>
      </c>
      <c r="G74" s="116" t="n">
        <v>196813</v>
      </c>
      <c r="H74" s="31">
        <f>+B74/E74-1</f>
        <v/>
      </c>
      <c r="I74" s="119">
        <f>+G74/G73-1</f>
        <v/>
      </c>
      <c r="J74" s="33" t="n">
        <v>45380</v>
      </c>
    </row>
    <row r="75">
      <c r="A75" t="inlineStr">
        <is>
          <t>Apr 01, 2024 15:00:00</t>
        </is>
      </c>
      <c r="B75" s="143" t="n">
        <v>112600</v>
      </c>
      <c r="C75" s="143" t="n">
        <v>107050</v>
      </c>
      <c r="D75" s="143" t="n">
        <v>273984</v>
      </c>
      <c r="E75" s="143" t="n">
        <v>107900</v>
      </c>
      <c r="F75" s="143" t="n">
        <v>107100</v>
      </c>
      <c r="G75" s="143" t="n">
        <v>200099</v>
      </c>
      <c r="H75" s="31">
        <f>+B75/E75-1</f>
        <v/>
      </c>
      <c r="I75" s="119">
        <f>+G75/G74-1</f>
        <v/>
      </c>
      <c r="J75" s="33" t="n">
        <v>45383</v>
      </c>
    </row>
    <row r="76">
      <c r="A76" t="inlineStr">
        <is>
          <t>Apr 02, 2024 15:00:00</t>
        </is>
      </c>
      <c r="B76" s="144" t="n">
        <v>111000</v>
      </c>
      <c r="C76" s="144" t="n">
        <v>112600</v>
      </c>
      <c r="D76" s="144" t="n">
        <v>186425</v>
      </c>
      <c r="E76" s="144" t="n">
        <v>109750</v>
      </c>
      <c r="F76" s="144" t="n">
        <v>112800</v>
      </c>
      <c r="G76" s="144" t="n">
        <v>191181</v>
      </c>
      <c r="H76" s="31">
        <f>+B76/E76-1</f>
        <v/>
      </c>
      <c r="I76" s="119">
        <f>+G76/G75-1</f>
        <v/>
      </c>
      <c r="J76" s="33">
        <f>+WORKDAY(J75,1)</f>
        <v/>
      </c>
    </row>
    <row r="77">
      <c r="A77" t="inlineStr">
        <is>
          <t>Apr 03, 2024 15:00:00</t>
        </is>
      </c>
      <c r="B77" s="145" t="n">
        <v>111800</v>
      </c>
      <c r="C77" s="145" t="n">
        <v>111000</v>
      </c>
      <c r="D77" s="145" t="n">
        <v>199227</v>
      </c>
      <c r="E77" s="145" t="n">
        <v>111550</v>
      </c>
      <c r="F77" s="145" t="n">
        <v>111550</v>
      </c>
      <c r="G77" s="145" t="n">
        <v>183070</v>
      </c>
      <c r="H77" s="31">
        <f>+B77/E77-1</f>
        <v/>
      </c>
      <c r="I77" s="119">
        <f>+G77/G76-1</f>
        <v/>
      </c>
      <c r="J77" s="33">
        <f>+WORKDAY(J76,1)</f>
        <v/>
      </c>
    </row>
    <row r="78">
      <c r="A78" t="inlineStr">
        <is>
          <t>Apr 03, 2024 15:00:00</t>
        </is>
      </c>
      <c r="B78" s="87" t="n">
        <v>111800</v>
      </c>
      <c r="C78" s="87" t="n">
        <v>111000</v>
      </c>
      <c r="D78" s="87" t="n">
        <v>199227</v>
      </c>
      <c r="E78" s="87" t="n">
        <v>111550</v>
      </c>
      <c r="F78" s="87" t="n">
        <v>111550</v>
      </c>
      <c r="G78" s="87" t="n">
        <v>183070</v>
      </c>
    </row>
    <row r="79">
      <c r="A79" t="inlineStr">
        <is>
          <t>Apr 03, 2024 15:00:00</t>
        </is>
      </c>
      <c r="B79" s="88" t="n">
        <v>111800</v>
      </c>
      <c r="C79" s="88" t="n">
        <v>111000</v>
      </c>
      <c r="D79" s="88" t="n">
        <v>199227</v>
      </c>
      <c r="E79" s="88" t="n">
        <v>111550</v>
      </c>
      <c r="F79" s="88" t="n">
        <v>111550</v>
      </c>
      <c r="G79" s="88" t="n">
        <v>183070</v>
      </c>
    </row>
    <row r="80">
      <c r="A80" t="inlineStr">
        <is>
          <t>Apr 03, 2024 15:00:00</t>
        </is>
      </c>
      <c r="B80" s="89" t="n">
        <v>111800</v>
      </c>
      <c r="C80" s="89" t="n">
        <v>111000</v>
      </c>
      <c r="D80" s="89" t="n">
        <v>199227</v>
      </c>
      <c r="E80" s="89" t="n">
        <v>111550</v>
      </c>
      <c r="F80" s="89" t="n">
        <v>111550</v>
      </c>
      <c r="G80" s="89" t="n">
        <v>183070</v>
      </c>
    </row>
    <row r="81">
      <c r="A81" t="inlineStr">
        <is>
          <t>Apr 03, 2024 15:00:00</t>
        </is>
      </c>
      <c r="B81" s="90" t="n">
        <v>111800</v>
      </c>
      <c r="C81" s="90" t="n">
        <v>111000</v>
      </c>
      <c r="D81" s="90" t="n">
        <v>199227</v>
      </c>
      <c r="E81" s="90" t="n">
        <v>111550</v>
      </c>
      <c r="F81" s="90" t="n">
        <v>111550</v>
      </c>
      <c r="G81" s="90" t="n">
        <v>183070</v>
      </c>
    </row>
    <row r="82">
      <c r="A82" t="inlineStr">
        <is>
          <t>Apr 03, 2024 15:00:00</t>
        </is>
      </c>
      <c r="B82" s="91" t="n">
        <v>111800</v>
      </c>
      <c r="C82" s="91" t="n">
        <v>111000</v>
      </c>
      <c r="D82" s="91" t="n">
        <v>199227</v>
      </c>
      <c r="E82" s="91" t="n">
        <v>111550</v>
      </c>
      <c r="F82" s="91" t="n">
        <v>111550</v>
      </c>
      <c r="G82" s="91" t="n">
        <v>183070</v>
      </c>
    </row>
    <row r="83">
      <c r="A83" t="inlineStr">
        <is>
          <t>Apr 03, 2024 15:00:00</t>
        </is>
      </c>
      <c r="B83" s="151" t="n">
        <v>111800</v>
      </c>
      <c r="C83" s="151" t="n">
        <v>111000</v>
      </c>
      <c r="D83" s="151" t="n">
        <v>199227</v>
      </c>
      <c r="E83" s="151" t="n">
        <v>111550</v>
      </c>
      <c r="F83" s="151" t="n">
        <v>111550</v>
      </c>
      <c r="G83" s="151" t="n">
        <v>183070</v>
      </c>
    </row>
    <row r="84">
      <c r="A84" t="inlineStr">
        <is>
          <t>Apr 03, 2024 15:00:00</t>
        </is>
      </c>
      <c r="B84" s="153" t="n">
        <v>111800</v>
      </c>
      <c r="C84" s="153" t="n">
        <v>111000</v>
      </c>
      <c r="D84" s="153" t="n">
        <v>199227</v>
      </c>
      <c r="E84" s="153" t="n">
        <v>111550</v>
      </c>
      <c r="F84" s="153" t="n">
        <v>111550</v>
      </c>
      <c r="G84" s="153" t="n">
        <v>183070</v>
      </c>
    </row>
  </sheetData>
  <conditionalFormatting sqref="H1:I1048576">
    <cfRule type="cellIs" priority="2" operator="lessThan" dxfId="1">
      <formula>0</formula>
    </cfRule>
  </conditionalFormatting>
  <pageMargins left="0.75" right="0.75" top="1" bottom="1" header="0.5" footer="0.5"/>
  <headerFooter>
    <oddHeader/>
    <oddFooter>&amp;L&amp;"Calibri"&amp;10 &amp;K000000_x000d_# Internal Use Only_x000d_&amp;1#&amp;"Calibri"&amp;10 &amp;K000000 Internal Use Only</oddFooter>
    <evenHeader/>
    <evenFooter/>
    <firstHeader/>
    <firstFooter/>
  </headerFooter>
  <drawing xmlns:r="http://schemas.openxmlformats.org/officeDocument/2006/relationships" r:id="rId1"/>
</worksheet>
</file>

<file path=xl/worksheets/sheet11.xml><?xml version="1.0" encoding="utf-8"?>
<worksheet xmlns="http://schemas.openxmlformats.org/spreadsheetml/2006/main">
  <sheetPr codeName="Sheet9">
    <outlinePr summaryBelow="1" summaryRight="1"/>
    <pageSetUpPr autoPageBreaks="0"/>
  </sheetPr>
  <dimension ref="A1:I84"/>
  <sheetViews>
    <sheetView showGridLines="0" workbookViewId="0">
      <pane xSplit="1" ySplit="1" topLeftCell="B57" activePane="bottomRight" state="frozen"/>
      <selection pane="topRight" activeCell="B1" sqref="B1"/>
      <selection pane="bottomLeft" activeCell="A2" sqref="A2"/>
      <selection pane="bottomRight" activeCell="H77" sqref="H77"/>
    </sheetView>
  </sheetViews>
  <sheetFormatPr baseColWidth="8" defaultRowHeight="14.5"/>
  <cols>
    <col width="19.81640625" bestFit="1" customWidth="1" style="98" min="1" max="1"/>
    <col width="11.7265625" bestFit="1" customWidth="1" style="1" min="2" max="2"/>
    <col width="11.54296875" bestFit="1" customWidth="1" style="1" min="3" max="3"/>
    <col width="9.7265625" bestFit="1" customWidth="1" style="1" min="4" max="4"/>
    <col width="11.1796875" bestFit="1" customWidth="1" style="1" min="5" max="5"/>
    <col width="11.54296875" bestFit="1" customWidth="1" style="1" min="6" max="6"/>
    <col width="13.7265625" bestFit="1" customWidth="1" style="1" min="7" max="7"/>
    <col width="9.1796875" customWidth="1" style="136" min="8" max="9"/>
  </cols>
  <sheetData>
    <row r="1">
      <c r="A1" s="6" t="inlineStr">
        <is>
          <t>Date</t>
        </is>
      </c>
      <c r="B1" s="6" t="inlineStr">
        <is>
          <t>Latest</t>
        </is>
      </c>
      <c r="C1" s="6" t="inlineStr">
        <is>
          <t>Prev.Close</t>
        </is>
      </c>
      <c r="D1" s="6" t="inlineStr">
        <is>
          <t>Volume</t>
        </is>
      </c>
      <c r="E1" s="6" t="inlineStr">
        <is>
          <t>Prev.Settle</t>
        </is>
      </c>
      <c r="F1" s="6" t="inlineStr">
        <is>
          <t>Open</t>
        </is>
      </c>
      <c r="G1" s="6" t="inlineStr">
        <is>
          <t>Open Interest</t>
        </is>
      </c>
      <c r="H1" s="142" t="inlineStr">
        <is>
          <t>Var %</t>
        </is>
      </c>
      <c r="I1" s="7" t="inlineStr">
        <is>
          <t>O.I %</t>
        </is>
      </c>
    </row>
    <row r="2">
      <c r="A2" s="97" t="inlineStr">
        <is>
          <t>Nov 08, 2023 15:00:00</t>
        </is>
      </c>
      <c r="B2" s="32" t="n">
        <v>126100</v>
      </c>
      <c r="C2" s="32" t="n">
        <v>123900</v>
      </c>
      <c r="D2" s="32" t="n">
        <v>412</v>
      </c>
      <c r="E2" s="32" t="n">
        <v>126550</v>
      </c>
      <c r="F2" s="32" t="n">
        <v>124100</v>
      </c>
      <c r="G2" s="32" t="n">
        <v>3897</v>
      </c>
      <c r="H2" s="31">
        <f>+B2/E2-1</f>
        <v/>
      </c>
      <c r="I2" s="138" t="n"/>
    </row>
    <row r="3">
      <c r="A3" s="97" t="inlineStr">
        <is>
          <t>Nov 09, 2023 15:00:00</t>
        </is>
      </c>
      <c r="B3" s="32" t="n">
        <v>126100</v>
      </c>
      <c r="C3" s="32" t="n">
        <v>126100</v>
      </c>
      <c r="D3" s="32" t="n">
        <v>224</v>
      </c>
      <c r="E3" s="32" t="n">
        <v>124450</v>
      </c>
      <c r="F3" s="32" t="n">
        <v>125800</v>
      </c>
      <c r="G3" s="32" t="n">
        <v>3880</v>
      </c>
      <c r="H3" s="31">
        <f>+B3/E3-1</f>
        <v/>
      </c>
      <c r="I3" s="119">
        <f>+G3/G2-1</f>
        <v/>
      </c>
    </row>
    <row r="4">
      <c r="A4" s="97" t="inlineStr">
        <is>
          <t>Nov 10, 2023 15:00:00</t>
        </is>
      </c>
      <c r="B4" s="32" t="n">
        <v>130550</v>
      </c>
      <c r="C4" s="32" t="n">
        <v>126100</v>
      </c>
      <c r="D4" s="32" t="n">
        <v>969</v>
      </c>
      <c r="E4" s="32" t="n">
        <v>125850</v>
      </c>
      <c r="F4" s="32" t="n">
        <v>126650</v>
      </c>
      <c r="G4" s="32" t="n">
        <v>3855</v>
      </c>
      <c r="H4" s="31">
        <f>+B4/E4-1</f>
        <v/>
      </c>
      <c r="I4" s="119">
        <f>+G4/G3-1</f>
        <v/>
      </c>
    </row>
    <row r="5">
      <c r="A5" s="97" t="inlineStr">
        <is>
          <t>Nov 13, 2023 15:00:00</t>
        </is>
      </c>
      <c r="B5" s="32" t="n">
        <v>127250</v>
      </c>
      <c r="C5" s="32" t="n">
        <v>130550</v>
      </c>
      <c r="D5" s="32" t="n">
        <v>482</v>
      </c>
      <c r="E5" s="32" t="n">
        <v>129500</v>
      </c>
      <c r="F5" s="32" t="n">
        <v>131800</v>
      </c>
      <c r="G5" s="32" t="n">
        <v>3868</v>
      </c>
      <c r="H5" s="31">
        <f>+B5/E5-1</f>
        <v/>
      </c>
      <c r="I5" s="119">
        <f>+G5/G4-1</f>
        <v/>
      </c>
    </row>
    <row r="6">
      <c r="A6" s="97" t="inlineStr">
        <is>
          <t>Nov 14, 2023 15:00:00</t>
        </is>
      </c>
      <c r="B6" s="32" t="n">
        <v>127100</v>
      </c>
      <c r="C6" s="32" t="n">
        <v>127250</v>
      </c>
      <c r="D6" s="32" t="n">
        <v>539</v>
      </c>
      <c r="E6" s="32" t="n">
        <v>130300</v>
      </c>
      <c r="F6" s="32" t="n">
        <v>126400</v>
      </c>
      <c r="G6" s="32" t="n">
        <v>3850</v>
      </c>
      <c r="H6" s="119">
        <f>+B6/E6-1</f>
        <v/>
      </c>
      <c r="I6" s="119">
        <f>+G6/G5-1</f>
        <v/>
      </c>
    </row>
    <row r="7">
      <c r="A7" s="97" t="inlineStr">
        <is>
          <t>Nov 15, 2023 15:00:00</t>
        </is>
      </c>
      <c r="B7" s="32" t="n">
        <v>128150</v>
      </c>
      <c r="C7" s="32" t="n">
        <v>127100</v>
      </c>
      <c r="D7" s="32" t="n">
        <v>390</v>
      </c>
      <c r="E7" s="32" t="n">
        <v>127150</v>
      </c>
      <c r="F7" s="32" t="n">
        <v>127200</v>
      </c>
      <c r="G7" s="32" t="n">
        <v>3864</v>
      </c>
      <c r="H7" s="119">
        <f>+B7/E7-1</f>
        <v/>
      </c>
      <c r="I7" s="119">
        <f>+G7/G6-1</f>
        <v/>
      </c>
    </row>
    <row r="8">
      <c r="A8" s="97" t="inlineStr">
        <is>
          <t>Nov 16, 2023 15:00:00</t>
        </is>
      </c>
      <c r="B8" s="116" t="n">
        <v>128150</v>
      </c>
      <c r="C8" s="116" t="n">
        <v>128150</v>
      </c>
      <c r="D8" s="116" t="n">
        <v>326</v>
      </c>
      <c r="E8" s="116" t="n">
        <v>128650</v>
      </c>
      <c r="F8" s="116" t="n">
        <v>128150</v>
      </c>
      <c r="G8" s="116" t="n">
        <v>3863</v>
      </c>
      <c r="H8" s="119">
        <f>+B8/E8-1</f>
        <v/>
      </c>
      <c r="I8" s="119">
        <f>+G8/G7-1</f>
        <v/>
      </c>
    </row>
    <row r="9">
      <c r="A9" s="97" t="inlineStr">
        <is>
          <t>Nov 17, 2023 15:00:00</t>
        </is>
      </c>
      <c r="B9" s="116" t="n">
        <v>127900</v>
      </c>
      <c r="C9" s="116" t="n">
        <v>128150</v>
      </c>
      <c r="D9" s="116" t="n">
        <v>562</v>
      </c>
      <c r="E9" s="116" t="n">
        <v>128650</v>
      </c>
      <c r="F9" s="116" t="n">
        <v>127650</v>
      </c>
      <c r="G9" s="116" t="n">
        <v>3865</v>
      </c>
      <c r="H9" s="119">
        <f>+B9/E9-1</f>
        <v/>
      </c>
      <c r="I9" s="119">
        <f>+G9/G8-1</f>
        <v/>
      </c>
    </row>
    <row r="10">
      <c r="A10" s="97" t="inlineStr">
        <is>
          <t>Nov 20, 2023 15:00:00</t>
        </is>
      </c>
      <c r="B10" s="116" t="n">
        <v>123150</v>
      </c>
      <c r="C10" s="116" t="n">
        <v>127900</v>
      </c>
      <c r="D10" s="116" t="n">
        <v>1027</v>
      </c>
      <c r="E10" s="116" t="n">
        <v>128000</v>
      </c>
      <c r="F10" s="116" t="n">
        <v>127700</v>
      </c>
      <c r="G10" s="116" t="n">
        <v>3844</v>
      </c>
      <c r="H10" s="119">
        <f>+B10/E10-1</f>
        <v/>
      </c>
      <c r="I10" s="119">
        <f>+G10/G9-1</f>
        <v/>
      </c>
    </row>
    <row r="11">
      <c r="A11" s="97" t="inlineStr">
        <is>
          <t>Nov 21, 2023 15:00:00</t>
        </is>
      </c>
      <c r="B11" s="116" t="n">
        <v>121750</v>
      </c>
      <c r="C11" s="116" t="n">
        <v>123150</v>
      </c>
      <c r="D11" s="116" t="n">
        <v>918</v>
      </c>
      <c r="E11" s="116" t="n">
        <v>124900</v>
      </c>
      <c r="F11" s="116" t="n">
        <v>123700</v>
      </c>
      <c r="G11" s="116" t="n">
        <v>3872</v>
      </c>
      <c r="H11" s="119">
        <f>+B11/E11-1</f>
        <v/>
      </c>
      <c r="I11" s="119">
        <f>+G11/G10-1</f>
        <v/>
      </c>
    </row>
    <row r="12">
      <c r="A12" s="97" t="inlineStr">
        <is>
          <t>Nov 22, 2023 15:00:00</t>
        </is>
      </c>
      <c r="B12" s="116" t="n">
        <v>115250</v>
      </c>
      <c r="C12" s="116" t="n">
        <v>121750</v>
      </c>
      <c r="D12" s="116" t="n">
        <v>1698</v>
      </c>
      <c r="E12" s="116" t="n">
        <v>122350</v>
      </c>
      <c r="F12" s="116" t="n">
        <v>121400</v>
      </c>
      <c r="G12" s="116" t="n">
        <v>4026</v>
      </c>
      <c r="H12" s="119">
        <f>+B12/E12-1</f>
        <v/>
      </c>
      <c r="I12" s="119">
        <f>+G12/G11-1</f>
        <v/>
      </c>
    </row>
    <row r="13">
      <c r="A13" s="97" t="inlineStr">
        <is>
          <t>Nov 23, 2023 15:00:00</t>
        </is>
      </c>
      <c r="B13" s="116" t="n">
        <v>113800</v>
      </c>
      <c r="C13" s="116" t="n">
        <v>115250</v>
      </c>
      <c r="D13" s="116" t="n">
        <v>2141</v>
      </c>
      <c r="E13" s="116" t="n">
        <v>116900</v>
      </c>
      <c r="F13" s="116" t="n">
        <v>115300</v>
      </c>
      <c r="G13" s="116" t="n">
        <v>4060</v>
      </c>
      <c r="H13" s="119">
        <f>+B13/E13-1</f>
        <v/>
      </c>
      <c r="I13" s="119">
        <f>+G13/G12-1</f>
        <v/>
      </c>
    </row>
    <row r="14">
      <c r="A14" s="97" t="inlineStr">
        <is>
          <t>Nov 24, 2023 15:00:00</t>
        </is>
      </c>
      <c r="B14" s="116" t="n">
        <v>115550</v>
      </c>
      <c r="C14" s="116" t="n">
        <v>113800</v>
      </c>
      <c r="D14" s="116" t="n">
        <v>1328</v>
      </c>
      <c r="E14" s="116" t="n">
        <v>113200</v>
      </c>
      <c r="F14" s="116" t="n">
        <v>115100</v>
      </c>
      <c r="G14" s="116" t="n">
        <v>4141</v>
      </c>
      <c r="H14" s="119">
        <f>+B14/E14-1</f>
        <v/>
      </c>
      <c r="I14" s="119">
        <f>+G14/G13-1</f>
        <v/>
      </c>
    </row>
    <row r="15">
      <c r="A15" s="97" t="inlineStr">
        <is>
          <t>Nov 27, 2023 15:00:00</t>
        </is>
      </c>
      <c r="B15" s="116" t="n">
        <v>108250</v>
      </c>
      <c r="C15" s="116" t="n">
        <v>115550</v>
      </c>
      <c r="D15" s="116" t="n">
        <v>2666</v>
      </c>
      <c r="E15" s="116" t="n">
        <v>115650</v>
      </c>
      <c r="F15" s="116" t="n">
        <v>117950</v>
      </c>
      <c r="G15" s="116" t="n">
        <v>4057</v>
      </c>
      <c r="H15" s="119">
        <f>+B15/E15-1</f>
        <v/>
      </c>
      <c r="I15" s="119">
        <f>+G15/G14-1</f>
        <v/>
      </c>
    </row>
    <row r="16">
      <c r="A16" s="97" t="inlineStr">
        <is>
          <t>Nov 28, 2023 15:00:00</t>
        </is>
      </c>
      <c r="B16" s="116" t="n">
        <v>109950</v>
      </c>
      <c r="C16" s="116" t="n">
        <v>108250</v>
      </c>
      <c r="D16" s="116" t="n">
        <v>2078</v>
      </c>
      <c r="E16" s="116" t="n">
        <v>111300</v>
      </c>
      <c r="F16" s="116" t="n">
        <v>107350</v>
      </c>
      <c r="G16" s="116" t="n">
        <v>4162</v>
      </c>
      <c r="H16" s="119">
        <f>+B16/E16-1</f>
        <v/>
      </c>
      <c r="I16" s="119">
        <f>+G16/G15-1</f>
        <v/>
      </c>
    </row>
    <row r="17">
      <c r="A17" s="97" t="inlineStr">
        <is>
          <t>Nov 29, 2023 15:00:00</t>
        </is>
      </c>
      <c r="B17" s="116" t="n">
        <v>111550</v>
      </c>
      <c r="C17" s="116" t="n">
        <v>109950</v>
      </c>
      <c r="D17" s="116" t="n">
        <v>2542</v>
      </c>
      <c r="E17" s="116" t="n">
        <v>108700</v>
      </c>
      <c r="F17" s="116" t="n">
        <v>110100</v>
      </c>
      <c r="G17" s="116" t="n">
        <v>4338</v>
      </c>
      <c r="H17" s="119">
        <f>+B17/E17-1</f>
        <v/>
      </c>
      <c r="I17" s="119">
        <f>+G17/G16-1</f>
        <v/>
      </c>
    </row>
    <row r="18">
      <c r="A18" s="97" t="inlineStr">
        <is>
          <t>Nov 30, 2023 15:00:00</t>
        </is>
      </c>
      <c r="B18" s="116" t="n">
        <v>108000</v>
      </c>
      <c r="C18" s="116" t="n">
        <v>111550</v>
      </c>
      <c r="D18" s="116" t="n">
        <v>1612</v>
      </c>
      <c r="E18" s="116" t="n">
        <v>111500</v>
      </c>
      <c r="F18" s="116" t="n">
        <v>112100</v>
      </c>
      <c r="G18" s="116" t="n">
        <v>4341</v>
      </c>
      <c r="H18" s="119">
        <f>+B18/E18-1</f>
        <v/>
      </c>
      <c r="I18" s="119">
        <f>+G18/G17-1</f>
        <v/>
      </c>
    </row>
    <row r="19">
      <c r="A19" s="97" t="inlineStr">
        <is>
          <t>Dec 01, 2023 15:00:00</t>
        </is>
      </c>
      <c r="B19" s="116" t="n">
        <v>104300</v>
      </c>
      <c r="C19" s="116" t="n">
        <v>108000</v>
      </c>
      <c r="D19" s="116" t="n">
        <v>2801</v>
      </c>
      <c r="E19" s="116" t="n">
        <v>109250</v>
      </c>
      <c r="F19" s="116" t="n">
        <v>107300</v>
      </c>
      <c r="G19" s="116" t="n">
        <v>4607</v>
      </c>
      <c r="H19" s="119">
        <f>+B19/E19-1</f>
        <v/>
      </c>
      <c r="I19" s="119">
        <f>+G19/G18-1</f>
        <v/>
      </c>
    </row>
    <row r="20">
      <c r="A20" s="97" t="inlineStr">
        <is>
          <t>Dec 04, 2023 15:00:00</t>
        </is>
      </c>
      <c r="B20" s="116" t="n">
        <v>97500</v>
      </c>
      <c r="C20" s="116" t="n">
        <v>104300</v>
      </c>
      <c r="D20" s="116" t="n">
        <v>3446</v>
      </c>
      <c r="E20" s="116" t="n">
        <v>104800</v>
      </c>
      <c r="F20" s="116" t="n">
        <v>104800</v>
      </c>
      <c r="G20" s="116" t="n">
        <v>4864</v>
      </c>
      <c r="H20" s="119">
        <f>+B20/E20-1</f>
        <v/>
      </c>
      <c r="I20" s="119">
        <f>+G20/G19-1</f>
        <v/>
      </c>
    </row>
    <row r="21">
      <c r="A21" s="97" t="inlineStr">
        <is>
          <t>Dec 05, 2023 15:00:00</t>
        </is>
      </c>
      <c r="B21" s="116" t="n">
        <v>91350</v>
      </c>
      <c r="C21" s="116" t="n">
        <v>97500</v>
      </c>
      <c r="D21" s="116" t="n">
        <v>2170</v>
      </c>
      <c r="E21" s="116" t="n">
        <v>101450</v>
      </c>
      <c r="F21" s="116" t="n">
        <v>96000</v>
      </c>
      <c r="G21" s="116" t="n">
        <v>5072</v>
      </c>
      <c r="H21" s="119">
        <f>+B21/E21-1</f>
        <v/>
      </c>
      <c r="I21" s="119">
        <f>+G21/G20-1</f>
        <v/>
      </c>
    </row>
    <row r="22">
      <c r="A22" s="97" t="inlineStr">
        <is>
          <t>Dec 06, 2023 15:00:00</t>
        </is>
      </c>
      <c r="B22" s="116" t="n">
        <v>93150</v>
      </c>
      <c r="C22" s="116" t="n">
        <v>91350</v>
      </c>
      <c r="D22" s="116" t="n">
        <v>5416</v>
      </c>
      <c r="E22" s="116" t="n">
        <v>92600</v>
      </c>
      <c r="F22" s="116" t="n">
        <v>87000</v>
      </c>
      <c r="G22" s="116" t="n">
        <v>5136</v>
      </c>
      <c r="H22" s="119">
        <f>+B22/E22-1</f>
        <v/>
      </c>
      <c r="I22" s="119">
        <f>+G22/G21-1</f>
        <v/>
      </c>
    </row>
    <row r="23">
      <c r="A23" s="97" t="inlineStr">
        <is>
          <t>Dec 07, 2023 15:00:00</t>
        </is>
      </c>
      <c r="B23" s="116" t="n">
        <v>95800</v>
      </c>
      <c r="C23" s="116" t="n">
        <v>93150</v>
      </c>
      <c r="D23" s="116" t="n">
        <v>1595</v>
      </c>
      <c r="E23" s="116" t="n">
        <v>89550</v>
      </c>
      <c r="F23" s="116" t="n">
        <v>93250</v>
      </c>
      <c r="G23" s="116" t="n">
        <v>5178</v>
      </c>
      <c r="H23" s="119">
        <f>+B23/E23-1</f>
        <v/>
      </c>
      <c r="I23" s="119">
        <f>+G23/G22-1</f>
        <v/>
      </c>
    </row>
    <row r="24">
      <c r="A24" s="97" t="inlineStr">
        <is>
          <t>Dec 08, 2023 15:00:00</t>
        </is>
      </c>
      <c r="B24" s="116" t="n">
        <v>102450</v>
      </c>
      <c r="C24" s="116" t="n">
        <v>95800</v>
      </c>
      <c r="D24" s="116" t="n">
        <v>337</v>
      </c>
      <c r="E24" s="116" t="n">
        <v>93150</v>
      </c>
      <c r="F24" s="116" t="n">
        <v>99100</v>
      </c>
      <c r="G24" s="116" t="n">
        <v>5147</v>
      </c>
      <c r="H24" s="119">
        <f>+B24/E24-1</f>
        <v/>
      </c>
      <c r="I24" s="119">
        <f>+G24/G23-1</f>
        <v/>
      </c>
    </row>
    <row r="25">
      <c r="A25" s="97" t="inlineStr">
        <is>
          <t>Dec 11, 2023 15:00:00</t>
        </is>
      </c>
      <c r="B25" s="116" t="n">
        <v>96550</v>
      </c>
      <c r="C25" s="116" t="n">
        <v>102450</v>
      </c>
      <c r="D25" s="116" t="n">
        <v>9058</v>
      </c>
      <c r="E25" s="116" t="n">
        <v>101650</v>
      </c>
      <c r="F25" s="116" t="n">
        <v>113800</v>
      </c>
      <c r="G25" s="116" t="n">
        <v>4265</v>
      </c>
      <c r="H25" s="119">
        <f>+B25/E25-1</f>
        <v/>
      </c>
      <c r="I25" s="119">
        <f>+G25/G24-1</f>
        <v/>
      </c>
    </row>
    <row r="26">
      <c r="A26" s="97" t="inlineStr">
        <is>
          <t>Dec 12, 2023 15:00:00</t>
        </is>
      </c>
      <c r="B26" s="116" t="n">
        <v>94750</v>
      </c>
      <c r="C26" s="116" t="n">
        <v>96550</v>
      </c>
      <c r="D26" s="116" t="n">
        <v>7488</v>
      </c>
      <c r="E26" s="116" t="n">
        <v>105250</v>
      </c>
      <c r="F26" s="116" t="n">
        <v>97250</v>
      </c>
      <c r="G26" s="116" t="n">
        <v>4987</v>
      </c>
      <c r="H26" s="119">
        <f>+B26/E26-1</f>
        <v/>
      </c>
      <c r="I26" s="119">
        <f>+G26/G25-1</f>
        <v/>
      </c>
    </row>
    <row r="27">
      <c r="A27" s="97" t="inlineStr">
        <is>
          <t>Dec 13, 2023 15:00:00</t>
        </is>
      </c>
      <c r="B27" s="139" t="n">
        <v>107500</v>
      </c>
      <c r="C27" s="139" t="n">
        <v>94750</v>
      </c>
      <c r="D27" s="139" t="n">
        <v>6199</v>
      </c>
      <c r="E27" s="139" t="n">
        <v>95150</v>
      </c>
      <c r="F27" s="139" t="n">
        <v>93900</v>
      </c>
      <c r="G27" s="139" t="n">
        <v>4975</v>
      </c>
      <c r="H27" s="119">
        <f>+B27/E27-1</f>
        <v/>
      </c>
      <c r="I27" s="119">
        <f>+G27/G26-1</f>
        <v/>
      </c>
    </row>
    <row r="28">
      <c r="A28" s="97" t="inlineStr">
        <is>
          <t>Dec 14, 2023 15:00:00</t>
        </is>
      </c>
      <c r="B28" s="140" t="n">
        <v>103000</v>
      </c>
      <c r="C28" s="140" t="n">
        <v>107500</v>
      </c>
      <c r="D28" s="140" t="n">
        <v>6716</v>
      </c>
      <c r="E28" s="140" t="n">
        <v>95600</v>
      </c>
      <c r="F28" s="140" t="n">
        <v>105850</v>
      </c>
      <c r="G28" s="140" t="n">
        <v>5521</v>
      </c>
      <c r="H28" s="119">
        <f>+B28/E28-1</f>
        <v/>
      </c>
      <c r="I28" s="119">
        <f>+G28/G27-1</f>
        <v/>
      </c>
    </row>
    <row r="29">
      <c r="A29" s="97" t="inlineStr">
        <is>
          <t>Dec 15, 2023 15:00:00</t>
        </is>
      </c>
      <c r="B29" s="116" t="n">
        <v>104800</v>
      </c>
      <c r="C29" s="116" t="n">
        <v>103000</v>
      </c>
      <c r="D29" s="116" t="n">
        <v>2726</v>
      </c>
      <c r="E29" s="116" t="n">
        <v>100250</v>
      </c>
      <c r="F29" s="116" t="n">
        <v>100400</v>
      </c>
      <c r="G29" s="116" t="n">
        <v>5583</v>
      </c>
      <c r="H29" s="119">
        <f>+B29/E29-1</f>
        <v/>
      </c>
      <c r="I29" s="119">
        <f>+G29/G28-1</f>
        <v/>
      </c>
    </row>
    <row r="30">
      <c r="A30" s="97" t="inlineStr">
        <is>
          <t>Dec 18, 2023 15:00:00</t>
        </is>
      </c>
      <c r="B30" s="116" t="n">
        <v>102750</v>
      </c>
      <c r="C30" s="116" t="n">
        <v>104800</v>
      </c>
      <c r="D30" s="116" t="n">
        <v>2324</v>
      </c>
      <c r="E30" s="116" t="n">
        <v>105100</v>
      </c>
      <c r="F30" s="116" t="n">
        <v>102050</v>
      </c>
      <c r="G30" s="116" t="n">
        <v>5610</v>
      </c>
      <c r="H30" s="119">
        <f>+B30/E30-1</f>
        <v/>
      </c>
      <c r="I30" s="119">
        <f>+G30/G29-1</f>
        <v/>
      </c>
    </row>
    <row r="31">
      <c r="A31" s="97" t="inlineStr">
        <is>
          <t>Dec 19, 2023 15:00:00</t>
        </is>
      </c>
      <c r="B31" s="116" t="n">
        <v>102000</v>
      </c>
      <c r="C31" s="116" t="n">
        <v>102750</v>
      </c>
      <c r="D31" s="116" t="n">
        <v>913</v>
      </c>
      <c r="E31" s="116" t="n">
        <v>104600</v>
      </c>
      <c r="F31" s="116" t="n">
        <v>104250</v>
      </c>
      <c r="G31" s="116" t="n">
        <v>5552</v>
      </c>
      <c r="H31" s="119">
        <f>+B31/E31-1</f>
        <v/>
      </c>
      <c r="I31" s="119">
        <f>+G31/G30-1</f>
        <v/>
      </c>
    </row>
    <row r="32">
      <c r="A32" s="97" t="inlineStr">
        <is>
          <t>Dec 20, 2023 15:00:00</t>
        </is>
      </c>
      <c r="B32" s="116" t="n">
        <v>101100</v>
      </c>
      <c r="C32" s="116" t="n">
        <v>102000</v>
      </c>
      <c r="D32" s="116" t="n">
        <v>796</v>
      </c>
      <c r="E32" s="116" t="n">
        <v>102400</v>
      </c>
      <c r="F32" s="116" t="n">
        <v>102000</v>
      </c>
      <c r="G32" s="116" t="n">
        <v>5488</v>
      </c>
      <c r="H32" s="119">
        <f>+B32/E32-1</f>
        <v/>
      </c>
      <c r="I32" s="119">
        <f>+G32/G31-1</f>
        <v/>
      </c>
    </row>
    <row r="33">
      <c r="A33" s="97" t="inlineStr">
        <is>
          <t>Dec 21, 2023 15:00:00</t>
        </is>
      </c>
      <c r="B33" s="116" t="n">
        <v>98050</v>
      </c>
      <c r="C33" s="116" t="n">
        <v>101100</v>
      </c>
      <c r="D33" s="116" t="n">
        <v>1307</v>
      </c>
      <c r="E33" s="116" t="n">
        <v>101950</v>
      </c>
      <c r="F33" s="116" t="n">
        <v>100900</v>
      </c>
      <c r="G33" s="116" t="n">
        <v>5448</v>
      </c>
      <c r="H33" s="119">
        <f>+B33/E33-1</f>
        <v/>
      </c>
      <c r="I33" s="119">
        <f>+G33/G32-1</f>
        <v/>
      </c>
    </row>
    <row r="34">
      <c r="A34" s="97" t="inlineStr">
        <is>
          <t>Dec 22, 2023 15:00:00</t>
        </is>
      </c>
      <c r="B34" s="116" t="n">
        <v>101150</v>
      </c>
      <c r="C34" s="116" t="n">
        <v>98050</v>
      </c>
      <c r="D34" s="116" t="n">
        <v>1410</v>
      </c>
      <c r="E34" s="116" t="n">
        <v>98100</v>
      </c>
      <c r="F34" s="116" t="n">
        <v>97200</v>
      </c>
      <c r="G34" s="116" t="n">
        <v>5387</v>
      </c>
      <c r="H34" s="119">
        <f>+B34/E34-1</f>
        <v/>
      </c>
      <c r="I34" s="119">
        <f>+G34/G33-1</f>
        <v/>
      </c>
    </row>
    <row r="35" customFormat="1" s="97">
      <c r="A35" s="97" t="inlineStr">
        <is>
          <t>Dec 25, 2023 15:00:00</t>
        </is>
      </c>
      <c r="B35" s="116" t="n">
        <v>103000</v>
      </c>
      <c r="C35" s="116" t="n">
        <v>101150</v>
      </c>
      <c r="D35" s="116" t="n">
        <v>739</v>
      </c>
      <c r="E35" s="116" t="n">
        <v>100450</v>
      </c>
      <c r="F35" s="116" t="n">
        <v>100700</v>
      </c>
      <c r="G35" s="116" t="n">
        <v>5440</v>
      </c>
      <c r="H35" s="119">
        <f>+B35/E35-1</f>
        <v/>
      </c>
      <c r="I35" s="119">
        <f>+G35/G34-1</f>
        <v/>
      </c>
    </row>
    <row r="36">
      <c r="A36" s="97" t="inlineStr">
        <is>
          <t>Dec 26, 2023 15:00:00</t>
        </is>
      </c>
      <c r="B36" s="116" t="n">
        <v>107300</v>
      </c>
      <c r="C36" s="116" t="n">
        <v>103000</v>
      </c>
      <c r="D36" s="116" t="n">
        <v>2222</v>
      </c>
      <c r="E36" s="116" t="n">
        <v>102300</v>
      </c>
      <c r="F36" s="116" t="n">
        <v>102350</v>
      </c>
      <c r="G36" s="116" t="n">
        <v>6300</v>
      </c>
      <c r="H36" s="119">
        <f>+B36/E36-1</f>
        <v/>
      </c>
      <c r="I36" s="119">
        <f>+G36/G35-1</f>
        <v/>
      </c>
    </row>
    <row r="37">
      <c r="A37" s="97" t="inlineStr">
        <is>
          <t>Dec 27, 2023 15:00:00</t>
        </is>
      </c>
      <c r="B37" s="116" t="n">
        <v>105850</v>
      </c>
      <c r="C37" s="116" t="n">
        <v>107300</v>
      </c>
      <c r="D37" s="116" t="n">
        <v>953</v>
      </c>
      <c r="E37" s="116" t="n">
        <v>105900</v>
      </c>
      <c r="F37" s="116" t="n">
        <v>107050</v>
      </c>
      <c r="G37" s="116" t="n">
        <v>6359</v>
      </c>
      <c r="H37" s="119">
        <f>+B37/E37-1</f>
        <v/>
      </c>
      <c r="I37" s="119">
        <f>+G37/G36-1</f>
        <v/>
      </c>
    </row>
    <row r="38">
      <c r="A38" s="97" t="inlineStr">
        <is>
          <t>Dec 28, 2023 15:00:00</t>
        </is>
      </c>
      <c r="B38" s="116" t="n">
        <v>106600</v>
      </c>
      <c r="C38" s="116" t="n">
        <v>105850</v>
      </c>
      <c r="D38" s="116" t="n">
        <v>478</v>
      </c>
      <c r="E38" s="116" t="n">
        <v>106050</v>
      </c>
      <c r="F38" s="116" t="n">
        <v>105450</v>
      </c>
      <c r="G38" s="116" t="n">
        <v>6411</v>
      </c>
      <c r="H38" s="119">
        <f>+B38/E38-1</f>
        <v/>
      </c>
      <c r="I38" s="119">
        <f>+G38/G37-1</f>
        <v/>
      </c>
    </row>
    <row r="39" customFormat="1" s="97">
      <c r="A39" s="97" t="inlineStr">
        <is>
          <t>Dec 29, 2023 15:00:00</t>
        </is>
      </c>
      <c r="B39" s="116" t="n">
        <v>107250</v>
      </c>
      <c r="C39" s="116" t="n">
        <v>106600</v>
      </c>
      <c r="D39" s="116" t="n">
        <v>1171</v>
      </c>
      <c r="E39" s="116" t="n">
        <v>106150</v>
      </c>
      <c r="F39" s="116" t="n">
        <v>106700</v>
      </c>
      <c r="G39" s="116" t="n">
        <v>6621</v>
      </c>
      <c r="H39" s="119">
        <f>+B39/E39-1</f>
        <v/>
      </c>
      <c r="I39" s="119">
        <f>+G39/G38-1</f>
        <v/>
      </c>
    </row>
    <row r="40">
      <c r="A40" s="97" t="inlineStr">
        <is>
          <t>Jan 02, 2024 15:00:00</t>
        </is>
      </c>
      <c r="B40" s="116" t="n">
        <v>108250</v>
      </c>
      <c r="C40" s="116" t="n">
        <v>107250</v>
      </c>
      <c r="D40" s="116" t="n">
        <v>1483</v>
      </c>
      <c r="E40" s="116" t="n">
        <v>106500</v>
      </c>
      <c r="F40" s="116" t="n">
        <v>106500</v>
      </c>
      <c r="G40" s="116" t="n">
        <v>6125</v>
      </c>
      <c r="H40" s="119">
        <f>+B40/E40-1</f>
        <v/>
      </c>
      <c r="I40" s="119">
        <f>+G40/G39-1</f>
        <v/>
      </c>
    </row>
    <row r="41">
      <c r="A41" s="97" t="inlineStr">
        <is>
          <t>Jan 03, 2024 15:00:00</t>
        </is>
      </c>
      <c r="B41" s="116" t="n">
        <v>106600</v>
      </c>
      <c r="C41" s="116" t="n">
        <v>108250</v>
      </c>
      <c r="D41" s="116" t="n">
        <v>486</v>
      </c>
      <c r="E41" s="116" t="n">
        <v>107600</v>
      </c>
      <c r="F41" s="116" t="n">
        <v>107700</v>
      </c>
      <c r="G41" s="116" t="n">
        <v>6158</v>
      </c>
      <c r="H41" s="119">
        <f>+B41/E41-1</f>
        <v/>
      </c>
      <c r="I41" s="119">
        <f>+G41/G40-1</f>
        <v/>
      </c>
    </row>
    <row r="42">
      <c r="A42" s="97" t="inlineStr">
        <is>
          <t>Jan 04, 2024 15:00:00</t>
        </is>
      </c>
      <c r="B42" s="116" t="n">
        <v>99350</v>
      </c>
      <c r="C42" s="116" t="n">
        <v>106600</v>
      </c>
      <c r="D42" s="116" t="n">
        <v>675</v>
      </c>
      <c r="E42" s="116" t="n">
        <v>107550</v>
      </c>
      <c r="F42" s="116" t="n">
        <v>107000</v>
      </c>
      <c r="G42" s="116" t="n">
        <v>6089</v>
      </c>
      <c r="H42" s="119">
        <f>+B42/E42-1</f>
        <v/>
      </c>
      <c r="I42" s="119">
        <f>+G42/G41-1</f>
        <v/>
      </c>
    </row>
    <row r="43">
      <c r="A43" s="97" t="inlineStr">
        <is>
          <t>Jan 05, 2024 15:00:00</t>
        </is>
      </c>
      <c r="B43" s="116" t="n">
        <v>99400</v>
      </c>
      <c r="C43" s="116" t="n">
        <v>99350</v>
      </c>
      <c r="D43" s="116" t="n">
        <v>583</v>
      </c>
      <c r="E43" s="116" t="n">
        <v>103600</v>
      </c>
      <c r="F43" s="116" t="n">
        <v>99000</v>
      </c>
      <c r="G43" s="116" t="n">
        <v>6040</v>
      </c>
      <c r="H43" s="119">
        <f>+B43/E43-1</f>
        <v/>
      </c>
      <c r="I43" s="119">
        <f>+G43/G42-1</f>
        <v/>
      </c>
    </row>
    <row r="44">
      <c r="A44" s="97" t="inlineStr">
        <is>
          <t>Jan 08, 2024 15:00:00</t>
        </is>
      </c>
      <c r="B44" s="116" t="n">
        <v>96950</v>
      </c>
      <c r="C44" s="116" t="n">
        <v>99400</v>
      </c>
      <c r="D44" s="116" t="n">
        <v>763</v>
      </c>
      <c r="E44" s="116" t="n">
        <v>98550</v>
      </c>
      <c r="F44" s="116" t="n">
        <v>97950</v>
      </c>
      <c r="G44" s="116" t="n">
        <v>6124</v>
      </c>
      <c r="H44" s="119">
        <f>+B44/E44-1</f>
        <v/>
      </c>
      <c r="I44" s="119">
        <f>+G44/G43-1</f>
        <v/>
      </c>
    </row>
    <row r="45">
      <c r="A45" s="97" t="inlineStr">
        <is>
          <t>Jan 09, 2024 15:00:00</t>
        </is>
      </c>
      <c r="B45" s="116" t="n">
        <v>98750</v>
      </c>
      <c r="C45" s="116" t="n">
        <v>96950</v>
      </c>
      <c r="D45" s="116" t="n">
        <v>959</v>
      </c>
      <c r="E45" s="116" t="n">
        <v>98450</v>
      </c>
      <c r="F45" s="116" t="n">
        <v>96950</v>
      </c>
      <c r="G45" s="116" t="n">
        <v>5936</v>
      </c>
      <c r="H45" s="119">
        <f>+B45/E45-1</f>
        <v/>
      </c>
      <c r="I45" s="119">
        <f>+G45/G44-1</f>
        <v/>
      </c>
    </row>
    <row r="46">
      <c r="A46" s="97" t="inlineStr">
        <is>
          <t>Jan 10, 2024 15:00:00</t>
        </is>
      </c>
      <c r="B46" s="116" t="n">
        <v>97850</v>
      </c>
      <c r="C46" s="116" t="n">
        <v>98750</v>
      </c>
      <c r="D46" s="116" t="n">
        <v>488</v>
      </c>
      <c r="E46" s="116" t="n">
        <v>97400</v>
      </c>
      <c r="F46" s="116" t="n">
        <v>98100</v>
      </c>
      <c r="G46" s="116" t="n">
        <v>5912</v>
      </c>
      <c r="H46" s="119">
        <f>+B46/E46-1</f>
        <v/>
      </c>
      <c r="I46" s="119">
        <f>+G46/G45-1</f>
        <v/>
      </c>
    </row>
    <row r="47">
      <c r="A47" s="97" t="inlineStr">
        <is>
          <t>Jan 11, 2024 15:00:00</t>
        </is>
      </c>
      <c r="B47" s="116" t="n">
        <v>104300</v>
      </c>
      <c r="C47" s="116" t="n">
        <v>97850</v>
      </c>
      <c r="D47" s="116" t="n">
        <v>770</v>
      </c>
      <c r="E47" s="116" t="n">
        <v>98300</v>
      </c>
      <c r="F47" s="116" t="n">
        <v>98350</v>
      </c>
      <c r="G47" s="116" t="n">
        <v>6032</v>
      </c>
      <c r="H47" s="119">
        <f>+B47/E47-1</f>
        <v/>
      </c>
      <c r="I47" s="119">
        <f>+G47/G46-1</f>
        <v/>
      </c>
    </row>
    <row r="48">
      <c r="A48" s="97" t="inlineStr">
        <is>
          <t>Jan 12, 2024 15:00:00</t>
        </is>
      </c>
      <c r="B48" s="116" t="n">
        <v>102300</v>
      </c>
      <c r="C48" s="116" t="n">
        <v>104300</v>
      </c>
      <c r="D48" s="116" t="n">
        <v>394</v>
      </c>
      <c r="E48" s="116" t="n">
        <v>102050</v>
      </c>
      <c r="F48" s="116" t="n">
        <v>104200</v>
      </c>
      <c r="G48" s="116" t="n">
        <v>6029</v>
      </c>
      <c r="H48" s="119">
        <f>+B48/E48-1</f>
        <v/>
      </c>
      <c r="I48" s="119">
        <f>+G48/G47-1</f>
        <v/>
      </c>
    </row>
    <row r="49">
      <c r="A49" s="97" t="inlineStr">
        <is>
          <t>Jan 15, 2024 15:00:00</t>
        </is>
      </c>
      <c r="B49" s="116" t="n">
        <v>102000</v>
      </c>
      <c r="C49" s="116" t="n">
        <v>102300</v>
      </c>
      <c r="D49" s="116" t="n">
        <v>294</v>
      </c>
      <c r="E49" s="116" t="n">
        <v>103650</v>
      </c>
      <c r="F49" s="116" t="n">
        <v>101800</v>
      </c>
      <c r="G49" s="116" t="n">
        <v>5979</v>
      </c>
      <c r="H49" s="119">
        <f>+B49/E49-1</f>
        <v/>
      </c>
      <c r="I49" s="119">
        <f>+G49/G48-1</f>
        <v/>
      </c>
    </row>
    <row r="50">
      <c r="A50" s="97" t="inlineStr">
        <is>
          <t>Jan 16, 2024 15:00:00</t>
        </is>
      </c>
      <c r="B50" s="116" t="n">
        <v>103600</v>
      </c>
      <c r="C50" s="116" t="n">
        <v>102000</v>
      </c>
      <c r="D50" s="116" t="n">
        <v>394</v>
      </c>
      <c r="E50" s="116" t="n">
        <v>101750</v>
      </c>
      <c r="F50" s="116" t="n">
        <v>102000</v>
      </c>
      <c r="G50" s="116" t="n">
        <v>6084</v>
      </c>
      <c r="H50" s="119">
        <f>+B50/E50-1</f>
        <v/>
      </c>
      <c r="I50" s="119">
        <f>+G50/G49-1</f>
        <v/>
      </c>
    </row>
    <row r="51">
      <c r="A51" s="97" t="inlineStr">
        <is>
          <t>Jan 17, 2024 15:00:00</t>
        </is>
      </c>
      <c r="B51" s="116" t="n">
        <v>101700</v>
      </c>
      <c r="C51" s="116" t="n">
        <v>103600</v>
      </c>
      <c r="D51" s="116" t="n">
        <v>600</v>
      </c>
      <c r="E51" s="116" t="n">
        <v>103300</v>
      </c>
      <c r="F51" s="116" t="n">
        <v>104700</v>
      </c>
      <c r="G51" s="116" t="n">
        <v>6160</v>
      </c>
      <c r="H51" s="119">
        <f>+B51/E51-1</f>
        <v/>
      </c>
      <c r="I51" s="119">
        <f>+G51/G50-1</f>
        <v/>
      </c>
    </row>
    <row r="52">
      <c r="A52" s="97" t="inlineStr">
        <is>
          <t>Jan 18, 2024 15:00:00</t>
        </is>
      </c>
      <c r="B52" s="116" t="n">
        <v>101850</v>
      </c>
      <c r="C52" s="116" t="n">
        <v>101700</v>
      </c>
      <c r="D52" s="116" t="n">
        <v>338</v>
      </c>
      <c r="E52" s="116" t="n">
        <v>104150</v>
      </c>
      <c r="F52" s="116" t="n">
        <v>102500</v>
      </c>
      <c r="G52" s="116" t="n">
        <v>6150</v>
      </c>
      <c r="H52" s="119">
        <f>+B52/E52-1</f>
        <v/>
      </c>
      <c r="I52" s="119">
        <f>+G52/G51-1</f>
        <v/>
      </c>
    </row>
    <row r="53">
      <c r="A53" s="97" t="inlineStr">
        <is>
          <t>Jan 19, 2024 15:00:00</t>
        </is>
      </c>
      <c r="B53" s="116" t="n">
        <v>101350</v>
      </c>
      <c r="C53" s="116" t="n">
        <v>101850</v>
      </c>
      <c r="D53" s="116" t="n">
        <v>169</v>
      </c>
      <c r="E53" s="116" t="n">
        <v>101750</v>
      </c>
      <c r="F53" s="116" t="n">
        <v>102500</v>
      </c>
      <c r="G53" s="116" t="n">
        <v>6135</v>
      </c>
      <c r="H53" s="119">
        <f>+B53/E53-1</f>
        <v/>
      </c>
      <c r="I53" s="119">
        <f>+G53/G52-1</f>
        <v/>
      </c>
    </row>
    <row r="54">
      <c r="A54" s="97" t="inlineStr">
        <is>
          <t>Jan 22, 2024 15:00:00</t>
        </is>
      </c>
      <c r="B54" s="116" t="n">
        <v>99850</v>
      </c>
      <c r="C54" s="116" t="n">
        <v>101350</v>
      </c>
      <c r="D54" s="116" t="n">
        <v>379</v>
      </c>
      <c r="E54" s="116" t="n">
        <v>101850</v>
      </c>
      <c r="F54" s="116" t="n">
        <v>101150</v>
      </c>
      <c r="G54" s="116" t="n">
        <v>6142</v>
      </c>
      <c r="H54" s="119">
        <f>+B54/E54-1</f>
        <v/>
      </c>
      <c r="I54" s="119">
        <f>+G54/G53-1</f>
        <v/>
      </c>
    </row>
    <row r="55">
      <c r="A55" s="97" t="inlineStr">
        <is>
          <t>Jan 23, 2024 15:00:00</t>
        </is>
      </c>
      <c r="B55" s="116" t="n">
        <v>101650</v>
      </c>
      <c r="C55" s="116" t="n">
        <v>99850</v>
      </c>
      <c r="D55" s="116" t="n">
        <v>232</v>
      </c>
      <c r="E55" s="116" t="n">
        <v>100100</v>
      </c>
      <c r="F55" s="116" t="n">
        <v>101150</v>
      </c>
      <c r="G55" s="116" t="n">
        <v>6141</v>
      </c>
      <c r="H55" s="119">
        <f>+B55/E55-1</f>
        <v/>
      </c>
      <c r="I55" s="119">
        <f>+G55/G54-1</f>
        <v/>
      </c>
    </row>
    <row r="56">
      <c r="A56" s="97" t="inlineStr">
        <is>
          <t>Jan 24, 2024 15:00:00</t>
        </is>
      </c>
      <c r="B56" s="116" t="n">
        <v>102150</v>
      </c>
      <c r="C56" s="116" t="n">
        <v>101650</v>
      </c>
      <c r="D56" s="116" t="n">
        <v>182</v>
      </c>
      <c r="E56" s="116" t="n">
        <v>101000</v>
      </c>
      <c r="F56" s="116" t="n">
        <v>102000</v>
      </c>
      <c r="G56" s="116" t="n">
        <v>6205</v>
      </c>
      <c r="H56" s="119">
        <f>+B56/E56-1</f>
        <v/>
      </c>
      <c r="I56" s="119">
        <f>+G56/G55-1</f>
        <v/>
      </c>
    </row>
    <row r="57">
      <c r="A57" s="97" t="inlineStr">
        <is>
          <t>Jan 25, 2024 15:00:00</t>
        </is>
      </c>
      <c r="B57" s="116" t="n">
        <v>100800</v>
      </c>
      <c r="C57" s="116" t="n">
        <v>102150</v>
      </c>
      <c r="D57" s="116" t="n">
        <v>438</v>
      </c>
      <c r="E57" s="116" t="n">
        <v>101950</v>
      </c>
      <c r="F57" s="116" t="n">
        <v>102950</v>
      </c>
      <c r="G57" s="116" t="n">
        <v>6264</v>
      </c>
      <c r="H57" s="119">
        <f>+B57/E57-1</f>
        <v/>
      </c>
      <c r="I57" s="119">
        <f>+G57/G56-1</f>
        <v/>
      </c>
    </row>
    <row r="58">
      <c r="A58" s="97" t="inlineStr">
        <is>
          <t>Jan 26, 2024 15:00:00</t>
        </is>
      </c>
      <c r="B58" s="116" t="n">
        <v>100100</v>
      </c>
      <c r="C58" s="116" t="n">
        <v>100800</v>
      </c>
      <c r="D58" s="116" t="n">
        <v>184</v>
      </c>
      <c r="E58" s="116" t="n">
        <v>101000</v>
      </c>
      <c r="F58" s="116" t="n">
        <v>101500</v>
      </c>
      <c r="G58" s="116" t="n">
        <v>6279</v>
      </c>
      <c r="H58" s="119">
        <f>+B58/E58-1</f>
        <v/>
      </c>
      <c r="I58" s="119">
        <f>+G58/G57-1</f>
        <v/>
      </c>
    </row>
    <row r="59">
      <c r="A59" s="97" t="inlineStr">
        <is>
          <t>Jan 29, 2024 15:00:00</t>
        </is>
      </c>
      <c r="B59" s="116" t="n">
        <v>101950</v>
      </c>
      <c r="C59" s="116" t="n">
        <v>100100</v>
      </c>
      <c r="D59" s="116" t="n">
        <v>222</v>
      </c>
      <c r="E59" s="116" t="n">
        <v>101300</v>
      </c>
      <c r="F59" s="116" t="n">
        <v>100800</v>
      </c>
      <c r="G59" s="116" t="n">
        <v>6260</v>
      </c>
      <c r="H59" s="119">
        <f>+B59/E59-1</f>
        <v/>
      </c>
      <c r="I59" s="119">
        <f>+G59/G58-1</f>
        <v/>
      </c>
    </row>
    <row r="60">
      <c r="A60" s="97" t="inlineStr">
        <is>
          <t>Jan 30, 2024 15:00:00</t>
        </is>
      </c>
      <c r="B60" s="97" t="n">
        <v>100600</v>
      </c>
      <c r="C60" s="97" t="n">
        <v>101950</v>
      </c>
      <c r="D60" s="97" t="n">
        <v>94</v>
      </c>
      <c r="E60" s="97" t="n">
        <v>101050</v>
      </c>
      <c r="F60" s="97" t="n">
        <v>101950</v>
      </c>
      <c r="G60" s="97" t="n">
        <v>6250</v>
      </c>
      <c r="H60" s="119">
        <f>+B60/E60-1</f>
        <v/>
      </c>
      <c r="I60" s="119">
        <f>+G60/G59-1</f>
        <v/>
      </c>
    </row>
    <row r="61">
      <c r="A61" s="97" t="inlineStr">
        <is>
          <t>Jan 31, 2024 15:00:00</t>
        </is>
      </c>
      <c r="B61" s="116" t="n">
        <v>99150</v>
      </c>
      <c r="C61" s="116" t="n">
        <v>100600</v>
      </c>
      <c r="D61" s="116" t="n">
        <v>1181</v>
      </c>
      <c r="E61" s="116" t="n">
        <v>101400</v>
      </c>
      <c r="F61" s="116" t="n">
        <v>100800</v>
      </c>
      <c r="G61" s="116" t="n">
        <v>6205</v>
      </c>
      <c r="H61" s="119">
        <f>+B61/E61-1</f>
        <v/>
      </c>
      <c r="I61" s="119">
        <f>+G61/G60-1</f>
        <v/>
      </c>
    </row>
    <row r="62">
      <c r="A62" s="97" t="inlineStr">
        <is>
          <t>Feb 01, 2024 15:00:00</t>
        </is>
      </c>
      <c r="B62" s="116" t="n">
        <v>99450</v>
      </c>
      <c r="C62" s="116" t="n">
        <v>99150</v>
      </c>
      <c r="D62" s="116" t="n">
        <v>860</v>
      </c>
      <c r="E62" s="116" t="n">
        <v>99650</v>
      </c>
      <c r="F62" s="116" t="n">
        <v>99000</v>
      </c>
      <c r="G62" s="116" t="n">
        <v>6201</v>
      </c>
      <c r="H62" s="119">
        <f>+B62/E62-1</f>
        <v/>
      </c>
      <c r="I62" s="119">
        <f>+G62/G61-1</f>
        <v/>
      </c>
    </row>
    <row r="63">
      <c r="A63" s="97" t="inlineStr">
        <is>
          <t>Feb 02, 2024 15:00:00</t>
        </is>
      </c>
      <c r="B63" s="116" t="n">
        <v>99900</v>
      </c>
      <c r="C63" s="116" t="n">
        <v>99450</v>
      </c>
      <c r="D63" s="116" t="n">
        <v>1325</v>
      </c>
      <c r="E63" s="116" t="n">
        <v>99200</v>
      </c>
      <c r="F63" s="116" t="n">
        <v>99500</v>
      </c>
      <c r="G63" s="116" t="n">
        <v>6165</v>
      </c>
      <c r="H63" s="119">
        <f>+B63/E63-1</f>
        <v/>
      </c>
      <c r="I63" s="119">
        <f>+G63/G62-1</f>
        <v/>
      </c>
    </row>
    <row r="64">
      <c r="A64" s="97" t="inlineStr">
        <is>
          <t>Feb 05, 2024 15:00:00</t>
        </is>
      </c>
      <c r="B64" s="116" t="n">
        <v>100100</v>
      </c>
      <c r="C64" s="116" t="n">
        <v>99900</v>
      </c>
      <c r="D64" s="116" t="n">
        <v>710</v>
      </c>
      <c r="E64" s="116" t="n">
        <v>100200</v>
      </c>
      <c r="F64" s="116" t="n">
        <v>99900</v>
      </c>
      <c r="G64" s="116" t="n">
        <v>6123</v>
      </c>
      <c r="H64" s="119">
        <f>+B64/E64-1</f>
        <v/>
      </c>
      <c r="I64" s="119">
        <f>+G64/G63-1</f>
        <v/>
      </c>
    </row>
    <row r="65">
      <c r="A65" s="97" t="inlineStr">
        <is>
          <t>Feb 06, 2024 15:00:00</t>
        </is>
      </c>
      <c r="B65" s="116" t="n">
        <v>97250</v>
      </c>
      <c r="C65" s="116" t="n">
        <v>100100</v>
      </c>
      <c r="D65" s="116" t="n">
        <v>1886</v>
      </c>
      <c r="E65" s="116" t="n">
        <v>100400</v>
      </c>
      <c r="F65" s="116" t="n">
        <v>99950</v>
      </c>
      <c r="G65" s="116" t="n">
        <v>6328</v>
      </c>
      <c r="H65" s="119">
        <f>+B65/E65-1</f>
        <v/>
      </c>
      <c r="I65" s="119">
        <f>+G65/G64-1</f>
        <v/>
      </c>
    </row>
    <row r="66">
      <c r="A66" s="97" t="inlineStr">
        <is>
          <t>Feb 07, 2024 15:00:00</t>
        </is>
      </c>
      <c r="B66" s="116" t="n">
        <v>97300</v>
      </c>
      <c r="C66" s="116" t="n">
        <v>97250</v>
      </c>
      <c r="D66" s="116" t="n">
        <v>207</v>
      </c>
      <c r="E66" s="116" t="n">
        <v>98550</v>
      </c>
      <c r="F66" s="116" t="n">
        <v>96800</v>
      </c>
      <c r="G66" s="116" t="n">
        <v>6328</v>
      </c>
      <c r="H66" s="119">
        <f>+B66/E66-1</f>
        <v/>
      </c>
      <c r="I66" s="119">
        <f>+G66/G65-1</f>
        <v/>
      </c>
    </row>
    <row r="67">
      <c r="A67" s="97" t="inlineStr">
        <is>
          <t>Feb 08, 2024 15:00:00</t>
        </is>
      </c>
      <c r="B67" s="116" t="n">
        <v>96200</v>
      </c>
      <c r="C67" s="116" t="n">
        <v>97300</v>
      </c>
      <c r="D67" s="116" t="n">
        <v>658</v>
      </c>
      <c r="E67" s="116" t="n">
        <v>97400</v>
      </c>
      <c r="F67" s="116" t="n">
        <v>97750</v>
      </c>
      <c r="G67" s="116" t="n">
        <v>6348</v>
      </c>
      <c r="H67" s="119">
        <f>+B67/E67-1</f>
        <v/>
      </c>
      <c r="I67" s="119">
        <f>+G67/G66-1</f>
        <v/>
      </c>
    </row>
    <row r="68">
      <c r="A68" s="97" t="inlineStr">
        <is>
          <t>Feb 19, 2024 15:00:00</t>
        </is>
      </c>
      <c r="B68" s="116" t="n">
        <v>94600</v>
      </c>
      <c r="C68" s="116" t="n">
        <v>96200</v>
      </c>
      <c r="D68" s="116" t="n">
        <v>425</v>
      </c>
      <c r="E68" s="116" t="n">
        <v>96950</v>
      </c>
      <c r="F68" s="116" t="n">
        <v>97100</v>
      </c>
      <c r="G68" s="116" t="n">
        <v>6313</v>
      </c>
      <c r="H68" s="119">
        <f>+B68/E68-1</f>
        <v/>
      </c>
      <c r="I68" s="119">
        <f>+G68/G67-1</f>
        <v/>
      </c>
    </row>
    <row r="69">
      <c r="A69" s="97" t="inlineStr">
        <is>
          <t>Feb 20, 2024 15:00:00</t>
        </is>
      </c>
      <c r="B69" s="116" t="n">
        <v>92750</v>
      </c>
      <c r="C69" s="116" t="n">
        <v>94600</v>
      </c>
      <c r="D69" s="116" t="n">
        <v>798</v>
      </c>
      <c r="E69" s="116" t="n">
        <v>96050</v>
      </c>
      <c r="F69" s="116" t="n">
        <v>94350</v>
      </c>
      <c r="G69" s="116" t="n">
        <v>6382</v>
      </c>
      <c r="H69" s="119">
        <f>+B69/E69-1</f>
        <v/>
      </c>
      <c r="I69" s="119">
        <f>+G69/G68-1</f>
        <v/>
      </c>
    </row>
    <row r="70">
      <c r="A70" s="97" t="inlineStr">
        <is>
          <t>Feb 21, 2024 15:00:00</t>
        </is>
      </c>
      <c r="B70" s="116" t="n">
        <v>96950</v>
      </c>
      <c r="C70" s="116" t="n">
        <v>92750</v>
      </c>
      <c r="D70" s="116" t="n">
        <v>1453</v>
      </c>
      <c r="E70" s="116" t="n">
        <v>93200</v>
      </c>
      <c r="F70" s="116" t="n">
        <v>93250</v>
      </c>
      <c r="G70" s="116" t="n">
        <v>6339</v>
      </c>
      <c r="H70" s="119">
        <f>+B70/E70-1</f>
        <v/>
      </c>
      <c r="I70" s="119">
        <f>+G70/G69-1</f>
        <v/>
      </c>
    </row>
    <row r="71">
      <c r="A71" t="inlineStr">
        <is>
          <t>Mar 19, 2024 15:00:00</t>
        </is>
      </c>
      <c r="B71" s="116" t="n">
        <v>114600</v>
      </c>
      <c r="C71" s="116" t="n">
        <v>116350</v>
      </c>
      <c r="D71" s="116" t="n">
        <v>2536</v>
      </c>
      <c r="E71" s="116" t="n">
        <v>116700</v>
      </c>
      <c r="F71" s="116" t="n">
        <v>116100</v>
      </c>
      <c r="G71" s="116" t="n">
        <v>11954</v>
      </c>
      <c r="H71" s="119">
        <f>+B71/E71-1</f>
        <v/>
      </c>
      <c r="I71" s="119">
        <f>+G71/G70-1</f>
        <v/>
      </c>
    </row>
    <row r="72">
      <c r="A72" t="inlineStr">
        <is>
          <t>Mar 25, 2024 15:00:00</t>
        </is>
      </c>
      <c r="B72" s="116" t="n">
        <v>107000</v>
      </c>
      <c r="C72" s="116" t="n">
        <v>114250</v>
      </c>
      <c r="D72" s="116" t="n">
        <v>945</v>
      </c>
      <c r="E72" s="116" t="n">
        <v>114900</v>
      </c>
      <c r="F72" s="116" t="n">
        <v>114200</v>
      </c>
      <c r="G72" s="116" t="n">
        <v>11706</v>
      </c>
      <c r="H72" s="119">
        <f>+B72/E72-1</f>
        <v/>
      </c>
      <c r="I72" s="119">
        <f>+G72/G71-1</f>
        <v/>
      </c>
    </row>
    <row r="73">
      <c r="A73" t="inlineStr">
        <is>
          <t>Mar 28, 2024 15:00:00</t>
        </is>
      </c>
      <c r="B73" t="n">
        <v>108150</v>
      </c>
      <c r="C73" t="n">
        <v>107900</v>
      </c>
      <c r="D73" t="n">
        <v>1807</v>
      </c>
      <c r="E73" t="n">
        <v>107750</v>
      </c>
      <c r="F73" t="n">
        <v>108350</v>
      </c>
      <c r="G73" t="n">
        <v>12016</v>
      </c>
      <c r="H73" s="119">
        <f>+B73/E73-1</f>
        <v/>
      </c>
      <c r="I73" s="119">
        <f>+G73/G72-1</f>
        <v/>
      </c>
    </row>
    <row r="74">
      <c r="A74" t="inlineStr">
        <is>
          <t>Mar 29, 2024 15:00:00</t>
        </is>
      </c>
      <c r="B74" t="n">
        <v>106550</v>
      </c>
      <c r="C74" t="n">
        <v>108150</v>
      </c>
      <c r="D74" t="n">
        <v>736</v>
      </c>
      <c r="E74" t="n">
        <v>108300</v>
      </c>
      <c r="F74" t="n">
        <v>108700</v>
      </c>
      <c r="G74" t="n">
        <v>12094</v>
      </c>
      <c r="H74" s="119">
        <f>+B74/E74-1</f>
        <v/>
      </c>
      <c r="I74" s="119">
        <f>+G74/G73-1</f>
        <v/>
      </c>
    </row>
    <row r="75">
      <c r="A75" t="inlineStr">
        <is>
          <t>Apr 01, 2024 15:00:00</t>
        </is>
      </c>
      <c r="B75" s="143" t="n">
        <v>112200</v>
      </c>
      <c r="C75" s="143" t="n">
        <v>106550</v>
      </c>
      <c r="D75" s="143" t="n">
        <v>744</v>
      </c>
      <c r="E75" s="143" t="n">
        <v>107600</v>
      </c>
      <c r="F75" s="143" t="n">
        <v>106550</v>
      </c>
      <c r="G75" s="143" t="n">
        <v>12203</v>
      </c>
      <c r="H75" s="119">
        <f>+B75/E75-1</f>
        <v/>
      </c>
      <c r="I75" s="119">
        <f>+G75/G74-1</f>
        <v/>
      </c>
    </row>
    <row r="76">
      <c r="A76" t="inlineStr">
        <is>
          <t>Apr 02, 2024 15:00:00</t>
        </is>
      </c>
      <c r="B76" s="144" t="n">
        <v>110850</v>
      </c>
      <c r="C76" s="144" t="n">
        <v>112200</v>
      </c>
      <c r="D76" s="144" t="n">
        <v>365</v>
      </c>
      <c r="E76" s="144" t="n">
        <v>109250</v>
      </c>
      <c r="F76" s="144" t="n">
        <v>112200</v>
      </c>
      <c r="G76" s="144" t="n">
        <v>12230</v>
      </c>
      <c r="H76" s="119">
        <f>+B76/E76-1</f>
        <v/>
      </c>
      <c r="I76" s="119">
        <f>+G76/G75-1</f>
        <v/>
      </c>
    </row>
    <row r="77">
      <c r="A77" t="inlineStr">
        <is>
          <t>Apr 03, 2024 15:00:00</t>
        </is>
      </c>
      <c r="B77" s="145" t="n">
        <v>111500</v>
      </c>
      <c r="C77" s="145" t="n">
        <v>110850</v>
      </c>
      <c r="D77" s="145" t="n">
        <v>886</v>
      </c>
      <c r="E77" s="145" t="n">
        <v>111500</v>
      </c>
      <c r="F77" s="145" t="n">
        <v>111500</v>
      </c>
      <c r="G77" s="145" t="n">
        <v>12247</v>
      </c>
      <c r="H77" s="119">
        <f>+B77/E77-1</f>
        <v/>
      </c>
      <c r="I77" s="119">
        <f>+G77/G76-1</f>
        <v/>
      </c>
    </row>
    <row r="78">
      <c r="A78" t="inlineStr">
        <is>
          <t>Apr 03, 2024 15:00:00</t>
        </is>
      </c>
      <c r="B78" s="87" t="n">
        <v>111500</v>
      </c>
      <c r="C78" s="87" t="n">
        <v>110850</v>
      </c>
      <c r="D78" s="87" t="n">
        <v>886</v>
      </c>
      <c r="E78" s="87" t="n">
        <v>111500</v>
      </c>
      <c r="F78" s="87" t="n">
        <v>111500</v>
      </c>
      <c r="G78" s="87" t="n">
        <v>12247</v>
      </c>
    </row>
    <row r="79">
      <c r="A79" t="inlineStr">
        <is>
          <t>Apr 03, 2024 15:00:00</t>
        </is>
      </c>
      <c r="B79" s="88" t="n">
        <v>111500</v>
      </c>
      <c r="C79" s="88" t="n">
        <v>110850</v>
      </c>
      <c r="D79" s="88" t="n">
        <v>886</v>
      </c>
      <c r="E79" s="88" t="n">
        <v>111500</v>
      </c>
      <c r="F79" s="88" t="n">
        <v>111500</v>
      </c>
      <c r="G79" s="88" t="n">
        <v>12247</v>
      </c>
    </row>
    <row r="80">
      <c r="A80" t="inlineStr">
        <is>
          <t>Apr 03, 2024 15:00:00</t>
        </is>
      </c>
      <c r="B80" s="89" t="n">
        <v>111500</v>
      </c>
      <c r="C80" s="89" t="n">
        <v>110850</v>
      </c>
      <c r="D80" s="89" t="n">
        <v>886</v>
      </c>
      <c r="E80" s="89" t="n">
        <v>111500</v>
      </c>
      <c r="F80" s="89" t="n">
        <v>111500</v>
      </c>
      <c r="G80" s="89" t="n">
        <v>12247</v>
      </c>
    </row>
    <row r="81">
      <c r="A81" t="inlineStr">
        <is>
          <t>Apr 03, 2024 15:00:00</t>
        </is>
      </c>
      <c r="B81" s="90" t="n">
        <v>111500</v>
      </c>
      <c r="C81" s="90" t="n">
        <v>110850</v>
      </c>
      <c r="D81" s="90" t="n">
        <v>886</v>
      </c>
      <c r="E81" s="90" t="n">
        <v>111500</v>
      </c>
      <c r="F81" s="90" t="n">
        <v>111500</v>
      </c>
      <c r="G81" s="90" t="n">
        <v>12247</v>
      </c>
    </row>
    <row r="82">
      <c r="A82" t="inlineStr">
        <is>
          <t>Apr 03, 2024 15:00:00</t>
        </is>
      </c>
      <c r="B82" s="91" t="n">
        <v>111500</v>
      </c>
      <c r="C82" s="91" t="n">
        <v>110850</v>
      </c>
      <c r="D82" s="91" t="n">
        <v>886</v>
      </c>
      <c r="E82" s="91" t="n">
        <v>111500</v>
      </c>
      <c r="F82" s="91" t="n">
        <v>111500</v>
      </c>
      <c r="G82" s="91" t="n">
        <v>12247</v>
      </c>
    </row>
    <row r="83">
      <c r="A83" t="inlineStr">
        <is>
          <t>Apr 03, 2024 15:00:00</t>
        </is>
      </c>
      <c r="B83" s="151" t="n">
        <v>111500</v>
      </c>
      <c r="C83" s="151" t="n">
        <v>110850</v>
      </c>
      <c r="D83" s="151" t="n">
        <v>886</v>
      </c>
      <c r="E83" s="151" t="n">
        <v>111500</v>
      </c>
      <c r="F83" s="151" t="n">
        <v>111500</v>
      </c>
      <c r="G83" s="151" t="n">
        <v>12247</v>
      </c>
    </row>
    <row r="84">
      <c r="A84" t="inlineStr">
        <is>
          <t>Apr 03, 2024 15:00:00</t>
        </is>
      </c>
      <c r="B84" s="153" t="n">
        <v>111500</v>
      </c>
      <c r="C84" s="153" t="n">
        <v>110850</v>
      </c>
      <c r="D84" s="153" t="n">
        <v>886</v>
      </c>
      <c r="E84" s="153" t="n">
        <v>111500</v>
      </c>
      <c r="F84" s="153" t="n">
        <v>111500</v>
      </c>
      <c r="G84" s="153" t="n">
        <v>12247</v>
      </c>
    </row>
  </sheetData>
  <conditionalFormatting sqref="H1:I1048576">
    <cfRule type="cellIs" priority="2" operator="lessThan" dxfId="1">
      <formula>0</formula>
    </cfRule>
  </conditionalFormatting>
  <pageMargins left="0.75" right="0.75" top="1" bottom="1" header="0.5" footer="0.5"/>
  <headerFooter>
    <oddHeader/>
    <oddFooter>&amp;L&amp;"Calibri"&amp;10 &amp;K000000_x000d_# Internal Use Only_x000d_&amp;1#&amp;"Calibri"&amp;10 &amp;K000000 Internal Use Only</oddFooter>
    <evenHeader/>
    <evenFooter/>
    <firstHeader/>
    <firstFooter/>
  </headerFooter>
</worksheet>
</file>

<file path=xl/worksheets/sheet12.xml><?xml version="1.0" encoding="utf-8"?>
<worksheet xmlns="http://schemas.openxmlformats.org/spreadsheetml/2006/main">
  <sheetPr codeName="Sheet11">
    <outlinePr summaryBelow="1" summaryRight="1"/>
    <pageSetUpPr autoPageBreaks="0"/>
  </sheetPr>
  <dimension ref="A1:I84"/>
  <sheetViews>
    <sheetView showGridLines="0" workbookViewId="0">
      <pane xSplit="1" ySplit="1" topLeftCell="B53" activePane="bottomRight" state="frozen"/>
      <selection pane="topRight" activeCell="B1" sqref="B1"/>
      <selection pane="bottomLeft" activeCell="A2" sqref="A2"/>
      <selection pane="bottomRight" activeCell="H77" sqref="H77"/>
    </sheetView>
  </sheetViews>
  <sheetFormatPr baseColWidth="8" defaultRowHeight="14.5"/>
  <cols>
    <col width="19.81640625" bestFit="1" customWidth="1" style="98" min="1" max="1"/>
    <col width="11.7265625" bestFit="1" customWidth="1" style="1" min="2" max="2"/>
    <col width="11.54296875" bestFit="1" customWidth="1" style="1" min="3" max="3"/>
    <col width="9.7265625" bestFit="1" customWidth="1" style="1" min="4" max="4"/>
    <col width="11.1796875" bestFit="1" customWidth="1" style="1" min="5" max="5"/>
    <col width="11.54296875" bestFit="1" customWidth="1" style="1" min="6" max="6"/>
    <col width="13.7265625" bestFit="1" customWidth="1" style="1" min="7" max="7"/>
    <col width="9.1796875" customWidth="1" style="136" min="8" max="9"/>
  </cols>
  <sheetData>
    <row r="1">
      <c r="A1" s="6" t="inlineStr">
        <is>
          <t>Date</t>
        </is>
      </c>
      <c r="B1" s="6" t="inlineStr">
        <is>
          <t>Latest</t>
        </is>
      </c>
      <c r="C1" s="6" t="inlineStr">
        <is>
          <t>Prev.Close</t>
        </is>
      </c>
      <c r="D1" s="6" t="inlineStr">
        <is>
          <t>Volume</t>
        </is>
      </c>
      <c r="E1" s="6" t="inlineStr">
        <is>
          <t>Prev.Settle</t>
        </is>
      </c>
      <c r="F1" s="6" t="inlineStr">
        <is>
          <t>Open</t>
        </is>
      </c>
      <c r="G1" s="6" t="inlineStr">
        <is>
          <t>Open Interest</t>
        </is>
      </c>
      <c r="H1" s="142" t="inlineStr">
        <is>
          <t>Var %</t>
        </is>
      </c>
      <c r="I1" s="7" t="inlineStr">
        <is>
          <t>O.I %</t>
        </is>
      </c>
    </row>
    <row r="2">
      <c r="A2" s="97" t="inlineStr">
        <is>
          <t>Nov 08, 2023 15:00:00</t>
        </is>
      </c>
      <c r="B2" s="32" t="n">
        <v>123000</v>
      </c>
      <c r="C2" s="32" t="n">
        <v>121700</v>
      </c>
      <c r="D2" s="32" t="n">
        <v>1047</v>
      </c>
      <c r="E2" s="32" t="n">
        <v>123350</v>
      </c>
      <c r="F2" s="32" t="n">
        <v>121700</v>
      </c>
      <c r="G2" s="32" t="n">
        <v>5687</v>
      </c>
      <c r="H2" s="31">
        <f>+B2/E2-1</f>
        <v/>
      </c>
      <c r="I2" s="138" t="n"/>
    </row>
    <row r="3">
      <c r="A3" s="97" t="inlineStr">
        <is>
          <t>Nov 09, 2023 15:00:00</t>
        </is>
      </c>
      <c r="B3" s="32" t="n">
        <v>122850</v>
      </c>
      <c r="C3" s="32" t="n">
        <v>123000</v>
      </c>
      <c r="D3" s="32" t="n">
        <v>1143</v>
      </c>
      <c r="E3" s="32" t="n">
        <v>122000</v>
      </c>
      <c r="F3" s="32" t="n">
        <v>122750</v>
      </c>
      <c r="G3" s="32" t="n">
        <v>5768</v>
      </c>
      <c r="H3" s="31">
        <f>+B3/E3-1</f>
        <v/>
      </c>
      <c r="I3" s="119">
        <f>+G3/G2-1</f>
        <v/>
      </c>
    </row>
    <row r="4">
      <c r="A4" s="97" t="inlineStr">
        <is>
          <t>Nov 10, 2023 15:00:00</t>
        </is>
      </c>
      <c r="B4" s="32" t="n">
        <v>127050</v>
      </c>
      <c r="C4" s="32" t="n">
        <v>122850</v>
      </c>
      <c r="D4" s="32" t="n">
        <v>1047</v>
      </c>
      <c r="E4" s="32" t="n">
        <v>122850</v>
      </c>
      <c r="F4" s="32" t="n">
        <v>123300</v>
      </c>
      <c r="G4" s="32" t="n">
        <v>5677</v>
      </c>
      <c r="H4" s="31">
        <f>+B4/E4-1</f>
        <v/>
      </c>
      <c r="I4" s="119">
        <f>+G4/G3-1</f>
        <v/>
      </c>
    </row>
    <row r="5">
      <c r="A5" s="97" t="inlineStr">
        <is>
          <t>Nov 13, 2023 15:00:00</t>
        </is>
      </c>
      <c r="B5" s="32" t="n">
        <v>123950</v>
      </c>
      <c r="C5" s="32" t="n">
        <v>127050</v>
      </c>
      <c r="D5" s="32" t="n">
        <v>566</v>
      </c>
      <c r="E5" s="32" t="n">
        <v>125950</v>
      </c>
      <c r="F5" s="32" t="n">
        <v>128000</v>
      </c>
      <c r="G5" s="32" t="n">
        <v>5673</v>
      </c>
      <c r="H5" s="31">
        <f>+B5/E5-1</f>
        <v/>
      </c>
      <c r="I5" s="119">
        <f>+G5/G4-1</f>
        <v/>
      </c>
    </row>
    <row r="6">
      <c r="A6" s="97" t="inlineStr">
        <is>
          <t>Nov 14, 2023 15:00:00</t>
        </is>
      </c>
      <c r="B6" s="32" t="n">
        <v>124200</v>
      </c>
      <c r="C6" s="32" t="n">
        <v>123950</v>
      </c>
      <c r="D6" s="32" t="n">
        <v>630</v>
      </c>
      <c r="E6" s="32" t="n">
        <v>126800</v>
      </c>
      <c r="F6" s="32" t="n">
        <v>123700</v>
      </c>
      <c r="G6" s="32" t="n">
        <v>5653</v>
      </c>
      <c r="H6" s="31">
        <f>+B6/E6-1</f>
        <v/>
      </c>
      <c r="I6" s="119">
        <f>+G6/G5-1</f>
        <v/>
      </c>
    </row>
    <row r="7">
      <c r="A7" s="97" t="inlineStr">
        <is>
          <t>Nov 15, 2023 15:00:00</t>
        </is>
      </c>
      <c r="B7" s="25" t="n">
        <v>125550</v>
      </c>
      <c r="C7" s="25" t="n">
        <v>124200</v>
      </c>
      <c r="D7" s="25" t="n">
        <v>568</v>
      </c>
      <c r="E7" s="25" t="n">
        <v>124100</v>
      </c>
      <c r="F7" s="25" t="n">
        <v>125100</v>
      </c>
      <c r="G7" s="25" t="n">
        <v>5651</v>
      </c>
      <c r="H7" s="31">
        <f>+B7/E7-1</f>
        <v/>
      </c>
      <c r="I7" s="119">
        <f>+G7/G6-1</f>
        <v/>
      </c>
    </row>
    <row r="8">
      <c r="A8" s="97" t="inlineStr">
        <is>
          <t>Nov 16, 2023 15:00:00</t>
        </is>
      </c>
      <c r="B8" s="116" t="n">
        <v>125900</v>
      </c>
      <c r="C8" s="116" t="n">
        <v>125550</v>
      </c>
      <c r="D8" s="116" t="n">
        <v>330</v>
      </c>
      <c r="E8" s="116" t="n">
        <v>125750</v>
      </c>
      <c r="F8" s="116" t="n">
        <v>125400</v>
      </c>
      <c r="G8" s="116" t="n">
        <v>5684</v>
      </c>
      <c r="H8" s="31">
        <f>+B8/E8-1</f>
        <v/>
      </c>
      <c r="I8" s="119">
        <f>+G8/G7-1</f>
        <v/>
      </c>
    </row>
    <row r="9">
      <c r="A9" s="97" t="inlineStr">
        <is>
          <t>Nov 17, 2023 15:00:00</t>
        </is>
      </c>
      <c r="B9" s="116" t="n">
        <v>125850</v>
      </c>
      <c r="C9" s="116" t="n">
        <v>125900</v>
      </c>
      <c r="D9" s="116" t="n">
        <v>316</v>
      </c>
      <c r="E9" s="116" t="n">
        <v>126100</v>
      </c>
      <c r="F9" s="116" t="n">
        <v>124950</v>
      </c>
      <c r="G9" s="116" t="n">
        <v>5686</v>
      </c>
      <c r="H9" s="31">
        <f>+B9/E9-1</f>
        <v/>
      </c>
      <c r="I9" s="119">
        <f>+G9/G8-1</f>
        <v/>
      </c>
    </row>
    <row r="10">
      <c r="A10" s="97" t="inlineStr">
        <is>
          <t>Nov 20, 2023 15:00:00</t>
        </is>
      </c>
      <c r="B10" s="116" t="n">
        <v>122250</v>
      </c>
      <c r="C10" s="116" t="n">
        <v>125850</v>
      </c>
      <c r="D10" s="116" t="n">
        <v>1835</v>
      </c>
      <c r="E10" s="116" t="n">
        <v>125850</v>
      </c>
      <c r="F10" s="116" t="n">
        <v>125500</v>
      </c>
      <c r="G10" s="116" t="n">
        <v>5526</v>
      </c>
      <c r="H10" s="31">
        <f>+B10/E10-1</f>
        <v/>
      </c>
      <c r="I10" s="119">
        <f>+G10/G9-1</f>
        <v/>
      </c>
    </row>
    <row r="11">
      <c r="A11" s="97" t="inlineStr">
        <is>
          <t>Nov 21, 2023 15:00:00</t>
        </is>
      </c>
      <c r="B11" s="116" t="n">
        <v>121200</v>
      </c>
      <c r="C11" s="116" t="n">
        <v>122250</v>
      </c>
      <c r="D11" s="116" t="n">
        <v>2380</v>
      </c>
      <c r="E11" s="116" t="n">
        <v>123300</v>
      </c>
      <c r="F11" s="116" t="n">
        <v>122750</v>
      </c>
      <c r="G11" s="116" t="n">
        <v>6065</v>
      </c>
      <c r="H11" s="31">
        <f>+B11/E11-1</f>
        <v/>
      </c>
      <c r="I11" s="119">
        <f>+G11/G10-1</f>
        <v/>
      </c>
    </row>
    <row r="12">
      <c r="A12" s="97" t="inlineStr">
        <is>
          <t>Nov 22, 2023 15:00:00</t>
        </is>
      </c>
      <c r="B12" s="116" t="n">
        <v>115000</v>
      </c>
      <c r="C12" s="116" t="n">
        <v>121200</v>
      </c>
      <c r="D12" s="116" t="n">
        <v>2981</v>
      </c>
      <c r="E12" s="116" t="n">
        <v>121500</v>
      </c>
      <c r="F12" s="116" t="n">
        <v>121450</v>
      </c>
      <c r="G12" s="116" t="n">
        <v>6662</v>
      </c>
      <c r="H12" s="31">
        <f>+B12/E12-1</f>
        <v/>
      </c>
      <c r="I12" s="119">
        <f>+G12/G11-1</f>
        <v/>
      </c>
    </row>
    <row r="13">
      <c r="A13" s="97" t="inlineStr">
        <is>
          <t>Nov 23, 2023 15:00:00</t>
        </is>
      </c>
      <c r="B13" s="116" t="n">
        <v>114150</v>
      </c>
      <c r="C13" s="116" t="n">
        <v>115000</v>
      </c>
      <c r="D13" s="116" t="n">
        <v>3394</v>
      </c>
      <c r="E13" s="116" t="n">
        <v>116200</v>
      </c>
      <c r="F13" s="116" t="n">
        <v>115450</v>
      </c>
      <c r="G13" s="116" t="n">
        <v>6626</v>
      </c>
      <c r="H13" s="31">
        <f>+B13/E13-1</f>
        <v/>
      </c>
      <c r="I13" s="119">
        <f>+G13/G12-1</f>
        <v/>
      </c>
    </row>
    <row r="14">
      <c r="A14" s="97" t="inlineStr">
        <is>
          <t>Nov 24, 2023 15:00:00</t>
        </is>
      </c>
      <c r="B14" s="116" t="n">
        <v>114900</v>
      </c>
      <c r="C14" s="116" t="n">
        <v>114150</v>
      </c>
      <c r="D14" s="116" t="n">
        <v>1432</v>
      </c>
      <c r="E14" s="116" t="n">
        <v>113050</v>
      </c>
      <c r="F14" s="116" t="n">
        <v>114300</v>
      </c>
      <c r="G14" s="116" t="n">
        <v>6395</v>
      </c>
      <c r="H14" s="31">
        <f>+B14/E14-1</f>
        <v/>
      </c>
      <c r="I14" s="119">
        <f>+G14/G13-1</f>
        <v/>
      </c>
    </row>
    <row r="15">
      <c r="A15" s="97" t="inlineStr">
        <is>
          <t>Nov 27, 2023 15:00:00</t>
        </is>
      </c>
      <c r="B15" s="116" t="n">
        <v>107950</v>
      </c>
      <c r="C15" s="116" t="n">
        <v>114900</v>
      </c>
      <c r="D15" s="116" t="n">
        <v>2525</v>
      </c>
      <c r="E15" s="116" t="n">
        <v>115150</v>
      </c>
      <c r="F15" s="116" t="n">
        <v>114200</v>
      </c>
      <c r="G15" s="116" t="n">
        <v>6445</v>
      </c>
      <c r="H15" s="31">
        <f>+B15/E15-1</f>
        <v/>
      </c>
      <c r="I15" s="119">
        <f>+G15/G14-1</f>
        <v/>
      </c>
    </row>
    <row r="16">
      <c r="A16" s="97" t="inlineStr">
        <is>
          <t>Nov 28, 2023 15:00:00</t>
        </is>
      </c>
      <c r="B16" s="116" t="n">
        <v>109550</v>
      </c>
      <c r="C16" s="116" t="n">
        <v>107950</v>
      </c>
      <c r="D16" s="116" t="n">
        <v>2758</v>
      </c>
      <c r="E16" s="116" t="n">
        <v>110900</v>
      </c>
      <c r="F16" s="116" t="n">
        <v>106800</v>
      </c>
      <c r="G16" s="116" t="n">
        <v>6471</v>
      </c>
      <c r="H16" s="31">
        <f>+B16/E16-1</f>
        <v/>
      </c>
      <c r="I16" s="119">
        <f>+G16/G15-1</f>
        <v/>
      </c>
    </row>
    <row r="17">
      <c r="A17" s="97" t="inlineStr">
        <is>
          <t>Nov 29, 2023 15:00:00</t>
        </is>
      </c>
      <c r="B17" s="116" t="n">
        <v>111250</v>
      </c>
      <c r="C17" s="116" t="n">
        <v>109550</v>
      </c>
      <c r="D17" s="116" t="n">
        <v>3581</v>
      </c>
      <c r="E17" s="116" t="n">
        <v>109100</v>
      </c>
      <c r="F17" s="116" t="n">
        <v>109550</v>
      </c>
      <c r="G17" s="116" t="n">
        <v>6213</v>
      </c>
      <c r="H17" s="31">
        <f>+B17/E17-1</f>
        <v/>
      </c>
      <c r="I17" s="119">
        <f>+G17/G16-1</f>
        <v/>
      </c>
    </row>
    <row r="18">
      <c r="A18" s="97" t="inlineStr">
        <is>
          <t>Nov 30, 2023 15:00:00</t>
        </is>
      </c>
      <c r="B18" s="116" t="n">
        <v>108100</v>
      </c>
      <c r="C18" s="116" t="n">
        <v>111250</v>
      </c>
      <c r="D18" s="116" t="n">
        <v>1731</v>
      </c>
      <c r="E18" s="116" t="n">
        <v>111400</v>
      </c>
      <c r="F18" s="116" t="n">
        <v>111350</v>
      </c>
      <c r="G18" s="116" t="n">
        <v>6386</v>
      </c>
      <c r="H18" s="31">
        <f>+B18/E18-1</f>
        <v/>
      </c>
      <c r="I18" s="119">
        <f>+G18/G17-1</f>
        <v/>
      </c>
    </row>
    <row r="19">
      <c r="A19" s="97" t="inlineStr">
        <is>
          <t>Dec 01, 2023 15:00:00</t>
        </is>
      </c>
      <c r="B19" s="116" t="n">
        <v>104400</v>
      </c>
      <c r="C19" s="116" t="n">
        <v>108100</v>
      </c>
      <c r="D19" s="116" t="n">
        <v>3261</v>
      </c>
      <c r="E19" s="116" t="n">
        <v>109300</v>
      </c>
      <c r="F19" s="116" t="n">
        <v>107400</v>
      </c>
      <c r="G19" s="116" t="n">
        <v>6778</v>
      </c>
      <c r="H19" s="31">
        <f>+B19/E19-1</f>
        <v/>
      </c>
      <c r="I19" s="119">
        <f>+G19/G18-1</f>
        <v/>
      </c>
    </row>
    <row r="20">
      <c r="A20" s="97" t="inlineStr">
        <is>
          <t>Dec 04, 2023 15:00:00</t>
        </is>
      </c>
      <c r="B20" s="116" t="n">
        <v>97850</v>
      </c>
      <c r="C20" s="116" t="n">
        <v>104400</v>
      </c>
      <c r="D20" s="116" t="n">
        <v>3708</v>
      </c>
      <c r="E20" s="116" t="n">
        <v>105200</v>
      </c>
      <c r="F20" s="116" t="n">
        <v>104900</v>
      </c>
      <c r="G20" s="116" t="n">
        <v>7433</v>
      </c>
      <c r="H20" s="31">
        <f>+B20/E20-1</f>
        <v/>
      </c>
      <c r="I20" s="119">
        <f>+G20/G19-1</f>
        <v/>
      </c>
    </row>
    <row r="21">
      <c r="A21" s="97" t="inlineStr">
        <is>
          <t>Dec 05, 2023 15:00:00</t>
        </is>
      </c>
      <c r="B21" s="116" t="n">
        <v>91300</v>
      </c>
      <c r="C21" s="116" t="n">
        <v>97850</v>
      </c>
      <c r="D21" s="116" t="n">
        <v>1562</v>
      </c>
      <c r="E21" s="116" t="n">
        <v>101400</v>
      </c>
      <c r="F21" s="116" t="n">
        <v>96850</v>
      </c>
      <c r="G21" s="116" t="n">
        <v>7278</v>
      </c>
      <c r="H21" s="31">
        <f>+B21/E21-1</f>
        <v/>
      </c>
      <c r="I21" s="119">
        <f>+G21/G20-1</f>
        <v/>
      </c>
    </row>
    <row r="22">
      <c r="A22" s="97" t="inlineStr">
        <is>
          <t>Dec 06, 2023 15:00:00</t>
        </is>
      </c>
      <c r="B22" s="116" t="n">
        <v>93350</v>
      </c>
      <c r="C22" s="116" t="n">
        <v>91300</v>
      </c>
      <c r="D22" s="116" t="n">
        <v>3837</v>
      </c>
      <c r="E22" s="116" t="n">
        <v>93550</v>
      </c>
      <c r="F22" s="116" t="n">
        <v>86300</v>
      </c>
      <c r="G22" s="116" t="n">
        <v>7504</v>
      </c>
      <c r="H22" s="31">
        <f>+B22/E22-1</f>
        <v/>
      </c>
      <c r="I22" s="119">
        <f>+G22/G21-1</f>
        <v/>
      </c>
    </row>
    <row r="23">
      <c r="A23" s="97" t="inlineStr">
        <is>
          <t>Dec 07, 2023 15:00:00</t>
        </is>
      </c>
      <c r="B23" s="116" t="n">
        <v>96050</v>
      </c>
      <c r="C23" s="116" t="n">
        <v>93350</v>
      </c>
      <c r="D23" s="116" t="n">
        <v>867</v>
      </c>
      <c r="E23" s="116" t="n">
        <v>89800</v>
      </c>
      <c r="F23" s="116" t="n">
        <v>95650</v>
      </c>
      <c r="G23" s="116" t="n">
        <v>7523</v>
      </c>
      <c r="H23" s="31">
        <f>+B23/E23-1</f>
        <v/>
      </c>
      <c r="I23" s="119">
        <f>+G23/G22-1</f>
        <v/>
      </c>
    </row>
    <row r="24">
      <c r="A24" s="97" t="inlineStr">
        <is>
          <t>Dec 08, 2023 15:00:00</t>
        </is>
      </c>
      <c r="B24" s="116" t="n">
        <v>103150</v>
      </c>
      <c r="C24" s="116" t="n">
        <v>96050</v>
      </c>
      <c r="D24" s="116" t="n">
        <v>583</v>
      </c>
      <c r="E24" s="116" t="n">
        <v>93800</v>
      </c>
      <c r="F24" s="116" t="n">
        <v>98850</v>
      </c>
      <c r="G24" s="116" t="n">
        <v>7468</v>
      </c>
      <c r="H24" s="31">
        <f>+B24/E24-1</f>
        <v/>
      </c>
      <c r="I24" s="119">
        <f>+G24/G23-1</f>
        <v/>
      </c>
    </row>
    <row r="25">
      <c r="A25" s="97" t="inlineStr">
        <is>
          <t>Dec 11, 2023 15:00:00</t>
        </is>
      </c>
      <c r="B25" s="116" t="n">
        <v>97100</v>
      </c>
      <c r="C25" s="116" t="n">
        <v>103150</v>
      </c>
      <c r="D25" s="116" t="n">
        <v>6908</v>
      </c>
      <c r="E25" s="116" t="n">
        <v>102100</v>
      </c>
      <c r="F25" s="116" t="n">
        <v>114350</v>
      </c>
      <c r="G25" s="116" t="n">
        <v>6611</v>
      </c>
      <c r="H25" s="31">
        <f>+B25/E25-1</f>
        <v/>
      </c>
      <c r="I25" s="119">
        <f>+G25/G24-1</f>
        <v/>
      </c>
    </row>
    <row r="26">
      <c r="A26" s="97" t="inlineStr">
        <is>
          <t>Dec 12, 2023 15:00:00</t>
        </is>
      </c>
      <c r="B26" s="116" t="n">
        <v>95050</v>
      </c>
      <c r="C26" s="116" t="n">
        <v>97100</v>
      </c>
      <c r="D26" s="116" t="n">
        <v>3280</v>
      </c>
      <c r="E26" s="116" t="n">
        <v>105600</v>
      </c>
      <c r="F26" s="116" t="n">
        <v>96600</v>
      </c>
      <c r="G26" s="116" t="n">
        <v>6915</v>
      </c>
      <c r="H26" s="31">
        <f>+B26/E26-1</f>
        <v/>
      </c>
      <c r="I26" s="119">
        <f>+G26/G25-1</f>
        <v/>
      </c>
    </row>
    <row r="27">
      <c r="A27" s="97" t="inlineStr">
        <is>
          <t>Dec 13, 2023 15:00:00</t>
        </is>
      </c>
      <c r="B27" s="139" t="n">
        <v>108300</v>
      </c>
      <c r="C27" s="139" t="n">
        <v>95050</v>
      </c>
      <c r="D27" s="139" t="n">
        <v>4906</v>
      </c>
      <c r="E27" s="139" t="n">
        <v>95850</v>
      </c>
      <c r="F27" s="139" t="n">
        <v>92050</v>
      </c>
      <c r="G27" s="139" t="n">
        <v>7368</v>
      </c>
      <c r="H27" s="31">
        <f>+B27/E27-1</f>
        <v/>
      </c>
      <c r="I27" s="119">
        <f>+G27/G26-1</f>
        <v/>
      </c>
    </row>
    <row r="28">
      <c r="A28" s="97" t="inlineStr">
        <is>
          <t>Dec 14, 2023 15:00:00</t>
        </is>
      </c>
      <c r="B28" s="140" t="n">
        <v>103250</v>
      </c>
      <c r="C28" s="140" t="n">
        <v>108300</v>
      </c>
      <c r="D28" s="140" t="n">
        <v>4352</v>
      </c>
      <c r="E28" s="140" t="n">
        <v>96750</v>
      </c>
      <c r="F28" s="140" t="n">
        <v>108300</v>
      </c>
      <c r="G28" s="140" t="n">
        <v>7431</v>
      </c>
      <c r="H28" s="31">
        <f>+B28/E28-1</f>
        <v/>
      </c>
      <c r="I28" s="119">
        <f>+G28/G27-1</f>
        <v/>
      </c>
    </row>
    <row r="29">
      <c r="A29" s="97" t="inlineStr">
        <is>
          <t>Dec 15, 2023 15:00:00</t>
        </is>
      </c>
      <c r="B29" s="116" t="n">
        <v>105300</v>
      </c>
      <c r="C29" s="116" t="n">
        <v>103250</v>
      </c>
      <c r="D29" s="116" t="n">
        <v>2404</v>
      </c>
      <c r="E29" s="116" t="n">
        <v>101500</v>
      </c>
      <c r="F29" s="116" t="n">
        <v>103000</v>
      </c>
      <c r="G29" s="116" t="n">
        <v>7407</v>
      </c>
      <c r="H29" s="31">
        <f>+B29/E29-1</f>
        <v/>
      </c>
      <c r="I29" s="119">
        <f>+G29/G28-1</f>
        <v/>
      </c>
    </row>
    <row r="30">
      <c r="A30" s="97" t="inlineStr">
        <is>
          <t>Dec 18, 2023 15:00:00</t>
        </is>
      </c>
      <c r="B30" s="116" t="n">
        <v>104150</v>
      </c>
      <c r="C30" s="116" t="n">
        <v>105300</v>
      </c>
      <c r="D30" s="116" t="n">
        <v>2547</v>
      </c>
      <c r="E30" s="116" t="n">
        <v>105900</v>
      </c>
      <c r="F30" s="116" t="n">
        <v>104850</v>
      </c>
      <c r="G30" s="116" t="n">
        <v>7516</v>
      </c>
      <c r="H30" s="31">
        <f>+B30/E30-1</f>
        <v/>
      </c>
      <c r="I30" s="119">
        <f>+G30/G29-1</f>
        <v/>
      </c>
    </row>
    <row r="31">
      <c r="A31" s="97" t="inlineStr">
        <is>
          <t>Dec 19, 2023 15:00:00</t>
        </is>
      </c>
      <c r="B31" s="116" t="n">
        <v>103150</v>
      </c>
      <c r="C31" s="116" t="n">
        <v>104150</v>
      </c>
      <c r="D31" s="116" t="n">
        <v>1224</v>
      </c>
      <c r="E31" s="116" t="n">
        <v>105150</v>
      </c>
      <c r="F31" s="116" t="n">
        <v>102500</v>
      </c>
      <c r="G31" s="116" t="n">
        <v>7674</v>
      </c>
      <c r="H31" s="31">
        <f>+B31/E31-1</f>
        <v/>
      </c>
      <c r="I31" s="119">
        <f>+G31/G30-1</f>
        <v/>
      </c>
    </row>
    <row r="32">
      <c r="A32" s="97" t="inlineStr">
        <is>
          <t>Dec 20, 2023 15:00:00</t>
        </is>
      </c>
      <c r="B32" s="116" t="n">
        <v>102850</v>
      </c>
      <c r="C32" s="116" t="n">
        <v>103150</v>
      </c>
      <c r="D32" s="116" t="n">
        <v>1143</v>
      </c>
      <c r="E32" s="116" t="n">
        <v>103400</v>
      </c>
      <c r="F32" s="116" t="n">
        <v>102950</v>
      </c>
      <c r="G32" s="116" t="n">
        <v>7841</v>
      </c>
      <c r="H32" s="31">
        <f>+B32/E32-1</f>
        <v/>
      </c>
      <c r="I32" s="119">
        <f>+G32/G31-1</f>
        <v/>
      </c>
    </row>
    <row r="33">
      <c r="A33" s="97" t="inlineStr">
        <is>
          <t>Dec 21, 2023 15:00:00</t>
        </is>
      </c>
      <c r="B33" s="116" t="n">
        <v>100250</v>
      </c>
      <c r="C33" s="116" t="n">
        <v>102850</v>
      </c>
      <c r="D33" s="116" t="n">
        <v>2044</v>
      </c>
      <c r="E33" s="116" t="n">
        <v>103200</v>
      </c>
      <c r="F33" s="116" t="n">
        <v>101350</v>
      </c>
      <c r="G33" s="116" t="n">
        <v>8132</v>
      </c>
      <c r="H33" s="31">
        <f>+B33/E33-1</f>
        <v/>
      </c>
      <c r="I33" s="119">
        <f>+G33/G32-1</f>
        <v/>
      </c>
    </row>
    <row r="34">
      <c r="A34" s="97" t="inlineStr">
        <is>
          <t>Dec 22, 2023 15:00:00</t>
        </is>
      </c>
      <c r="B34" s="116" t="n">
        <v>103050</v>
      </c>
      <c r="C34" s="116" t="n">
        <v>100250</v>
      </c>
      <c r="D34" s="116" t="n">
        <v>3583</v>
      </c>
      <c r="E34" s="116" t="n">
        <v>100150</v>
      </c>
      <c r="F34" s="116" t="n">
        <v>99600</v>
      </c>
      <c r="G34" s="116" t="n">
        <v>8643</v>
      </c>
      <c r="H34" s="31">
        <f>+B34/E34-1</f>
        <v/>
      </c>
      <c r="I34" s="119">
        <f>+G34/G33-1</f>
        <v/>
      </c>
    </row>
    <row r="35" customFormat="1" s="97">
      <c r="A35" s="97" t="inlineStr">
        <is>
          <t>Dec 25, 2023 15:00:00</t>
        </is>
      </c>
      <c r="B35" s="116" t="n">
        <v>104850</v>
      </c>
      <c r="C35" s="116" t="n">
        <v>103050</v>
      </c>
      <c r="D35" s="116" t="n">
        <v>1265</v>
      </c>
      <c r="E35" s="116" t="n">
        <v>103300</v>
      </c>
      <c r="F35" s="116" t="n">
        <v>105650</v>
      </c>
      <c r="G35" s="116" t="n">
        <v>8610</v>
      </c>
      <c r="H35" s="31">
        <f>+B35/E35-1</f>
        <v/>
      </c>
      <c r="I35" s="119">
        <f>+G35/G34-1</f>
        <v/>
      </c>
    </row>
    <row r="36">
      <c r="A36" s="97" t="inlineStr">
        <is>
          <t>Dec 26, 2023 15:00:00</t>
        </is>
      </c>
      <c r="B36" s="116" t="n">
        <v>108400</v>
      </c>
      <c r="C36" s="116" t="n">
        <v>104850</v>
      </c>
      <c r="D36" s="116" t="n">
        <v>2599</v>
      </c>
      <c r="E36" s="116" t="n">
        <v>104700</v>
      </c>
      <c r="F36" s="116" t="n">
        <v>104700</v>
      </c>
      <c r="G36" s="116" t="n">
        <v>8489</v>
      </c>
      <c r="H36" s="31">
        <f>+B36/E36-1</f>
        <v/>
      </c>
      <c r="I36" s="119">
        <f>+G36/G35-1</f>
        <v/>
      </c>
    </row>
    <row r="37">
      <c r="A37" s="97" t="inlineStr">
        <is>
          <t>Dec 27, 2023 15:00:00</t>
        </is>
      </c>
      <c r="B37" s="116" t="n">
        <v>107400</v>
      </c>
      <c r="C37" s="116" t="n">
        <v>108400</v>
      </c>
      <c r="D37" s="116" t="n">
        <v>1861</v>
      </c>
      <c r="E37" s="116" t="n">
        <v>107850</v>
      </c>
      <c r="F37" s="116" t="n">
        <v>107800</v>
      </c>
      <c r="G37" s="116" t="n">
        <v>8574</v>
      </c>
      <c r="H37" s="31">
        <f>+B37/E37-1</f>
        <v/>
      </c>
      <c r="I37" s="119">
        <f>+G37/G36-1</f>
        <v/>
      </c>
    </row>
    <row r="38">
      <c r="A38" s="97" t="inlineStr">
        <is>
          <t>Dec 28, 2023 15:00:00</t>
        </is>
      </c>
      <c r="B38" s="116" t="n">
        <v>108900</v>
      </c>
      <c r="C38" s="116" t="n">
        <v>107400</v>
      </c>
      <c r="D38" s="116" t="n">
        <v>1171</v>
      </c>
      <c r="E38" s="116" t="n">
        <v>108100</v>
      </c>
      <c r="F38" s="116" t="n">
        <v>107550</v>
      </c>
      <c r="G38" s="116" t="n">
        <v>8656</v>
      </c>
      <c r="H38" s="31">
        <f>+B38/E38-1</f>
        <v/>
      </c>
      <c r="I38" s="119">
        <f>+G38/G37-1</f>
        <v/>
      </c>
    </row>
    <row r="39" customFormat="1" s="97">
      <c r="A39" s="97" t="inlineStr">
        <is>
          <t>Dec 29, 2023 15:00:00</t>
        </is>
      </c>
      <c r="B39" s="116" t="n">
        <v>109400</v>
      </c>
      <c r="C39" s="116" t="n">
        <v>108900</v>
      </c>
      <c r="D39" s="116" t="n">
        <v>1803</v>
      </c>
      <c r="E39" s="116" t="n">
        <v>108150</v>
      </c>
      <c r="F39" s="116" t="n">
        <v>108550</v>
      </c>
      <c r="G39" s="116" t="n">
        <v>8526</v>
      </c>
      <c r="H39" s="31">
        <f>+B39/E39-1</f>
        <v/>
      </c>
      <c r="I39" s="119">
        <f>+G39/G38-1</f>
        <v/>
      </c>
    </row>
    <row r="40">
      <c r="A40" s="97" t="inlineStr">
        <is>
          <t>Jan 02, 2024 15:00:00</t>
        </is>
      </c>
      <c r="B40" s="116" t="n">
        <v>110400</v>
      </c>
      <c r="C40" s="116" t="n">
        <v>109400</v>
      </c>
      <c r="D40" s="116" t="n">
        <v>1180</v>
      </c>
      <c r="E40" s="116" t="n">
        <v>108650</v>
      </c>
      <c r="F40" s="116" t="n">
        <v>108700</v>
      </c>
      <c r="G40" s="116" t="n">
        <v>8570</v>
      </c>
      <c r="H40" s="31">
        <f>+B40/E40-1</f>
        <v/>
      </c>
      <c r="I40" s="119">
        <f>+G40/G39-1</f>
        <v/>
      </c>
    </row>
    <row r="41">
      <c r="A41" s="97" t="inlineStr">
        <is>
          <t>Jan 03, 2024 15:00:00</t>
        </is>
      </c>
      <c r="B41" s="116" t="n">
        <v>108650</v>
      </c>
      <c r="C41" s="116" t="n">
        <v>110400</v>
      </c>
      <c r="D41" s="116" t="n">
        <v>1274</v>
      </c>
      <c r="E41" s="116" t="n">
        <v>110200</v>
      </c>
      <c r="F41" s="116" t="n">
        <v>110400</v>
      </c>
      <c r="G41" s="116" t="n">
        <v>8551</v>
      </c>
      <c r="H41" s="31">
        <f>+B41/E41-1</f>
        <v/>
      </c>
      <c r="I41" s="119">
        <f>+G41/G40-1</f>
        <v/>
      </c>
    </row>
    <row r="42">
      <c r="A42" s="97" t="inlineStr">
        <is>
          <t>Jan 04, 2024 15:00:00</t>
        </is>
      </c>
      <c r="B42" s="116" t="n">
        <v>103000</v>
      </c>
      <c r="C42" s="116" t="n">
        <v>108650</v>
      </c>
      <c r="D42" s="116" t="n">
        <v>1746</v>
      </c>
      <c r="E42" s="116" t="n">
        <v>109700</v>
      </c>
      <c r="F42" s="116" t="n">
        <v>109000</v>
      </c>
      <c r="G42" s="116" t="n">
        <v>8428</v>
      </c>
      <c r="H42" s="31">
        <f>+B42/E42-1</f>
        <v/>
      </c>
      <c r="I42" s="119">
        <f>+G42/G41-1</f>
        <v/>
      </c>
    </row>
    <row r="43">
      <c r="A43" s="97" t="inlineStr">
        <is>
          <t>Jan 05, 2024 15:00:00</t>
        </is>
      </c>
      <c r="B43" s="116" t="n">
        <v>101550</v>
      </c>
      <c r="C43" s="116" t="n">
        <v>103000</v>
      </c>
      <c r="D43" s="116" t="n">
        <v>1650</v>
      </c>
      <c r="E43" s="116" t="n">
        <v>106000</v>
      </c>
      <c r="F43" s="116" t="n">
        <v>101950</v>
      </c>
      <c r="G43" s="116" t="n">
        <v>8380</v>
      </c>
      <c r="H43" s="31">
        <f>+B43/E43-1</f>
        <v/>
      </c>
      <c r="I43" s="119">
        <f>+G43/G42-1</f>
        <v/>
      </c>
    </row>
    <row r="44">
      <c r="A44" s="97" t="inlineStr">
        <is>
          <t>Jan 08, 2024 15:00:00</t>
        </is>
      </c>
      <c r="B44" s="116" t="n">
        <v>99950</v>
      </c>
      <c r="C44" s="116" t="n">
        <v>101550</v>
      </c>
      <c r="D44" s="116" t="n">
        <v>1089</v>
      </c>
      <c r="E44" s="116" t="n">
        <v>101350</v>
      </c>
      <c r="F44" s="116" t="n">
        <v>98850</v>
      </c>
      <c r="G44" s="116" t="n">
        <v>8410</v>
      </c>
      <c r="H44" s="31">
        <f>+B44/E44-1</f>
        <v/>
      </c>
      <c r="I44" s="119">
        <f>+G44/G43-1</f>
        <v/>
      </c>
    </row>
    <row r="45">
      <c r="A45" s="97" t="inlineStr">
        <is>
          <t>Jan 09, 2024 15:00:00</t>
        </is>
      </c>
      <c r="B45" s="116" t="n">
        <v>100350</v>
      </c>
      <c r="C45" s="116" t="n">
        <v>99950</v>
      </c>
      <c r="D45" s="116" t="n">
        <v>2357</v>
      </c>
      <c r="E45" s="116" t="n">
        <v>101100</v>
      </c>
      <c r="F45" s="116" t="n">
        <v>99700</v>
      </c>
      <c r="G45" s="116" t="n">
        <v>8890</v>
      </c>
      <c r="H45" s="31">
        <f>+B45/E45-1</f>
        <v/>
      </c>
      <c r="I45" s="119">
        <f>+G45/G44-1</f>
        <v/>
      </c>
    </row>
    <row r="46">
      <c r="A46" s="97" t="inlineStr">
        <is>
          <t>Jan 10, 2024 15:00:00</t>
        </is>
      </c>
      <c r="B46" s="116" t="n">
        <v>99750</v>
      </c>
      <c r="C46" s="116" t="n">
        <v>100350</v>
      </c>
      <c r="D46" s="116" t="n">
        <v>1316</v>
      </c>
      <c r="E46" s="116" t="n">
        <v>100350</v>
      </c>
      <c r="F46" s="116" t="n">
        <v>100050</v>
      </c>
      <c r="G46" s="116" t="n">
        <v>9162</v>
      </c>
      <c r="H46" s="31">
        <f>+B46/E46-1</f>
        <v/>
      </c>
      <c r="I46" s="119">
        <f>+G46/G45-1</f>
        <v/>
      </c>
    </row>
    <row r="47">
      <c r="A47" s="97" t="inlineStr">
        <is>
          <t>Jan 11, 2024 15:00:00</t>
        </is>
      </c>
      <c r="B47" s="116" t="n">
        <v>105600</v>
      </c>
      <c r="C47" s="116" t="n">
        <v>99750</v>
      </c>
      <c r="D47" s="116" t="n">
        <v>1807</v>
      </c>
      <c r="E47" s="116" t="n">
        <v>100100</v>
      </c>
      <c r="F47" s="116" t="n">
        <v>100200</v>
      </c>
      <c r="G47" s="116" t="n">
        <v>9778</v>
      </c>
      <c r="H47" s="31">
        <f>+B47/E47-1</f>
        <v/>
      </c>
      <c r="I47" s="119">
        <f>+G47/G46-1</f>
        <v/>
      </c>
    </row>
    <row r="48">
      <c r="A48" s="97" t="inlineStr">
        <is>
          <t>Jan 12, 2024 15:00:00</t>
        </is>
      </c>
      <c r="B48" s="116" t="n">
        <v>104050</v>
      </c>
      <c r="C48" s="116" t="n">
        <v>105600</v>
      </c>
      <c r="D48" s="116" t="n">
        <v>1366</v>
      </c>
      <c r="E48" s="116" t="n">
        <v>103300</v>
      </c>
      <c r="F48" s="116" t="n">
        <v>105000</v>
      </c>
      <c r="G48" s="116" t="n">
        <v>9612</v>
      </c>
      <c r="H48" s="31">
        <f>+B48/E48-1</f>
        <v/>
      </c>
      <c r="I48" s="119">
        <f>+G48/G47-1</f>
        <v/>
      </c>
    </row>
    <row r="49">
      <c r="A49" s="97" t="inlineStr">
        <is>
          <t>Jan 15, 2024 15:00:00</t>
        </is>
      </c>
      <c r="B49" s="116" t="n">
        <v>103500</v>
      </c>
      <c r="C49" s="116" t="n">
        <v>104050</v>
      </c>
      <c r="D49" s="116" t="n">
        <v>568</v>
      </c>
      <c r="E49" s="116" t="n">
        <v>104950</v>
      </c>
      <c r="F49" s="116" t="n">
        <v>104500</v>
      </c>
      <c r="G49" s="116" t="n">
        <v>9549</v>
      </c>
      <c r="H49" s="31">
        <f>+B49/E49-1</f>
        <v/>
      </c>
      <c r="I49" s="119">
        <f>+G49/G48-1</f>
        <v/>
      </c>
    </row>
    <row r="50">
      <c r="A50" s="97" t="inlineStr">
        <is>
          <t>Jan 16, 2024 15:00:00</t>
        </is>
      </c>
      <c r="B50" s="116" t="n">
        <v>105150</v>
      </c>
      <c r="C50" s="116" t="n">
        <v>103500</v>
      </c>
      <c r="D50" s="116" t="n">
        <v>706</v>
      </c>
      <c r="E50" s="116" t="n">
        <v>103500</v>
      </c>
      <c r="F50" s="116" t="n">
        <v>104450</v>
      </c>
      <c r="G50" s="116" t="n">
        <v>9707</v>
      </c>
      <c r="H50" s="31">
        <f>+B50/E50-1</f>
        <v/>
      </c>
      <c r="I50" s="119">
        <f>+G50/G49-1</f>
        <v/>
      </c>
    </row>
    <row r="51">
      <c r="A51" s="97" t="inlineStr">
        <is>
          <t>Jan 17, 2024 15:00:00</t>
        </is>
      </c>
      <c r="B51" s="116" t="n">
        <v>103350</v>
      </c>
      <c r="C51" s="116" t="n">
        <v>105150</v>
      </c>
      <c r="D51" s="116" t="n">
        <v>865</v>
      </c>
      <c r="E51" s="116" t="n">
        <v>104700</v>
      </c>
      <c r="F51" s="116" t="n">
        <v>105350</v>
      </c>
      <c r="G51" s="116" t="n">
        <v>9784</v>
      </c>
      <c r="H51" s="31">
        <f>+B51/E51-1</f>
        <v/>
      </c>
      <c r="I51" s="119">
        <f>+G51/G50-1</f>
        <v/>
      </c>
    </row>
    <row r="52">
      <c r="A52" s="97" t="inlineStr">
        <is>
          <t>Jan 18, 2024 15:00:00</t>
        </is>
      </c>
      <c r="B52" s="116" t="n">
        <v>103450</v>
      </c>
      <c r="C52" s="116" t="n">
        <v>103350</v>
      </c>
      <c r="D52" s="116" t="n">
        <v>612</v>
      </c>
      <c r="E52" s="116" t="n">
        <v>104950</v>
      </c>
      <c r="F52" s="116" t="n">
        <v>103500</v>
      </c>
      <c r="G52" s="116" t="n">
        <v>9740</v>
      </c>
      <c r="H52" s="31">
        <f>+B52/E52-1</f>
        <v/>
      </c>
      <c r="I52" s="119">
        <f>+G52/G51-1</f>
        <v/>
      </c>
    </row>
    <row r="53">
      <c r="A53" s="97" t="inlineStr">
        <is>
          <t>Jan 19, 2024 15:00:00</t>
        </is>
      </c>
      <c r="B53" s="116" t="n">
        <v>102950</v>
      </c>
      <c r="C53" s="116" t="n">
        <v>103450</v>
      </c>
      <c r="D53" s="116" t="n">
        <v>490</v>
      </c>
      <c r="E53" s="116" t="n">
        <v>103150</v>
      </c>
      <c r="F53" s="116" t="n">
        <v>104000</v>
      </c>
      <c r="G53" s="116" t="n">
        <v>9805</v>
      </c>
      <c r="H53" s="31">
        <f>+B53/E53-1</f>
        <v/>
      </c>
      <c r="I53" s="119">
        <f>+G53/G52-1</f>
        <v/>
      </c>
    </row>
    <row r="54">
      <c r="A54" s="97" t="inlineStr">
        <is>
          <t>Jan 22, 2024 15:00:00</t>
        </is>
      </c>
      <c r="B54" s="116" t="n">
        <v>101600</v>
      </c>
      <c r="C54" s="116" t="n">
        <v>102950</v>
      </c>
      <c r="D54" s="116" t="n">
        <v>1209</v>
      </c>
      <c r="E54" s="116" t="n">
        <v>103300</v>
      </c>
      <c r="F54" s="116" t="n">
        <v>101550</v>
      </c>
      <c r="G54" s="116" t="n">
        <v>9776</v>
      </c>
      <c r="H54" s="31">
        <f>+B54/E54-1</f>
        <v/>
      </c>
      <c r="I54" s="119">
        <f>+G54/G53-1</f>
        <v/>
      </c>
    </row>
    <row r="55">
      <c r="A55" s="97" t="inlineStr">
        <is>
          <t>Jan 23, 2024 15:00:00</t>
        </is>
      </c>
      <c r="B55" s="116" t="n">
        <v>103550</v>
      </c>
      <c r="C55" s="116" t="n">
        <v>101600</v>
      </c>
      <c r="D55" s="116" t="n">
        <v>541</v>
      </c>
      <c r="E55" s="116" t="n">
        <v>101650</v>
      </c>
      <c r="F55" s="116" t="n">
        <v>102950</v>
      </c>
      <c r="G55" s="116" t="n">
        <v>9703</v>
      </c>
      <c r="H55" s="31">
        <f>+B55/E55-1</f>
        <v/>
      </c>
      <c r="I55" s="119">
        <f>+G55/G54-1</f>
        <v/>
      </c>
    </row>
    <row r="56">
      <c r="A56" s="97" t="inlineStr">
        <is>
          <t>Jan 24, 2024 15:00:00</t>
        </is>
      </c>
      <c r="B56" s="116" t="n">
        <v>103700</v>
      </c>
      <c r="C56" s="116" t="n">
        <v>103550</v>
      </c>
      <c r="D56" s="116" t="n">
        <v>261</v>
      </c>
      <c r="E56" s="116" t="n">
        <v>103000</v>
      </c>
      <c r="F56" s="116" t="n">
        <v>103950</v>
      </c>
      <c r="G56" s="116" t="n">
        <v>9641</v>
      </c>
      <c r="H56" s="31">
        <f>+B56/E56-1</f>
        <v/>
      </c>
      <c r="I56" s="119">
        <f>+G56/G55-1</f>
        <v/>
      </c>
    </row>
    <row r="57">
      <c r="A57" s="97" t="inlineStr">
        <is>
          <t>Jan 25, 2024 15:00:00</t>
        </is>
      </c>
      <c r="B57" s="116" t="n">
        <v>103350</v>
      </c>
      <c r="C57" s="116" t="n">
        <v>103700</v>
      </c>
      <c r="D57" s="116" t="n">
        <v>406</v>
      </c>
      <c r="E57" s="116" t="n">
        <v>104000</v>
      </c>
      <c r="F57" s="116" t="n">
        <v>104000</v>
      </c>
      <c r="G57" s="116" t="n">
        <v>9639</v>
      </c>
      <c r="H57" s="31">
        <f>+B57/E57-1</f>
        <v/>
      </c>
      <c r="I57" s="119">
        <f>+G57/G56-1</f>
        <v/>
      </c>
    </row>
    <row r="58">
      <c r="A58" s="97" t="inlineStr">
        <is>
          <t>Jan 26, 2024 15:00:00</t>
        </is>
      </c>
      <c r="B58" s="116" t="n">
        <v>102600</v>
      </c>
      <c r="C58" s="116" t="n">
        <v>103350</v>
      </c>
      <c r="D58" s="116" t="n">
        <v>614</v>
      </c>
      <c r="E58" s="116" t="n">
        <v>103150</v>
      </c>
      <c r="F58" s="116" t="n">
        <v>103450</v>
      </c>
      <c r="G58" s="116" t="n">
        <v>9573</v>
      </c>
      <c r="H58" s="31">
        <f>+B58/E58-1</f>
        <v/>
      </c>
      <c r="I58" s="119">
        <f>+G58/G57-1</f>
        <v/>
      </c>
    </row>
    <row r="59">
      <c r="A59" s="97" t="inlineStr">
        <is>
          <t>Jan 29, 2024 15:00:00</t>
        </is>
      </c>
      <c r="B59" s="116" t="n">
        <v>103450</v>
      </c>
      <c r="C59" s="116" t="n">
        <v>102600</v>
      </c>
      <c r="D59" s="116" t="n">
        <v>681</v>
      </c>
      <c r="E59" s="116" t="n">
        <v>103450</v>
      </c>
      <c r="F59" s="116" t="n">
        <v>102800</v>
      </c>
      <c r="G59" s="116" t="n">
        <v>9542</v>
      </c>
      <c r="H59" s="31">
        <f>+B59/E59-1</f>
        <v/>
      </c>
      <c r="I59" s="119">
        <f>+G59/G58-1</f>
        <v/>
      </c>
    </row>
    <row r="60">
      <c r="A60" s="97" t="inlineStr">
        <is>
          <t>Jan 30, 2024 15:00:00</t>
        </is>
      </c>
      <c r="B60" s="97" t="n">
        <v>102850</v>
      </c>
      <c r="C60" s="97" t="n">
        <v>103450</v>
      </c>
      <c r="D60" s="97" t="n">
        <v>194</v>
      </c>
      <c r="E60" s="97" t="n">
        <v>103350</v>
      </c>
      <c r="F60" s="97" t="n">
        <v>103900</v>
      </c>
      <c r="G60" s="97" t="n">
        <v>9523</v>
      </c>
      <c r="H60" s="31">
        <f>+B60/E60-1</f>
        <v/>
      </c>
      <c r="I60" s="119">
        <f>+G60/G59-1</f>
        <v/>
      </c>
    </row>
    <row r="61">
      <c r="A61" s="97" t="inlineStr">
        <is>
          <t>Jan 31, 2024 15:00:00</t>
        </is>
      </c>
      <c r="B61" s="116" t="n">
        <v>101150</v>
      </c>
      <c r="C61" s="116" t="n">
        <v>102850</v>
      </c>
      <c r="D61" s="116" t="n">
        <v>1680</v>
      </c>
      <c r="E61" s="116" t="n">
        <v>103150</v>
      </c>
      <c r="F61" s="116" t="n">
        <v>103050</v>
      </c>
      <c r="G61" s="116" t="n">
        <v>9357</v>
      </c>
      <c r="H61" s="31">
        <f>+B61/E61-1</f>
        <v/>
      </c>
      <c r="I61" s="119">
        <f>+G61/G60-1</f>
        <v/>
      </c>
    </row>
    <row r="62">
      <c r="A62" s="97" t="inlineStr">
        <is>
          <t>Feb 01, 2024 15:00:00</t>
        </is>
      </c>
      <c r="B62" s="116" t="n">
        <v>101350</v>
      </c>
      <c r="C62" s="116" t="n">
        <v>101150</v>
      </c>
      <c r="D62" s="116" t="n">
        <v>1237</v>
      </c>
      <c r="E62" s="116" t="n">
        <v>101700</v>
      </c>
      <c r="F62" s="116" t="n">
        <v>100850</v>
      </c>
      <c r="G62" s="116" t="n">
        <v>9362</v>
      </c>
      <c r="H62" s="31">
        <f>+B62/E62-1</f>
        <v/>
      </c>
      <c r="I62" s="119">
        <f>+G62/G61-1</f>
        <v/>
      </c>
    </row>
    <row r="63">
      <c r="A63" s="97" t="inlineStr">
        <is>
          <t>Feb 02, 2024 15:00:00</t>
        </is>
      </c>
      <c r="B63" s="116" t="n">
        <v>101750</v>
      </c>
      <c r="C63" s="116" t="n">
        <v>101350</v>
      </c>
      <c r="D63" s="116" t="n">
        <v>1272</v>
      </c>
      <c r="E63" s="116" t="n">
        <v>101200</v>
      </c>
      <c r="F63" s="116" t="n">
        <v>101400</v>
      </c>
      <c r="G63" s="116" t="n">
        <v>9242</v>
      </c>
      <c r="H63" s="31">
        <f>+B63/E63-1</f>
        <v/>
      </c>
      <c r="I63" s="119">
        <f>+G63/G62-1</f>
        <v/>
      </c>
    </row>
    <row r="64">
      <c r="A64" s="97" t="inlineStr">
        <is>
          <t>Feb 05, 2024 15:00:00</t>
        </is>
      </c>
      <c r="B64" s="116" t="n">
        <v>102400</v>
      </c>
      <c r="C64" s="116" t="n">
        <v>101750</v>
      </c>
      <c r="D64" s="116" t="n">
        <v>1199</v>
      </c>
      <c r="E64" s="116" t="n">
        <v>102250</v>
      </c>
      <c r="F64" s="116" t="n">
        <v>100400</v>
      </c>
      <c r="G64" s="116" t="n">
        <v>9065</v>
      </c>
      <c r="H64" s="31">
        <f>+B64/E64-1</f>
        <v/>
      </c>
      <c r="I64" s="119">
        <f>+G64/G63-1</f>
        <v/>
      </c>
    </row>
    <row r="65">
      <c r="A65" s="97" t="inlineStr">
        <is>
          <t>Feb 06, 2024 15:00:00</t>
        </is>
      </c>
      <c r="B65" s="116" t="n">
        <v>99300</v>
      </c>
      <c r="C65" s="116" t="n">
        <v>102400</v>
      </c>
      <c r="D65" s="116" t="n">
        <v>3117</v>
      </c>
      <c r="E65" s="116" t="n">
        <v>102650</v>
      </c>
      <c r="F65" s="116" t="n">
        <v>102450</v>
      </c>
      <c r="G65" s="116" t="n">
        <v>9340</v>
      </c>
      <c r="H65" s="31">
        <f>+B65/E65-1</f>
        <v/>
      </c>
      <c r="I65" s="119">
        <f>+G65/G64-1</f>
        <v/>
      </c>
    </row>
    <row r="66">
      <c r="A66" s="97" t="inlineStr">
        <is>
          <t>Feb 07, 2024 15:00:00</t>
        </is>
      </c>
      <c r="B66" s="116" t="n">
        <v>99350</v>
      </c>
      <c r="C66" s="116" t="n">
        <v>99300</v>
      </c>
      <c r="D66" s="116" t="n">
        <v>940</v>
      </c>
      <c r="E66" s="116" t="n">
        <v>100750</v>
      </c>
      <c r="F66" s="116" t="n">
        <v>99300</v>
      </c>
      <c r="G66" s="116" t="n">
        <v>9210</v>
      </c>
      <c r="H66" s="31">
        <f>+B66/E66-1</f>
        <v/>
      </c>
      <c r="I66" s="119">
        <f>+G66/G65-1</f>
        <v/>
      </c>
    </row>
    <row r="67">
      <c r="A67" s="97" t="inlineStr">
        <is>
          <t>Feb 08, 2024 15:00:00</t>
        </is>
      </c>
      <c r="B67" s="116" t="n">
        <v>98300</v>
      </c>
      <c r="C67" s="116" t="n">
        <v>99350</v>
      </c>
      <c r="D67" s="116" t="n">
        <v>533</v>
      </c>
      <c r="E67" s="116" t="n">
        <v>99400</v>
      </c>
      <c r="F67" s="116" t="n">
        <v>99650</v>
      </c>
      <c r="G67" s="116" t="n">
        <v>9193</v>
      </c>
      <c r="H67" s="31">
        <f>+B67/E67-1</f>
        <v/>
      </c>
      <c r="I67" s="119">
        <f>+G67/G66-1</f>
        <v/>
      </c>
    </row>
    <row r="68">
      <c r="A68" s="97" t="inlineStr">
        <is>
          <t>Feb 19, 2024 15:00:00</t>
        </is>
      </c>
      <c r="B68" s="116" t="n">
        <v>96950</v>
      </c>
      <c r="C68" s="116" t="n">
        <v>98300</v>
      </c>
      <c r="D68" s="116" t="n">
        <v>521</v>
      </c>
      <c r="E68" s="116" t="n">
        <v>98850</v>
      </c>
      <c r="F68" s="116" t="n">
        <v>99400</v>
      </c>
      <c r="G68" s="116" t="n">
        <v>9301</v>
      </c>
      <c r="H68" s="31">
        <f>+B68/E68-1</f>
        <v/>
      </c>
      <c r="I68" s="119">
        <f>+G68/G67-1</f>
        <v/>
      </c>
    </row>
    <row r="69">
      <c r="A69" s="97" t="inlineStr">
        <is>
          <t>Feb 20, 2024 15:00:00</t>
        </is>
      </c>
      <c r="B69" s="116" t="n">
        <v>94750</v>
      </c>
      <c r="C69" s="116" t="n">
        <v>96950</v>
      </c>
      <c r="D69" s="116" t="n">
        <v>1452</v>
      </c>
      <c r="E69" s="116" t="n">
        <v>98100</v>
      </c>
      <c r="F69" s="116" t="n">
        <v>98100</v>
      </c>
      <c r="G69" s="116" t="n">
        <v>9822</v>
      </c>
      <c r="H69" s="31">
        <f>+B69/E69-1</f>
        <v/>
      </c>
      <c r="I69" s="119">
        <f>+G69/G68-1</f>
        <v/>
      </c>
    </row>
    <row r="70">
      <c r="A70" s="97" t="inlineStr">
        <is>
          <t>Feb 21, 2024 15:00:00</t>
        </is>
      </c>
      <c r="B70" s="116" t="n">
        <v>98600</v>
      </c>
      <c r="C70" s="116" t="n">
        <v>94750</v>
      </c>
      <c r="D70" s="116" t="n">
        <v>2094</v>
      </c>
      <c r="E70" s="116" t="n">
        <v>95750</v>
      </c>
      <c r="F70" s="116" t="n">
        <v>94600</v>
      </c>
      <c r="G70" s="116" t="n">
        <v>9702</v>
      </c>
      <c r="H70" s="31">
        <f>+B70/E70-1</f>
        <v/>
      </c>
      <c r="I70" s="119">
        <f>+G70/G69-1</f>
        <v/>
      </c>
    </row>
    <row r="71">
      <c r="A71" t="inlineStr">
        <is>
          <t>Mar 19, 2024 15:00:00</t>
        </is>
      </c>
      <c r="B71" s="116" t="n">
        <v>114750</v>
      </c>
      <c r="C71" s="116" t="n">
        <v>116800</v>
      </c>
      <c r="D71" s="116" t="n">
        <v>5540</v>
      </c>
      <c r="E71" s="116" t="n">
        <v>116850</v>
      </c>
      <c r="F71" s="116" t="n">
        <v>116850</v>
      </c>
      <c r="G71" s="116" t="n">
        <v>16209</v>
      </c>
      <c r="H71" s="31">
        <f>+B71/E71-1</f>
        <v/>
      </c>
      <c r="I71" s="119">
        <f>+G71/G70-1</f>
        <v/>
      </c>
    </row>
    <row r="72">
      <c r="A72" t="inlineStr">
        <is>
          <t>Mar 25, 2024 15:00:00</t>
        </is>
      </c>
      <c r="B72" s="116" t="n">
        <v>107550</v>
      </c>
      <c r="C72" s="116" t="n">
        <v>114100</v>
      </c>
      <c r="D72" s="116" t="n">
        <v>2615</v>
      </c>
      <c r="E72" s="116" t="n">
        <v>114750</v>
      </c>
      <c r="F72" s="116" t="n">
        <v>114100</v>
      </c>
      <c r="G72" s="116" t="n">
        <v>17959</v>
      </c>
      <c r="H72" s="31">
        <f>+B72/E72-1</f>
        <v/>
      </c>
      <c r="I72" s="119">
        <f>+G72/G71-1</f>
        <v/>
      </c>
    </row>
    <row r="73">
      <c r="A73" t="inlineStr">
        <is>
          <t>Mar 28, 2024 15:00:00</t>
        </is>
      </c>
      <c r="B73" s="116" t="n">
        <v>108900</v>
      </c>
      <c r="C73" s="116" t="n">
        <v>108750</v>
      </c>
      <c r="D73" s="116" t="n">
        <v>1631</v>
      </c>
      <c r="E73" s="116" t="n">
        <v>107850</v>
      </c>
      <c r="F73" s="116" t="n">
        <v>109100</v>
      </c>
      <c r="G73" s="116" t="n">
        <v>17332</v>
      </c>
      <c r="H73" s="31">
        <f>+B73/E73-1</f>
        <v/>
      </c>
      <c r="I73" s="119">
        <f>+G73/G72-1</f>
        <v/>
      </c>
    </row>
    <row r="74">
      <c r="A74" t="inlineStr">
        <is>
          <t>Mar 29, 2024 15:00:00</t>
        </is>
      </c>
      <c r="B74" s="116" t="n">
        <v>108050</v>
      </c>
      <c r="C74" s="116" t="n">
        <v>108900</v>
      </c>
      <c r="D74" s="116" t="n">
        <v>1733</v>
      </c>
      <c r="E74" s="116" t="n">
        <v>108800</v>
      </c>
      <c r="F74" s="116" t="n">
        <v>109150</v>
      </c>
      <c r="G74" s="116" t="n">
        <v>17271</v>
      </c>
      <c r="H74" s="31">
        <f>+B74/E74-1</f>
        <v/>
      </c>
      <c r="I74" s="119">
        <f>+G74/G73-1</f>
        <v/>
      </c>
    </row>
    <row r="75">
      <c r="A75" t="inlineStr">
        <is>
          <t>Apr 01, 2024 15:00:00</t>
        </is>
      </c>
      <c r="B75" s="143" t="n">
        <v>113300</v>
      </c>
      <c r="C75" s="143" t="n">
        <v>108050</v>
      </c>
      <c r="D75" s="143" t="n">
        <v>2618</v>
      </c>
      <c r="E75" s="143" t="n">
        <v>108650</v>
      </c>
      <c r="F75" s="143" t="n">
        <v>107750</v>
      </c>
      <c r="G75" s="143" t="n">
        <v>17333</v>
      </c>
      <c r="H75" s="31">
        <f>+B75/E75-1</f>
        <v/>
      </c>
      <c r="I75" s="119">
        <f>+G75/G74-1</f>
        <v/>
      </c>
    </row>
    <row r="76">
      <c r="A76" t="inlineStr">
        <is>
          <t>Apr 02, 2024 15:00:00</t>
        </is>
      </c>
      <c r="B76" s="144" t="n">
        <v>111850</v>
      </c>
      <c r="C76" s="144" t="n">
        <v>113300</v>
      </c>
      <c r="D76" s="144" t="n">
        <v>1126</v>
      </c>
      <c r="E76" s="144" t="n">
        <v>110550</v>
      </c>
      <c r="F76" s="144" t="n">
        <v>113450</v>
      </c>
      <c r="G76" s="144" t="n">
        <v>17487</v>
      </c>
      <c r="H76" s="31">
        <f>+B76/E76-1</f>
        <v/>
      </c>
      <c r="I76" s="119">
        <f>+G76/G75-1</f>
        <v/>
      </c>
    </row>
    <row r="77">
      <c r="A77" t="inlineStr">
        <is>
          <t>Apr 03, 2024 15:00:00</t>
        </is>
      </c>
      <c r="B77" s="145" t="n">
        <v>112600</v>
      </c>
      <c r="C77" s="145" t="n">
        <v>111850</v>
      </c>
      <c r="D77" s="145" t="n">
        <v>1289</v>
      </c>
      <c r="E77" s="145" t="n">
        <v>112150</v>
      </c>
      <c r="F77" s="145" t="n">
        <v>112500</v>
      </c>
      <c r="G77" s="145" t="n">
        <v>17563</v>
      </c>
      <c r="H77" s="31">
        <f>+B77/E77-1</f>
        <v/>
      </c>
      <c r="I77" s="119">
        <f>+G77/G76-1</f>
        <v/>
      </c>
    </row>
    <row r="78">
      <c r="A78" t="inlineStr">
        <is>
          <t>Apr 03, 2024 15:00:00</t>
        </is>
      </c>
      <c r="B78" s="87" t="n">
        <v>112600</v>
      </c>
      <c r="C78" s="87" t="n">
        <v>111850</v>
      </c>
      <c r="D78" s="87" t="n">
        <v>1289</v>
      </c>
      <c r="E78" s="87" t="n">
        <v>112150</v>
      </c>
      <c r="F78" s="87" t="n">
        <v>112500</v>
      </c>
      <c r="G78" s="87" t="n">
        <v>17563</v>
      </c>
    </row>
    <row r="79">
      <c r="A79" t="inlineStr">
        <is>
          <t>Apr 03, 2024 15:00:00</t>
        </is>
      </c>
      <c r="B79" s="88" t="n">
        <v>112600</v>
      </c>
      <c r="C79" s="88" t="n">
        <v>111850</v>
      </c>
      <c r="D79" s="88" t="n">
        <v>1289</v>
      </c>
      <c r="E79" s="88" t="n">
        <v>112150</v>
      </c>
      <c r="F79" s="88" t="n">
        <v>112500</v>
      </c>
      <c r="G79" s="88" t="n">
        <v>17563</v>
      </c>
    </row>
    <row r="80">
      <c r="A80" t="inlineStr">
        <is>
          <t>Apr 03, 2024 15:00:00</t>
        </is>
      </c>
      <c r="B80" s="89" t="n">
        <v>112600</v>
      </c>
      <c r="C80" s="89" t="n">
        <v>111850</v>
      </c>
      <c r="D80" s="89" t="n">
        <v>1289</v>
      </c>
      <c r="E80" s="89" t="n">
        <v>112150</v>
      </c>
      <c r="F80" s="89" t="n">
        <v>112500</v>
      </c>
      <c r="G80" s="89" t="n">
        <v>17563</v>
      </c>
    </row>
    <row r="81">
      <c r="A81" t="inlineStr">
        <is>
          <t>Apr 03, 2024 15:00:00</t>
        </is>
      </c>
      <c r="B81" s="90" t="n">
        <v>112600</v>
      </c>
      <c r="C81" s="90" t="n">
        <v>111850</v>
      </c>
      <c r="D81" s="90" t="n">
        <v>1289</v>
      </c>
      <c r="E81" s="90" t="n">
        <v>112150</v>
      </c>
      <c r="F81" s="90" t="n">
        <v>112500</v>
      </c>
      <c r="G81" s="90" t="n">
        <v>17563</v>
      </c>
    </row>
    <row r="82">
      <c r="A82" t="inlineStr">
        <is>
          <t>Apr 03, 2024 15:00:00</t>
        </is>
      </c>
      <c r="B82" s="91" t="n">
        <v>112600</v>
      </c>
      <c r="C82" s="91" t="n">
        <v>111850</v>
      </c>
      <c r="D82" s="91" t="n">
        <v>1289</v>
      </c>
      <c r="E82" s="91" t="n">
        <v>112150</v>
      </c>
      <c r="F82" s="91" t="n">
        <v>112500</v>
      </c>
      <c r="G82" s="91" t="n">
        <v>17563</v>
      </c>
    </row>
    <row r="83">
      <c r="A83" t="inlineStr">
        <is>
          <t>Apr 03, 2024 15:00:00</t>
        </is>
      </c>
      <c r="B83" s="151" t="n">
        <v>112600</v>
      </c>
      <c r="C83" s="151" t="n">
        <v>111850</v>
      </c>
      <c r="D83" s="151" t="n">
        <v>1289</v>
      </c>
      <c r="E83" s="151" t="n">
        <v>112150</v>
      </c>
      <c r="F83" s="151" t="n">
        <v>112500</v>
      </c>
      <c r="G83" s="151" t="n">
        <v>17563</v>
      </c>
    </row>
    <row r="84">
      <c r="A84" t="inlineStr">
        <is>
          <t>Apr 03, 2024 15:00:00</t>
        </is>
      </c>
      <c r="B84" s="153" t="n">
        <v>112600</v>
      </c>
      <c r="C84" s="153" t="n">
        <v>111850</v>
      </c>
      <c r="D84" s="153" t="n">
        <v>1289</v>
      </c>
      <c r="E84" s="153" t="n">
        <v>112150</v>
      </c>
      <c r="F84" s="153" t="n">
        <v>112500</v>
      </c>
      <c r="G84" s="153" t="n">
        <v>17563</v>
      </c>
    </row>
  </sheetData>
  <conditionalFormatting sqref="H1:I1048576">
    <cfRule type="cellIs" priority="2" operator="lessThan" dxfId="1">
      <formula>0</formula>
    </cfRule>
  </conditionalFormatting>
  <pageMargins left="0.75" right="0.75" top="1" bottom="1" header="0.5" footer="0.5"/>
  <headerFooter>
    <oddHeader/>
    <oddFooter>&amp;L&amp;"Calibri"&amp;10 &amp;K000000_x000d_# Internal Use Only_x000d_&amp;1#&amp;"Calibri"&amp;10 &amp;K000000 Internal Use Only</oddFooter>
    <evenHeader/>
    <evenFooter/>
    <firstHeader/>
    <firstFooter/>
  </headerFooter>
</worksheet>
</file>

<file path=xl/worksheets/sheet13.xml><?xml version="1.0" encoding="utf-8"?>
<worksheet xmlns="http://schemas.openxmlformats.org/spreadsheetml/2006/main">
  <sheetPr codeName="Sheet12">
    <outlinePr summaryBelow="1" summaryRight="1"/>
    <pageSetUpPr autoPageBreaks="0"/>
  </sheetPr>
  <dimension ref="A1:I84"/>
  <sheetViews>
    <sheetView showGridLines="0" workbookViewId="0">
      <pane xSplit="1" ySplit="1" topLeftCell="B56" activePane="bottomRight" state="frozen"/>
      <selection pane="topRight" activeCell="B1" sqref="B1"/>
      <selection pane="bottomLeft" activeCell="A2" sqref="A2"/>
      <selection pane="bottomRight" activeCell="I77" sqref="I77"/>
    </sheetView>
  </sheetViews>
  <sheetFormatPr baseColWidth="8" defaultRowHeight="14.5"/>
  <cols>
    <col width="19.81640625" bestFit="1" customWidth="1" style="98" min="1" max="1"/>
    <col width="11.7265625" bestFit="1" customWidth="1" style="1" min="2" max="2"/>
    <col width="11.54296875" bestFit="1" customWidth="1" style="1" min="3" max="3"/>
    <col width="10.54296875" bestFit="1" customWidth="1" style="1" min="4" max="4"/>
    <col width="11.1796875" bestFit="1" customWidth="1" style="1" min="5" max="5"/>
    <col width="11.54296875" bestFit="1" customWidth="1" style="1" min="6" max="6"/>
    <col width="13.7265625" bestFit="1" customWidth="1" style="1" min="7" max="7"/>
    <col width="9.1796875" customWidth="1" style="136" min="8" max="9"/>
  </cols>
  <sheetData>
    <row r="1">
      <c r="A1" s="6" t="inlineStr">
        <is>
          <t>Date</t>
        </is>
      </c>
      <c r="B1" s="6" t="inlineStr">
        <is>
          <t>Latest</t>
        </is>
      </c>
      <c r="C1" s="6" t="inlineStr">
        <is>
          <t>Prev.Close</t>
        </is>
      </c>
      <c r="D1" s="6" t="inlineStr">
        <is>
          <t>Volume</t>
        </is>
      </c>
      <c r="E1" s="6" t="inlineStr">
        <is>
          <t>Prev.Settle</t>
        </is>
      </c>
      <c r="F1" s="6" t="inlineStr">
        <is>
          <t>Open</t>
        </is>
      </c>
      <c r="G1" s="6" t="inlineStr">
        <is>
          <t>Open Interest</t>
        </is>
      </c>
      <c r="H1" s="142" t="inlineStr">
        <is>
          <t>Var %</t>
        </is>
      </c>
      <c r="I1" s="7" t="inlineStr">
        <is>
          <t>O.I %</t>
        </is>
      </c>
    </row>
    <row r="2">
      <c r="A2" s="97" t="inlineStr">
        <is>
          <t>Nov 08, 2023 15:00:00</t>
        </is>
      </c>
      <c r="B2" s="32" t="n">
        <v>120950</v>
      </c>
      <c r="C2" s="32" t="n">
        <v>120100</v>
      </c>
      <c r="D2" s="32" t="n">
        <v>3872</v>
      </c>
      <c r="E2" s="32" t="n">
        <v>121350</v>
      </c>
      <c r="F2" s="32" t="n">
        <v>120300</v>
      </c>
      <c r="G2" s="32" t="n">
        <v>10288</v>
      </c>
      <c r="H2" s="31">
        <f>+B2/E2-1</f>
        <v/>
      </c>
      <c r="I2" s="138" t="n"/>
    </row>
    <row r="3">
      <c r="A3" s="97" t="inlineStr">
        <is>
          <t>Nov 09, 2023 15:00:00</t>
        </is>
      </c>
      <c r="B3" s="32" t="n">
        <v>120900</v>
      </c>
      <c r="C3" s="32" t="n">
        <v>120950</v>
      </c>
      <c r="D3" s="32" t="n">
        <v>1854</v>
      </c>
      <c r="E3" s="32" t="n">
        <v>120350</v>
      </c>
      <c r="F3" s="32" t="n">
        <v>120500</v>
      </c>
      <c r="G3" s="32" t="n">
        <v>10234</v>
      </c>
      <c r="H3" s="31">
        <f>+B3/E3-1</f>
        <v/>
      </c>
      <c r="I3" s="119">
        <f>+G3/G2-1</f>
        <v/>
      </c>
    </row>
    <row r="4">
      <c r="A4" s="97" t="inlineStr">
        <is>
          <t>Nov 10, 2023 15:00:00</t>
        </is>
      </c>
      <c r="B4" s="32" t="n">
        <v>124800</v>
      </c>
      <c r="C4" s="32" t="n">
        <v>120900</v>
      </c>
      <c r="D4" s="32" t="n">
        <v>3738</v>
      </c>
      <c r="E4" s="32" t="n">
        <v>121050</v>
      </c>
      <c r="F4" s="32" t="n">
        <v>121250</v>
      </c>
      <c r="G4" s="32" t="n">
        <v>9884</v>
      </c>
      <c r="H4" s="31">
        <f>+B4/E4-1</f>
        <v/>
      </c>
      <c r="I4" s="119">
        <f>+G4/G3-1</f>
        <v/>
      </c>
    </row>
    <row r="5">
      <c r="A5" s="97" t="inlineStr">
        <is>
          <t>Nov 13, 2023 15:00:00</t>
        </is>
      </c>
      <c r="B5" s="32" t="n">
        <v>122150</v>
      </c>
      <c r="C5" s="32" t="n">
        <v>124800</v>
      </c>
      <c r="D5" s="32" t="n">
        <v>2736</v>
      </c>
      <c r="E5" s="32" t="n">
        <v>123900</v>
      </c>
      <c r="F5" s="32" t="n">
        <v>124850</v>
      </c>
      <c r="G5" s="32" t="n">
        <v>9663</v>
      </c>
      <c r="H5" s="31">
        <f>+B5/E5-1</f>
        <v/>
      </c>
      <c r="I5" s="119">
        <f>+G5/G4-1</f>
        <v/>
      </c>
    </row>
    <row r="6">
      <c r="A6" s="97" t="inlineStr">
        <is>
          <t>Nov 14, 2023 15:00:00</t>
        </is>
      </c>
      <c r="B6" s="32" t="n">
        <v>122500</v>
      </c>
      <c r="C6" s="32" t="n">
        <v>122150</v>
      </c>
      <c r="D6" s="32" t="n">
        <v>2121</v>
      </c>
      <c r="E6" s="32" t="n">
        <v>124250</v>
      </c>
      <c r="F6" s="32" t="n">
        <v>122150</v>
      </c>
      <c r="G6" s="32" t="n">
        <v>9738</v>
      </c>
      <c r="H6" s="31">
        <f>+B6/E6-1</f>
        <v/>
      </c>
      <c r="I6" s="119">
        <f>+G6/G5-1</f>
        <v/>
      </c>
    </row>
    <row r="7">
      <c r="A7" s="97" t="inlineStr">
        <is>
          <t>Nov 15, 2023 15:00:00</t>
        </is>
      </c>
      <c r="B7" s="32" t="n">
        <v>123950</v>
      </c>
      <c r="C7" s="32" t="n">
        <v>122500</v>
      </c>
      <c r="D7" s="32" t="n">
        <v>2266</v>
      </c>
      <c r="E7" s="32" t="n">
        <v>122650</v>
      </c>
      <c r="F7" s="32" t="n">
        <v>123500</v>
      </c>
      <c r="G7" s="32" t="n">
        <v>9647</v>
      </c>
      <c r="H7" s="31">
        <f>+B7/E7-1</f>
        <v/>
      </c>
      <c r="I7" s="119">
        <f>+G7/G6-1</f>
        <v/>
      </c>
    </row>
    <row r="8">
      <c r="A8" s="97" t="inlineStr">
        <is>
          <t>Nov 16, 2023 15:00:00</t>
        </is>
      </c>
      <c r="B8" s="116" t="n">
        <v>124650</v>
      </c>
      <c r="C8" s="116" t="n">
        <v>123950</v>
      </c>
      <c r="D8" s="116" t="n">
        <v>1512</v>
      </c>
      <c r="E8" s="116" t="n">
        <v>124050</v>
      </c>
      <c r="F8" s="116" t="n">
        <v>123850</v>
      </c>
      <c r="G8" s="116" t="n">
        <v>9771</v>
      </c>
      <c r="H8" s="31">
        <f>+B8/E8-1</f>
        <v/>
      </c>
      <c r="I8" s="119">
        <f>+G8/G7-1</f>
        <v/>
      </c>
    </row>
    <row r="9">
      <c r="A9" s="97" t="inlineStr">
        <is>
          <t>Nov 17, 2023 15:00:00</t>
        </is>
      </c>
      <c r="B9" s="116" t="n">
        <v>124300</v>
      </c>
      <c r="C9" s="116" t="n">
        <v>124650</v>
      </c>
      <c r="D9" s="116" t="n">
        <v>1708</v>
      </c>
      <c r="E9" s="116" t="n">
        <v>124700</v>
      </c>
      <c r="F9" s="116" t="n">
        <v>124600</v>
      </c>
      <c r="G9" s="116" t="n">
        <v>9598</v>
      </c>
      <c r="H9" s="31">
        <f>+B9/E9-1</f>
        <v/>
      </c>
      <c r="I9" s="119">
        <f>+G9/G8-1</f>
        <v/>
      </c>
    </row>
    <row r="10">
      <c r="A10" s="97" t="inlineStr">
        <is>
          <t>Nov 20, 2023 15:00:00</t>
        </is>
      </c>
      <c r="B10" s="116" t="n">
        <v>121450</v>
      </c>
      <c r="C10" s="116" t="n">
        <v>124300</v>
      </c>
      <c r="D10" s="116" t="n">
        <v>3705</v>
      </c>
      <c r="E10" s="116" t="n">
        <v>124550</v>
      </c>
      <c r="F10" s="116" t="n">
        <v>125000</v>
      </c>
      <c r="G10" s="116" t="n">
        <v>9550</v>
      </c>
      <c r="H10" s="31">
        <f>+B10/E10-1</f>
        <v/>
      </c>
      <c r="I10" s="119">
        <f>+G10/G9-1</f>
        <v/>
      </c>
    </row>
    <row r="11">
      <c r="A11" s="97" t="inlineStr">
        <is>
          <t>Nov 21, 2023 15:00:00</t>
        </is>
      </c>
      <c r="B11" s="116" t="n">
        <v>120500</v>
      </c>
      <c r="C11" s="116" t="n">
        <v>121450</v>
      </c>
      <c r="D11" s="116" t="n">
        <v>3274</v>
      </c>
      <c r="E11" s="116" t="n">
        <v>123000</v>
      </c>
      <c r="F11" s="116" t="n">
        <v>121800</v>
      </c>
      <c r="G11" s="116" t="n">
        <v>9887</v>
      </c>
      <c r="H11" s="31">
        <f>+B11/E11-1</f>
        <v/>
      </c>
      <c r="I11" s="119">
        <f>+G11/G10-1</f>
        <v/>
      </c>
    </row>
    <row r="12">
      <c r="A12" s="97" t="inlineStr">
        <is>
          <t>Nov 22, 2023 15:00:00</t>
        </is>
      </c>
      <c r="B12" s="116" t="n">
        <v>115000</v>
      </c>
      <c r="C12" s="116" t="n">
        <v>120500</v>
      </c>
      <c r="D12" s="116" t="n">
        <v>7465</v>
      </c>
      <c r="E12" s="116" t="n">
        <v>121000</v>
      </c>
      <c r="F12" s="116" t="n">
        <v>120500</v>
      </c>
      <c r="G12" s="116" t="n">
        <v>10645</v>
      </c>
      <c r="H12" s="31">
        <f>+B12/E12-1</f>
        <v/>
      </c>
      <c r="I12" s="119">
        <f>+G12/G11-1</f>
        <v/>
      </c>
    </row>
    <row r="13">
      <c r="A13" s="97" t="inlineStr">
        <is>
          <t>Nov 23, 2023 15:00:00</t>
        </is>
      </c>
      <c r="B13" s="116" t="n">
        <v>113500</v>
      </c>
      <c r="C13" s="116" t="n">
        <v>115000</v>
      </c>
      <c r="D13" s="116" t="n">
        <v>6166</v>
      </c>
      <c r="E13" s="116" t="n">
        <v>116000</v>
      </c>
      <c r="F13" s="116" t="n">
        <v>114800</v>
      </c>
      <c r="G13" s="116" t="n">
        <v>10959</v>
      </c>
      <c r="H13" s="31">
        <f>+B13/E13-1</f>
        <v/>
      </c>
      <c r="I13" s="119">
        <f>+G13/G12-1</f>
        <v/>
      </c>
    </row>
    <row r="14">
      <c r="A14" s="97" t="inlineStr">
        <is>
          <t>Nov 24, 2023 15:00:00</t>
        </is>
      </c>
      <c r="B14" s="116" t="n">
        <v>114100</v>
      </c>
      <c r="C14" s="116" t="n">
        <v>113500</v>
      </c>
      <c r="D14" s="116" t="n">
        <v>4273</v>
      </c>
      <c r="E14" s="116" t="n">
        <v>112550</v>
      </c>
      <c r="F14" s="116" t="n">
        <v>113300</v>
      </c>
      <c r="G14" s="116" t="n">
        <v>10718</v>
      </c>
      <c r="H14" s="31">
        <f>+B14/E14-1</f>
        <v/>
      </c>
      <c r="I14" s="119">
        <f>+G14/G13-1</f>
        <v/>
      </c>
    </row>
    <row r="15">
      <c r="A15" s="97" t="inlineStr">
        <is>
          <t>Nov 27, 2023 15:00:00</t>
        </is>
      </c>
      <c r="B15" s="116" t="n">
        <v>107300</v>
      </c>
      <c r="C15" s="116" t="n">
        <v>114100</v>
      </c>
      <c r="D15" s="116" t="n">
        <v>7315</v>
      </c>
      <c r="E15" s="116" t="n">
        <v>114400</v>
      </c>
      <c r="F15" s="116" t="n">
        <v>114000</v>
      </c>
      <c r="G15" s="116" t="n">
        <v>11526</v>
      </c>
      <c r="H15" s="31">
        <f>+B15/E15-1</f>
        <v/>
      </c>
      <c r="I15" s="119">
        <f>+G15/G14-1</f>
        <v/>
      </c>
    </row>
    <row r="16">
      <c r="A16" s="97" t="inlineStr">
        <is>
          <t>Nov 28, 2023 15:00:00</t>
        </is>
      </c>
      <c r="B16" s="116" t="n">
        <v>108800</v>
      </c>
      <c r="C16" s="116" t="n">
        <v>107300</v>
      </c>
      <c r="D16" s="116" t="n">
        <v>7635</v>
      </c>
      <c r="E16" s="116" t="n">
        <v>110150</v>
      </c>
      <c r="F16" s="116" t="n">
        <v>107250</v>
      </c>
      <c r="G16" s="116" t="n">
        <v>12046</v>
      </c>
      <c r="H16" s="31">
        <f>+B16/E16-1</f>
        <v/>
      </c>
      <c r="I16" s="119">
        <f>+G16/G15-1</f>
        <v/>
      </c>
    </row>
    <row r="17">
      <c r="A17" s="97" t="inlineStr">
        <is>
          <t>Nov 29, 2023 15:00:00</t>
        </is>
      </c>
      <c r="B17" s="116" t="n">
        <v>110550</v>
      </c>
      <c r="C17" s="116" t="n">
        <v>108800</v>
      </c>
      <c r="D17" s="116" t="n">
        <v>9250</v>
      </c>
      <c r="E17" s="116" t="n">
        <v>108300</v>
      </c>
      <c r="F17" s="116" t="n">
        <v>108900</v>
      </c>
      <c r="G17" s="116" t="n">
        <v>12213</v>
      </c>
      <c r="H17" s="31">
        <f>+B17/E17-1</f>
        <v/>
      </c>
      <c r="I17" s="119">
        <f>+G17/G16-1</f>
        <v/>
      </c>
    </row>
    <row r="18">
      <c r="A18" s="97" t="inlineStr">
        <is>
          <t>Nov 30, 2023 15:00:00</t>
        </is>
      </c>
      <c r="B18" s="116" t="n">
        <v>107600</v>
      </c>
      <c r="C18" s="116" t="n">
        <v>110550</v>
      </c>
      <c r="D18" s="116" t="n">
        <v>5058</v>
      </c>
      <c r="E18" s="116" t="n">
        <v>110650</v>
      </c>
      <c r="F18" s="116" t="n">
        <v>109800</v>
      </c>
      <c r="G18" s="116" t="n">
        <v>12492</v>
      </c>
      <c r="H18" s="31">
        <f>+B18/E18-1</f>
        <v/>
      </c>
      <c r="I18" s="119">
        <f>+G18/G17-1</f>
        <v/>
      </c>
    </row>
    <row r="19">
      <c r="A19" s="97" t="inlineStr">
        <is>
          <t>Dec 01, 2023 15:00:00</t>
        </is>
      </c>
      <c r="B19" s="116" t="n">
        <v>104200</v>
      </c>
      <c r="C19" s="116" t="n">
        <v>107600</v>
      </c>
      <c r="D19" s="116" t="n">
        <v>9789</v>
      </c>
      <c r="E19" s="116" t="n">
        <v>108750</v>
      </c>
      <c r="F19" s="116" t="n">
        <v>107700</v>
      </c>
      <c r="G19" s="116" t="n">
        <v>13157</v>
      </c>
      <c r="H19" s="31">
        <f>+B19/E19-1</f>
        <v/>
      </c>
      <c r="I19" s="119">
        <f>+G19/G18-1</f>
        <v/>
      </c>
    </row>
    <row r="20">
      <c r="A20" s="97" t="inlineStr">
        <is>
          <t>Dec 04, 2023 15:00:00</t>
        </is>
      </c>
      <c r="B20" s="116" t="n">
        <v>97300</v>
      </c>
      <c r="C20" s="116" t="n">
        <v>104200</v>
      </c>
      <c r="D20" s="116" t="n">
        <v>9140</v>
      </c>
      <c r="E20" s="116" t="n">
        <v>104600</v>
      </c>
      <c r="F20" s="116" t="n">
        <v>104000</v>
      </c>
      <c r="G20" s="116" t="n">
        <v>13411</v>
      </c>
      <c r="H20" s="31">
        <f>+B20/E20-1</f>
        <v/>
      </c>
      <c r="I20" s="119">
        <f>+G20/G19-1</f>
        <v/>
      </c>
    </row>
    <row r="21">
      <c r="A21" s="97" t="inlineStr">
        <is>
          <t>Dec 05, 2023 15:00:00</t>
        </is>
      </c>
      <c r="B21" s="116" t="n">
        <v>90550</v>
      </c>
      <c r="C21" s="116" t="n">
        <v>97300</v>
      </c>
      <c r="D21" s="116" t="n">
        <v>5869</v>
      </c>
      <c r="E21" s="116" t="n">
        <v>100600</v>
      </c>
      <c r="F21" s="116" t="n">
        <v>97300</v>
      </c>
      <c r="G21" s="116" t="n">
        <v>13364</v>
      </c>
      <c r="H21" s="31">
        <f>+B21/E21-1</f>
        <v/>
      </c>
      <c r="I21" s="119">
        <f>+G21/G20-1</f>
        <v/>
      </c>
    </row>
    <row r="22">
      <c r="A22" s="97" t="inlineStr">
        <is>
          <t>Dec 06, 2023 15:00:00</t>
        </is>
      </c>
      <c r="B22" s="116" t="n">
        <v>93000</v>
      </c>
      <c r="C22" s="116" t="n">
        <v>90550</v>
      </c>
      <c r="D22" s="116" t="n">
        <v>12115</v>
      </c>
      <c r="E22" s="116" t="n">
        <v>92750</v>
      </c>
      <c r="F22" s="116" t="n">
        <v>86000</v>
      </c>
      <c r="G22" s="116" t="n">
        <v>13289</v>
      </c>
      <c r="H22" s="31">
        <f>+B22/E22-1</f>
        <v/>
      </c>
      <c r="I22" s="119">
        <f>+G22/G21-1</f>
        <v/>
      </c>
    </row>
    <row r="23">
      <c r="A23" s="97" t="inlineStr">
        <is>
          <t>Dec 07, 2023 15:00:00</t>
        </is>
      </c>
      <c r="B23" s="116" t="n">
        <v>95250</v>
      </c>
      <c r="C23" s="116" t="n">
        <v>93000</v>
      </c>
      <c r="D23" s="116" t="n">
        <v>4452</v>
      </c>
      <c r="E23" s="116" t="n">
        <v>89050</v>
      </c>
      <c r="F23" s="116" t="n">
        <v>92600</v>
      </c>
      <c r="G23" s="116" t="n">
        <v>13362</v>
      </c>
      <c r="H23" s="31">
        <f>+B23/E23-1</f>
        <v/>
      </c>
      <c r="I23" s="119">
        <f>+G23/G22-1</f>
        <v/>
      </c>
    </row>
    <row r="24">
      <c r="A24" s="97" t="inlineStr">
        <is>
          <t>Dec 08, 2023 15:00:00</t>
        </is>
      </c>
      <c r="B24" s="116" t="n">
        <v>101950</v>
      </c>
      <c r="C24" s="116" t="n">
        <v>95250</v>
      </c>
      <c r="D24" s="116" t="n">
        <v>1519</v>
      </c>
      <c r="E24" s="116" t="n">
        <v>92700</v>
      </c>
      <c r="F24" s="116" t="n">
        <v>97350</v>
      </c>
      <c r="G24" s="116" t="n">
        <v>12636</v>
      </c>
      <c r="H24" s="31">
        <f>+B24/E24-1</f>
        <v/>
      </c>
      <c r="I24" s="119">
        <f>+G24/G23-1</f>
        <v/>
      </c>
    </row>
    <row r="25">
      <c r="A25" s="97" t="inlineStr">
        <is>
          <t>Dec 11, 2023 15:00:00</t>
        </is>
      </c>
      <c r="B25" s="116" t="n">
        <v>96600</v>
      </c>
      <c r="C25" s="116" t="n">
        <v>101950</v>
      </c>
      <c r="D25" s="116" t="n">
        <v>20428</v>
      </c>
      <c r="E25" s="116" t="n">
        <v>100800</v>
      </c>
      <c r="F25" s="116" t="n">
        <v>112850</v>
      </c>
      <c r="G25" s="116" t="n">
        <v>11665</v>
      </c>
      <c r="H25" s="31">
        <f>+B25/E25-1</f>
        <v/>
      </c>
      <c r="I25" s="119">
        <f>+G25/G24-1</f>
        <v/>
      </c>
    </row>
    <row r="26">
      <c r="A26" s="97" t="inlineStr">
        <is>
          <t>Dec 12, 2023 15:00:00</t>
        </is>
      </c>
      <c r="B26" s="116" t="n">
        <v>94000</v>
      </c>
      <c r="C26" s="116" t="n">
        <v>96600</v>
      </c>
      <c r="D26" s="116" t="n">
        <v>9691</v>
      </c>
      <c r="E26" s="116" t="n">
        <v>103850</v>
      </c>
      <c r="F26" s="116" t="n">
        <v>96600</v>
      </c>
      <c r="G26" s="116" t="n">
        <v>11917</v>
      </c>
      <c r="H26" s="31">
        <f>+B26/E26-1</f>
        <v/>
      </c>
      <c r="I26" s="119">
        <f>+G26/G25-1</f>
        <v/>
      </c>
    </row>
    <row r="27">
      <c r="A27" s="97" t="inlineStr">
        <is>
          <t>Dec 13, 2023 15:00:00</t>
        </is>
      </c>
      <c r="B27" s="139" t="n">
        <v>104750</v>
      </c>
      <c r="C27" s="139" t="n">
        <v>94000</v>
      </c>
      <c r="D27" s="139" t="n">
        <v>9914</v>
      </c>
      <c r="E27" s="139" t="n">
        <v>95250</v>
      </c>
      <c r="F27" s="139" t="n">
        <v>93400</v>
      </c>
      <c r="G27" s="139" t="n">
        <v>11183</v>
      </c>
      <c r="H27" s="31">
        <f>+B27/E27-1</f>
        <v/>
      </c>
      <c r="I27" s="119">
        <f>+G27/G26-1</f>
        <v/>
      </c>
    </row>
    <row r="28">
      <c r="A28" s="97" t="inlineStr">
        <is>
          <t>Dec 14, 2023 15:00:00</t>
        </is>
      </c>
      <c r="B28" s="140" t="n">
        <v>102850</v>
      </c>
      <c r="C28" s="140" t="n">
        <v>104750</v>
      </c>
      <c r="D28" s="140" t="n">
        <v>12855</v>
      </c>
      <c r="E28" s="140" t="n">
        <v>95750</v>
      </c>
      <c r="F28" s="140" t="n">
        <v>107850</v>
      </c>
      <c r="G28" s="140" t="n">
        <v>10785</v>
      </c>
      <c r="H28" s="31">
        <f>+B28/E28-1</f>
        <v/>
      </c>
      <c r="I28" s="119">
        <f>+G28/G27-1</f>
        <v/>
      </c>
    </row>
    <row r="29">
      <c r="A29" s="97" t="inlineStr">
        <is>
          <t>Dec 15, 2023 15:00:00</t>
        </is>
      </c>
      <c r="B29" s="116" t="n">
        <v>104700</v>
      </c>
      <c r="C29" s="116" t="n">
        <v>102850</v>
      </c>
      <c r="D29" s="116" t="n">
        <v>5654</v>
      </c>
      <c r="E29" s="116" t="n">
        <v>100900</v>
      </c>
      <c r="F29" s="116" t="n">
        <v>102200</v>
      </c>
      <c r="G29" s="116" t="n">
        <v>10446</v>
      </c>
      <c r="H29" s="31">
        <f>+B29/E29-1</f>
        <v/>
      </c>
      <c r="I29" s="119">
        <f>+G29/G28-1</f>
        <v/>
      </c>
    </row>
    <row r="30">
      <c r="A30" s="97" t="inlineStr">
        <is>
          <t>Dec 18, 2023 15:00:00</t>
        </is>
      </c>
      <c r="B30" s="116" t="n">
        <v>103700</v>
      </c>
      <c r="C30" s="116" t="n">
        <v>104700</v>
      </c>
      <c r="D30" s="116" t="n">
        <v>5548</v>
      </c>
      <c r="E30" s="116" t="n">
        <v>105250</v>
      </c>
      <c r="F30" s="116" t="n">
        <v>104700</v>
      </c>
      <c r="G30" s="116" t="n">
        <v>10263</v>
      </c>
      <c r="H30" s="31">
        <f>+B30/E30-1</f>
        <v/>
      </c>
      <c r="I30" s="119">
        <f>+G30/G29-1</f>
        <v/>
      </c>
    </row>
    <row r="31">
      <c r="A31" s="97" t="inlineStr">
        <is>
          <t>Dec 19, 2023 15:00:00</t>
        </is>
      </c>
      <c r="B31" s="116" t="n">
        <v>102500</v>
      </c>
      <c r="C31" s="116" t="n">
        <v>103700</v>
      </c>
      <c r="D31" s="116" t="n">
        <v>2475</v>
      </c>
      <c r="E31" s="116" t="n">
        <v>104300</v>
      </c>
      <c r="F31" s="116" t="n">
        <v>103000</v>
      </c>
      <c r="G31" s="116" t="n">
        <v>10164</v>
      </c>
      <c r="H31" s="31">
        <f>+B31/E31-1</f>
        <v/>
      </c>
      <c r="I31" s="119">
        <f>+G31/G30-1</f>
        <v/>
      </c>
    </row>
    <row r="32">
      <c r="A32" s="97" t="inlineStr">
        <is>
          <t>Dec 20, 2023 15:00:00</t>
        </is>
      </c>
      <c r="B32" s="116" t="n">
        <v>102350</v>
      </c>
      <c r="C32" s="116" t="n">
        <v>102500</v>
      </c>
      <c r="D32" s="116" t="n">
        <v>2404</v>
      </c>
      <c r="E32" s="116" t="n">
        <v>102850</v>
      </c>
      <c r="F32" s="116" t="n">
        <v>102000</v>
      </c>
      <c r="G32" s="116" t="n">
        <v>10089</v>
      </c>
      <c r="H32" s="31">
        <f>+B32/E32-1</f>
        <v/>
      </c>
      <c r="I32" s="119">
        <f>+G32/G31-1</f>
        <v/>
      </c>
    </row>
    <row r="33">
      <c r="A33" s="97" t="inlineStr">
        <is>
          <t>Dec 21, 2023 15:00:00</t>
        </is>
      </c>
      <c r="B33" s="116" t="n">
        <v>99700</v>
      </c>
      <c r="C33" s="116" t="n">
        <v>102350</v>
      </c>
      <c r="D33" s="116" t="n">
        <v>4551</v>
      </c>
      <c r="E33" s="116" t="n">
        <v>102750</v>
      </c>
      <c r="F33" s="116" t="n">
        <v>102000</v>
      </c>
      <c r="G33" s="116" t="n">
        <v>10150</v>
      </c>
      <c r="H33" s="31">
        <f>+B33/E33-1</f>
        <v/>
      </c>
      <c r="I33" s="119">
        <f>+G33/G32-1</f>
        <v/>
      </c>
    </row>
    <row r="34">
      <c r="A34" s="97" t="inlineStr">
        <is>
          <t>Dec 22, 2023 15:00:00</t>
        </is>
      </c>
      <c r="B34" s="116" t="n">
        <v>103000</v>
      </c>
      <c r="C34" s="116" t="n">
        <v>99700</v>
      </c>
      <c r="D34" s="116" t="n">
        <v>4219</v>
      </c>
      <c r="E34" s="116" t="n">
        <v>99900</v>
      </c>
      <c r="F34" s="116" t="n">
        <v>99600</v>
      </c>
      <c r="G34" s="116" t="n">
        <v>9902</v>
      </c>
      <c r="H34" s="31">
        <f>+B34/E34-1</f>
        <v/>
      </c>
      <c r="I34" s="119">
        <f>+G34/G33-1</f>
        <v/>
      </c>
    </row>
    <row r="35" customFormat="1" s="97">
      <c r="A35" s="97" t="inlineStr">
        <is>
          <t>Dec 25, 2023 15:00:00</t>
        </is>
      </c>
      <c r="B35" s="116" t="n">
        <v>104350</v>
      </c>
      <c r="C35" s="116" t="n">
        <v>103000</v>
      </c>
      <c r="D35" s="116" t="n">
        <v>2089</v>
      </c>
      <c r="E35" s="116" t="n">
        <v>102400</v>
      </c>
      <c r="F35" s="116" t="n">
        <v>103500</v>
      </c>
      <c r="G35" s="116" t="n">
        <v>9669</v>
      </c>
      <c r="H35" s="31">
        <f>+B35/E35-1</f>
        <v/>
      </c>
      <c r="I35" s="119">
        <f>+G35/G34-1</f>
        <v/>
      </c>
    </row>
    <row r="36">
      <c r="A36" s="97" t="inlineStr">
        <is>
          <t>Dec 26, 2023 15:00:00</t>
        </is>
      </c>
      <c r="B36" s="116" t="n">
        <v>107850</v>
      </c>
      <c r="C36" s="116" t="n">
        <v>104350</v>
      </c>
      <c r="D36" s="116" t="n">
        <v>3686</v>
      </c>
      <c r="E36" s="116" t="n">
        <v>104100</v>
      </c>
      <c r="F36" s="116" t="n">
        <v>104900</v>
      </c>
      <c r="G36" s="116" t="n">
        <v>9161</v>
      </c>
      <c r="H36" s="31">
        <f>+B36/E36-1</f>
        <v/>
      </c>
      <c r="I36" s="119">
        <f>+G36/G35-1</f>
        <v/>
      </c>
    </row>
    <row r="37">
      <c r="A37" s="97" t="inlineStr">
        <is>
          <t>Dec 27, 2023 15:00:00</t>
        </is>
      </c>
      <c r="B37" s="116" t="n">
        <v>107300</v>
      </c>
      <c r="C37" s="116" t="n">
        <v>107850</v>
      </c>
      <c r="D37" s="116" t="n">
        <v>2990</v>
      </c>
      <c r="E37" s="116" t="n">
        <v>107150</v>
      </c>
      <c r="F37" s="116" t="n">
        <v>107800</v>
      </c>
      <c r="G37" s="116" t="n">
        <v>9070</v>
      </c>
      <c r="H37" s="31">
        <f>+B37/E37-1</f>
        <v/>
      </c>
      <c r="I37" s="119">
        <f>+G37/G36-1</f>
        <v/>
      </c>
    </row>
    <row r="38">
      <c r="A38" s="97" t="inlineStr">
        <is>
          <t>Dec 28, 2023 15:00:00</t>
        </is>
      </c>
      <c r="B38" s="116" t="n">
        <v>107950</v>
      </c>
      <c r="C38" s="116" t="n">
        <v>107300</v>
      </c>
      <c r="D38" s="116" t="n">
        <v>1427</v>
      </c>
      <c r="E38" s="116" t="n">
        <v>107750</v>
      </c>
      <c r="F38" s="116" t="n">
        <v>107000</v>
      </c>
      <c r="G38" s="116" t="n">
        <v>9035</v>
      </c>
      <c r="H38" s="31">
        <f>+B38/E38-1</f>
        <v/>
      </c>
      <c r="I38" s="119">
        <f>+G38/G37-1</f>
        <v/>
      </c>
    </row>
    <row r="39" customFormat="1" s="97">
      <c r="A39" s="97" t="inlineStr">
        <is>
          <t>Dec 29, 2023 15:00:00</t>
        </is>
      </c>
      <c r="B39" s="116" t="n">
        <v>108850</v>
      </c>
      <c r="C39" s="116" t="n">
        <v>107950</v>
      </c>
      <c r="D39" s="116" t="n">
        <v>2259</v>
      </c>
      <c r="E39" s="116" t="n">
        <v>107550</v>
      </c>
      <c r="F39" s="116" t="n">
        <v>108150</v>
      </c>
      <c r="G39" s="116" t="n">
        <v>8780</v>
      </c>
      <c r="H39" s="31">
        <f>+B39/E39-1</f>
        <v/>
      </c>
      <c r="I39" s="119">
        <f>+G39/G38-1</f>
        <v/>
      </c>
    </row>
    <row r="40">
      <c r="A40" s="97" t="inlineStr">
        <is>
          <t>Jan 02, 2024 15:00:00</t>
        </is>
      </c>
      <c r="B40" s="116" t="n">
        <v>109800</v>
      </c>
      <c r="C40" s="116" t="n">
        <v>108850</v>
      </c>
      <c r="D40" s="116" t="n">
        <v>1823</v>
      </c>
      <c r="E40" s="116" t="n">
        <v>108200</v>
      </c>
      <c r="F40" s="116" t="n">
        <v>108900</v>
      </c>
      <c r="G40" s="116" t="n">
        <v>8620</v>
      </c>
      <c r="H40" s="31">
        <f>+B40/E40-1</f>
        <v/>
      </c>
      <c r="I40" s="119">
        <f>+G40/G39-1</f>
        <v/>
      </c>
    </row>
    <row r="41">
      <c r="A41" s="97" t="inlineStr">
        <is>
          <t>Jan 03, 2024 15:00:00</t>
        </is>
      </c>
      <c r="B41" s="116" t="n">
        <v>108200</v>
      </c>
      <c r="C41" s="116" t="n">
        <v>109800</v>
      </c>
      <c r="D41" s="116" t="n">
        <v>1269</v>
      </c>
      <c r="E41" s="116" t="n">
        <v>109550</v>
      </c>
      <c r="F41" s="116" t="n">
        <v>110100</v>
      </c>
      <c r="G41" s="116" t="n">
        <v>8575</v>
      </c>
      <c r="H41" s="31">
        <f>+B41/E41-1</f>
        <v/>
      </c>
      <c r="I41" s="119">
        <f>+G41/G40-1</f>
        <v/>
      </c>
    </row>
    <row r="42">
      <c r="A42" s="97" t="inlineStr">
        <is>
          <t>Jan 04, 2024 15:00:00</t>
        </is>
      </c>
      <c r="B42" s="116" t="n">
        <v>102600</v>
      </c>
      <c r="C42" s="116" t="n">
        <v>108200</v>
      </c>
      <c r="D42" s="116" t="n">
        <v>2398</v>
      </c>
      <c r="E42" s="116" t="n">
        <v>109200</v>
      </c>
      <c r="F42" s="116" t="n">
        <v>107850</v>
      </c>
      <c r="G42" s="116" t="n">
        <v>8500</v>
      </c>
      <c r="H42" s="31">
        <f>+B42/E42-1</f>
        <v/>
      </c>
      <c r="I42" s="119">
        <f>+G42/G41-1</f>
        <v/>
      </c>
    </row>
    <row r="43">
      <c r="A43" s="97" t="inlineStr">
        <is>
          <t>Jan 05, 2024 15:00:00</t>
        </is>
      </c>
      <c r="B43" s="116" t="n">
        <v>101150</v>
      </c>
      <c r="C43" s="116" t="n">
        <v>102600</v>
      </c>
      <c r="D43" s="116" t="n">
        <v>1711</v>
      </c>
      <c r="E43" s="116" t="n">
        <v>105600</v>
      </c>
      <c r="F43" s="116" t="n">
        <v>102400</v>
      </c>
      <c r="G43" s="116" t="n">
        <v>8522</v>
      </c>
      <c r="H43" s="31">
        <f>+B43/E43-1</f>
        <v/>
      </c>
      <c r="I43" s="119">
        <f>+G43/G42-1</f>
        <v/>
      </c>
    </row>
    <row r="44">
      <c r="A44" s="97" t="inlineStr">
        <is>
          <t>Jan 08, 2024 15:00:00</t>
        </is>
      </c>
      <c r="B44" s="116" t="n">
        <v>99150</v>
      </c>
      <c r="C44" s="116" t="n">
        <v>101150</v>
      </c>
      <c r="D44" s="116" t="n">
        <v>1522</v>
      </c>
      <c r="E44" s="116" t="n">
        <v>100900</v>
      </c>
      <c r="F44" s="116" t="n">
        <v>101100</v>
      </c>
      <c r="G44" s="116" t="n">
        <v>8478</v>
      </c>
      <c r="H44" s="31">
        <f>+B44/E44-1</f>
        <v/>
      </c>
      <c r="I44" s="119">
        <f>+G44/G43-1</f>
        <v/>
      </c>
    </row>
    <row r="45">
      <c r="A45" s="97" t="inlineStr">
        <is>
          <t>Jan 09, 2024 15:00:00</t>
        </is>
      </c>
      <c r="B45" s="116" t="n">
        <v>100100</v>
      </c>
      <c r="C45" s="116" t="n">
        <v>99150</v>
      </c>
      <c r="D45" s="116" t="n">
        <v>1697</v>
      </c>
      <c r="E45" s="116" t="n">
        <v>100500</v>
      </c>
      <c r="F45" s="116" t="n">
        <v>99000</v>
      </c>
      <c r="G45" s="116" t="n">
        <v>8293</v>
      </c>
      <c r="H45" s="31">
        <f>+B45/E45-1</f>
        <v/>
      </c>
      <c r="I45" s="119">
        <f>+G45/G44-1</f>
        <v/>
      </c>
    </row>
    <row r="46">
      <c r="A46" s="97" t="inlineStr">
        <is>
          <t>Jan 10, 2024 15:00:00</t>
        </is>
      </c>
      <c r="B46" s="116" t="n">
        <v>99200</v>
      </c>
      <c r="C46" s="116" t="n">
        <v>100100</v>
      </c>
      <c r="D46" s="116" t="n">
        <v>742</v>
      </c>
      <c r="E46" s="116" t="n">
        <v>99700</v>
      </c>
      <c r="F46" s="116" t="n">
        <v>100150</v>
      </c>
      <c r="G46" s="116" t="n">
        <v>8286</v>
      </c>
      <c r="H46" s="31">
        <f>+B46/E46-1</f>
        <v/>
      </c>
      <c r="I46" s="119">
        <f>+G46/G45-1</f>
        <v/>
      </c>
    </row>
    <row r="47">
      <c r="A47" s="97" t="inlineStr">
        <is>
          <t>Jan 11, 2024 15:00:00</t>
        </is>
      </c>
      <c r="B47" s="116" t="n">
        <v>105500</v>
      </c>
      <c r="C47" s="116" t="n">
        <v>99200</v>
      </c>
      <c r="D47" s="116" t="n">
        <v>1852</v>
      </c>
      <c r="E47" s="116" t="n">
        <v>100000</v>
      </c>
      <c r="F47" s="116" t="n">
        <v>99700</v>
      </c>
      <c r="G47" s="116" t="n">
        <v>8120</v>
      </c>
      <c r="H47" s="31">
        <f>+B47/E47-1</f>
        <v/>
      </c>
      <c r="I47" s="119">
        <f>+G47/G46-1</f>
        <v/>
      </c>
    </row>
    <row r="48">
      <c r="A48" s="97" t="inlineStr">
        <is>
          <t>Jan 12, 2024 15:00:00</t>
        </is>
      </c>
      <c r="B48" s="116" t="n">
        <v>103950</v>
      </c>
      <c r="C48" s="116" t="n">
        <v>105500</v>
      </c>
      <c r="D48" s="116" t="n">
        <v>1249</v>
      </c>
      <c r="E48" s="116" t="n">
        <v>103150</v>
      </c>
      <c r="F48" s="116" t="n">
        <v>105700</v>
      </c>
      <c r="G48" s="116" t="n">
        <v>8044</v>
      </c>
      <c r="H48" s="31">
        <f>+B48/E48-1</f>
        <v/>
      </c>
      <c r="I48" s="119">
        <f>+G48/G47-1</f>
        <v/>
      </c>
    </row>
    <row r="49">
      <c r="A49" s="97" t="inlineStr">
        <is>
          <t>Jan 15, 2024 15:00:00</t>
        </is>
      </c>
      <c r="B49" s="116" t="n">
        <v>102750</v>
      </c>
      <c r="C49" s="116" t="n">
        <v>103950</v>
      </c>
      <c r="D49" s="116" t="n">
        <v>773</v>
      </c>
      <c r="E49" s="116" t="n">
        <v>104800</v>
      </c>
      <c r="F49" s="116" t="n">
        <v>103800</v>
      </c>
      <c r="G49" s="116" t="n">
        <v>8065</v>
      </c>
      <c r="H49" s="31">
        <f>+B49/E49-1</f>
        <v/>
      </c>
      <c r="I49" s="119">
        <f>+G49/G48-1</f>
        <v/>
      </c>
    </row>
    <row r="50">
      <c r="A50" s="97" t="inlineStr">
        <is>
          <t>Jan 16, 2024 15:00:00</t>
        </is>
      </c>
      <c r="B50" s="116" t="n">
        <v>105100</v>
      </c>
      <c r="C50" s="116" t="n">
        <v>102750</v>
      </c>
      <c r="D50" s="116" t="n">
        <v>723</v>
      </c>
      <c r="E50" s="116" t="n">
        <v>103300</v>
      </c>
      <c r="F50" s="116" t="n">
        <v>103100</v>
      </c>
      <c r="G50" s="116" t="n">
        <v>8055</v>
      </c>
      <c r="H50" s="31">
        <f>+B50/E50-1</f>
        <v/>
      </c>
      <c r="I50" s="119">
        <f>+G50/G49-1</f>
        <v/>
      </c>
    </row>
    <row r="51">
      <c r="A51" s="97" t="inlineStr">
        <is>
          <t>Jan 17, 2024 15:00:00</t>
        </is>
      </c>
      <c r="B51" s="116" t="n">
        <v>103000</v>
      </c>
      <c r="C51" s="116" t="n">
        <v>105100</v>
      </c>
      <c r="D51" s="116" t="n">
        <v>1148</v>
      </c>
      <c r="E51" s="116" t="n">
        <v>104450</v>
      </c>
      <c r="F51" s="116" t="n">
        <v>105100</v>
      </c>
      <c r="G51" s="116" t="n">
        <v>8084</v>
      </c>
      <c r="H51" s="31">
        <f>+B51/E51-1</f>
        <v/>
      </c>
      <c r="I51" s="119">
        <f>+G51/G50-1</f>
        <v/>
      </c>
    </row>
    <row r="52">
      <c r="A52" s="97" t="inlineStr">
        <is>
          <t>Jan 18, 2024 15:00:00</t>
        </is>
      </c>
      <c r="B52" s="116" t="n">
        <v>103200</v>
      </c>
      <c r="C52" s="116" t="n">
        <v>103000</v>
      </c>
      <c r="D52" s="116" t="n">
        <v>1296</v>
      </c>
      <c r="E52" s="116" t="n">
        <v>104900</v>
      </c>
      <c r="F52" s="116" t="n">
        <v>102650</v>
      </c>
      <c r="G52" s="116" t="n">
        <v>7964</v>
      </c>
      <c r="H52" s="31">
        <f>+B52/E52-1</f>
        <v/>
      </c>
      <c r="I52" s="119">
        <f>+G52/G51-1</f>
        <v/>
      </c>
    </row>
    <row r="53">
      <c r="A53" s="97" t="inlineStr">
        <is>
          <t>Jan 19, 2024 15:00:00</t>
        </is>
      </c>
      <c r="B53" s="116" t="n">
        <v>102700</v>
      </c>
      <c r="C53" s="116" t="n">
        <v>103200</v>
      </c>
      <c r="D53" s="116" t="n">
        <v>505</v>
      </c>
      <c r="E53" s="116" t="n">
        <v>103100</v>
      </c>
      <c r="F53" s="116" t="n">
        <v>103500</v>
      </c>
      <c r="G53" s="116" t="n">
        <v>7952</v>
      </c>
      <c r="H53" s="31">
        <f>+B53/E53-1</f>
        <v/>
      </c>
      <c r="I53" s="119">
        <f>+G53/G52-1</f>
        <v/>
      </c>
    </row>
    <row r="54">
      <c r="A54" s="97" t="inlineStr">
        <is>
          <t>Jan 22, 2024 15:00:00</t>
        </is>
      </c>
      <c r="B54" s="116" t="n">
        <v>101750</v>
      </c>
      <c r="C54" s="116" t="n">
        <v>102700</v>
      </c>
      <c r="D54" s="116" t="n">
        <v>1214</v>
      </c>
      <c r="E54" s="116" t="n">
        <v>103300</v>
      </c>
      <c r="F54" s="116" t="n">
        <v>102600</v>
      </c>
      <c r="G54" s="116" t="n">
        <v>8022</v>
      </c>
      <c r="H54" s="31">
        <f>+B54/E54-1</f>
        <v/>
      </c>
      <c r="I54" s="119">
        <f>+G54/G53-1</f>
        <v/>
      </c>
    </row>
    <row r="55">
      <c r="A55" s="97" t="inlineStr">
        <is>
          <t>Jan 23, 2024 15:00:00</t>
        </is>
      </c>
      <c r="B55" s="116" t="n">
        <v>103350</v>
      </c>
      <c r="C55" s="116" t="n">
        <v>101750</v>
      </c>
      <c r="D55" s="116" t="n">
        <v>953</v>
      </c>
      <c r="E55" s="116" t="n">
        <v>101500</v>
      </c>
      <c r="F55" s="116" t="n">
        <v>101500</v>
      </c>
      <c r="G55" s="116" t="n">
        <v>7818</v>
      </c>
      <c r="H55" s="31">
        <f>+B55/E55-1</f>
        <v/>
      </c>
      <c r="I55" s="119">
        <f>+G55/G54-1</f>
        <v/>
      </c>
    </row>
    <row r="56">
      <c r="A56" s="97" t="inlineStr">
        <is>
          <t>Jan 24, 2024 15:00:00</t>
        </is>
      </c>
      <c r="B56" s="116" t="n">
        <v>104000</v>
      </c>
      <c r="C56" s="116" t="n">
        <v>103350</v>
      </c>
      <c r="D56" s="116" t="n">
        <v>561</v>
      </c>
      <c r="E56" s="116" t="n">
        <v>102650</v>
      </c>
      <c r="F56" s="116" t="n">
        <v>103600</v>
      </c>
      <c r="G56" s="116" t="n">
        <v>7854</v>
      </c>
      <c r="H56" s="31">
        <f>+B56/E56-1</f>
        <v/>
      </c>
      <c r="I56" s="119">
        <f>+G56/G55-1</f>
        <v/>
      </c>
    </row>
    <row r="57">
      <c r="A57" s="97" t="inlineStr">
        <is>
          <t>Jan 25, 2024 15:00:00</t>
        </is>
      </c>
      <c r="B57" s="116" t="n">
        <v>102850</v>
      </c>
      <c r="C57" s="116" t="n">
        <v>104000</v>
      </c>
      <c r="D57" s="116" t="n">
        <v>547</v>
      </c>
      <c r="E57" s="116" t="n">
        <v>103750</v>
      </c>
      <c r="F57" s="116" t="n">
        <v>104250</v>
      </c>
      <c r="G57" s="116" t="n">
        <v>7875</v>
      </c>
      <c r="H57" s="31">
        <f>+B57/E57-1</f>
        <v/>
      </c>
      <c r="I57" s="119">
        <f>+G57/G56-1</f>
        <v/>
      </c>
    </row>
    <row r="58">
      <c r="A58" s="97" t="inlineStr">
        <is>
          <t>Jan 26, 2024 15:00:00</t>
        </is>
      </c>
      <c r="B58" s="116" t="n">
        <v>102550</v>
      </c>
      <c r="C58" s="116" t="n">
        <v>102850</v>
      </c>
      <c r="D58" s="116" t="n">
        <v>510</v>
      </c>
      <c r="E58" s="116" t="n">
        <v>103200</v>
      </c>
      <c r="F58" s="116" t="n">
        <v>103200</v>
      </c>
      <c r="G58" s="116" t="n">
        <v>7787</v>
      </c>
      <c r="H58" s="31">
        <f>+B58/E58-1</f>
        <v/>
      </c>
      <c r="I58" s="119">
        <f>+G58/G57-1</f>
        <v/>
      </c>
    </row>
    <row r="59">
      <c r="A59" s="97" t="inlineStr">
        <is>
          <t>Jan 29, 2024 15:00:00</t>
        </is>
      </c>
      <c r="B59" s="116" t="n">
        <v>103600</v>
      </c>
      <c r="C59" s="116" t="n">
        <v>102550</v>
      </c>
      <c r="D59" s="116" t="n">
        <v>671</v>
      </c>
      <c r="E59" s="116" t="n">
        <v>103200</v>
      </c>
      <c r="F59" s="116" t="n">
        <v>102200</v>
      </c>
      <c r="G59" s="116" t="n">
        <v>7755</v>
      </c>
      <c r="H59" s="31">
        <f>+B59/E59-1</f>
        <v/>
      </c>
      <c r="I59" s="119">
        <f>+G59/G58-1</f>
        <v/>
      </c>
    </row>
    <row r="60">
      <c r="A60" s="97" t="inlineStr">
        <is>
          <t>Jan 30, 2024 15:00:00</t>
        </is>
      </c>
      <c r="B60" s="116" t="n">
        <v>103000</v>
      </c>
      <c r="C60" s="116" t="n">
        <v>103600</v>
      </c>
      <c r="D60" s="116" t="n">
        <v>348</v>
      </c>
      <c r="E60" s="116" t="n">
        <v>103000</v>
      </c>
      <c r="F60" s="116" t="n">
        <v>103250</v>
      </c>
      <c r="G60" s="116" t="n">
        <v>7703</v>
      </c>
      <c r="H60" s="31">
        <f>+B60/E60-1</f>
        <v/>
      </c>
      <c r="I60" s="119">
        <f>+G60/G59-1</f>
        <v/>
      </c>
    </row>
    <row r="61">
      <c r="A61" s="97" t="inlineStr">
        <is>
          <t>Jan 31, 2024 15:00:00</t>
        </is>
      </c>
      <c r="B61" s="116" t="n">
        <v>101050</v>
      </c>
      <c r="C61" s="116" t="n">
        <v>103000</v>
      </c>
      <c r="D61" s="116" t="n">
        <v>1272</v>
      </c>
      <c r="E61" s="116" t="n">
        <v>103150</v>
      </c>
      <c r="F61" s="116" t="n">
        <v>103000</v>
      </c>
      <c r="G61" s="116" t="n">
        <v>7595</v>
      </c>
      <c r="H61" s="31">
        <f>+B61/E61-1</f>
        <v/>
      </c>
      <c r="I61" s="119">
        <f>+G61/G60-1</f>
        <v/>
      </c>
    </row>
    <row r="62">
      <c r="A62" s="97" t="inlineStr">
        <is>
          <t>Feb 01, 2024 15:00:00</t>
        </is>
      </c>
      <c r="B62" s="116" t="n">
        <v>101650</v>
      </c>
      <c r="C62" s="116" t="n">
        <v>101050</v>
      </c>
      <c r="D62" s="116" t="n">
        <v>1337</v>
      </c>
      <c r="E62" s="116" t="n">
        <v>101500</v>
      </c>
      <c r="F62" s="116" t="n">
        <v>101050</v>
      </c>
      <c r="G62" s="116" t="n">
        <v>7558</v>
      </c>
      <c r="H62" s="31">
        <f>+B62/E62-1</f>
        <v/>
      </c>
      <c r="I62" s="119">
        <f>+G62/G61-1</f>
        <v/>
      </c>
    </row>
    <row r="63">
      <c r="A63" s="97" t="inlineStr">
        <is>
          <t>Feb 02, 2024 15:00:00</t>
        </is>
      </c>
      <c r="B63" s="97" t="n">
        <v>101650</v>
      </c>
      <c r="C63" s="97" t="n">
        <v>101650</v>
      </c>
      <c r="D63" s="97" t="n">
        <v>1254</v>
      </c>
      <c r="E63" s="97" t="n">
        <v>101350</v>
      </c>
      <c r="F63" s="97" t="n">
        <v>101600</v>
      </c>
      <c r="G63" s="116" t="n">
        <v>7358</v>
      </c>
      <c r="H63" s="31">
        <f>+B63/E63-1</f>
        <v/>
      </c>
      <c r="I63" s="119">
        <f>+G63/G62-1</f>
        <v/>
      </c>
    </row>
    <row r="64">
      <c r="A64" s="97" t="inlineStr">
        <is>
          <t>Feb 05, 2024 15:00:00</t>
        </is>
      </c>
      <c r="B64" s="97" t="n">
        <v>102650</v>
      </c>
      <c r="C64" s="97" t="n">
        <v>101650</v>
      </c>
      <c r="D64" s="97" t="n">
        <v>1330</v>
      </c>
      <c r="E64" s="97" t="n">
        <v>102300</v>
      </c>
      <c r="F64" s="97" t="n">
        <v>101400</v>
      </c>
      <c r="G64" s="116" t="n">
        <v>6994</v>
      </c>
      <c r="H64" s="31">
        <f>+B64/E64-1</f>
        <v/>
      </c>
      <c r="I64" s="119">
        <f>+G64/G63-1</f>
        <v/>
      </c>
    </row>
    <row r="65">
      <c r="A65" s="97" t="inlineStr">
        <is>
          <t>Feb 06, 2024 15:00:00</t>
        </is>
      </c>
      <c r="B65" s="97" t="n">
        <v>99750</v>
      </c>
      <c r="C65" s="97" t="n">
        <v>102650</v>
      </c>
      <c r="D65" s="97" t="n">
        <v>2520</v>
      </c>
      <c r="E65" s="97" t="n">
        <v>102850</v>
      </c>
      <c r="F65" s="97" t="n">
        <v>102450</v>
      </c>
      <c r="G65" s="116" t="n">
        <v>7172</v>
      </c>
      <c r="H65" s="31">
        <f>+B65/E65-1</f>
        <v/>
      </c>
      <c r="I65" s="119">
        <f>+G65/G64-1</f>
        <v/>
      </c>
    </row>
    <row r="66">
      <c r="A66" s="97" t="inlineStr">
        <is>
          <t>Feb 07, 2024 15:00:00</t>
        </is>
      </c>
      <c r="B66" s="116" t="n">
        <v>99600</v>
      </c>
      <c r="C66" s="116" t="n">
        <v>99750</v>
      </c>
      <c r="D66" s="116" t="n">
        <v>263</v>
      </c>
      <c r="E66" s="116" t="n">
        <v>100950</v>
      </c>
      <c r="F66" s="116" t="n">
        <v>99450</v>
      </c>
      <c r="G66" s="116" t="n">
        <v>7129</v>
      </c>
      <c r="H66" s="31">
        <f>+B66/E66-1</f>
        <v/>
      </c>
      <c r="I66" s="119">
        <f>+G66/G65-1</f>
        <v/>
      </c>
    </row>
    <row r="67">
      <c r="A67" s="97" t="inlineStr">
        <is>
          <t>Feb 08, 2024 15:00:00</t>
        </is>
      </c>
      <c r="B67" s="116" t="n">
        <v>98850</v>
      </c>
      <c r="C67" s="116" t="n">
        <v>99600</v>
      </c>
      <c r="D67" s="116" t="n">
        <v>607</v>
      </c>
      <c r="E67" s="116" t="n">
        <v>99600</v>
      </c>
      <c r="F67" s="116" t="n">
        <v>99850</v>
      </c>
      <c r="G67" s="116" t="n">
        <v>7120</v>
      </c>
      <c r="H67" s="31">
        <f>+B67/E67-1</f>
        <v/>
      </c>
      <c r="I67" s="119">
        <f>+G67/G66-1</f>
        <v/>
      </c>
    </row>
    <row r="68">
      <c r="A68" s="97" t="inlineStr">
        <is>
          <t>Feb 19, 2024 15:00:00</t>
        </is>
      </c>
      <c r="B68" s="116" t="n">
        <v>97300</v>
      </c>
      <c r="C68" s="116" t="n">
        <v>98850</v>
      </c>
      <c r="D68" s="116" t="n">
        <v>518</v>
      </c>
      <c r="E68" s="116" t="n">
        <v>99100</v>
      </c>
      <c r="F68" s="116" t="n">
        <v>98900</v>
      </c>
      <c r="G68" s="116" t="n">
        <v>7219</v>
      </c>
      <c r="H68" s="31">
        <f>+B68/E68-1</f>
        <v/>
      </c>
      <c r="I68" s="119">
        <f>+G68/G67-1</f>
        <v/>
      </c>
    </row>
    <row r="69">
      <c r="A69" s="97" t="inlineStr">
        <is>
          <t>Feb 20, 2024 15:00:00</t>
        </is>
      </c>
      <c r="B69" s="116" t="n">
        <v>95150</v>
      </c>
      <c r="C69" s="116" t="n">
        <v>97300</v>
      </c>
      <c r="D69" s="116" t="n">
        <v>1038</v>
      </c>
      <c r="E69" s="116" t="n">
        <v>98450</v>
      </c>
      <c r="F69" s="116" t="n">
        <v>97550</v>
      </c>
      <c r="G69" s="116" t="n">
        <v>7284</v>
      </c>
      <c r="H69" s="31">
        <f>+B69/E69-1</f>
        <v/>
      </c>
      <c r="I69" s="119">
        <f>+G69/G68-1</f>
        <v/>
      </c>
    </row>
    <row r="70">
      <c r="A70" s="97" t="inlineStr">
        <is>
          <t>Feb 21, 2024 15:00:00</t>
        </is>
      </c>
      <c r="B70" s="116" t="n">
        <v>98900</v>
      </c>
      <c r="C70" s="116" t="n">
        <v>95150</v>
      </c>
      <c r="D70" s="116" t="n">
        <v>1955</v>
      </c>
      <c r="E70" s="116" t="n">
        <v>95900</v>
      </c>
      <c r="F70" s="116" t="n">
        <v>95100</v>
      </c>
      <c r="G70" s="116" t="n">
        <v>7161</v>
      </c>
      <c r="H70" s="31">
        <f>+B70/E70-1</f>
        <v/>
      </c>
      <c r="I70" s="119">
        <f>+G70/G69-1</f>
        <v/>
      </c>
    </row>
    <row r="71">
      <c r="A71" t="inlineStr">
        <is>
          <t>Mar 19, 2024 15:00:00</t>
        </is>
      </c>
      <c r="B71" s="116" t="n">
        <v>115050</v>
      </c>
      <c r="C71" s="116" t="n">
        <v>116750</v>
      </c>
      <c r="D71" s="116" t="n">
        <v>4355</v>
      </c>
      <c r="E71" s="116" t="n">
        <v>116500</v>
      </c>
      <c r="F71" s="116" t="n">
        <v>116300</v>
      </c>
      <c r="G71" s="116" t="n">
        <v>7512</v>
      </c>
      <c r="H71" s="31">
        <f>+B71/E71-1</f>
        <v/>
      </c>
      <c r="I71" s="119">
        <f>+G71/G70-1</f>
        <v/>
      </c>
    </row>
    <row r="72">
      <c r="A72" t="inlineStr">
        <is>
          <t>Mar 25, 2024 15:00:00</t>
        </is>
      </c>
      <c r="B72" s="116" t="n">
        <v>107550</v>
      </c>
      <c r="C72" s="116" t="n">
        <v>113750</v>
      </c>
      <c r="D72" s="116" t="n">
        <v>2583</v>
      </c>
      <c r="E72" s="116" t="n">
        <v>114450</v>
      </c>
      <c r="F72" s="116" t="n">
        <v>114100</v>
      </c>
      <c r="G72" s="116" t="n">
        <v>8805</v>
      </c>
      <c r="H72" s="31">
        <f>+B72/E72-1</f>
        <v/>
      </c>
      <c r="I72" s="119">
        <f>+G72/G71-1</f>
        <v/>
      </c>
    </row>
    <row r="73">
      <c r="A73" t="inlineStr">
        <is>
          <t>Mar 28, 2024 15:00:00</t>
        </is>
      </c>
      <c r="B73" s="116" t="n">
        <v>109100</v>
      </c>
      <c r="C73" s="116" t="n">
        <v>108950</v>
      </c>
      <c r="D73" s="116" t="n">
        <v>1312</v>
      </c>
      <c r="E73" s="116" t="n">
        <v>107850</v>
      </c>
      <c r="F73" s="116" t="n">
        <v>108750</v>
      </c>
      <c r="G73" s="116" t="n">
        <v>8344</v>
      </c>
      <c r="H73" s="31">
        <f>+B73/E73-1</f>
        <v/>
      </c>
      <c r="I73" s="119">
        <f>+G73/G72-1</f>
        <v/>
      </c>
    </row>
    <row r="74">
      <c r="A74" t="inlineStr">
        <is>
          <t>Mar 29, 2024 15:00:00</t>
        </is>
      </c>
      <c r="B74" s="116" t="n">
        <v>108000</v>
      </c>
      <c r="C74" s="116" t="n">
        <v>109100</v>
      </c>
      <c r="D74" s="116" t="n">
        <v>1478</v>
      </c>
      <c r="E74" s="116" t="n">
        <v>108900</v>
      </c>
      <c r="F74" s="116" t="n">
        <v>109150</v>
      </c>
      <c r="G74" s="116" t="n">
        <v>8431</v>
      </c>
      <c r="H74" s="31">
        <f>+B74/E74-1</f>
        <v/>
      </c>
      <c r="I74" s="119">
        <f>+G74/G73-1</f>
        <v/>
      </c>
    </row>
    <row r="75">
      <c r="A75" t="inlineStr">
        <is>
          <t>Apr 01, 2024 15:00:00</t>
        </is>
      </c>
      <c r="B75" s="143" t="n">
        <v>112700</v>
      </c>
      <c r="C75" s="143" t="n">
        <v>108000</v>
      </c>
      <c r="D75" s="143" t="n">
        <v>2432</v>
      </c>
      <c r="E75" s="143" t="n">
        <v>108750</v>
      </c>
      <c r="F75" s="143" t="n">
        <v>107900</v>
      </c>
      <c r="G75" s="143" t="n">
        <v>8119</v>
      </c>
      <c r="H75" s="31">
        <f>+B75/E75-1</f>
        <v/>
      </c>
      <c r="I75" s="119">
        <f>+G75/G74-1</f>
        <v/>
      </c>
    </row>
    <row r="76">
      <c r="A76" t="inlineStr">
        <is>
          <t>Apr 02, 2024 15:00:00</t>
        </is>
      </c>
      <c r="B76" s="144" t="n">
        <v>111800</v>
      </c>
      <c r="C76" s="144" t="n">
        <v>112700</v>
      </c>
      <c r="D76" s="144" t="n">
        <v>1292</v>
      </c>
      <c r="E76" s="144" t="n">
        <v>110500</v>
      </c>
      <c r="F76" s="144" t="n">
        <v>112700</v>
      </c>
      <c r="G76" s="144" t="n">
        <v>8153</v>
      </c>
      <c r="H76" s="31">
        <f>+B76/E76-1</f>
        <v/>
      </c>
      <c r="I76" s="119">
        <f>+G76/G75-1</f>
        <v/>
      </c>
    </row>
    <row r="77">
      <c r="A77" t="inlineStr">
        <is>
          <t>Apr 03, 2024 15:00:00</t>
        </is>
      </c>
      <c r="B77" s="145" t="n">
        <v>112700</v>
      </c>
      <c r="C77" s="145" t="n">
        <v>111800</v>
      </c>
      <c r="D77" s="145" t="n">
        <v>1645</v>
      </c>
      <c r="E77" s="145" t="n">
        <v>112100</v>
      </c>
      <c r="F77" s="145" t="n">
        <v>112400</v>
      </c>
      <c r="G77" s="145" t="n">
        <v>8115</v>
      </c>
      <c r="H77" s="31">
        <f>+B77/E77-1</f>
        <v/>
      </c>
      <c r="I77" s="119">
        <f>+G77/G76-1</f>
        <v/>
      </c>
    </row>
    <row r="78">
      <c r="A78" t="inlineStr">
        <is>
          <t>Apr 03, 2024 15:00:00</t>
        </is>
      </c>
      <c r="B78" s="87" t="n">
        <v>112700</v>
      </c>
      <c r="C78" s="87" t="n">
        <v>111800</v>
      </c>
      <c r="D78" s="87" t="n">
        <v>1645</v>
      </c>
      <c r="E78" s="87" t="n">
        <v>112100</v>
      </c>
      <c r="F78" s="87" t="n">
        <v>112400</v>
      </c>
      <c r="G78" s="87" t="n">
        <v>8115</v>
      </c>
    </row>
    <row r="79">
      <c r="A79" t="inlineStr">
        <is>
          <t>Apr 03, 2024 15:00:00</t>
        </is>
      </c>
      <c r="B79" s="88" t="n">
        <v>112700</v>
      </c>
      <c r="C79" s="88" t="n">
        <v>111800</v>
      </c>
      <c r="D79" s="88" t="n">
        <v>1645</v>
      </c>
      <c r="E79" s="88" t="n">
        <v>112100</v>
      </c>
      <c r="F79" s="88" t="n">
        <v>112400</v>
      </c>
      <c r="G79" s="88" t="n">
        <v>8115</v>
      </c>
    </row>
    <row r="80">
      <c r="A80" t="inlineStr">
        <is>
          <t>Apr 03, 2024 15:00:00</t>
        </is>
      </c>
      <c r="B80" s="89" t="n">
        <v>112700</v>
      </c>
      <c r="C80" s="89" t="n">
        <v>111800</v>
      </c>
      <c r="D80" s="89" t="n">
        <v>1645</v>
      </c>
      <c r="E80" s="89" t="n">
        <v>112100</v>
      </c>
      <c r="F80" s="89" t="n">
        <v>112400</v>
      </c>
      <c r="G80" s="89" t="n">
        <v>8115</v>
      </c>
    </row>
    <row r="81">
      <c r="A81" t="inlineStr">
        <is>
          <t>Apr 03, 2024 15:00:00</t>
        </is>
      </c>
      <c r="B81" s="90" t="n">
        <v>112700</v>
      </c>
      <c r="C81" s="90" t="n">
        <v>111800</v>
      </c>
      <c r="D81" s="90" t="n">
        <v>1645</v>
      </c>
      <c r="E81" s="90" t="n">
        <v>112100</v>
      </c>
      <c r="F81" s="90" t="n">
        <v>112400</v>
      </c>
      <c r="G81" s="90" t="n">
        <v>8115</v>
      </c>
    </row>
    <row r="82">
      <c r="A82" t="inlineStr">
        <is>
          <t>Apr 03, 2024 15:00:00</t>
        </is>
      </c>
      <c r="B82" s="91" t="n">
        <v>112700</v>
      </c>
      <c r="C82" s="91" t="n">
        <v>111800</v>
      </c>
      <c r="D82" s="91" t="n">
        <v>1645</v>
      </c>
      <c r="E82" s="91" t="n">
        <v>112100</v>
      </c>
      <c r="F82" s="91" t="n">
        <v>112400</v>
      </c>
      <c r="G82" s="91" t="n">
        <v>8115</v>
      </c>
    </row>
    <row r="83">
      <c r="A83" t="inlineStr">
        <is>
          <t>Apr 03, 2024 15:00:00</t>
        </is>
      </c>
      <c r="B83" s="151" t="n">
        <v>112700</v>
      </c>
      <c r="C83" s="151" t="n">
        <v>111800</v>
      </c>
      <c r="D83" s="151" t="n">
        <v>1645</v>
      </c>
      <c r="E83" s="151" t="n">
        <v>112100</v>
      </c>
      <c r="F83" s="151" t="n">
        <v>112400</v>
      </c>
      <c r="G83" s="151" t="n">
        <v>8115</v>
      </c>
    </row>
    <row r="84">
      <c r="A84" t="inlineStr">
        <is>
          <t>Apr 03, 2024 15:00:00</t>
        </is>
      </c>
      <c r="B84" s="153" t="n">
        <v>112700</v>
      </c>
      <c r="C84" s="153" t="n">
        <v>111800</v>
      </c>
      <c r="D84" s="153" t="n">
        <v>1645</v>
      </c>
      <c r="E84" s="153" t="n">
        <v>112100</v>
      </c>
      <c r="F84" s="153" t="n">
        <v>112400</v>
      </c>
      <c r="G84" s="153" t="n">
        <v>8115</v>
      </c>
    </row>
  </sheetData>
  <conditionalFormatting sqref="H1:I1048576">
    <cfRule type="cellIs" priority="2" operator="lessThan" dxfId="1">
      <formula>0</formula>
    </cfRule>
  </conditionalFormatting>
  <pageMargins left="0.75" right="0.75" top="1" bottom="1" header="0.5" footer="0.5"/>
  <headerFooter>
    <oddHeader/>
    <oddFooter>&amp;L&amp;"Calibri"&amp;10 &amp;K000000_x000d_# Internal Use Only_x000d_&amp;1#&amp;"Calibri"&amp;10 &amp;K000000 Internal Use Only</oddFooter>
    <evenHeader/>
    <evenFooter/>
    <firstHeader/>
    <firstFooter/>
  </headerFooter>
</worksheet>
</file>

<file path=xl/worksheets/sheet14.xml><?xml version="1.0" encoding="utf-8"?>
<worksheet xmlns="http://schemas.openxmlformats.org/spreadsheetml/2006/main">
  <sheetPr codeName="Sheet15">
    <outlinePr summaryBelow="1" summaryRight="1"/>
    <pageSetUpPr/>
  </sheetPr>
  <dimension ref="A1:I84"/>
  <sheetViews>
    <sheetView showGridLines="0" zoomScale="106" zoomScaleNormal="106" workbookViewId="0">
      <pane xSplit="1" ySplit="13" topLeftCell="B59" activePane="bottomRight" state="frozen"/>
      <selection pane="topRight" activeCell="B1" sqref="B1"/>
      <selection pane="bottomLeft" activeCell="A14" sqref="A14"/>
      <selection pane="bottomRight" activeCell="H77" sqref="H77"/>
    </sheetView>
  </sheetViews>
  <sheetFormatPr baseColWidth="8" defaultColWidth="9.1796875" defaultRowHeight="14.5"/>
  <cols>
    <col width="19.81640625" bestFit="1" customWidth="1" style="98" min="1" max="1"/>
    <col width="11.7265625" bestFit="1" customWidth="1" style="1" min="2" max="2"/>
    <col width="11.54296875" bestFit="1" customWidth="1" style="1" min="3" max="3"/>
    <col width="9.7265625" bestFit="1" customWidth="1" style="1" min="4" max="4"/>
    <col width="11.1796875" bestFit="1" customWidth="1" style="1" min="5" max="5"/>
    <col width="11.54296875" bestFit="1" customWidth="1" style="1" min="6" max="6"/>
    <col width="13.7265625" bestFit="1" customWidth="1" style="1" min="7" max="7"/>
    <col width="9.1796875" customWidth="1" style="136" min="8" max="9"/>
    <col width="9.1796875" customWidth="1" style="98" min="10" max="81"/>
  </cols>
  <sheetData>
    <row r="1">
      <c r="A1" s="6" t="inlineStr">
        <is>
          <t>Date</t>
        </is>
      </c>
      <c r="B1" s="6" t="inlineStr">
        <is>
          <t>Latest</t>
        </is>
      </c>
      <c r="C1" s="6" t="inlineStr">
        <is>
          <t>Prev.Close</t>
        </is>
      </c>
      <c r="D1" s="6" t="inlineStr">
        <is>
          <t>Volume</t>
        </is>
      </c>
      <c r="E1" s="6" t="inlineStr">
        <is>
          <t>Prev.Settle</t>
        </is>
      </c>
      <c r="F1" s="6" t="inlineStr">
        <is>
          <t>Open</t>
        </is>
      </c>
      <c r="G1" s="6" t="inlineStr">
        <is>
          <t>Open Interest</t>
        </is>
      </c>
      <c r="H1" s="142" t="inlineStr">
        <is>
          <t>Var %</t>
        </is>
      </c>
      <c r="I1" s="7" t="inlineStr">
        <is>
          <t>O.I %</t>
        </is>
      </c>
    </row>
    <row r="2" hidden="1" s="98">
      <c r="A2" s="97" t="n"/>
      <c r="B2" s="32" t="n"/>
      <c r="C2" s="32" t="n"/>
      <c r="D2" s="32" t="n"/>
      <c r="E2" s="32" t="n"/>
      <c r="F2" s="32" t="n"/>
      <c r="G2" s="32" t="n"/>
      <c r="H2" s="31" t="n"/>
      <c r="I2" s="138" t="n"/>
    </row>
    <row r="3" hidden="1" s="98">
      <c r="A3" s="97" t="n"/>
      <c r="B3" s="32" t="n"/>
      <c r="C3" s="32" t="n"/>
      <c r="D3" s="32" t="n"/>
      <c r="E3" s="32" t="n"/>
      <c r="F3" s="32" t="n"/>
      <c r="G3" s="32" t="n"/>
      <c r="H3" s="31" t="n"/>
      <c r="I3" s="119" t="n"/>
    </row>
    <row r="4" hidden="1" s="98">
      <c r="A4" s="97" t="n"/>
      <c r="B4" s="32" t="n"/>
      <c r="C4" s="32" t="n"/>
      <c r="D4" s="32" t="n"/>
      <c r="E4" s="32" t="n"/>
      <c r="F4" s="32" t="n"/>
      <c r="G4" s="32" t="n"/>
      <c r="H4" s="31" t="n"/>
      <c r="I4" s="119" t="n"/>
    </row>
    <row r="5" hidden="1" s="98">
      <c r="A5" s="97" t="n"/>
      <c r="B5" s="32" t="n"/>
      <c r="C5" s="32" t="n"/>
      <c r="D5" s="32" t="n"/>
      <c r="E5" s="32" t="n"/>
      <c r="F5" s="32" t="n"/>
      <c r="G5" s="32" t="n"/>
      <c r="H5" s="31" t="n"/>
      <c r="I5" s="119" t="n"/>
    </row>
    <row r="6" hidden="1" s="98">
      <c r="A6" s="97" t="n"/>
      <c r="B6" s="32" t="n"/>
      <c r="C6" s="32" t="n"/>
      <c r="D6" s="32" t="n"/>
      <c r="E6" s="32" t="n"/>
      <c r="F6" s="32" t="n"/>
      <c r="G6" s="32" t="n"/>
      <c r="H6" s="31" t="n"/>
      <c r="I6" s="119" t="n"/>
    </row>
    <row r="7" hidden="1" s="98">
      <c r="A7" s="97" t="n"/>
      <c r="B7" s="32" t="n"/>
      <c r="C7" s="32" t="n"/>
      <c r="D7" s="32" t="n"/>
      <c r="E7" s="32" t="n"/>
      <c r="F7" s="32" t="n"/>
      <c r="G7" s="32" t="n"/>
      <c r="H7" s="31" t="n"/>
      <c r="I7" s="119" t="n"/>
    </row>
    <row r="8" hidden="1" s="98">
      <c r="A8" s="97" t="n"/>
      <c r="B8" s="116" t="n"/>
      <c r="C8" s="116" t="n"/>
      <c r="D8" s="116" t="n"/>
      <c r="E8" s="116" t="n"/>
      <c r="F8" s="116" t="n"/>
      <c r="G8" s="116" t="n"/>
      <c r="H8" s="31" t="n"/>
      <c r="I8" s="119" t="n"/>
    </row>
    <row r="9" hidden="1" s="98">
      <c r="A9" s="97" t="n"/>
      <c r="B9" s="116" t="n"/>
      <c r="C9" s="116" t="n"/>
      <c r="D9" s="116" t="n"/>
      <c r="E9" s="116" t="n"/>
      <c r="F9" s="116" t="n"/>
      <c r="G9" s="116" t="n"/>
      <c r="H9" s="31" t="n"/>
      <c r="I9" s="119" t="n"/>
    </row>
    <row r="10" hidden="1" s="98">
      <c r="A10" s="97" t="n"/>
      <c r="B10" s="116" t="n"/>
      <c r="C10" s="116" t="n"/>
      <c r="D10" s="116" t="n"/>
      <c r="E10" s="116" t="n"/>
      <c r="F10" s="116" t="n"/>
      <c r="G10" s="116" t="n"/>
      <c r="H10" s="31" t="n"/>
      <c r="I10" s="119" t="n"/>
    </row>
    <row r="11" hidden="1" s="98">
      <c r="A11" s="97" t="n"/>
      <c r="B11" s="116" t="n"/>
      <c r="C11" s="116" t="n"/>
      <c r="D11" s="116" t="n"/>
      <c r="E11" s="116" t="n"/>
      <c r="F11" s="116" t="n"/>
      <c r="G11" s="116" t="n"/>
      <c r="H11" s="31" t="n"/>
      <c r="I11" s="119" t="n"/>
    </row>
    <row r="12" hidden="1" s="98">
      <c r="A12" s="97" t="n"/>
      <c r="B12" s="116" t="n"/>
      <c r="C12" s="116" t="n"/>
      <c r="D12" s="116" t="n"/>
      <c r="E12" s="116" t="n"/>
      <c r="F12" s="116" t="n"/>
      <c r="G12" s="116" t="n"/>
      <c r="H12" s="31" t="n"/>
      <c r="I12" s="119" t="n"/>
    </row>
    <row r="13" hidden="1" s="98">
      <c r="A13" s="97" t="n"/>
      <c r="B13" s="116" t="n"/>
      <c r="C13" s="116" t="n"/>
      <c r="D13" s="116" t="n"/>
      <c r="E13" s="116" t="n"/>
      <c r="F13" s="116" t="n"/>
      <c r="G13" s="116" t="n"/>
      <c r="H13" s="31" t="n"/>
      <c r="I13" s="119" t="n"/>
    </row>
    <row r="14">
      <c r="A14" s="97" t="inlineStr">
        <is>
          <t>Nov 24, 2023 15:00:00</t>
        </is>
      </c>
      <c r="B14" s="116" t="n">
        <v>113150</v>
      </c>
      <c r="C14" s="116" t="n">
        <v>112500</v>
      </c>
      <c r="D14" s="116" t="n">
        <v>1382</v>
      </c>
      <c r="E14" s="116" t="n">
        <v>111750</v>
      </c>
      <c r="F14" s="116" t="n">
        <v>112200</v>
      </c>
      <c r="G14" s="116" t="n">
        <v>4499</v>
      </c>
      <c r="H14" s="119">
        <f>+B14/E14-1</f>
        <v/>
      </c>
      <c r="I14" s="141" t="n"/>
    </row>
    <row r="15">
      <c r="A15" s="97" t="inlineStr">
        <is>
          <t>Nov 27, 2023 15:00:00</t>
        </is>
      </c>
      <c r="B15" s="116" t="n">
        <v>106200</v>
      </c>
      <c r="C15" s="116" t="n">
        <v>113150</v>
      </c>
      <c r="D15" s="116" t="n">
        <v>2303</v>
      </c>
      <c r="E15" s="116" t="n">
        <v>113350</v>
      </c>
      <c r="F15" s="116" t="n">
        <v>112900</v>
      </c>
      <c r="G15" s="116" t="n">
        <v>4627</v>
      </c>
      <c r="H15" s="119">
        <f>+B15/E15-1</f>
        <v/>
      </c>
      <c r="I15" s="119">
        <f>+G15/G14-1</f>
        <v/>
      </c>
    </row>
    <row r="16">
      <c r="A16" s="97" t="inlineStr">
        <is>
          <t>Nov 28, 2023 15:00:00</t>
        </is>
      </c>
      <c r="B16" s="116" t="n">
        <v>108000</v>
      </c>
      <c r="C16" s="116" t="n">
        <v>106200</v>
      </c>
      <c r="D16" s="116" t="n">
        <v>1671</v>
      </c>
      <c r="E16" s="116" t="n">
        <v>109150</v>
      </c>
      <c r="F16" s="116" t="n">
        <v>106000</v>
      </c>
      <c r="G16" s="116" t="n">
        <v>4742</v>
      </c>
      <c r="H16" s="119">
        <f>+B16/E16-1</f>
        <v/>
      </c>
      <c r="I16" s="119">
        <f>+G16/G15-1</f>
        <v/>
      </c>
    </row>
    <row r="17">
      <c r="A17" s="97" t="inlineStr">
        <is>
          <t>Nov 29, 2023 15:00:00</t>
        </is>
      </c>
      <c r="B17" s="116" t="n">
        <v>109600</v>
      </c>
      <c r="C17" s="116" t="n">
        <v>108000</v>
      </c>
      <c r="D17" s="116" t="n">
        <v>2156</v>
      </c>
      <c r="E17" s="116" t="n">
        <v>107200</v>
      </c>
      <c r="F17" s="116" t="n">
        <v>108250</v>
      </c>
      <c r="G17" s="116" t="n">
        <v>4802</v>
      </c>
      <c r="H17" s="119">
        <f>+B17/E17-1</f>
        <v/>
      </c>
      <c r="I17" s="119">
        <f>+G17/G16-1</f>
        <v/>
      </c>
    </row>
    <row r="18">
      <c r="A18" s="97" t="inlineStr">
        <is>
          <t>Nov 30, 2023 15:00:00</t>
        </is>
      </c>
      <c r="B18" s="116" t="n">
        <v>107000</v>
      </c>
      <c r="C18" s="116" t="n">
        <v>109600</v>
      </c>
      <c r="D18" s="116" t="n">
        <v>1717</v>
      </c>
      <c r="E18" s="116" t="n">
        <v>109550</v>
      </c>
      <c r="F18" s="116" t="n">
        <v>110000</v>
      </c>
      <c r="G18" s="116" t="n">
        <v>4777</v>
      </c>
      <c r="H18" s="119">
        <f>+B18/E18-1</f>
        <v/>
      </c>
      <c r="I18" s="119">
        <f>+G18/G17-1</f>
        <v/>
      </c>
    </row>
    <row r="19">
      <c r="A19" s="97" t="inlineStr">
        <is>
          <t>Dec 01, 2023 15:00:00</t>
        </is>
      </c>
      <c r="B19" s="116" t="n">
        <v>103850</v>
      </c>
      <c r="C19" s="116" t="n">
        <v>107000</v>
      </c>
      <c r="D19" s="116" t="n">
        <v>2854</v>
      </c>
      <c r="E19" s="116" t="n">
        <v>107900</v>
      </c>
      <c r="F19" s="116" t="n">
        <v>106950</v>
      </c>
      <c r="G19" s="116" t="n">
        <v>4755</v>
      </c>
      <c r="H19" s="119">
        <f>+B19/E19-1</f>
        <v/>
      </c>
      <c r="I19" s="119">
        <f>+G19/G18-1</f>
        <v/>
      </c>
    </row>
    <row r="20">
      <c r="A20" s="97" t="inlineStr">
        <is>
          <t>Dec 04, 2023 15:00:00</t>
        </is>
      </c>
      <c r="B20" s="116" t="n">
        <v>96800</v>
      </c>
      <c r="C20" s="116" t="n">
        <v>103850</v>
      </c>
      <c r="D20" s="116" t="n">
        <v>3141</v>
      </c>
      <c r="E20" s="116" t="n">
        <v>104050</v>
      </c>
      <c r="F20" s="116" t="n">
        <v>103650</v>
      </c>
      <c r="G20" s="116" t="n">
        <v>4773</v>
      </c>
      <c r="H20" s="119">
        <f>+B20/E20-1</f>
        <v/>
      </c>
      <c r="I20" s="119">
        <f>+G20/G19-1</f>
        <v/>
      </c>
    </row>
    <row r="21">
      <c r="A21" s="97" t="inlineStr">
        <is>
          <t>Dec 05, 2023 15:00:00</t>
        </is>
      </c>
      <c r="B21" s="116" t="n">
        <v>89900</v>
      </c>
      <c r="C21" s="116" t="n">
        <v>96800</v>
      </c>
      <c r="D21" s="116" t="n">
        <v>3330</v>
      </c>
      <c r="E21" s="116" t="n">
        <v>99850</v>
      </c>
      <c r="F21" s="116" t="n">
        <v>95000</v>
      </c>
      <c r="G21" s="116" t="n">
        <v>4956</v>
      </c>
      <c r="H21" s="119">
        <f>+B21/E21-1</f>
        <v/>
      </c>
      <c r="I21" s="119">
        <f>+G21/G20-1</f>
        <v/>
      </c>
    </row>
    <row r="22">
      <c r="A22" s="97" t="inlineStr">
        <is>
          <t>Dec 06, 2023 15:00:00</t>
        </is>
      </c>
      <c r="B22" s="116" t="n">
        <v>92400</v>
      </c>
      <c r="C22" s="116" t="n">
        <v>89900</v>
      </c>
      <c r="D22" s="116" t="n">
        <v>4531</v>
      </c>
      <c r="E22" s="116" t="n">
        <v>91900</v>
      </c>
      <c r="F22" s="116" t="n">
        <v>85050</v>
      </c>
      <c r="G22" s="116" t="n">
        <v>5036</v>
      </c>
      <c r="H22" s="119">
        <f>+B22/E22-1</f>
        <v/>
      </c>
      <c r="I22" s="119">
        <f>+G22/G21-1</f>
        <v/>
      </c>
    </row>
    <row r="23">
      <c r="A23" s="97" t="inlineStr">
        <is>
          <t>Dec 07, 2023 15:00:00</t>
        </is>
      </c>
      <c r="B23" s="116" t="n">
        <v>94550</v>
      </c>
      <c r="C23" s="116" t="n">
        <v>92400</v>
      </c>
      <c r="D23" s="116" t="n">
        <v>1271</v>
      </c>
      <c r="E23" s="116" t="n">
        <v>88400</v>
      </c>
      <c r="F23" s="116" t="n">
        <v>91000</v>
      </c>
      <c r="G23" s="116" t="n">
        <v>4995</v>
      </c>
      <c r="H23" s="119">
        <f>+B23/E23-1</f>
        <v/>
      </c>
      <c r="I23" s="119">
        <f>+G23/G22-1</f>
        <v/>
      </c>
    </row>
    <row r="24">
      <c r="A24" s="97" t="inlineStr">
        <is>
          <t>Dec 08, 2023 15:00:00</t>
        </is>
      </c>
      <c r="B24" s="116" t="n">
        <v>101350</v>
      </c>
      <c r="C24" s="116" t="n">
        <v>94550</v>
      </c>
      <c r="D24" s="116" t="n">
        <v>691</v>
      </c>
      <c r="E24" s="116" t="n">
        <v>92150</v>
      </c>
      <c r="F24" s="116" t="n">
        <v>97650</v>
      </c>
      <c r="G24" s="116" t="n">
        <v>4812</v>
      </c>
      <c r="H24" s="119">
        <f>+B24/E24-1</f>
        <v/>
      </c>
      <c r="I24" s="119">
        <f>+G24/G23-1</f>
        <v/>
      </c>
    </row>
    <row r="25">
      <c r="A25" s="97" t="inlineStr">
        <is>
          <t>Dec 11, 2023 15:00:00</t>
        </is>
      </c>
      <c r="B25" s="116" t="n">
        <v>96000</v>
      </c>
      <c r="C25" s="116" t="n">
        <v>101350</v>
      </c>
      <c r="D25" s="116" t="n">
        <v>7900</v>
      </c>
      <c r="E25" s="116" t="n">
        <v>100600</v>
      </c>
      <c r="F25" s="116" t="n">
        <v>111350</v>
      </c>
      <c r="G25" s="116" t="n">
        <v>4359</v>
      </c>
      <c r="H25" s="119">
        <f>+B25/E25-1</f>
        <v/>
      </c>
      <c r="I25" s="119">
        <f>+G25/G24-1</f>
        <v/>
      </c>
    </row>
    <row r="26">
      <c r="A26" s="97" t="inlineStr">
        <is>
          <t>Dec 12, 2023 15:00:00</t>
        </is>
      </c>
      <c r="B26" s="116" t="n">
        <v>93600</v>
      </c>
      <c r="C26" s="116" t="n">
        <v>96000</v>
      </c>
      <c r="D26" s="116" t="n">
        <v>3229</v>
      </c>
      <c r="E26" s="116" t="n">
        <v>102150</v>
      </c>
      <c r="F26" s="116" t="n">
        <v>95500</v>
      </c>
      <c r="G26" s="116" t="n">
        <v>4575</v>
      </c>
      <c r="H26" s="119">
        <f>+B26/E26-1</f>
        <v/>
      </c>
      <c r="I26" s="119">
        <f>+G26/G25-1</f>
        <v/>
      </c>
    </row>
    <row r="27">
      <c r="A27" s="97" t="inlineStr">
        <is>
          <t>Dec 13, 2023 15:00:00</t>
        </is>
      </c>
      <c r="B27" s="139" t="n">
        <v>103650</v>
      </c>
      <c r="C27" s="139" t="n">
        <v>93600</v>
      </c>
      <c r="D27" s="139" t="n">
        <v>1893</v>
      </c>
      <c r="E27" s="139" t="n">
        <v>94250</v>
      </c>
      <c r="F27" s="139" t="n">
        <v>92500</v>
      </c>
      <c r="G27" s="139" t="n">
        <v>4503</v>
      </c>
      <c r="H27" s="119">
        <f>+B27/E27-1</f>
        <v/>
      </c>
      <c r="I27" s="119">
        <f>+G27/G26-1</f>
        <v/>
      </c>
    </row>
    <row r="28">
      <c r="A28" s="97" t="inlineStr">
        <is>
          <t>Dec 14, 2023 15:00:00</t>
        </is>
      </c>
      <c r="B28" s="140" t="n">
        <v>102150</v>
      </c>
      <c r="C28" s="140" t="n">
        <v>103650</v>
      </c>
      <c r="D28" s="140" t="n">
        <v>2464</v>
      </c>
      <c r="E28" s="140" t="n">
        <v>95150</v>
      </c>
      <c r="F28" s="140" t="n">
        <v>102600</v>
      </c>
      <c r="G28" s="140" t="n">
        <v>4294</v>
      </c>
      <c r="H28" s="119">
        <f>+B28/E28-1</f>
        <v/>
      </c>
      <c r="I28" s="119">
        <f>+G28/G27-1</f>
        <v/>
      </c>
    </row>
    <row r="29">
      <c r="A29" s="97" t="inlineStr">
        <is>
          <t>Dec 15, 2023 15:00:00</t>
        </is>
      </c>
      <c r="B29" s="116" t="n">
        <v>104000</v>
      </c>
      <c r="C29" s="116" t="n">
        <v>102150</v>
      </c>
      <c r="D29" s="116" t="n">
        <v>1008</v>
      </c>
      <c r="E29" s="116" t="n">
        <v>100050</v>
      </c>
      <c r="F29" s="116" t="n">
        <v>101400</v>
      </c>
      <c r="G29" s="116" t="n">
        <v>4338</v>
      </c>
      <c r="H29" s="119">
        <f>+B29/E29-1</f>
        <v/>
      </c>
      <c r="I29" s="119">
        <f>+G29/G28-1</f>
        <v/>
      </c>
    </row>
    <row r="30">
      <c r="A30" s="97" t="inlineStr">
        <is>
          <t>Dec 18, 2023 15:00:00</t>
        </is>
      </c>
      <c r="B30" s="116" t="n">
        <v>102650</v>
      </c>
      <c r="C30" s="116" t="n">
        <v>104000</v>
      </c>
      <c r="D30" s="116" t="n">
        <v>1536</v>
      </c>
      <c r="E30" s="116" t="n">
        <v>104300</v>
      </c>
      <c r="F30" s="116" t="n">
        <v>103250</v>
      </c>
      <c r="G30" s="116" t="n">
        <v>4205</v>
      </c>
      <c r="H30" s="119">
        <f>+B30/E30-1</f>
        <v/>
      </c>
      <c r="I30" s="119">
        <f>+G30/G29-1</f>
        <v/>
      </c>
    </row>
    <row r="31">
      <c r="A31" s="97" t="inlineStr">
        <is>
          <t>Dec 19, 2023 15:00:00</t>
        </is>
      </c>
      <c r="B31" s="116" t="n">
        <v>101950</v>
      </c>
      <c r="C31" s="116" t="n">
        <v>102650</v>
      </c>
      <c r="D31" s="116" t="n">
        <v>498</v>
      </c>
      <c r="E31" s="116" t="n">
        <v>103350</v>
      </c>
      <c r="F31" s="116" t="n">
        <v>102500</v>
      </c>
      <c r="G31" s="116" t="n">
        <v>4185</v>
      </c>
      <c r="H31" s="119">
        <f>+B31/E31-1</f>
        <v/>
      </c>
      <c r="I31" s="119">
        <f>+G31/G30-1</f>
        <v/>
      </c>
    </row>
    <row r="32">
      <c r="A32" s="97" t="inlineStr">
        <is>
          <t>Dec 20, 2023 15:00:00</t>
        </is>
      </c>
      <c r="B32" s="116" t="n">
        <v>102150</v>
      </c>
      <c r="C32" s="116" t="n">
        <v>101950</v>
      </c>
      <c r="D32" s="116" t="n">
        <v>285</v>
      </c>
      <c r="E32" s="116" t="n">
        <v>102100</v>
      </c>
      <c r="F32" s="116" t="n">
        <v>102300</v>
      </c>
      <c r="G32" s="116" t="n">
        <v>4214</v>
      </c>
      <c r="H32" s="119">
        <f>+B32/E32-1</f>
        <v/>
      </c>
      <c r="I32" s="119">
        <f>+G32/G31-1</f>
        <v/>
      </c>
    </row>
    <row r="33">
      <c r="A33" s="97" t="inlineStr">
        <is>
          <t>Dec 21, 2023 15:00:00</t>
        </is>
      </c>
      <c r="B33" s="116" t="n">
        <v>99450</v>
      </c>
      <c r="C33" s="116" t="n">
        <v>102150</v>
      </c>
      <c r="D33" s="116" t="n">
        <v>692</v>
      </c>
      <c r="E33" s="116" t="n">
        <v>102100</v>
      </c>
      <c r="F33" s="116" t="n">
        <v>100700</v>
      </c>
      <c r="G33" s="116" t="n">
        <v>4218</v>
      </c>
      <c r="H33" s="119">
        <f>+B33/E33-1</f>
        <v/>
      </c>
      <c r="I33" s="119">
        <f>+G33/G32-1</f>
        <v/>
      </c>
    </row>
    <row r="34">
      <c r="A34" s="97" t="inlineStr">
        <is>
          <t>Dec 22, 2023 15:00:00</t>
        </is>
      </c>
      <c r="B34" s="116" t="n">
        <v>102000</v>
      </c>
      <c r="C34" s="116" t="n">
        <v>99450</v>
      </c>
      <c r="D34" s="116" t="n">
        <v>717</v>
      </c>
      <c r="E34" s="116" t="n">
        <v>99700</v>
      </c>
      <c r="F34" s="116" t="n">
        <v>98950</v>
      </c>
      <c r="G34" s="116" t="n">
        <v>4169</v>
      </c>
      <c r="H34" s="119">
        <f>+B34/E34-1</f>
        <v/>
      </c>
      <c r="I34" s="119">
        <f>+G34/G33-1</f>
        <v/>
      </c>
    </row>
    <row r="35" customFormat="1" s="97">
      <c r="A35" s="97" t="inlineStr">
        <is>
          <t>Dec 25, 2023 15:00:00</t>
        </is>
      </c>
      <c r="B35" s="116" t="n">
        <v>103650</v>
      </c>
      <c r="C35" s="116" t="n">
        <v>102000</v>
      </c>
      <c r="D35" s="116" t="n">
        <v>361</v>
      </c>
      <c r="E35" s="116" t="n">
        <v>102000</v>
      </c>
      <c r="F35" s="116" t="n">
        <v>102200</v>
      </c>
      <c r="G35" s="116" t="n">
        <v>4122</v>
      </c>
      <c r="H35" s="119">
        <f>+B35/E35-1</f>
        <v/>
      </c>
      <c r="I35" s="119">
        <f>+G35/G34-1</f>
        <v/>
      </c>
    </row>
    <row r="36">
      <c r="A36" s="97" t="inlineStr">
        <is>
          <t>Dec 26, 2023 15:00:00</t>
        </is>
      </c>
      <c r="B36" s="116" t="n">
        <v>106800</v>
      </c>
      <c r="C36" s="116" t="n">
        <v>103650</v>
      </c>
      <c r="D36" s="116" t="n">
        <v>830</v>
      </c>
      <c r="E36" s="116" t="n">
        <v>103500</v>
      </c>
      <c r="F36" s="116" t="n">
        <v>104000</v>
      </c>
      <c r="G36" s="116" t="n">
        <v>4077</v>
      </c>
      <c r="H36" s="119">
        <f>+B36/E36-1</f>
        <v/>
      </c>
      <c r="I36" s="119">
        <f>+G36/G35-1</f>
        <v/>
      </c>
    </row>
    <row r="37">
      <c r="A37" s="97" t="inlineStr">
        <is>
          <t>Dec 27, 2023 15:00:00</t>
        </is>
      </c>
      <c r="B37" s="116" t="n">
        <v>106250</v>
      </c>
      <c r="C37" s="116" t="n">
        <v>106800</v>
      </c>
      <c r="D37" s="116" t="n">
        <v>756</v>
      </c>
      <c r="E37" s="116" t="n">
        <v>106350</v>
      </c>
      <c r="F37" s="116" t="n">
        <v>107050</v>
      </c>
      <c r="G37" s="116" t="n">
        <v>4107</v>
      </c>
      <c r="H37" s="119">
        <f>+B37/E37-1</f>
        <v/>
      </c>
      <c r="I37" s="119">
        <f>+G37/G36-1</f>
        <v/>
      </c>
    </row>
    <row r="38">
      <c r="A38" s="97" t="inlineStr">
        <is>
          <t>Dec 28, 2023 15:00:00</t>
        </is>
      </c>
      <c r="B38" s="116" t="n">
        <v>107650</v>
      </c>
      <c r="C38" s="116" t="n">
        <v>106250</v>
      </c>
      <c r="D38" s="116" t="n">
        <v>241</v>
      </c>
      <c r="E38" s="116" t="n">
        <v>107100</v>
      </c>
      <c r="F38" s="116" t="n">
        <v>106350</v>
      </c>
      <c r="G38" s="116" t="n">
        <v>4109</v>
      </c>
      <c r="H38" s="119">
        <f>+B38/E38-1</f>
        <v/>
      </c>
      <c r="I38" s="119">
        <f>+G38/G37-1</f>
        <v/>
      </c>
    </row>
    <row r="39" customFormat="1" s="97">
      <c r="A39" s="97" t="inlineStr">
        <is>
          <t>Dec 29, 2023 15:00:00</t>
        </is>
      </c>
      <c r="B39" s="116" t="n">
        <v>107950</v>
      </c>
      <c r="C39" s="116" t="n">
        <v>107650</v>
      </c>
      <c r="D39" s="116" t="n">
        <v>426</v>
      </c>
      <c r="E39" s="116" t="n">
        <v>106900</v>
      </c>
      <c r="F39" s="116" t="n">
        <v>107100</v>
      </c>
      <c r="G39" s="116" t="n">
        <v>4102</v>
      </c>
      <c r="H39" s="119">
        <f>+B39/E39-1</f>
        <v/>
      </c>
      <c r="I39" s="119">
        <f>+G39/G38-1</f>
        <v/>
      </c>
    </row>
    <row r="40">
      <c r="A40" s="97" t="inlineStr">
        <is>
          <t>Jan 02, 2024 15:00:00</t>
        </is>
      </c>
      <c r="B40" s="116" t="n">
        <v>109100</v>
      </c>
      <c r="C40" s="116" t="n">
        <v>107950</v>
      </c>
      <c r="D40" s="116" t="n">
        <v>421</v>
      </c>
      <c r="E40" s="116" t="n">
        <v>107500</v>
      </c>
      <c r="F40" s="116" t="n">
        <v>107250</v>
      </c>
      <c r="G40" s="116" t="n">
        <v>4088</v>
      </c>
      <c r="H40" s="119">
        <f>+B40/E40-1</f>
        <v/>
      </c>
      <c r="I40" s="119">
        <f>+G40/G39-1</f>
        <v/>
      </c>
    </row>
    <row r="41">
      <c r="A41" s="97" t="inlineStr">
        <is>
          <t>Jan 03, 2024 15:00:00</t>
        </is>
      </c>
      <c r="B41" s="116" t="n">
        <v>107150</v>
      </c>
      <c r="C41" s="116" t="n">
        <v>109100</v>
      </c>
      <c r="D41" s="116" t="n">
        <v>347</v>
      </c>
      <c r="E41" s="116" t="n">
        <v>108550</v>
      </c>
      <c r="F41" s="116" t="n">
        <v>108900</v>
      </c>
      <c r="G41" s="116" t="n">
        <v>4070</v>
      </c>
      <c r="H41" s="119">
        <f>+B41/E41-1</f>
        <v/>
      </c>
      <c r="I41" s="119">
        <f>+G41/G40-1</f>
        <v/>
      </c>
    </row>
    <row r="42">
      <c r="A42" s="97" t="inlineStr">
        <is>
          <t>Jan 04, 2024 15:00:00</t>
        </is>
      </c>
      <c r="B42" s="116" t="n">
        <v>101700</v>
      </c>
      <c r="C42" s="116" t="n">
        <v>107150</v>
      </c>
      <c r="D42" s="116" t="n">
        <v>473</v>
      </c>
      <c r="E42" s="116" t="n">
        <v>108200</v>
      </c>
      <c r="F42" s="116" t="n">
        <v>106800</v>
      </c>
      <c r="G42" s="116" t="n">
        <v>4084</v>
      </c>
      <c r="H42" s="119">
        <f>+B42/E42-1</f>
        <v/>
      </c>
      <c r="I42" s="119">
        <f>+G42/G41-1</f>
        <v/>
      </c>
    </row>
    <row r="43">
      <c r="A43" s="97" t="inlineStr">
        <is>
          <t>Jan 05, 2024 15:00:00</t>
        </is>
      </c>
      <c r="B43" s="116" t="n">
        <v>101000</v>
      </c>
      <c r="C43" s="116" t="n">
        <v>101700</v>
      </c>
      <c r="D43" s="116" t="n">
        <v>521</v>
      </c>
      <c r="E43" s="116" t="n">
        <v>104700</v>
      </c>
      <c r="F43" s="116" t="n">
        <v>101500</v>
      </c>
      <c r="G43" s="116" t="n">
        <v>4199</v>
      </c>
      <c r="H43" s="119">
        <f>+B43/E43-1</f>
        <v/>
      </c>
      <c r="I43" s="119">
        <f>+G43/G42-1</f>
        <v/>
      </c>
    </row>
    <row r="44">
      <c r="A44" s="97" t="inlineStr">
        <is>
          <t>Jan 08, 2024 15:00:00</t>
        </is>
      </c>
      <c r="B44" s="116" t="n">
        <v>98550</v>
      </c>
      <c r="C44" s="116" t="n">
        <v>101000</v>
      </c>
      <c r="D44" s="116" t="n">
        <v>430</v>
      </c>
      <c r="E44" s="116" t="n">
        <v>100200</v>
      </c>
      <c r="F44" s="116" t="n">
        <v>99900</v>
      </c>
      <c r="G44" s="116" t="n">
        <v>4164</v>
      </c>
      <c r="H44" s="119">
        <f>+B44/E44-1</f>
        <v/>
      </c>
      <c r="I44" s="119">
        <f>+G44/G43-1</f>
        <v/>
      </c>
    </row>
    <row r="45">
      <c r="A45" s="97" t="inlineStr">
        <is>
          <t>Jan 09, 2024 15:00:00</t>
        </is>
      </c>
      <c r="B45" s="116" t="n">
        <v>99450</v>
      </c>
      <c r="C45" s="116" t="n">
        <v>98550</v>
      </c>
      <c r="D45" s="116" t="n">
        <v>380</v>
      </c>
      <c r="E45" s="116" t="n">
        <v>99950</v>
      </c>
      <c r="F45" s="116" t="n">
        <v>98600</v>
      </c>
      <c r="G45" s="116" t="n">
        <v>4109</v>
      </c>
      <c r="H45" s="119">
        <f>+B45/E45-1</f>
        <v/>
      </c>
      <c r="I45" s="119">
        <f>+G45/G44-1</f>
        <v/>
      </c>
    </row>
    <row r="46">
      <c r="A46" s="97" t="inlineStr">
        <is>
          <t>Jan 10, 2024 15:00:00</t>
        </is>
      </c>
      <c r="B46" s="116" t="n">
        <v>98650</v>
      </c>
      <c r="C46" s="116" t="n">
        <v>99450</v>
      </c>
      <c r="D46" s="116" t="n">
        <v>170</v>
      </c>
      <c r="E46" s="116" t="n">
        <v>98850</v>
      </c>
      <c r="F46" s="116" t="n">
        <v>98950</v>
      </c>
      <c r="G46" s="116" t="n">
        <v>4140</v>
      </c>
      <c r="H46" s="119">
        <f>+B46/E46-1</f>
        <v/>
      </c>
      <c r="I46" s="119">
        <f>+G46/G45-1</f>
        <v/>
      </c>
    </row>
    <row r="47">
      <c r="A47" s="97" t="inlineStr">
        <is>
          <t>Jan 11, 2024 15:00:00</t>
        </is>
      </c>
      <c r="B47" s="116" t="n">
        <v>104950</v>
      </c>
      <c r="C47" s="116" t="n">
        <v>98650</v>
      </c>
      <c r="D47" s="116" t="n">
        <v>400</v>
      </c>
      <c r="E47" s="116" t="n">
        <v>99250</v>
      </c>
      <c r="F47" s="116" t="n">
        <v>99550</v>
      </c>
      <c r="G47" s="116" t="n">
        <v>4081</v>
      </c>
      <c r="H47" s="119">
        <f>+B47/E47-1</f>
        <v/>
      </c>
      <c r="I47" s="119">
        <f>+G47/G46-1</f>
        <v/>
      </c>
    </row>
    <row r="48">
      <c r="A48" s="97" t="inlineStr">
        <is>
          <t>Jan 12, 2024 15:00:00</t>
        </is>
      </c>
      <c r="B48" s="116" t="n">
        <v>103700</v>
      </c>
      <c r="C48" s="116" t="n">
        <v>104950</v>
      </c>
      <c r="D48" s="116" t="n">
        <v>156</v>
      </c>
      <c r="E48" s="116" t="n">
        <v>102650</v>
      </c>
      <c r="F48" s="116" t="n">
        <v>105050</v>
      </c>
      <c r="G48" s="116" t="n">
        <v>4073</v>
      </c>
      <c r="H48" s="119">
        <f>+B48/E48-1</f>
        <v/>
      </c>
      <c r="I48" s="119">
        <f>+G48/G47-1</f>
        <v/>
      </c>
    </row>
    <row r="49">
      <c r="A49" s="97" t="inlineStr">
        <is>
          <t>Jan 15, 2024 15:00:00</t>
        </is>
      </c>
      <c r="B49" s="116" t="n">
        <v>102600</v>
      </c>
      <c r="C49" s="116" t="n">
        <v>103700</v>
      </c>
      <c r="D49" s="116" t="n">
        <v>164</v>
      </c>
      <c r="E49" s="116" t="n">
        <v>104150</v>
      </c>
      <c r="F49" s="116" t="n">
        <v>102600</v>
      </c>
      <c r="G49" s="116" t="n">
        <v>4093</v>
      </c>
      <c r="H49" s="119">
        <f>+B49/E49-1</f>
        <v/>
      </c>
      <c r="I49" s="119">
        <f>+G49/G48-1</f>
        <v/>
      </c>
    </row>
    <row r="50">
      <c r="A50" s="97" t="inlineStr">
        <is>
          <t>Jan 16, 2024 15:00:00</t>
        </is>
      </c>
      <c r="B50" s="116" t="n">
        <v>104500</v>
      </c>
      <c r="C50" s="116" t="n">
        <v>102600</v>
      </c>
      <c r="D50" s="116" t="n">
        <v>154</v>
      </c>
      <c r="E50" s="116" t="n">
        <v>102800</v>
      </c>
      <c r="F50" s="116" t="n">
        <v>104000</v>
      </c>
      <c r="G50" s="116" t="n">
        <v>4118</v>
      </c>
      <c r="H50" s="119">
        <f>+B50/E50-1</f>
        <v/>
      </c>
      <c r="I50" s="119">
        <f>+G50/G49-1</f>
        <v/>
      </c>
    </row>
    <row r="51">
      <c r="A51" s="97" t="inlineStr">
        <is>
          <t>Jan 17, 2024 15:00:00</t>
        </is>
      </c>
      <c r="B51" s="116" t="n">
        <v>102700</v>
      </c>
      <c r="C51" s="116" t="n">
        <v>104500</v>
      </c>
      <c r="D51" s="116" t="n">
        <v>240</v>
      </c>
      <c r="E51" s="116" t="n">
        <v>104000</v>
      </c>
      <c r="F51" s="116" t="n">
        <v>105900</v>
      </c>
      <c r="G51" s="116" t="n">
        <v>4177</v>
      </c>
      <c r="H51" s="119">
        <f>+B51/E51-1</f>
        <v/>
      </c>
      <c r="I51" s="119">
        <f>+G51/G50-1</f>
        <v/>
      </c>
    </row>
    <row r="52">
      <c r="A52" s="97" t="inlineStr">
        <is>
          <t>Jan 18, 2024 15:00:00</t>
        </is>
      </c>
      <c r="B52" s="116" t="n">
        <v>103050</v>
      </c>
      <c r="C52" s="116" t="n">
        <v>102700</v>
      </c>
      <c r="D52" s="116" t="n">
        <v>179</v>
      </c>
      <c r="E52" s="116" t="n">
        <v>104500</v>
      </c>
      <c r="F52" s="116" t="n">
        <v>102900</v>
      </c>
      <c r="G52" s="116" t="n">
        <v>4158</v>
      </c>
      <c r="H52" s="119">
        <f>+B52/E52-1</f>
        <v/>
      </c>
      <c r="I52" s="119">
        <f>+G52/G51-1</f>
        <v/>
      </c>
    </row>
    <row r="53">
      <c r="A53" s="97" t="inlineStr">
        <is>
          <t>Jan 19, 2024 15:00:00</t>
        </is>
      </c>
      <c r="B53" s="116" t="n">
        <v>102350</v>
      </c>
      <c r="C53" s="116" t="n">
        <v>103050</v>
      </c>
      <c r="D53" s="116" t="n">
        <v>87</v>
      </c>
      <c r="E53" s="116" t="n">
        <v>102900</v>
      </c>
      <c r="F53" s="116" t="n">
        <v>103400</v>
      </c>
      <c r="G53" s="116" t="n">
        <v>4174</v>
      </c>
      <c r="H53" s="119">
        <f>+B53/E53-1</f>
        <v/>
      </c>
      <c r="I53" s="119">
        <f>+G53/G52-1</f>
        <v/>
      </c>
    </row>
    <row r="54">
      <c r="A54" s="97" t="inlineStr">
        <is>
          <t>Jan 22, 2024 15:00:00</t>
        </is>
      </c>
      <c r="B54" s="116" t="n">
        <v>101150</v>
      </c>
      <c r="C54" s="116" t="n">
        <v>102350</v>
      </c>
      <c r="D54" s="116" t="n">
        <v>374</v>
      </c>
      <c r="E54" s="116" t="n">
        <v>102900</v>
      </c>
      <c r="F54" s="116" t="n">
        <v>101900</v>
      </c>
      <c r="G54" s="116" t="n">
        <v>4107</v>
      </c>
      <c r="H54" s="119">
        <f>+B54/E54-1</f>
        <v/>
      </c>
      <c r="I54" s="119">
        <f>+G54/G53-1</f>
        <v/>
      </c>
    </row>
    <row r="55">
      <c r="A55" s="97" t="inlineStr">
        <is>
          <t>Jan 23, 2024 15:00:00</t>
        </is>
      </c>
      <c r="B55" s="116" t="n">
        <v>103000</v>
      </c>
      <c r="C55" s="116" t="n">
        <v>101150</v>
      </c>
      <c r="D55" s="116" t="n">
        <v>163</v>
      </c>
      <c r="E55" s="116" t="n">
        <v>101150</v>
      </c>
      <c r="F55" s="116" t="n">
        <v>101950</v>
      </c>
      <c r="G55" s="116" t="n">
        <v>4094</v>
      </c>
      <c r="H55" s="119">
        <f>+B55/E55-1</f>
        <v/>
      </c>
      <c r="I55" s="119">
        <f>+G55/G54-1</f>
        <v/>
      </c>
    </row>
    <row r="56">
      <c r="A56" s="97" t="inlineStr">
        <is>
          <t>Jan 24, 2024 15:00:00</t>
        </is>
      </c>
      <c r="B56" s="116" t="n">
        <v>103750</v>
      </c>
      <c r="C56" s="116" t="n">
        <v>103000</v>
      </c>
      <c r="D56" s="116" t="n">
        <v>129</v>
      </c>
      <c r="E56" s="116" t="n">
        <v>102350</v>
      </c>
      <c r="F56" s="116" t="n">
        <v>103150</v>
      </c>
      <c r="G56" s="116" t="n">
        <v>4121</v>
      </c>
      <c r="H56" s="119">
        <f>+B56/E56-1</f>
        <v/>
      </c>
      <c r="I56" s="119">
        <f>+G56/G55-1</f>
        <v/>
      </c>
    </row>
    <row r="57">
      <c r="A57" s="97" t="inlineStr">
        <is>
          <t>Jan 25, 2024 15:00:00</t>
        </is>
      </c>
      <c r="B57" s="116" t="n">
        <v>102700</v>
      </c>
      <c r="C57" s="116" t="n">
        <v>103750</v>
      </c>
      <c r="D57" s="116" t="n">
        <v>208</v>
      </c>
      <c r="E57" s="116" t="n">
        <v>103350</v>
      </c>
      <c r="F57" s="116" t="n">
        <v>103750</v>
      </c>
      <c r="G57" s="116" t="n">
        <v>4134</v>
      </c>
      <c r="H57" s="119">
        <f>+B57/E57-1</f>
        <v/>
      </c>
      <c r="I57" s="119">
        <f>+G57/G56-1</f>
        <v/>
      </c>
    </row>
    <row r="58">
      <c r="A58" s="97" t="inlineStr">
        <is>
          <t>Jan 26, 2024 15:00:00</t>
        </is>
      </c>
      <c r="B58" s="116" t="n">
        <v>101950</v>
      </c>
      <c r="C58" s="116" t="n">
        <v>102700</v>
      </c>
      <c r="D58" s="116" t="n">
        <v>122</v>
      </c>
      <c r="E58" s="116" t="n">
        <v>102950</v>
      </c>
      <c r="F58" s="116" t="n">
        <v>103100</v>
      </c>
      <c r="G58" s="116" t="n">
        <v>4139</v>
      </c>
      <c r="H58" s="119">
        <f>+B58/E58-1</f>
        <v/>
      </c>
      <c r="I58" s="119">
        <f>+G58/G57-1</f>
        <v/>
      </c>
    </row>
    <row r="59">
      <c r="A59" s="97" t="inlineStr">
        <is>
          <t>Jan 29, 2024 15:00:00</t>
        </is>
      </c>
      <c r="B59" s="116" t="n">
        <v>103550</v>
      </c>
      <c r="C59" s="116" t="n">
        <v>101950</v>
      </c>
      <c r="D59" s="116" t="n">
        <v>170</v>
      </c>
      <c r="E59" s="116" t="n">
        <v>103000</v>
      </c>
      <c r="F59" s="116" t="n">
        <v>102600</v>
      </c>
      <c r="G59" s="116" t="n">
        <v>4130</v>
      </c>
      <c r="H59" s="119">
        <f>+B59/E59-1</f>
        <v/>
      </c>
      <c r="I59" s="119">
        <f>+G59/G58-1</f>
        <v/>
      </c>
    </row>
    <row r="60">
      <c r="A60" s="97" t="inlineStr">
        <is>
          <t>Jan 30, 2024 15:00:00</t>
        </is>
      </c>
      <c r="B60" s="116" t="n">
        <v>102400</v>
      </c>
      <c r="C60" s="116" t="n">
        <v>103550</v>
      </c>
      <c r="D60" s="116" t="n">
        <v>87</v>
      </c>
      <c r="E60" s="116" t="n">
        <v>103150</v>
      </c>
      <c r="F60" s="116" t="n">
        <v>103350</v>
      </c>
      <c r="G60" s="116" t="n">
        <v>4113</v>
      </c>
      <c r="H60" s="119">
        <f>+B60/E60-1</f>
        <v/>
      </c>
      <c r="I60" s="119">
        <f>+G60/G59-1</f>
        <v/>
      </c>
    </row>
    <row r="61">
      <c r="A61" s="97" t="inlineStr">
        <is>
          <t>Jan 31, 2024 15:00:00</t>
        </is>
      </c>
      <c r="B61" s="116" t="n">
        <v>101750</v>
      </c>
      <c r="C61" s="116" t="n">
        <v>102400</v>
      </c>
      <c r="D61" s="116" t="n">
        <v>892</v>
      </c>
      <c r="E61" s="116" t="n">
        <v>103000</v>
      </c>
      <c r="F61" s="116" t="n">
        <v>102850</v>
      </c>
      <c r="G61" s="116" t="n">
        <v>4125</v>
      </c>
      <c r="H61" s="119">
        <f>+B61/E61-1</f>
        <v/>
      </c>
      <c r="I61" s="119">
        <f>+G61/G60-1</f>
        <v/>
      </c>
    </row>
    <row r="62">
      <c r="A62" s="97" t="inlineStr">
        <is>
          <t>Feb 01, 2024 15:00:00</t>
        </is>
      </c>
      <c r="B62" s="116" t="n">
        <v>101500</v>
      </c>
      <c r="C62" s="116" t="n">
        <v>101750</v>
      </c>
      <c r="D62" s="116" t="n">
        <v>897</v>
      </c>
      <c r="E62" s="116" t="n">
        <v>101050</v>
      </c>
      <c r="F62" s="116" t="n">
        <v>100950</v>
      </c>
      <c r="G62" s="116" t="n">
        <v>4117</v>
      </c>
      <c r="H62" s="119">
        <f>+B62/E62-1</f>
        <v/>
      </c>
      <c r="I62" s="119">
        <f>+G62/G61-1</f>
        <v/>
      </c>
    </row>
    <row r="63">
      <c r="A63" s="97" t="inlineStr">
        <is>
          <t>Feb 02, 2024 15:00:00</t>
        </is>
      </c>
      <c r="B63" s="116" t="n">
        <v>101900</v>
      </c>
      <c r="C63" s="116" t="n">
        <v>101500</v>
      </c>
      <c r="D63" s="116" t="n">
        <v>1047</v>
      </c>
      <c r="E63" s="116" t="n">
        <v>101200</v>
      </c>
      <c r="F63" s="116" t="n">
        <v>101400</v>
      </c>
      <c r="G63" s="116" t="n">
        <v>4090</v>
      </c>
      <c r="H63" s="119">
        <f>+B63/E63-1</f>
        <v/>
      </c>
      <c r="I63" s="119">
        <f>+G63/G62-1</f>
        <v/>
      </c>
    </row>
    <row r="64">
      <c r="A64" s="97" t="inlineStr">
        <is>
          <t>Feb 05, 2024 15:00:00</t>
        </is>
      </c>
      <c r="B64" s="116" t="n">
        <v>103100</v>
      </c>
      <c r="C64" s="116" t="n">
        <v>101900</v>
      </c>
      <c r="D64" s="116" t="n">
        <v>606</v>
      </c>
      <c r="E64" s="116" t="n">
        <v>102300</v>
      </c>
      <c r="F64" s="116" t="n">
        <v>102050</v>
      </c>
      <c r="G64" s="116" t="n">
        <v>3885</v>
      </c>
      <c r="H64" s="119">
        <f>+B64/E64-1</f>
        <v/>
      </c>
      <c r="I64" s="119">
        <f>+G64/G63-1</f>
        <v/>
      </c>
    </row>
    <row r="65">
      <c r="A65" s="97" t="inlineStr">
        <is>
          <t>Feb 06, 2024 15:00:00</t>
        </is>
      </c>
      <c r="B65" s="116" t="n">
        <v>99400</v>
      </c>
      <c r="C65" s="116" t="n">
        <v>103100</v>
      </c>
      <c r="D65" s="116" t="n">
        <v>1646</v>
      </c>
      <c r="E65" s="116" t="n">
        <v>103050</v>
      </c>
      <c r="F65" s="116" t="n">
        <v>102600</v>
      </c>
      <c r="G65" s="116" t="n">
        <v>4103</v>
      </c>
      <c r="H65" s="119">
        <f>+B65/E65-1</f>
        <v/>
      </c>
      <c r="I65" s="119">
        <f>+G65/G64-1</f>
        <v/>
      </c>
    </row>
    <row r="66">
      <c r="A66" s="97" t="inlineStr">
        <is>
          <t>Feb 07, 2024 15:00:00</t>
        </is>
      </c>
      <c r="B66" s="116" t="n">
        <v>99650</v>
      </c>
      <c r="C66" s="116" t="n">
        <v>99400</v>
      </c>
      <c r="D66" s="116" t="n">
        <v>100</v>
      </c>
      <c r="E66" s="116" t="n">
        <v>100900</v>
      </c>
      <c r="F66" s="116" t="n">
        <v>99500</v>
      </c>
      <c r="G66" s="116" t="n">
        <v>4108</v>
      </c>
      <c r="H66" s="119">
        <f>+B66/E66-1</f>
        <v/>
      </c>
      <c r="I66" s="119">
        <f>+G66/G65-1</f>
        <v/>
      </c>
    </row>
    <row r="67">
      <c r="A67" s="97" t="inlineStr">
        <is>
          <t>Feb 08, 2024 15:00:00</t>
        </is>
      </c>
      <c r="B67" s="116" t="n">
        <v>99050</v>
      </c>
      <c r="C67" s="116" t="n">
        <v>99650</v>
      </c>
      <c r="D67" s="116" t="n">
        <v>180</v>
      </c>
      <c r="E67" s="116" t="n">
        <v>99750</v>
      </c>
      <c r="F67" s="116" t="n">
        <v>100350</v>
      </c>
      <c r="G67" s="116" t="n">
        <v>4127</v>
      </c>
      <c r="H67" s="119">
        <f>+B67/E67-1</f>
        <v/>
      </c>
      <c r="I67" s="119">
        <f>+G67/G66-1</f>
        <v/>
      </c>
    </row>
    <row r="68">
      <c r="A68" s="97" t="inlineStr">
        <is>
          <t>Feb 19, 2024 15:00:00</t>
        </is>
      </c>
      <c r="B68" s="116" t="n">
        <v>97700</v>
      </c>
      <c r="C68" s="116" t="n">
        <v>99050</v>
      </c>
      <c r="D68" s="116" t="n">
        <v>162</v>
      </c>
      <c r="E68" s="116" t="n">
        <v>98800</v>
      </c>
      <c r="F68" s="116" t="n">
        <v>99850</v>
      </c>
      <c r="G68" s="116" t="n">
        <v>4153</v>
      </c>
      <c r="H68" s="119">
        <f>+B68/E68-1</f>
        <v/>
      </c>
      <c r="I68" s="119">
        <f>+G68/G67-1</f>
        <v/>
      </c>
    </row>
    <row r="69">
      <c r="A69" s="97" t="inlineStr">
        <is>
          <t>Feb 20, 2024 15:00:00</t>
        </is>
      </c>
      <c r="B69" s="116" t="n">
        <v>95400</v>
      </c>
      <c r="C69" s="116" t="n">
        <v>97700</v>
      </c>
      <c r="D69" s="116" t="n">
        <v>339</v>
      </c>
      <c r="E69" s="116" t="n">
        <v>98200</v>
      </c>
      <c r="F69" s="116" t="n">
        <v>97600</v>
      </c>
      <c r="G69" s="116" t="n">
        <v>4205</v>
      </c>
      <c r="H69" s="119">
        <f>+B69/E69-1</f>
        <v/>
      </c>
      <c r="I69" s="119">
        <f>+G69/G68-1</f>
        <v/>
      </c>
    </row>
    <row r="70">
      <c r="A70" s="97" t="inlineStr">
        <is>
          <t>Feb 21, 2024 15:00:00</t>
        </is>
      </c>
      <c r="B70" s="116" t="n">
        <v>98700</v>
      </c>
      <c r="C70" s="116" t="n">
        <v>95400</v>
      </c>
      <c r="D70" s="116" t="n">
        <v>577</v>
      </c>
      <c r="E70" s="116" t="n">
        <v>96350</v>
      </c>
      <c r="F70" s="116" t="n">
        <v>95550</v>
      </c>
      <c r="G70" s="116" t="n">
        <v>4127</v>
      </c>
      <c r="H70" s="119">
        <f>+B70/E70-1</f>
        <v/>
      </c>
      <c r="I70" s="119">
        <f>+G70/G69-1</f>
        <v/>
      </c>
    </row>
    <row r="71" customFormat="1" s="116">
      <c r="A71" s="116" t="inlineStr">
        <is>
          <t>Mar 19, 2024 15:00:00</t>
        </is>
      </c>
      <c r="B71" s="116" t="n">
        <v>114500</v>
      </c>
      <c r="C71" s="116" t="n">
        <v>115500</v>
      </c>
      <c r="D71" s="116" t="n">
        <v>2264</v>
      </c>
      <c r="E71" s="116" t="n">
        <v>116250</v>
      </c>
      <c r="F71" s="116" t="n">
        <v>115900</v>
      </c>
      <c r="G71" s="116" t="n">
        <v>5283</v>
      </c>
      <c r="H71" s="119">
        <f>+B71/E71-1</f>
        <v/>
      </c>
      <c r="I71" s="119">
        <f>+G71/G70-1</f>
        <v/>
      </c>
    </row>
    <row r="72">
      <c r="A72" t="inlineStr">
        <is>
          <t>Mar 25, 2024 15:00:00</t>
        </is>
      </c>
      <c r="B72" s="116" t="n">
        <v>107650</v>
      </c>
      <c r="C72" s="116" t="n">
        <v>113900</v>
      </c>
      <c r="D72" s="116" t="n">
        <v>567</v>
      </c>
      <c r="E72" s="116" t="n">
        <v>114300</v>
      </c>
      <c r="F72" s="116" t="n">
        <v>114150</v>
      </c>
      <c r="G72" s="116" t="n">
        <v>5280</v>
      </c>
      <c r="H72" s="119">
        <f>+B72/E72-1</f>
        <v/>
      </c>
      <c r="I72" s="119">
        <f>+G72/G71-1</f>
        <v/>
      </c>
    </row>
    <row r="73">
      <c r="A73" t="inlineStr">
        <is>
          <t>Mar 28, 2024 15:00:00</t>
        </is>
      </c>
      <c r="B73" s="116" t="n">
        <v>109050</v>
      </c>
      <c r="C73" s="116" t="n">
        <v>108600</v>
      </c>
      <c r="D73" s="116" t="n">
        <v>119</v>
      </c>
      <c r="E73" s="116" t="n">
        <v>107700</v>
      </c>
      <c r="F73" s="116" t="n">
        <v>108450</v>
      </c>
      <c r="G73" s="116" t="n">
        <v>5236</v>
      </c>
      <c r="H73" s="119">
        <f>+B73/E73-1</f>
        <v/>
      </c>
      <c r="I73" s="119">
        <f>+G73/G72-1</f>
        <v/>
      </c>
    </row>
    <row r="74">
      <c r="A74" t="inlineStr">
        <is>
          <t>Mar 29, 2024 15:00:00</t>
        </is>
      </c>
      <c r="B74" s="116" t="n">
        <v>108150</v>
      </c>
      <c r="C74" s="116" t="n">
        <v>109050</v>
      </c>
      <c r="D74" s="116" t="n">
        <v>183</v>
      </c>
      <c r="E74" s="116" t="n">
        <v>108750</v>
      </c>
      <c r="F74" s="116" t="n">
        <v>108900</v>
      </c>
      <c r="G74" s="116" t="n">
        <v>5228</v>
      </c>
      <c r="H74" s="119">
        <f>+B74/E74-1</f>
        <v/>
      </c>
      <c r="I74" s="119">
        <f>+G74/G73-1</f>
        <v/>
      </c>
    </row>
    <row r="75">
      <c r="A75" t="inlineStr">
        <is>
          <t>Apr 01, 2024 15:00:00</t>
        </is>
      </c>
      <c r="B75" s="144" t="n">
        <v>112500</v>
      </c>
      <c r="C75" s="144" t="n">
        <v>108150</v>
      </c>
      <c r="D75" s="144" t="n">
        <v>328</v>
      </c>
      <c r="E75" s="144" t="n">
        <v>108500</v>
      </c>
      <c r="F75" s="144" t="n">
        <v>108250</v>
      </c>
      <c r="G75" s="144" t="n">
        <v>5253</v>
      </c>
      <c r="H75" s="119">
        <f>+B75/E75-1</f>
        <v/>
      </c>
      <c r="I75" s="119">
        <f>+G75/G74-1</f>
        <v/>
      </c>
    </row>
    <row r="76">
      <c r="A76" t="inlineStr">
        <is>
          <t>Apr 02, 2024 15:00:00</t>
        </is>
      </c>
      <c r="B76" s="144" t="n">
        <v>111850</v>
      </c>
      <c r="C76" s="144" t="n">
        <v>112500</v>
      </c>
      <c r="D76" s="144" t="n">
        <v>169</v>
      </c>
      <c r="E76" s="144" t="n">
        <v>110400</v>
      </c>
      <c r="F76" s="144" t="n">
        <v>112550</v>
      </c>
      <c r="G76" s="144" t="n">
        <v>5262</v>
      </c>
      <c r="H76" s="119">
        <f>+B76/E76-1</f>
        <v/>
      </c>
      <c r="I76" s="119">
        <f>+G76/G75-1</f>
        <v/>
      </c>
    </row>
    <row r="77">
      <c r="A77" t="inlineStr">
        <is>
          <t>Apr 03, 2024 15:00:00</t>
        </is>
      </c>
      <c r="B77" s="145" t="n">
        <v>112700</v>
      </c>
      <c r="C77" s="145" t="n">
        <v>111850</v>
      </c>
      <c r="D77" s="145" t="n">
        <v>470</v>
      </c>
      <c r="E77" s="145" t="n">
        <v>112050</v>
      </c>
      <c r="F77" s="145" t="n">
        <v>112500</v>
      </c>
      <c r="G77" s="145" t="n">
        <v>5284</v>
      </c>
      <c r="H77" s="119">
        <f>+B77/E77-1</f>
        <v/>
      </c>
      <c r="I77" s="119">
        <f>+G77/G76-1</f>
        <v/>
      </c>
    </row>
    <row r="78">
      <c r="A78" t="inlineStr">
        <is>
          <t>Apr 03, 2024 15:00:00</t>
        </is>
      </c>
      <c r="B78" s="87" t="n">
        <v>112700</v>
      </c>
      <c r="C78" s="87" t="n">
        <v>111850</v>
      </c>
      <c r="D78" s="87" t="n">
        <v>470</v>
      </c>
      <c r="E78" s="87" t="n">
        <v>112050</v>
      </c>
      <c r="F78" s="87" t="n">
        <v>112500</v>
      </c>
      <c r="G78" s="87" t="n">
        <v>5284</v>
      </c>
    </row>
    <row r="79">
      <c r="A79" t="inlineStr">
        <is>
          <t>Apr 03, 2024 15:00:00</t>
        </is>
      </c>
      <c r="B79" s="88" t="n">
        <v>112700</v>
      </c>
      <c r="C79" s="88" t="n">
        <v>111850</v>
      </c>
      <c r="D79" s="88" t="n">
        <v>470</v>
      </c>
      <c r="E79" s="88" t="n">
        <v>112050</v>
      </c>
      <c r="F79" s="88" t="n">
        <v>112500</v>
      </c>
      <c r="G79" s="88" t="n">
        <v>5284</v>
      </c>
    </row>
    <row r="80">
      <c r="A80" t="inlineStr">
        <is>
          <t>Apr 03, 2024 15:00:00</t>
        </is>
      </c>
      <c r="B80" s="89" t="n">
        <v>112700</v>
      </c>
      <c r="C80" s="89" t="n">
        <v>111850</v>
      </c>
      <c r="D80" s="89" t="n">
        <v>470</v>
      </c>
      <c r="E80" s="89" t="n">
        <v>112050</v>
      </c>
      <c r="F80" s="89" t="n">
        <v>112500</v>
      </c>
      <c r="G80" s="89" t="n">
        <v>5284</v>
      </c>
    </row>
    <row r="81">
      <c r="A81" t="inlineStr">
        <is>
          <t>Apr 03, 2024 15:00:00</t>
        </is>
      </c>
      <c r="B81" s="90" t="n">
        <v>112700</v>
      </c>
      <c r="C81" s="90" t="n">
        <v>111850</v>
      </c>
      <c r="D81" s="90" t="n">
        <v>470</v>
      </c>
      <c r="E81" s="90" t="n">
        <v>112050</v>
      </c>
      <c r="F81" s="90" t="n">
        <v>112500</v>
      </c>
      <c r="G81" s="90" t="n">
        <v>5284</v>
      </c>
    </row>
    <row r="82">
      <c r="A82" t="inlineStr">
        <is>
          <t>Apr 03, 2024 15:00:00</t>
        </is>
      </c>
      <c r="B82" s="91" t="n">
        <v>112700</v>
      </c>
      <c r="C82" s="91" t="n">
        <v>111850</v>
      </c>
      <c r="D82" s="91" t="n">
        <v>470</v>
      </c>
      <c r="E82" s="91" t="n">
        <v>112050</v>
      </c>
      <c r="F82" s="91" t="n">
        <v>112500</v>
      </c>
      <c r="G82" s="91" t="n">
        <v>5284</v>
      </c>
    </row>
    <row r="83">
      <c r="A83" t="inlineStr">
        <is>
          <t>Apr 03, 2024 15:00:00</t>
        </is>
      </c>
      <c r="B83" s="151" t="n">
        <v>112700</v>
      </c>
      <c r="C83" s="151" t="n">
        <v>111850</v>
      </c>
      <c r="D83" s="151" t="n">
        <v>470</v>
      </c>
      <c r="E83" s="151" t="n">
        <v>112050</v>
      </c>
      <c r="F83" s="151" t="n">
        <v>112500</v>
      </c>
      <c r="G83" s="151" t="n">
        <v>5284</v>
      </c>
    </row>
    <row r="84">
      <c r="A84" t="inlineStr">
        <is>
          <t>Apr 03, 2024 15:00:00</t>
        </is>
      </c>
      <c r="B84" s="153" t="n">
        <v>112700</v>
      </c>
      <c r="C84" s="153" t="n">
        <v>111850</v>
      </c>
      <c r="D84" s="153" t="n">
        <v>470</v>
      </c>
      <c r="E84" s="153" t="n">
        <v>112050</v>
      </c>
      <c r="F84" s="153" t="n">
        <v>112500</v>
      </c>
      <c r="G84" s="153" t="n">
        <v>5284</v>
      </c>
    </row>
  </sheetData>
  <conditionalFormatting sqref="H1:I1048576">
    <cfRule type="cellIs" priority="2" operator="lessThan" dxfId="1">
      <formula>0</formula>
    </cfRule>
  </conditionalFormatting>
  <pageMargins left="0.7" right="0.7" top="0.75" bottom="0.75" header="0.3" footer="0.3"/>
  <headerFooter>
    <oddHeader/>
    <oddFooter>&amp;L&amp;"Calibri"&amp;10 &amp;K000000_x000d_# Internal Use Only_x000d_&amp;1#&amp;"Calibri"&amp;10 &amp;K000000 Internal Use Only</oddFooter>
    <evenHeader/>
    <evenFooter/>
    <firstHeader/>
    <firstFooter/>
  </headerFooter>
</worksheet>
</file>

<file path=xl/worksheets/sheet15.xml><?xml version="1.0" encoding="utf-8"?>
<worksheet xmlns="http://schemas.openxmlformats.org/spreadsheetml/2006/main">
  <sheetPr codeName="Sheet16">
    <outlinePr summaryBelow="1" summaryRight="1"/>
    <pageSetUpPr/>
  </sheetPr>
  <dimension ref="A1:I84"/>
  <sheetViews>
    <sheetView showGridLines="0" workbookViewId="0">
      <pane xSplit="1" ySplit="13" topLeftCell="B56" activePane="bottomRight" state="frozen"/>
      <selection pane="topRight" activeCell="B1" sqref="B1"/>
      <selection pane="bottomLeft" activeCell="A14" sqref="A14"/>
      <selection pane="bottomRight" activeCell="H77" sqref="H77"/>
    </sheetView>
  </sheetViews>
  <sheetFormatPr baseColWidth="8" defaultColWidth="9.1796875" defaultRowHeight="14.5"/>
  <cols>
    <col width="19.81640625" bestFit="1" customWidth="1" style="98" min="1" max="1"/>
    <col width="11.7265625" bestFit="1" customWidth="1" style="1" min="2" max="2"/>
    <col width="11.54296875" bestFit="1" customWidth="1" style="1" min="3" max="3"/>
    <col width="9.7265625" bestFit="1" customWidth="1" style="1" min="4" max="4"/>
    <col width="11.1796875" bestFit="1" customWidth="1" style="1" min="5" max="5"/>
    <col width="11.54296875" bestFit="1" customWidth="1" style="1" min="6" max="6"/>
    <col width="13.7265625" bestFit="1" customWidth="1" style="1" min="7" max="7"/>
    <col width="9.1796875" customWidth="1" style="136" min="8" max="8"/>
    <col width="9.1796875" customWidth="1" style="119" min="9" max="9"/>
    <col width="9.1796875" customWidth="1" style="98" min="10" max="81"/>
  </cols>
  <sheetData>
    <row r="1">
      <c r="A1" s="6" t="inlineStr">
        <is>
          <t>Date</t>
        </is>
      </c>
      <c r="B1" s="6" t="inlineStr">
        <is>
          <t>Latest</t>
        </is>
      </c>
      <c r="C1" s="6" t="inlineStr">
        <is>
          <t>Prev.Close</t>
        </is>
      </c>
      <c r="D1" s="6" t="inlineStr">
        <is>
          <t>Volume</t>
        </is>
      </c>
      <c r="E1" s="6" t="inlineStr">
        <is>
          <t>Prev.Settle</t>
        </is>
      </c>
      <c r="F1" s="6" t="inlineStr">
        <is>
          <t>Open</t>
        </is>
      </c>
      <c r="G1" s="6" t="inlineStr">
        <is>
          <t>Open Interest</t>
        </is>
      </c>
      <c r="H1" s="142" t="inlineStr">
        <is>
          <t>Var %</t>
        </is>
      </c>
      <c r="I1" s="119" t="inlineStr">
        <is>
          <t>O.I %</t>
        </is>
      </c>
    </row>
    <row r="2" hidden="1" s="98">
      <c r="A2" s="97" t="n"/>
      <c r="B2" s="32" t="n"/>
      <c r="C2" s="32" t="n"/>
      <c r="D2" s="32" t="n"/>
      <c r="E2" s="32" t="n"/>
      <c r="F2" s="32" t="n"/>
      <c r="G2" s="32" t="n"/>
      <c r="H2" s="31" t="n"/>
    </row>
    <row r="3" hidden="1" s="98">
      <c r="A3" s="97" t="n"/>
      <c r="B3" s="32" t="n"/>
      <c r="C3" s="32" t="n"/>
      <c r="D3" s="32" t="n"/>
      <c r="E3" s="32" t="n"/>
      <c r="F3" s="32" t="n"/>
      <c r="G3" s="32" t="n"/>
      <c r="H3" s="31" t="n"/>
    </row>
    <row r="4" hidden="1" s="98">
      <c r="A4" s="97" t="n"/>
      <c r="B4" s="32" t="n"/>
      <c r="C4" s="32" t="n"/>
      <c r="D4" s="32" t="n"/>
      <c r="E4" s="32" t="n"/>
      <c r="F4" s="32" t="n"/>
      <c r="G4" s="32" t="n"/>
      <c r="H4" s="31" t="n"/>
    </row>
    <row r="5" hidden="1" s="98">
      <c r="A5" s="97" t="n"/>
      <c r="B5" s="32" t="n"/>
      <c r="C5" s="32" t="n"/>
      <c r="D5" s="32" t="n"/>
      <c r="E5" s="32" t="n"/>
      <c r="F5" s="32" t="n"/>
      <c r="G5" s="32" t="n"/>
      <c r="H5" s="31" t="n"/>
    </row>
    <row r="6" hidden="1" s="98">
      <c r="A6" s="97" t="n"/>
      <c r="B6" s="32" t="n"/>
      <c r="C6" s="32" t="n"/>
      <c r="D6" s="32" t="n"/>
      <c r="E6" s="32" t="n"/>
      <c r="F6" s="32" t="n"/>
      <c r="G6" s="32" t="n"/>
      <c r="H6" s="31" t="n"/>
    </row>
    <row r="7" hidden="1" s="98">
      <c r="A7" s="97" t="n"/>
      <c r="B7" s="32" t="n"/>
      <c r="C7" s="32" t="n"/>
      <c r="D7" s="32" t="n"/>
      <c r="E7" s="32" t="n"/>
      <c r="F7" s="32" t="n"/>
      <c r="G7" s="32" t="n"/>
      <c r="H7" s="31" t="n"/>
    </row>
    <row r="8" hidden="1" s="98">
      <c r="A8" s="97" t="n"/>
      <c r="B8" s="116" t="n"/>
      <c r="C8" s="116" t="n"/>
      <c r="D8" s="116" t="n"/>
      <c r="E8" s="116" t="n"/>
      <c r="F8" s="116" t="n"/>
      <c r="G8" s="116" t="n"/>
      <c r="H8" s="31" t="n"/>
    </row>
    <row r="9" hidden="1" s="98">
      <c r="A9" s="97" t="n"/>
      <c r="B9" s="116" t="n"/>
      <c r="C9" s="116" t="n"/>
      <c r="D9" s="116" t="n"/>
      <c r="E9" s="116" t="n"/>
      <c r="F9" s="116" t="n"/>
      <c r="G9" s="116" t="n"/>
      <c r="H9" s="31" t="n"/>
    </row>
    <row r="10" hidden="1" s="98">
      <c r="A10" s="97" t="n"/>
      <c r="B10" s="116" t="n"/>
      <c r="C10" s="116" t="n"/>
      <c r="D10" s="116" t="n"/>
      <c r="E10" s="116" t="n"/>
      <c r="F10" s="116" t="n"/>
      <c r="G10" s="116" t="n"/>
      <c r="H10" s="31" t="n"/>
    </row>
    <row r="11" hidden="1" s="98">
      <c r="A11" s="97" t="n"/>
      <c r="B11" s="116" t="n"/>
      <c r="C11" s="116" t="n"/>
      <c r="D11" s="116" t="n"/>
      <c r="E11" s="116" t="n"/>
      <c r="F11" s="116" t="n"/>
      <c r="G11" s="116" t="n"/>
      <c r="H11" s="31" t="n"/>
    </row>
    <row r="12" hidden="1" s="98">
      <c r="A12" s="97" t="n"/>
      <c r="B12" s="116" t="n"/>
      <c r="C12" s="116" t="n"/>
      <c r="D12" s="116" t="n"/>
      <c r="E12" s="116" t="n"/>
      <c r="F12" s="116" t="n"/>
      <c r="G12" s="116" t="n"/>
      <c r="H12" s="31" t="n"/>
    </row>
    <row r="13" hidden="1" s="98">
      <c r="A13" s="97" t="n"/>
      <c r="B13" s="116" t="n"/>
      <c r="C13" s="116" t="n"/>
      <c r="D13" s="116" t="n"/>
      <c r="E13" s="116" t="n"/>
      <c r="F13" s="116" t="n"/>
      <c r="G13" s="116" t="n"/>
      <c r="H13" s="31" t="n"/>
    </row>
    <row r="14">
      <c r="A14" s="97" t="inlineStr">
        <is>
          <t>Nov 24, 2023 15:00:00</t>
        </is>
      </c>
      <c r="B14" s="116" t="n">
        <v>112050</v>
      </c>
      <c r="C14" s="116" t="n">
        <v>111650</v>
      </c>
      <c r="D14" s="116" t="n">
        <v>1004</v>
      </c>
      <c r="E14" s="116" t="n">
        <v>110800</v>
      </c>
      <c r="F14" s="116" t="n">
        <v>111450</v>
      </c>
      <c r="G14" s="116" t="n">
        <v>2325</v>
      </c>
      <c r="H14" s="119">
        <f>+B14/E14-1</f>
        <v/>
      </c>
    </row>
    <row r="15">
      <c r="A15" s="97" t="inlineStr">
        <is>
          <t>Nov 27, 2023 15:00:00</t>
        </is>
      </c>
      <c r="B15" s="116" t="n">
        <v>105200</v>
      </c>
      <c r="C15" s="116" t="n">
        <v>112050</v>
      </c>
      <c r="D15" s="116" t="n">
        <v>2558</v>
      </c>
      <c r="E15" s="116" t="n">
        <v>112150</v>
      </c>
      <c r="F15" s="116" t="n">
        <v>111050</v>
      </c>
      <c r="G15" s="116" t="n">
        <v>2800</v>
      </c>
      <c r="H15" s="119">
        <f>+B15/E15-1</f>
        <v/>
      </c>
      <c r="I15" s="119">
        <f>+G15/G14-1</f>
        <v/>
      </c>
    </row>
    <row r="16">
      <c r="A16" s="97" t="inlineStr">
        <is>
          <t>Nov 28, 2023 15:00:00</t>
        </is>
      </c>
      <c r="B16" s="116" t="n">
        <v>106800</v>
      </c>
      <c r="C16" s="116" t="n">
        <v>105200</v>
      </c>
      <c r="D16" s="116" t="n">
        <v>2080</v>
      </c>
      <c r="E16" s="116" t="n">
        <v>107950</v>
      </c>
      <c r="F16" s="116" t="n">
        <v>105700</v>
      </c>
      <c r="G16" s="116" t="n">
        <v>2937</v>
      </c>
      <c r="H16" s="119">
        <f>+B16/E16-1</f>
        <v/>
      </c>
      <c r="I16" s="119">
        <f>+G16/G15-1</f>
        <v/>
      </c>
    </row>
    <row r="17">
      <c r="A17" s="97" t="inlineStr">
        <is>
          <t>Nov 29, 2023 15:00:00</t>
        </is>
      </c>
      <c r="B17" s="116" t="n">
        <v>108850</v>
      </c>
      <c r="C17" s="116" t="n">
        <v>106800</v>
      </c>
      <c r="D17" s="116" t="n">
        <v>2147</v>
      </c>
      <c r="E17" s="116" t="n">
        <v>106550</v>
      </c>
      <c r="F17" s="116" t="n">
        <v>107100</v>
      </c>
      <c r="G17" s="116" t="n">
        <v>2894</v>
      </c>
      <c r="H17" s="119">
        <f>+B17/E17-1</f>
        <v/>
      </c>
      <c r="I17" s="119">
        <f>+G17/G16-1</f>
        <v/>
      </c>
    </row>
    <row r="18">
      <c r="A18" s="97" t="inlineStr">
        <is>
          <t>Nov 30, 2023 15:00:00</t>
        </is>
      </c>
      <c r="B18" s="116" t="n">
        <v>106150</v>
      </c>
      <c r="C18" s="116" t="n">
        <v>108850</v>
      </c>
      <c r="D18" s="116" t="n">
        <v>1253</v>
      </c>
      <c r="E18" s="116" t="n">
        <v>108500</v>
      </c>
      <c r="F18" s="116" t="n">
        <v>108850</v>
      </c>
      <c r="G18" s="116" t="n">
        <v>3129</v>
      </c>
      <c r="H18" s="119">
        <f>+B18/E18-1</f>
        <v/>
      </c>
      <c r="I18" s="119">
        <f>+G18/G17-1</f>
        <v/>
      </c>
    </row>
    <row r="19">
      <c r="A19" s="97" t="inlineStr">
        <is>
          <t>Dec 01, 2023 15:00:00</t>
        </is>
      </c>
      <c r="B19" s="116" t="n">
        <v>102900</v>
      </c>
      <c r="C19" s="116" t="n">
        <v>106150</v>
      </c>
      <c r="D19" s="116" t="n">
        <v>3043</v>
      </c>
      <c r="E19" s="116" t="n">
        <v>107200</v>
      </c>
      <c r="F19" s="116" t="n">
        <v>106050</v>
      </c>
      <c r="G19" s="116" t="n">
        <v>3608</v>
      </c>
      <c r="H19" s="119">
        <f>+B19/E19-1</f>
        <v/>
      </c>
      <c r="I19" s="119">
        <f>+G19/G18-1</f>
        <v/>
      </c>
    </row>
    <row r="20">
      <c r="A20" s="97" t="inlineStr">
        <is>
          <t>Dec 04, 2023 15:00:00</t>
        </is>
      </c>
      <c r="B20" s="116" t="n">
        <v>96050</v>
      </c>
      <c r="C20" s="116" t="n">
        <v>102900</v>
      </c>
      <c r="D20" s="116" t="n">
        <v>3831</v>
      </c>
      <c r="E20" s="116" t="n">
        <v>103250</v>
      </c>
      <c r="F20" s="116" t="n">
        <v>102950</v>
      </c>
      <c r="G20" s="116" t="n">
        <v>4562</v>
      </c>
      <c r="H20" s="119">
        <f>+B20/E20-1</f>
        <v/>
      </c>
      <c r="I20" s="119">
        <f>+G20/G19-1</f>
        <v/>
      </c>
    </row>
    <row r="21">
      <c r="A21" s="97" t="inlineStr">
        <is>
          <t>Dec 05, 2023 15:00:00</t>
        </is>
      </c>
      <c r="B21" s="116" t="n">
        <v>92050</v>
      </c>
      <c r="C21" s="116" t="n">
        <v>96050</v>
      </c>
      <c r="D21" s="116" t="n">
        <v>2418</v>
      </c>
      <c r="E21" s="116" t="n">
        <v>98950</v>
      </c>
      <c r="F21" s="116" t="n">
        <v>96000</v>
      </c>
      <c r="G21" s="116" t="n">
        <v>5254</v>
      </c>
      <c r="H21" s="119">
        <f>+B21/E21-1</f>
        <v/>
      </c>
      <c r="I21" s="119">
        <f>+G21/G20-1</f>
        <v/>
      </c>
    </row>
    <row r="22">
      <c r="A22" s="97" t="inlineStr">
        <is>
          <t>Dec 06, 2023 15:00:00</t>
        </is>
      </c>
      <c r="B22" s="116" t="n">
        <v>92150</v>
      </c>
      <c r="C22" s="116" t="n">
        <v>92050</v>
      </c>
      <c r="D22" s="116" t="n">
        <v>6158</v>
      </c>
      <c r="E22" s="116" t="n">
        <v>93300</v>
      </c>
      <c r="F22" s="116" t="n">
        <v>88500</v>
      </c>
      <c r="G22" s="116" t="n">
        <v>5389</v>
      </c>
      <c r="H22" s="119">
        <f>+B22/E22-1</f>
        <v/>
      </c>
      <c r="I22" s="119">
        <f>+G22/G21-1</f>
        <v/>
      </c>
    </row>
    <row r="23">
      <c r="A23" s="97" t="inlineStr">
        <is>
          <t>Dec 07, 2023 15:00:00</t>
        </is>
      </c>
      <c r="B23" s="116" t="n">
        <v>94100</v>
      </c>
      <c r="C23" s="116" t="n">
        <v>92150</v>
      </c>
      <c r="D23" s="116" t="n">
        <v>2511</v>
      </c>
      <c r="E23" s="116" t="n">
        <v>87950</v>
      </c>
      <c r="F23" s="116" t="n">
        <v>91900</v>
      </c>
      <c r="G23" s="116" t="n">
        <v>5496</v>
      </c>
      <c r="H23" s="119">
        <f>+B23/E23-1</f>
        <v/>
      </c>
      <c r="I23" s="119">
        <f>+G23/G22-1</f>
        <v/>
      </c>
    </row>
    <row r="24">
      <c r="A24" s="97" t="inlineStr">
        <is>
          <t>Dec 08, 2023 15:00:00</t>
        </is>
      </c>
      <c r="B24" s="116" t="n">
        <v>100850</v>
      </c>
      <c r="C24" s="116" t="n">
        <v>94100</v>
      </c>
      <c r="D24" s="116" t="n">
        <v>4490</v>
      </c>
      <c r="E24" s="116" t="n">
        <v>91700</v>
      </c>
      <c r="F24" s="116" t="n">
        <v>97050</v>
      </c>
      <c r="G24" s="116" t="n">
        <v>7421</v>
      </c>
      <c r="H24" s="119">
        <f>+B24/E24-1</f>
        <v/>
      </c>
      <c r="I24" s="119">
        <f>+G24/G23-1</f>
        <v/>
      </c>
    </row>
    <row r="25">
      <c r="A25" s="97" t="inlineStr">
        <is>
          <t>Dec 11, 2023 15:00:00</t>
        </is>
      </c>
      <c r="B25" s="116" t="n">
        <v>95650</v>
      </c>
      <c r="C25" s="116" t="n">
        <v>100850</v>
      </c>
      <c r="D25" s="116" t="n">
        <v>14380</v>
      </c>
      <c r="E25" s="116" t="n">
        <v>100200</v>
      </c>
      <c r="F25" s="116" t="n">
        <v>104050</v>
      </c>
      <c r="G25" s="116" t="n">
        <v>6493</v>
      </c>
      <c r="H25" s="119">
        <f>+B25/E25-1</f>
        <v/>
      </c>
      <c r="I25" s="119">
        <f>+G25/G24-1</f>
        <v/>
      </c>
    </row>
    <row r="26">
      <c r="A26" s="97" t="inlineStr">
        <is>
          <t>Dec 12, 2023 15:00:00</t>
        </is>
      </c>
      <c r="B26" s="116" t="n">
        <v>92950</v>
      </c>
      <c r="C26" s="116" t="n">
        <v>95650</v>
      </c>
      <c r="D26" s="116" t="n">
        <v>8183</v>
      </c>
      <c r="E26" s="116" t="n">
        <v>100800</v>
      </c>
      <c r="F26" s="116" t="n">
        <v>94850</v>
      </c>
      <c r="G26" s="116" t="n">
        <v>7420</v>
      </c>
      <c r="H26" s="119">
        <f>+B26/E26-1</f>
        <v/>
      </c>
      <c r="I26" s="119">
        <f>+G26/G25-1</f>
        <v/>
      </c>
    </row>
    <row r="27">
      <c r="A27" s="97" t="inlineStr">
        <is>
          <t>Dec 13, 2023 15:00:00</t>
        </is>
      </c>
      <c r="B27" s="139" t="n">
        <v>102700</v>
      </c>
      <c r="C27" s="139" t="n">
        <v>92950</v>
      </c>
      <c r="D27" s="139" t="n">
        <v>6097</v>
      </c>
      <c r="E27" s="139" t="n">
        <v>93400</v>
      </c>
      <c r="F27" s="139" t="n">
        <v>92300</v>
      </c>
      <c r="G27" s="139" t="n">
        <v>7285</v>
      </c>
      <c r="H27" s="119">
        <f>+B27/E27-1</f>
        <v/>
      </c>
      <c r="I27" s="119">
        <f>+G27/G26-1</f>
        <v/>
      </c>
    </row>
    <row r="28">
      <c r="A28" s="97" t="inlineStr">
        <is>
          <t>Dec 14, 2023 15:00:00</t>
        </is>
      </c>
      <c r="B28" s="140" t="n">
        <v>101550</v>
      </c>
      <c r="C28" s="140" t="n">
        <v>102700</v>
      </c>
      <c r="D28" s="140" t="n">
        <v>5785</v>
      </c>
      <c r="E28" s="140" t="n">
        <v>94350</v>
      </c>
      <c r="F28" s="140" t="n">
        <v>101500</v>
      </c>
      <c r="G28" s="140" t="n">
        <v>7254</v>
      </c>
      <c r="H28" s="119">
        <f>+B28/E28-1</f>
        <v/>
      </c>
      <c r="I28" s="119">
        <f>+G28/G27-1</f>
        <v/>
      </c>
    </row>
    <row r="29">
      <c r="A29" s="97" t="inlineStr">
        <is>
          <t>Dec 15, 2023 15:00:00</t>
        </is>
      </c>
      <c r="B29" s="116" t="n">
        <v>103450</v>
      </c>
      <c r="C29" s="116" t="n">
        <v>101550</v>
      </c>
      <c r="D29" s="116" t="n">
        <v>3019</v>
      </c>
      <c r="E29" s="116" t="n">
        <v>99300</v>
      </c>
      <c r="F29" s="116" t="n">
        <v>101000</v>
      </c>
      <c r="G29" s="116" t="n">
        <v>7067</v>
      </c>
      <c r="H29" s="119">
        <f>+B29/E29-1</f>
        <v/>
      </c>
      <c r="I29" s="119">
        <f>+G29/G28-1</f>
        <v/>
      </c>
    </row>
    <row r="30">
      <c r="A30" s="97" t="inlineStr">
        <is>
          <t>Dec 18, 2023 15:00:00</t>
        </is>
      </c>
      <c r="B30" s="116" t="n">
        <v>101850</v>
      </c>
      <c r="C30" s="116" t="n">
        <v>103450</v>
      </c>
      <c r="D30" s="116" t="n">
        <v>2692</v>
      </c>
      <c r="E30" s="116" t="n">
        <v>103900</v>
      </c>
      <c r="F30" s="116" t="n">
        <v>103900</v>
      </c>
      <c r="G30" s="116" t="n">
        <v>7103</v>
      </c>
      <c r="H30" s="119">
        <f>+B30/E30-1</f>
        <v/>
      </c>
      <c r="I30" s="119">
        <f>+G30/G29-1</f>
        <v/>
      </c>
    </row>
    <row r="31">
      <c r="A31" s="97" t="inlineStr">
        <is>
          <t>Dec 19, 2023 15:00:00</t>
        </is>
      </c>
      <c r="B31" s="116" t="n">
        <v>101600</v>
      </c>
      <c r="C31" s="116" t="n">
        <v>101850</v>
      </c>
      <c r="D31" s="116" t="n">
        <v>915</v>
      </c>
      <c r="E31" s="116" t="n">
        <v>103000</v>
      </c>
      <c r="F31" s="116" t="n">
        <v>102000</v>
      </c>
      <c r="G31" s="116" t="n">
        <v>7171</v>
      </c>
      <c r="H31" s="119">
        <f>+B31/E31-1</f>
        <v/>
      </c>
      <c r="I31" s="119">
        <f>+G31/G30-1</f>
        <v/>
      </c>
    </row>
    <row r="32">
      <c r="A32" s="97" t="inlineStr">
        <is>
          <t>Dec 20, 2023 15:00:00</t>
        </is>
      </c>
      <c r="B32" s="116" t="n">
        <v>101700</v>
      </c>
      <c r="C32" s="116" t="n">
        <v>101600</v>
      </c>
      <c r="D32" s="116" t="n">
        <v>1090</v>
      </c>
      <c r="E32" s="116" t="n">
        <v>101600</v>
      </c>
      <c r="F32" s="116" t="n">
        <v>101500</v>
      </c>
      <c r="G32" s="116" t="n">
        <v>7043</v>
      </c>
      <c r="H32" s="119">
        <f>+B32/E32-1</f>
        <v/>
      </c>
      <c r="I32" s="119">
        <f>+G32/G31-1</f>
        <v/>
      </c>
    </row>
    <row r="33">
      <c r="A33" s="97" t="inlineStr">
        <is>
          <t>Dec 21, 2023 15:00:00</t>
        </is>
      </c>
      <c r="B33" s="116" t="n">
        <v>99300</v>
      </c>
      <c r="C33" s="116" t="n">
        <v>101700</v>
      </c>
      <c r="D33" s="116" t="n">
        <v>1836</v>
      </c>
      <c r="E33" s="116" t="n">
        <v>101650</v>
      </c>
      <c r="F33" s="116" t="n">
        <v>101000</v>
      </c>
      <c r="G33" s="116" t="n">
        <v>7249</v>
      </c>
      <c r="H33" s="119">
        <f>+B33/E33-1</f>
        <v/>
      </c>
      <c r="I33" s="119">
        <f>+G33/G32-1</f>
        <v/>
      </c>
    </row>
    <row r="34">
      <c r="A34" s="97" t="inlineStr">
        <is>
          <t>Dec 22, 2023 15:00:00</t>
        </is>
      </c>
      <c r="B34" s="116" t="n">
        <v>101400</v>
      </c>
      <c r="C34" s="116" t="n">
        <v>99300</v>
      </c>
      <c r="D34" s="116" t="n">
        <v>1622</v>
      </c>
      <c r="E34" s="116" t="n">
        <v>99100</v>
      </c>
      <c r="F34" s="116" t="n">
        <v>98600</v>
      </c>
      <c r="G34" s="116" t="n">
        <v>7103</v>
      </c>
      <c r="H34" s="119">
        <f>+B34/E34-1</f>
        <v/>
      </c>
      <c r="I34" s="119">
        <f>+G34/G33-1</f>
        <v/>
      </c>
    </row>
    <row r="35" customFormat="1" s="97">
      <c r="A35" s="97" t="inlineStr">
        <is>
          <t>Dec 25, 2023 15:00:00</t>
        </is>
      </c>
      <c r="B35" s="116" t="n">
        <v>102950</v>
      </c>
      <c r="C35" s="116" t="n">
        <v>101400</v>
      </c>
      <c r="D35" s="116" t="n">
        <v>1186</v>
      </c>
      <c r="E35" s="116" t="n">
        <v>101100</v>
      </c>
      <c r="F35" s="116" t="n">
        <v>102100</v>
      </c>
      <c r="G35" s="116" t="n">
        <v>6851</v>
      </c>
      <c r="H35" s="119">
        <f>+B35/E35-1</f>
        <v/>
      </c>
      <c r="I35" s="119">
        <f>+G35/G34-1</f>
        <v/>
      </c>
    </row>
    <row r="36">
      <c r="A36" s="97" t="inlineStr">
        <is>
          <t>Dec 26, 2023 15:00:00</t>
        </is>
      </c>
      <c r="B36" s="116" t="n">
        <v>106250</v>
      </c>
      <c r="C36" s="116" t="n">
        <v>102950</v>
      </c>
      <c r="D36" s="116" t="n">
        <v>1826</v>
      </c>
      <c r="E36" s="116" t="n">
        <v>103200</v>
      </c>
      <c r="F36" s="116" t="n">
        <v>103300</v>
      </c>
      <c r="G36" s="116" t="n">
        <v>6612</v>
      </c>
      <c r="H36" s="119">
        <f>+B36/E36-1</f>
        <v/>
      </c>
      <c r="I36" s="119">
        <f>+G36/G35-1</f>
        <v/>
      </c>
    </row>
    <row r="37">
      <c r="A37" s="97" t="inlineStr">
        <is>
          <t>Dec 27, 2023 15:00:00</t>
        </is>
      </c>
      <c r="B37" s="116" t="n">
        <v>106100</v>
      </c>
      <c r="C37" s="116" t="n">
        <v>106250</v>
      </c>
      <c r="D37" s="116" t="n">
        <v>2168</v>
      </c>
      <c r="E37" s="116" t="n">
        <v>105800</v>
      </c>
      <c r="F37" s="116" t="n">
        <v>106450</v>
      </c>
      <c r="G37" s="116" t="n">
        <v>6452</v>
      </c>
      <c r="H37" s="119">
        <f>+B37/E37-1</f>
        <v/>
      </c>
      <c r="I37" s="119">
        <f>+G37/G36-1</f>
        <v/>
      </c>
    </row>
    <row r="38">
      <c r="A38" s="97" t="inlineStr">
        <is>
          <t>Dec 28, 2023 15:00:00</t>
        </is>
      </c>
      <c r="B38" s="116" t="n">
        <v>107650</v>
      </c>
      <c r="C38" s="116" t="n">
        <v>106100</v>
      </c>
      <c r="D38" s="116" t="n">
        <v>992</v>
      </c>
      <c r="E38" s="116" t="n">
        <v>106700</v>
      </c>
      <c r="F38" s="116" t="n">
        <v>105950</v>
      </c>
      <c r="G38" s="116" t="n">
        <v>6434</v>
      </c>
      <c r="H38" s="119">
        <f>+B38/E38-1</f>
        <v/>
      </c>
      <c r="I38" s="119">
        <f>+G38/G37-1</f>
        <v/>
      </c>
    </row>
    <row r="39" customFormat="1" s="97">
      <c r="A39" s="97" t="inlineStr">
        <is>
          <t>Dec 29, 2023 15:00:00</t>
        </is>
      </c>
      <c r="B39" s="116" t="n">
        <v>107350</v>
      </c>
      <c r="C39" s="116" t="n">
        <v>107650</v>
      </c>
      <c r="D39" s="116" t="n">
        <v>969</v>
      </c>
      <c r="E39" s="116" t="n">
        <v>106600</v>
      </c>
      <c r="F39" s="116" t="n">
        <v>107000</v>
      </c>
      <c r="G39" s="116" t="n">
        <v>6364</v>
      </c>
      <c r="H39" s="119">
        <f>+B39/E39-1</f>
        <v/>
      </c>
      <c r="I39" s="119">
        <f>+G39/G38-1</f>
        <v/>
      </c>
    </row>
    <row r="40">
      <c r="A40" s="97" t="inlineStr">
        <is>
          <t>Jan 02, 2024 15:00:00</t>
        </is>
      </c>
      <c r="B40" s="116" t="n">
        <v>108350</v>
      </c>
      <c r="C40" s="116" t="n">
        <v>107350</v>
      </c>
      <c r="D40" s="116" t="n">
        <v>857</v>
      </c>
      <c r="E40" s="116" t="n">
        <v>107150</v>
      </c>
      <c r="F40" s="116" t="n">
        <v>107050</v>
      </c>
      <c r="G40" s="116" t="n">
        <v>6269</v>
      </c>
      <c r="H40" s="119">
        <f>+B40/E40-1</f>
        <v/>
      </c>
      <c r="I40" s="119">
        <f>+G40/G39-1</f>
        <v/>
      </c>
    </row>
    <row r="41">
      <c r="A41" s="97" t="inlineStr">
        <is>
          <t>Jan 03, 2024 15:00:00</t>
        </is>
      </c>
      <c r="B41" s="116" t="n">
        <v>106950</v>
      </c>
      <c r="C41" s="116" t="n">
        <v>108350</v>
      </c>
      <c r="D41" s="116" t="n">
        <v>691</v>
      </c>
      <c r="E41" s="116" t="n">
        <v>107800</v>
      </c>
      <c r="F41" s="116" t="n">
        <v>108550</v>
      </c>
      <c r="G41" s="116" t="n">
        <v>6277</v>
      </c>
      <c r="H41" s="119">
        <f>+B41/E41-1</f>
        <v/>
      </c>
      <c r="I41" s="119">
        <f>+G41/G40-1</f>
        <v/>
      </c>
    </row>
    <row r="42">
      <c r="A42" s="97" t="inlineStr">
        <is>
          <t>Jan 04, 2024 15:00:00</t>
        </is>
      </c>
      <c r="B42" s="116" t="n">
        <v>101650</v>
      </c>
      <c r="C42" s="116" t="n">
        <v>106950</v>
      </c>
      <c r="D42" s="116" t="n">
        <v>1336</v>
      </c>
      <c r="E42" s="116" t="n">
        <v>107650</v>
      </c>
      <c r="F42" s="116" t="n">
        <v>106600</v>
      </c>
      <c r="G42" s="116" t="n">
        <v>6486</v>
      </c>
      <c r="H42" s="119">
        <f>+B42/E42-1</f>
        <v/>
      </c>
      <c r="I42" s="119">
        <f>+G42/G41-1</f>
        <v/>
      </c>
    </row>
    <row r="43">
      <c r="A43" s="97" t="inlineStr">
        <is>
          <t>Jan 05, 2024 15:00:00</t>
        </is>
      </c>
      <c r="B43" s="116" t="n">
        <v>100500</v>
      </c>
      <c r="C43" s="116" t="n">
        <v>101650</v>
      </c>
      <c r="D43" s="116" t="n">
        <v>1008</v>
      </c>
      <c r="E43" s="116" t="n">
        <v>104550</v>
      </c>
      <c r="F43" s="116" t="n">
        <v>101300</v>
      </c>
      <c r="G43" s="116" t="n">
        <v>6695</v>
      </c>
      <c r="H43" s="119">
        <f>+B43/E43-1</f>
        <v/>
      </c>
      <c r="I43" s="119">
        <f>+G43/G42-1</f>
        <v/>
      </c>
    </row>
    <row r="44">
      <c r="A44" s="97" t="inlineStr">
        <is>
          <t>Jan 08, 2024 15:00:00</t>
        </is>
      </c>
      <c r="B44" s="116" t="n">
        <v>98650</v>
      </c>
      <c r="C44" s="116" t="n">
        <v>100500</v>
      </c>
      <c r="D44" s="116" t="n">
        <v>1012</v>
      </c>
      <c r="E44" s="116" t="n">
        <v>100000</v>
      </c>
      <c r="F44" s="116" t="n">
        <v>100000</v>
      </c>
      <c r="G44" s="116" t="n">
        <v>6914</v>
      </c>
      <c r="H44" s="119">
        <f>+B44/E44-1</f>
        <v/>
      </c>
      <c r="I44" s="119">
        <f>+G44/G43-1</f>
        <v/>
      </c>
    </row>
    <row r="45">
      <c r="A45" s="97" t="inlineStr">
        <is>
          <t>Jan 09, 2024 15:00:00</t>
        </is>
      </c>
      <c r="B45" s="116" t="n">
        <v>99150</v>
      </c>
      <c r="C45" s="116" t="n">
        <v>98650</v>
      </c>
      <c r="D45" s="116" t="n">
        <v>1072</v>
      </c>
      <c r="E45" s="116" t="n">
        <v>99550</v>
      </c>
      <c r="F45" s="116" t="n">
        <v>98650</v>
      </c>
      <c r="G45" s="116" t="n">
        <v>6735</v>
      </c>
      <c r="H45" s="119">
        <f>+B45/E45-1</f>
        <v/>
      </c>
      <c r="I45" s="119">
        <f>+G45/G44-1</f>
        <v/>
      </c>
    </row>
    <row r="46">
      <c r="A46" s="97" t="inlineStr">
        <is>
          <t>Jan 10, 2024 15:00:00</t>
        </is>
      </c>
      <c r="B46" s="116" t="n">
        <v>98400</v>
      </c>
      <c r="C46" s="116" t="n">
        <v>99150</v>
      </c>
      <c r="D46" s="116" t="n">
        <v>498</v>
      </c>
      <c r="E46" s="116" t="n">
        <v>98800</v>
      </c>
      <c r="F46" s="116" t="n">
        <v>99000</v>
      </c>
      <c r="G46" s="116" t="n">
        <v>6696</v>
      </c>
      <c r="H46" s="119">
        <f>+B46/E46-1</f>
        <v/>
      </c>
      <c r="I46" s="119">
        <f>+G46/G45-1</f>
        <v/>
      </c>
    </row>
    <row r="47">
      <c r="A47" s="97" t="inlineStr">
        <is>
          <t>Jan 11, 2024 15:00:00</t>
        </is>
      </c>
      <c r="B47" s="116" t="n">
        <v>104650</v>
      </c>
      <c r="C47" s="116" t="n">
        <v>98400</v>
      </c>
      <c r="D47" s="116" t="n">
        <v>1317</v>
      </c>
      <c r="E47" s="116" t="n">
        <v>99100</v>
      </c>
      <c r="F47" s="116" t="n">
        <v>98650</v>
      </c>
      <c r="G47" s="116" t="n">
        <v>6499</v>
      </c>
      <c r="H47" s="119">
        <f>+B47/E47-1</f>
        <v/>
      </c>
      <c r="I47" s="119">
        <f>+G47/G46-1</f>
        <v/>
      </c>
    </row>
    <row r="48">
      <c r="A48" s="97" t="inlineStr">
        <is>
          <t>Jan 12, 2024 15:00:00</t>
        </is>
      </c>
      <c r="B48" s="116" t="n">
        <v>103500</v>
      </c>
      <c r="C48" s="116" t="n">
        <v>104650</v>
      </c>
      <c r="D48" s="116" t="n">
        <v>510</v>
      </c>
      <c r="E48" s="116" t="n">
        <v>102250</v>
      </c>
      <c r="F48" s="116" t="n">
        <v>104500</v>
      </c>
      <c r="G48" s="116" t="n">
        <v>6468</v>
      </c>
      <c r="H48" s="119">
        <f>+B48/E48-1</f>
        <v/>
      </c>
      <c r="I48" s="119">
        <f>+G48/G47-1</f>
        <v/>
      </c>
    </row>
    <row r="49">
      <c r="A49" s="97" t="inlineStr">
        <is>
          <t>Jan 15, 2024 15:00:00</t>
        </is>
      </c>
      <c r="B49" s="116" t="n">
        <v>102700</v>
      </c>
      <c r="C49" s="116" t="n">
        <v>103500</v>
      </c>
      <c r="D49" s="116" t="n">
        <v>485</v>
      </c>
      <c r="E49" s="116" t="n">
        <v>104000</v>
      </c>
      <c r="F49" s="116" t="n">
        <v>102450</v>
      </c>
      <c r="G49" s="116" t="n">
        <v>6519</v>
      </c>
      <c r="H49" s="119">
        <f>+B49/E49-1</f>
        <v/>
      </c>
      <c r="I49" s="119">
        <f>+G49/G48-1</f>
        <v/>
      </c>
    </row>
    <row r="50">
      <c r="A50" s="97" t="inlineStr">
        <is>
          <t>Jan 16, 2024 15:00:00</t>
        </is>
      </c>
      <c r="B50" s="116" t="n">
        <v>104400</v>
      </c>
      <c r="C50" s="116" t="n">
        <v>102700</v>
      </c>
      <c r="D50" s="116" t="n">
        <v>565</v>
      </c>
      <c r="E50" s="116" t="n">
        <v>102350</v>
      </c>
      <c r="F50" s="116" t="n">
        <v>103100</v>
      </c>
      <c r="G50" s="116" t="n">
        <v>6501</v>
      </c>
      <c r="H50" s="119">
        <f>+B50/E50-1</f>
        <v/>
      </c>
      <c r="I50" s="119">
        <f>+G50/G49-1</f>
        <v/>
      </c>
    </row>
    <row r="51">
      <c r="A51" s="97" t="inlineStr">
        <is>
          <t>Jan 17, 2024 15:00:00</t>
        </is>
      </c>
      <c r="B51" s="116" t="n">
        <v>102650</v>
      </c>
      <c r="C51" s="116" t="n">
        <v>104400</v>
      </c>
      <c r="D51" s="116" t="n">
        <v>913</v>
      </c>
      <c r="E51" s="116" t="n">
        <v>103850</v>
      </c>
      <c r="F51" s="116" t="n">
        <v>104500</v>
      </c>
      <c r="G51" s="116" t="n">
        <v>6627</v>
      </c>
      <c r="H51" s="119">
        <f>+B51/E51-1</f>
        <v/>
      </c>
      <c r="I51" s="119">
        <f>+G51/G50-1</f>
        <v/>
      </c>
    </row>
    <row r="52">
      <c r="A52" s="97" t="inlineStr">
        <is>
          <t>Jan 18, 2024 15:00:00</t>
        </is>
      </c>
      <c r="B52" s="116" t="n">
        <v>102850</v>
      </c>
      <c r="C52" s="116" t="n">
        <v>102650</v>
      </c>
      <c r="D52" s="116" t="n">
        <v>713</v>
      </c>
      <c r="E52" s="116" t="n">
        <v>104600</v>
      </c>
      <c r="F52" s="116" t="n">
        <v>102100</v>
      </c>
      <c r="G52" s="116" t="n">
        <v>6651</v>
      </c>
      <c r="H52" s="119">
        <f>+B52/E52-1</f>
        <v/>
      </c>
      <c r="I52" s="119">
        <f>+G52/G51-1</f>
        <v/>
      </c>
    </row>
    <row r="53">
      <c r="A53" s="97" t="inlineStr">
        <is>
          <t>Jan 19, 2024 15:00:00</t>
        </is>
      </c>
      <c r="B53" s="116" t="n">
        <v>102200</v>
      </c>
      <c r="C53" s="116" t="n">
        <v>102850</v>
      </c>
      <c r="D53" s="116" t="n">
        <v>300</v>
      </c>
      <c r="E53" s="116" t="n">
        <v>102700</v>
      </c>
      <c r="F53" s="116" t="n">
        <v>103400</v>
      </c>
      <c r="G53" s="116" t="n">
        <v>6732</v>
      </c>
      <c r="H53" s="119">
        <f>+B53/E53-1</f>
        <v/>
      </c>
      <c r="I53" s="119">
        <f>+G53/G52-1</f>
        <v/>
      </c>
    </row>
    <row r="54">
      <c r="A54" s="97" t="inlineStr">
        <is>
          <t>Jan 22, 2024 15:00:00</t>
        </is>
      </c>
      <c r="B54" s="116" t="n">
        <v>100750</v>
      </c>
      <c r="C54" s="116" t="n">
        <v>102200</v>
      </c>
      <c r="D54" s="116" t="n">
        <v>703</v>
      </c>
      <c r="E54" s="116" t="n">
        <v>102850</v>
      </c>
      <c r="F54" s="116" t="n">
        <v>102700</v>
      </c>
      <c r="G54" s="116" t="n">
        <v>6741</v>
      </c>
      <c r="H54" s="119">
        <f>+B54/E54-1</f>
        <v/>
      </c>
      <c r="I54" s="119">
        <f>+G54/G53-1</f>
        <v/>
      </c>
    </row>
    <row r="55">
      <c r="A55" s="97" t="inlineStr">
        <is>
          <t>Jan 23, 2024 15:00:00</t>
        </is>
      </c>
      <c r="B55" s="116" t="n">
        <v>103050</v>
      </c>
      <c r="C55" s="116" t="n">
        <v>100750</v>
      </c>
      <c r="D55" s="116" t="n">
        <v>548</v>
      </c>
      <c r="E55" s="116" t="n">
        <v>101200</v>
      </c>
      <c r="F55" s="116" t="n">
        <v>101500</v>
      </c>
      <c r="G55" s="116" t="n">
        <v>6788</v>
      </c>
      <c r="H55" s="119">
        <f>+B55/E55-1</f>
        <v/>
      </c>
      <c r="I55" s="119">
        <f>+G55/G54-1</f>
        <v/>
      </c>
    </row>
    <row r="56">
      <c r="A56" s="97" t="inlineStr">
        <is>
          <t>Jan 24, 2024 15:00:00</t>
        </is>
      </c>
      <c r="B56" s="116" t="n">
        <v>103750</v>
      </c>
      <c r="C56" s="116" t="n">
        <v>103050</v>
      </c>
      <c r="D56" s="116" t="n">
        <v>354</v>
      </c>
      <c r="E56" s="116" t="n">
        <v>102400</v>
      </c>
      <c r="F56" s="116" t="n">
        <v>103400</v>
      </c>
      <c r="G56" s="116" t="n">
        <v>6898</v>
      </c>
      <c r="H56" s="119">
        <f>+B56/E56-1</f>
        <v/>
      </c>
      <c r="I56" s="119">
        <f>+G56/G55-1</f>
        <v/>
      </c>
    </row>
    <row r="57">
      <c r="A57" s="97" t="inlineStr">
        <is>
          <t>Jan 25, 2024 15:00:00</t>
        </is>
      </c>
      <c r="B57" s="116" t="n">
        <v>102650</v>
      </c>
      <c r="C57" s="116" t="n">
        <v>103750</v>
      </c>
      <c r="D57" s="116" t="n">
        <v>560</v>
      </c>
      <c r="E57" s="116" t="n">
        <v>103450</v>
      </c>
      <c r="F57" s="116" t="n">
        <v>104000</v>
      </c>
      <c r="G57" s="116" t="n">
        <v>7016</v>
      </c>
      <c r="H57" s="119">
        <f>+B57/E57-1</f>
        <v/>
      </c>
      <c r="I57" s="119">
        <f>+G57/G56-1</f>
        <v/>
      </c>
    </row>
    <row r="58">
      <c r="A58" s="97" t="inlineStr">
        <is>
          <t>Jan 26, 2024 15:00:00</t>
        </is>
      </c>
      <c r="B58" s="116" t="n">
        <v>102300</v>
      </c>
      <c r="C58" s="116" t="n">
        <v>102650</v>
      </c>
      <c r="D58" s="116" t="n">
        <v>348</v>
      </c>
      <c r="E58" s="116" t="n">
        <v>103400</v>
      </c>
      <c r="F58" s="116" t="n">
        <v>103050</v>
      </c>
      <c r="G58" s="116" t="n">
        <v>7078</v>
      </c>
      <c r="H58" s="119">
        <f>+B58/E58-1</f>
        <v/>
      </c>
      <c r="I58" s="119">
        <f>+G58/G57-1</f>
        <v/>
      </c>
    </row>
    <row r="59">
      <c r="A59" s="97" t="inlineStr">
        <is>
          <t>Jan 29, 2024 15:00:00</t>
        </is>
      </c>
      <c r="B59" s="116" t="n">
        <v>103450</v>
      </c>
      <c r="C59" s="116" t="n">
        <v>102300</v>
      </c>
      <c r="D59" s="116" t="n">
        <v>470</v>
      </c>
      <c r="E59" s="116" t="n">
        <v>103100</v>
      </c>
      <c r="F59" s="116" t="n">
        <v>102050</v>
      </c>
      <c r="G59" s="116" t="n">
        <v>7142</v>
      </c>
      <c r="H59" s="119">
        <f>+B59/E59-1</f>
        <v/>
      </c>
      <c r="I59" s="119">
        <f>+G59/G58-1</f>
        <v/>
      </c>
    </row>
    <row r="60">
      <c r="A60" s="97" t="inlineStr">
        <is>
          <t>Jan 30, 2024 15:00:00</t>
        </is>
      </c>
      <c r="B60" s="116" t="n">
        <v>102800</v>
      </c>
      <c r="C60" s="116" t="n">
        <v>103450</v>
      </c>
      <c r="D60" s="116" t="n">
        <v>178</v>
      </c>
      <c r="E60" s="116" t="n">
        <v>103350</v>
      </c>
      <c r="F60" s="116" t="n">
        <v>103800</v>
      </c>
      <c r="G60" s="116" t="n">
        <v>7130</v>
      </c>
      <c r="H60" s="119">
        <f>+B60/E60-1</f>
        <v/>
      </c>
      <c r="I60" s="119">
        <f>+G60/G59-1</f>
        <v/>
      </c>
    </row>
    <row r="61">
      <c r="A61" s="97" t="inlineStr">
        <is>
          <t>Jan 31, 2024 15:00:00</t>
        </is>
      </c>
      <c r="B61" s="116" t="n">
        <v>101050</v>
      </c>
      <c r="C61" s="116" t="n">
        <v>102800</v>
      </c>
      <c r="D61" s="116" t="n">
        <v>1124</v>
      </c>
      <c r="E61" s="116" t="n">
        <v>103150</v>
      </c>
      <c r="F61" s="116" t="n">
        <v>103000</v>
      </c>
      <c r="G61" s="116" t="n">
        <v>7204</v>
      </c>
      <c r="H61" s="119">
        <f>+B61/E61-1</f>
        <v/>
      </c>
      <c r="I61" s="119">
        <f>+G61/G60-1</f>
        <v/>
      </c>
    </row>
    <row r="62">
      <c r="A62" s="97" t="inlineStr">
        <is>
          <t>Feb 01, 2024 15:00:00</t>
        </is>
      </c>
      <c r="B62" s="116" t="n">
        <v>101400</v>
      </c>
      <c r="C62" s="116" t="n">
        <v>101050</v>
      </c>
      <c r="D62" s="116" t="n">
        <v>471</v>
      </c>
      <c r="E62" s="116" t="n">
        <v>101400</v>
      </c>
      <c r="F62" s="116" t="n">
        <v>101050</v>
      </c>
      <c r="G62" s="116" t="n">
        <v>7139</v>
      </c>
      <c r="H62" s="119">
        <f>+B62/E62-1</f>
        <v/>
      </c>
      <c r="I62" s="119">
        <f>+G62/G61-1</f>
        <v/>
      </c>
    </row>
    <row r="63">
      <c r="A63" s="97" t="inlineStr">
        <is>
          <t>Feb 02, 2024 15:00:00</t>
        </is>
      </c>
      <c r="B63" s="116" t="n">
        <v>101450</v>
      </c>
      <c r="C63" s="116" t="n">
        <v>101400</v>
      </c>
      <c r="D63" s="116" t="n">
        <v>492</v>
      </c>
      <c r="E63" s="116" t="n">
        <v>101200</v>
      </c>
      <c r="F63" s="116" t="n">
        <v>101450</v>
      </c>
      <c r="G63" s="116" t="n">
        <v>7044</v>
      </c>
      <c r="H63" s="119">
        <f>+B63/E63-1</f>
        <v/>
      </c>
      <c r="I63" s="119">
        <f>+G63/G62-1</f>
        <v/>
      </c>
    </row>
    <row r="64">
      <c r="A64" s="97" t="inlineStr">
        <is>
          <t>Feb 05, 2024 15:00:00</t>
        </is>
      </c>
      <c r="B64" s="116" t="n">
        <v>103200</v>
      </c>
      <c r="C64" s="116" t="n">
        <v>101450</v>
      </c>
      <c r="D64" s="116" t="n">
        <v>674</v>
      </c>
      <c r="E64" s="116" t="n">
        <v>102200</v>
      </c>
      <c r="F64" s="116" t="n">
        <v>102000</v>
      </c>
      <c r="G64" s="116" t="n">
        <v>6942</v>
      </c>
      <c r="H64" s="119">
        <f>+B64/E64-1</f>
        <v/>
      </c>
      <c r="I64" s="119">
        <f>+G64/G63-1</f>
        <v/>
      </c>
    </row>
    <row r="65">
      <c r="A65" s="97" t="inlineStr">
        <is>
          <t>Feb 06, 2024 15:00:00</t>
        </is>
      </c>
      <c r="B65" s="116" t="n">
        <v>99650</v>
      </c>
      <c r="C65" s="116" t="n">
        <v>103200</v>
      </c>
      <c r="D65" s="116" t="n">
        <v>1261</v>
      </c>
      <c r="E65" s="116" t="n">
        <v>103150</v>
      </c>
      <c r="F65" s="116" t="n">
        <v>103100</v>
      </c>
      <c r="G65" s="116" t="n">
        <v>7262</v>
      </c>
      <c r="H65" s="119">
        <f>+B65/E65-1</f>
        <v/>
      </c>
      <c r="I65" s="119">
        <f>+G65/G64-1</f>
        <v/>
      </c>
    </row>
    <row r="66">
      <c r="A66" s="97" t="inlineStr">
        <is>
          <t>Feb 07, 2024 15:00:00</t>
        </is>
      </c>
      <c r="B66" s="116" t="n">
        <v>99850</v>
      </c>
      <c r="C66" s="116" t="n">
        <v>99650</v>
      </c>
      <c r="D66" s="116" t="n">
        <v>226</v>
      </c>
      <c r="E66" s="116" t="n">
        <v>100550</v>
      </c>
      <c r="F66" s="116" t="n">
        <v>99750</v>
      </c>
      <c r="G66" s="116" t="n">
        <v>7237</v>
      </c>
      <c r="H66" s="119">
        <f>+B66/E66-1</f>
        <v/>
      </c>
      <c r="I66" s="119">
        <f>+G66/G65-1</f>
        <v/>
      </c>
    </row>
    <row r="67">
      <c r="A67" s="97" t="inlineStr">
        <is>
          <t>Feb 08, 2024 15:00:00</t>
        </is>
      </c>
      <c r="B67" s="116" t="n">
        <v>98850</v>
      </c>
      <c r="C67" s="116" t="n">
        <v>99850</v>
      </c>
      <c r="D67" s="116" t="n">
        <v>317</v>
      </c>
      <c r="E67" s="116" t="n">
        <v>99900</v>
      </c>
      <c r="F67" s="116" t="n">
        <v>99750</v>
      </c>
      <c r="G67" s="116" t="n">
        <v>7213</v>
      </c>
      <c r="H67" s="119">
        <f>+B67/E67-1</f>
        <v/>
      </c>
      <c r="I67" s="119">
        <f>+G67/G66-1</f>
        <v/>
      </c>
    </row>
    <row r="68">
      <c r="A68" s="97" t="inlineStr">
        <is>
          <t>Feb 19, 2024 15:00:00</t>
        </is>
      </c>
      <c r="B68" s="116" t="n">
        <v>97450</v>
      </c>
      <c r="C68" s="116" t="n">
        <v>98850</v>
      </c>
      <c r="D68" s="116" t="n">
        <v>277</v>
      </c>
      <c r="E68" s="116" t="n">
        <v>99300</v>
      </c>
      <c r="F68" s="116" t="n">
        <v>99900</v>
      </c>
      <c r="G68" s="116" t="n">
        <v>7242</v>
      </c>
      <c r="H68" s="119">
        <f>+B68/E68-1</f>
        <v/>
      </c>
      <c r="I68" s="119">
        <f>+G68/G67-1</f>
        <v/>
      </c>
    </row>
    <row r="69">
      <c r="A69" s="97" t="inlineStr">
        <is>
          <t>Feb 20, 2024 15:00:00</t>
        </is>
      </c>
      <c r="B69" s="116" t="n">
        <v>95500</v>
      </c>
      <c r="C69" s="116" t="n">
        <v>97450</v>
      </c>
      <c r="D69" s="116" t="n">
        <v>790</v>
      </c>
      <c r="E69" s="116" t="n">
        <v>98650</v>
      </c>
      <c r="F69" s="116" t="n">
        <v>98000</v>
      </c>
      <c r="G69" s="116" t="n">
        <v>7514</v>
      </c>
      <c r="H69" s="119">
        <f>+B69/E69-1</f>
        <v/>
      </c>
      <c r="I69" s="119">
        <f>+G69/G68-1</f>
        <v/>
      </c>
    </row>
    <row r="70">
      <c r="A70" s="97" t="inlineStr">
        <is>
          <t>Feb 21, 2024 15:00:00</t>
        </is>
      </c>
      <c r="B70" s="116" t="n">
        <v>99000</v>
      </c>
      <c r="C70" s="116" t="n">
        <v>95500</v>
      </c>
      <c r="D70" s="116" t="n">
        <v>1736</v>
      </c>
      <c r="E70" s="116" t="n">
        <v>96350</v>
      </c>
      <c r="F70" s="116" t="n">
        <v>95800</v>
      </c>
      <c r="G70" s="116" t="n">
        <v>7487</v>
      </c>
      <c r="H70" s="119">
        <f>+B70/E70-1</f>
        <v/>
      </c>
      <c r="I70" s="119">
        <f>+G70/G69-1</f>
        <v/>
      </c>
    </row>
    <row r="71">
      <c r="A71" t="inlineStr">
        <is>
          <t>Mar 19, 2024 15:00:00</t>
        </is>
      </c>
      <c r="B71" t="n">
        <v>114150</v>
      </c>
      <c r="C71" t="n">
        <v>116000</v>
      </c>
      <c r="D71" t="n">
        <v>4137</v>
      </c>
      <c r="E71" t="n">
        <v>116150</v>
      </c>
      <c r="F71" t="n">
        <v>115500</v>
      </c>
      <c r="G71" t="n">
        <v>15028</v>
      </c>
      <c r="H71" s="119">
        <f>+B71/E71-1</f>
        <v/>
      </c>
      <c r="I71" s="119">
        <f>+G71/G70-1</f>
        <v/>
      </c>
    </row>
    <row r="72">
      <c r="A72" t="inlineStr">
        <is>
          <t>Mar 25, 2024 15:00:00</t>
        </is>
      </c>
      <c r="B72" s="116" t="n">
        <v>107500</v>
      </c>
      <c r="C72" s="116" t="n">
        <v>114150</v>
      </c>
      <c r="D72" s="116" t="n">
        <v>2419</v>
      </c>
      <c r="E72" s="116" t="n">
        <v>114350</v>
      </c>
      <c r="F72" s="116" t="n">
        <v>114450</v>
      </c>
      <c r="G72" s="116" t="n">
        <v>15228</v>
      </c>
      <c r="H72" s="119">
        <f>+B72/E72-1</f>
        <v/>
      </c>
      <c r="I72" s="119">
        <f>+G72/G71-1</f>
        <v/>
      </c>
    </row>
    <row r="73">
      <c r="A73" t="inlineStr">
        <is>
          <t>Mar 28, 2024 15:00:00</t>
        </is>
      </c>
      <c r="B73" s="116" t="n">
        <v>108950</v>
      </c>
      <c r="C73" s="116" t="n">
        <v>108300</v>
      </c>
      <c r="D73" s="116" t="n">
        <v>1527</v>
      </c>
      <c r="E73" s="116" t="n">
        <v>107850</v>
      </c>
      <c r="F73" s="116" t="n">
        <v>107950</v>
      </c>
      <c r="G73" s="116" t="n">
        <v>15431</v>
      </c>
      <c r="H73" s="119">
        <f>+B73/E73-1</f>
        <v/>
      </c>
      <c r="I73" s="119">
        <f>+G73/G72-1</f>
        <v/>
      </c>
    </row>
    <row r="74">
      <c r="A74" t="inlineStr">
        <is>
          <t>Mar 29, 2024 15:00:00</t>
        </is>
      </c>
      <c r="B74" s="116" t="n">
        <v>108150</v>
      </c>
      <c r="C74" s="116" t="n">
        <v>108950</v>
      </c>
      <c r="D74" s="116" t="n">
        <v>1894</v>
      </c>
      <c r="E74" s="116" t="n">
        <v>108850</v>
      </c>
      <c r="F74" s="116" t="n">
        <v>109250</v>
      </c>
      <c r="G74" s="116" t="n">
        <v>15439</v>
      </c>
      <c r="H74" s="119">
        <f>+B74/E74-1</f>
        <v/>
      </c>
      <c r="I74" s="119">
        <f>+G74/G73-1</f>
        <v/>
      </c>
    </row>
    <row r="75">
      <c r="A75" t="inlineStr">
        <is>
          <t>Apr 01, 2024 15:00:00</t>
        </is>
      </c>
      <c r="B75" s="143" t="n">
        <v>112900</v>
      </c>
      <c r="C75" s="143" t="n">
        <v>108150</v>
      </c>
      <c r="D75" s="143" t="n">
        <v>3118</v>
      </c>
      <c r="E75" s="143" t="n">
        <v>108500</v>
      </c>
      <c r="F75" s="143" t="n">
        <v>108350</v>
      </c>
      <c r="G75" s="143" t="n">
        <v>15231</v>
      </c>
      <c r="H75" s="119">
        <f>+B75/E75-1</f>
        <v/>
      </c>
      <c r="I75" s="119">
        <f>+G75/G74-1</f>
        <v/>
      </c>
    </row>
    <row r="76">
      <c r="A76" t="inlineStr">
        <is>
          <t>Apr 02, 2024 15:00:00</t>
        </is>
      </c>
      <c r="B76" s="144" t="n">
        <v>111700</v>
      </c>
      <c r="C76" s="144" t="n">
        <v>112900</v>
      </c>
      <c r="D76" s="144" t="n">
        <v>1462</v>
      </c>
      <c r="E76" s="144" t="n">
        <v>110500</v>
      </c>
      <c r="F76" s="144" t="n">
        <v>112550</v>
      </c>
      <c r="G76" s="144" t="n">
        <v>15088</v>
      </c>
      <c r="H76" s="119">
        <f>+B76/E76-1</f>
        <v/>
      </c>
      <c r="I76" s="119">
        <f>+G76/G75-1</f>
        <v/>
      </c>
    </row>
    <row r="77">
      <c r="A77" t="inlineStr">
        <is>
          <t>Apr 03, 2024 15:00:00</t>
        </is>
      </c>
      <c r="B77" s="145" t="n">
        <v>112700</v>
      </c>
      <c r="C77" s="145" t="n">
        <v>111700</v>
      </c>
      <c r="D77" s="145" t="n">
        <v>2027</v>
      </c>
      <c r="E77" s="145" t="n">
        <v>112250</v>
      </c>
      <c r="F77" s="145" t="n">
        <v>112400</v>
      </c>
      <c r="G77" s="145" t="n">
        <v>15023</v>
      </c>
      <c r="H77" s="119">
        <f>+B77/E77-1</f>
        <v/>
      </c>
      <c r="I77" s="119">
        <f>+G77/G76-1</f>
        <v/>
      </c>
    </row>
    <row r="78">
      <c r="A78" t="inlineStr">
        <is>
          <t>Apr 03, 2024 15:00:00</t>
        </is>
      </c>
      <c r="B78" s="87" t="n">
        <v>112700</v>
      </c>
      <c r="C78" s="87" t="n">
        <v>111700</v>
      </c>
      <c r="D78" s="87" t="n">
        <v>2027</v>
      </c>
      <c r="E78" s="87" t="n">
        <v>112250</v>
      </c>
      <c r="F78" s="87" t="n">
        <v>112400</v>
      </c>
      <c r="G78" s="87" t="n">
        <v>15023</v>
      </c>
    </row>
    <row r="79">
      <c r="A79" t="inlineStr">
        <is>
          <t>Apr 03, 2024 15:00:00</t>
        </is>
      </c>
      <c r="B79" s="88" t="n">
        <v>112700</v>
      </c>
      <c r="C79" s="88" t="n">
        <v>111700</v>
      </c>
      <c r="D79" s="88" t="n">
        <v>2027</v>
      </c>
      <c r="E79" s="88" t="n">
        <v>112250</v>
      </c>
      <c r="F79" s="88" t="n">
        <v>112400</v>
      </c>
      <c r="G79" s="88" t="n">
        <v>15023</v>
      </c>
    </row>
    <row r="80">
      <c r="A80" t="inlineStr">
        <is>
          <t>Apr 03, 2024 15:00:00</t>
        </is>
      </c>
      <c r="B80" s="89" t="n">
        <v>112700</v>
      </c>
      <c r="C80" s="89" t="n">
        <v>111700</v>
      </c>
      <c r="D80" s="89" t="n">
        <v>2027</v>
      </c>
      <c r="E80" s="89" t="n">
        <v>112250</v>
      </c>
      <c r="F80" s="89" t="n">
        <v>112400</v>
      </c>
      <c r="G80" s="89" t="n">
        <v>15023</v>
      </c>
    </row>
    <row r="81">
      <c r="A81" t="inlineStr">
        <is>
          <t>Apr 03, 2024 15:00:00</t>
        </is>
      </c>
      <c r="B81" s="90" t="n">
        <v>112700</v>
      </c>
      <c r="C81" s="90" t="n">
        <v>111700</v>
      </c>
      <c r="D81" s="90" t="n">
        <v>2027</v>
      </c>
      <c r="E81" s="90" t="n">
        <v>112250</v>
      </c>
      <c r="F81" s="90" t="n">
        <v>112400</v>
      </c>
      <c r="G81" s="90" t="n">
        <v>15023</v>
      </c>
    </row>
    <row r="82">
      <c r="A82" t="inlineStr">
        <is>
          <t>Apr 03, 2024 15:00:00</t>
        </is>
      </c>
      <c r="B82" s="91" t="n">
        <v>112700</v>
      </c>
      <c r="C82" s="91" t="n">
        <v>111700</v>
      </c>
      <c r="D82" s="91" t="n">
        <v>2027</v>
      </c>
      <c r="E82" s="91" t="n">
        <v>112250</v>
      </c>
      <c r="F82" s="91" t="n">
        <v>112400</v>
      </c>
      <c r="G82" s="91" t="n">
        <v>15023</v>
      </c>
    </row>
    <row r="83">
      <c r="A83" t="inlineStr">
        <is>
          <t>Apr 03, 2024 15:00:00</t>
        </is>
      </c>
      <c r="B83" s="151" t="n">
        <v>112700</v>
      </c>
      <c r="C83" s="151" t="n">
        <v>111700</v>
      </c>
      <c r="D83" s="151" t="n">
        <v>2027</v>
      </c>
      <c r="E83" s="151" t="n">
        <v>112250</v>
      </c>
      <c r="F83" s="151" t="n">
        <v>112400</v>
      </c>
      <c r="G83" s="151" t="n">
        <v>15023</v>
      </c>
    </row>
    <row r="84">
      <c r="A84" t="inlineStr">
        <is>
          <t>Apr 03, 2024 15:00:00</t>
        </is>
      </c>
      <c r="B84" s="153" t="n">
        <v>112700</v>
      </c>
      <c r="C84" s="153" t="n">
        <v>111700</v>
      </c>
      <c r="D84" s="153" t="n">
        <v>2027</v>
      </c>
      <c r="E84" s="153" t="n">
        <v>112250</v>
      </c>
      <c r="F84" s="153" t="n">
        <v>112400</v>
      </c>
      <c r="G84" s="153" t="n">
        <v>15023</v>
      </c>
    </row>
  </sheetData>
  <conditionalFormatting sqref="H1:I1048576">
    <cfRule type="cellIs" priority="2" operator="lessThan" dxfId="1">
      <formula>0</formula>
    </cfRule>
  </conditionalFormatting>
  <pageMargins left="0.7" right="0.7" top="0.75" bottom="0.75" header="0.3" footer="0.3"/>
  <headerFooter>
    <oddHeader/>
    <oddFooter>&amp;L&amp;"Calibri"&amp;10 &amp;K000000_x000d_# Internal Use Only_x000d_&amp;1#&amp;"Calibri"&amp;10 &amp;K000000 Internal Use Only</oddFooter>
    <evenHeader/>
    <evenFooter/>
    <firstHeader/>
    <firstFooter/>
  </headerFooter>
</worksheet>
</file>

<file path=xl/worksheets/sheet16.xml><?xml version="1.0" encoding="utf-8"?>
<worksheet xmlns="http://schemas.openxmlformats.org/spreadsheetml/2006/main">
  <sheetPr codeName="Sheet17">
    <outlinePr summaryBelow="1" summaryRight="1"/>
    <pageSetUpPr/>
  </sheetPr>
  <dimension ref="A1:I84"/>
  <sheetViews>
    <sheetView showGridLines="0" workbookViewId="0">
      <pane xSplit="1" ySplit="1" topLeftCell="B62" activePane="bottomRight" state="frozen"/>
      <selection pane="topRight" activeCell="B1" sqref="B1"/>
      <selection pane="bottomLeft" activeCell="A2" sqref="A2"/>
      <selection pane="bottomRight" activeCell="H77" sqref="H77"/>
    </sheetView>
  </sheetViews>
  <sheetFormatPr baseColWidth="8" defaultColWidth="10.26953125" defaultRowHeight="14.5"/>
  <cols>
    <col width="19.1796875" bestFit="1" customWidth="1" style="98" min="1" max="1"/>
    <col width="9" bestFit="1" customWidth="1" style="98" min="2" max="2"/>
    <col width="10.7265625" bestFit="1" customWidth="1" style="98" min="3" max="3"/>
    <col width="8.26953125" bestFit="1" customWidth="1" style="98" min="4" max="4"/>
    <col width="11.1796875" bestFit="1" customWidth="1" style="98" min="5" max="5"/>
    <col width="9" bestFit="1" customWidth="1" style="98" min="6" max="6"/>
    <col width="13.7265625" bestFit="1" customWidth="1" style="98" min="7" max="7"/>
    <col width="7.7265625" bestFit="1" customWidth="1" style="98" min="8" max="9"/>
  </cols>
  <sheetData>
    <row r="1">
      <c r="A1" s="6" t="inlineStr">
        <is>
          <t>Date</t>
        </is>
      </c>
      <c r="B1" s="6" t="inlineStr">
        <is>
          <t>Latest</t>
        </is>
      </c>
      <c r="C1" s="6" t="inlineStr">
        <is>
          <t>Prev.Close</t>
        </is>
      </c>
      <c r="D1" s="6" t="inlineStr">
        <is>
          <t>Volume</t>
        </is>
      </c>
      <c r="E1" s="6" t="inlineStr">
        <is>
          <t>Prev.Settle</t>
        </is>
      </c>
      <c r="F1" s="6" t="inlineStr">
        <is>
          <t>Open</t>
        </is>
      </c>
      <c r="G1" s="6" t="inlineStr">
        <is>
          <t>Open Interest</t>
        </is>
      </c>
      <c r="H1" s="142" t="inlineStr">
        <is>
          <t>Var %</t>
        </is>
      </c>
      <c r="I1" s="119" t="inlineStr">
        <is>
          <t>O.I %</t>
        </is>
      </c>
    </row>
    <row r="3" hidden="1" s="98">
      <c r="A3" s="97" t="n"/>
      <c r="B3" s="97" t="n"/>
      <c r="C3" s="97" t="n"/>
      <c r="D3" s="97" t="n"/>
      <c r="E3" s="97" t="n"/>
      <c r="F3" s="97" t="n"/>
      <c r="G3" s="97" t="n"/>
      <c r="H3" s="97" t="n"/>
      <c r="I3" s="97" t="n"/>
    </row>
    <row r="4" hidden="1" s="98">
      <c r="A4" s="97" t="n"/>
      <c r="B4" s="97" t="n"/>
      <c r="C4" s="97" t="n"/>
      <c r="D4" s="97" t="n"/>
      <c r="E4" s="97" t="n"/>
      <c r="F4" s="97" t="n"/>
      <c r="G4" s="97" t="n"/>
      <c r="H4" s="97" t="n"/>
      <c r="I4" s="97" t="n"/>
    </row>
    <row r="5" hidden="1" s="98">
      <c r="A5" s="97" t="n"/>
      <c r="B5" s="97" t="n"/>
      <c r="C5" s="97" t="n"/>
      <c r="D5" s="97" t="n"/>
      <c r="E5" s="97" t="n"/>
      <c r="F5" s="97" t="n"/>
      <c r="G5" s="97" t="n"/>
      <c r="H5" s="97" t="n"/>
      <c r="I5" s="97" t="n"/>
    </row>
    <row r="6" hidden="1" s="98">
      <c r="A6" s="97" t="n"/>
      <c r="B6" s="97" t="n"/>
      <c r="C6" s="97" t="n"/>
      <c r="D6" s="97" t="n"/>
      <c r="E6" s="97" t="n"/>
      <c r="F6" s="97" t="n"/>
      <c r="G6" s="97" t="n"/>
      <c r="H6" s="97" t="n"/>
      <c r="I6" s="97" t="n"/>
    </row>
    <row r="7" hidden="1" s="98">
      <c r="A7" s="97" t="n"/>
      <c r="B7" s="97" t="n"/>
      <c r="C7" s="97" t="n"/>
      <c r="D7" s="97" t="n"/>
      <c r="E7" s="97" t="n"/>
      <c r="F7" s="97" t="n"/>
      <c r="G7" s="97" t="n"/>
      <c r="H7" s="97" t="n"/>
      <c r="I7" s="97" t="n"/>
    </row>
    <row r="8" hidden="1" s="98">
      <c r="A8" s="97" t="n"/>
      <c r="B8" s="97" t="n"/>
      <c r="C8" s="97" t="n"/>
      <c r="D8" s="97" t="n"/>
      <c r="E8" s="97" t="n"/>
      <c r="F8" s="97" t="n"/>
      <c r="G8" s="97" t="n"/>
      <c r="H8" s="97" t="n"/>
      <c r="I8" s="97" t="n"/>
    </row>
    <row r="9" hidden="1" s="98">
      <c r="A9" s="97" t="n"/>
      <c r="B9" s="97" t="n"/>
      <c r="C9" s="97" t="n"/>
      <c r="D9" s="97" t="n"/>
      <c r="E9" s="97" t="n"/>
      <c r="F9" s="97" t="n"/>
      <c r="G9" s="97" t="n"/>
      <c r="H9" s="97" t="n"/>
      <c r="I9" s="97" t="n"/>
    </row>
    <row r="10" hidden="1" s="98">
      <c r="A10" s="97" t="n"/>
      <c r="B10" s="97" t="n"/>
      <c r="C10" s="97" t="n"/>
      <c r="D10" s="97" t="n"/>
      <c r="E10" s="97" t="n"/>
      <c r="F10" s="97" t="n"/>
      <c r="G10" s="97" t="n"/>
      <c r="H10" s="97" t="n"/>
      <c r="I10" s="97" t="n"/>
    </row>
    <row r="11" hidden="1" s="98">
      <c r="A11" s="97" t="n"/>
      <c r="B11" s="97" t="n"/>
      <c r="C11" s="97" t="n"/>
      <c r="D11" s="97" t="n"/>
      <c r="E11" s="97" t="n"/>
      <c r="F11" s="97" t="n"/>
      <c r="G11" s="97" t="n"/>
      <c r="H11" s="97" t="n"/>
      <c r="I11" s="97" t="n"/>
    </row>
    <row r="12" hidden="1" s="98">
      <c r="A12" s="97" t="n"/>
      <c r="B12" s="97" t="n"/>
      <c r="C12" s="97" t="n"/>
      <c r="D12" s="97" t="n"/>
      <c r="E12" s="97" t="n"/>
      <c r="F12" s="97" t="n"/>
      <c r="G12" s="97" t="n"/>
      <c r="H12" s="97" t="n"/>
      <c r="I12" s="97" t="n"/>
    </row>
    <row r="13" hidden="1" s="98">
      <c r="A13" s="97" t="n"/>
      <c r="B13" s="97" t="n"/>
      <c r="C13" s="97" t="n"/>
      <c r="D13" s="97" t="n"/>
      <c r="E13" s="97" t="n"/>
      <c r="F13" s="97" t="n"/>
      <c r="G13" s="97" t="n"/>
      <c r="H13" s="97" t="n"/>
      <c r="I13" s="97" t="n"/>
    </row>
    <row r="14" hidden="1" s="98">
      <c r="A14" s="97" t="n"/>
      <c r="B14" s="97" t="n"/>
      <c r="C14" s="97" t="n"/>
      <c r="D14" s="97" t="n"/>
      <c r="E14" s="97" t="n"/>
      <c r="F14" s="97" t="n"/>
      <c r="G14" s="97" t="n"/>
      <c r="H14" s="97" t="n"/>
      <c r="I14" s="97" t="n"/>
    </row>
    <row r="15" hidden="1" s="98">
      <c r="A15" s="97" t="n"/>
      <c r="B15" s="97" t="n"/>
      <c r="C15" s="97" t="n"/>
      <c r="D15" s="97" t="n"/>
      <c r="E15" s="97" t="n"/>
      <c r="F15" s="97" t="n"/>
      <c r="G15" s="97" t="n"/>
      <c r="H15" s="97" t="n"/>
      <c r="I15" s="97" t="n"/>
    </row>
    <row r="16" hidden="1" s="98">
      <c r="A16" s="97" t="n"/>
      <c r="B16" s="97" t="n"/>
      <c r="C16" s="97" t="n"/>
      <c r="D16" s="97" t="n"/>
      <c r="E16" s="97" t="n"/>
      <c r="F16" s="97" t="n"/>
      <c r="G16" s="97" t="n"/>
      <c r="H16" s="97" t="n"/>
      <c r="I16" s="97" t="n"/>
    </row>
    <row r="17" hidden="1" s="98">
      <c r="A17" s="97" t="n"/>
      <c r="B17" s="97" t="n"/>
      <c r="C17" s="97" t="n"/>
      <c r="D17" s="97" t="n"/>
      <c r="E17" s="97" t="n"/>
      <c r="F17" s="97" t="n"/>
      <c r="G17" s="97" t="n"/>
      <c r="H17" s="97" t="n"/>
      <c r="I17" s="97" t="n"/>
    </row>
    <row r="18" hidden="1" s="98">
      <c r="A18" s="97" t="n"/>
      <c r="B18" s="97" t="n"/>
      <c r="C18" s="97" t="n"/>
      <c r="D18" s="97" t="n"/>
      <c r="E18" s="97" t="n"/>
      <c r="F18" s="97" t="n"/>
      <c r="G18" s="97" t="n"/>
      <c r="H18" s="97" t="n"/>
      <c r="I18" s="97" t="n"/>
    </row>
    <row r="19" hidden="1" s="98">
      <c r="A19" s="97" t="n"/>
      <c r="B19" s="97" t="n"/>
      <c r="C19" s="97" t="n"/>
      <c r="D19" s="97" t="n"/>
      <c r="E19" s="97" t="n"/>
      <c r="F19" s="97" t="n"/>
      <c r="G19" s="97" t="n"/>
      <c r="H19" s="97" t="n"/>
      <c r="I19" s="97" t="n"/>
    </row>
    <row r="20" hidden="1" s="98">
      <c r="A20" s="97" t="n"/>
      <c r="B20" s="97" t="n"/>
      <c r="C20" s="97" t="n"/>
      <c r="D20" s="97" t="n"/>
      <c r="E20" s="97" t="n"/>
      <c r="F20" s="97" t="n"/>
      <c r="G20" s="97" t="n"/>
      <c r="H20" s="97" t="n"/>
      <c r="I20" s="97" t="n"/>
    </row>
    <row r="21" hidden="1" s="98">
      <c r="A21" s="97" t="n"/>
      <c r="B21" s="97" t="n"/>
      <c r="C21" s="97" t="n"/>
      <c r="D21" s="97" t="n"/>
      <c r="E21" s="97" t="n"/>
      <c r="F21" s="97" t="n"/>
      <c r="G21" s="97" t="n"/>
      <c r="H21" s="97" t="n"/>
      <c r="I21" s="97" t="n"/>
    </row>
    <row r="22" hidden="1" s="98">
      <c r="A22" s="97" t="n"/>
      <c r="B22" s="97" t="n"/>
      <c r="C22" s="97" t="n"/>
      <c r="D22" s="97" t="n"/>
      <c r="E22" s="97" t="n"/>
      <c r="F22" s="97" t="n"/>
      <c r="G22" s="97" t="n"/>
      <c r="H22" s="97" t="n"/>
      <c r="I22" s="97" t="n"/>
    </row>
    <row r="23" hidden="1" s="98">
      <c r="A23" s="97" t="n"/>
      <c r="B23" s="97" t="n"/>
      <c r="C23" s="97" t="n"/>
      <c r="D23" s="97" t="n"/>
      <c r="E23" s="97" t="n"/>
      <c r="F23" s="97" t="n"/>
      <c r="G23" s="97" t="n"/>
      <c r="H23" s="97" t="n"/>
      <c r="I23" s="97" t="n"/>
    </row>
    <row r="24" hidden="1" s="98">
      <c r="A24" s="97" t="n"/>
      <c r="B24" s="97" t="n"/>
      <c r="C24" s="97" t="n"/>
      <c r="D24" s="97" t="n"/>
      <c r="E24" s="97" t="n"/>
      <c r="F24" s="97" t="n"/>
      <c r="G24" s="97" t="n"/>
      <c r="H24" s="97" t="n"/>
      <c r="I24" s="97" t="n"/>
    </row>
    <row r="25" hidden="1" s="98">
      <c r="A25" s="97" t="n"/>
      <c r="B25" s="97" t="n"/>
      <c r="C25" s="97" t="n"/>
      <c r="D25" s="97" t="n"/>
      <c r="E25" s="97" t="n"/>
      <c r="F25" s="97" t="n"/>
      <c r="G25" s="97" t="n"/>
      <c r="H25" s="97" t="n"/>
      <c r="I25" s="97" t="n"/>
    </row>
    <row r="26" hidden="1" s="98">
      <c r="A26" s="97" t="n"/>
      <c r="B26" s="97" t="n"/>
      <c r="C26" s="97" t="n"/>
      <c r="D26" s="97" t="n"/>
      <c r="E26" s="97" t="n"/>
      <c r="F26" s="97" t="n"/>
      <c r="G26" s="97" t="n"/>
      <c r="H26" s="97" t="n"/>
      <c r="I26" s="97" t="n"/>
    </row>
    <row r="27" hidden="1" s="98">
      <c r="A27" s="97" t="n"/>
      <c r="B27" s="97" t="n"/>
      <c r="C27" s="97" t="n"/>
      <c r="D27" s="97" t="n"/>
      <c r="E27" s="97" t="n"/>
      <c r="F27" s="97" t="n"/>
      <c r="G27" s="97" t="n"/>
      <c r="H27" s="97" t="n"/>
      <c r="I27" s="97" t="n"/>
    </row>
    <row r="28" hidden="1" s="98">
      <c r="A28" s="97" t="n"/>
      <c r="B28" s="97" t="n"/>
      <c r="C28" s="97" t="n"/>
      <c r="D28" s="97" t="n"/>
      <c r="E28" s="97" t="n"/>
      <c r="F28" s="97" t="n"/>
      <c r="G28" s="97" t="n"/>
      <c r="H28" s="97" t="n"/>
      <c r="I28" s="97" t="n"/>
    </row>
    <row r="29">
      <c r="A29" s="97" t="inlineStr">
        <is>
          <t>Dec 15, 2023 15:00:00</t>
        </is>
      </c>
      <c r="B29" s="116" t="n">
        <v>104650</v>
      </c>
      <c r="C29" s="116" t="n"/>
      <c r="D29" s="116" t="n">
        <v>177</v>
      </c>
      <c r="E29" s="116" t="n">
        <v>99300</v>
      </c>
      <c r="F29" s="116" t="n">
        <v>98700</v>
      </c>
      <c r="G29" s="116" t="n">
        <v>70</v>
      </c>
      <c r="H29" s="14">
        <f>+B29/E29-1</f>
        <v/>
      </c>
      <c r="I29" s="97" t="n"/>
    </row>
    <row r="30">
      <c r="A30" s="97" t="inlineStr">
        <is>
          <t>Dec 18, 2023 15:00:00</t>
        </is>
      </c>
      <c r="B30" s="116" t="n">
        <v>102500</v>
      </c>
      <c r="C30" s="116" t="n">
        <v>104650</v>
      </c>
      <c r="D30" s="116" t="n">
        <v>229</v>
      </c>
      <c r="E30" s="116" t="n">
        <v>104200</v>
      </c>
      <c r="F30" s="116" t="n">
        <v>105050</v>
      </c>
      <c r="G30" s="116" t="n">
        <v>122</v>
      </c>
      <c r="H30" s="14">
        <f>+B30/E30-1</f>
        <v/>
      </c>
      <c r="I30" s="15">
        <f>+G30/G29-1</f>
        <v/>
      </c>
    </row>
    <row r="31">
      <c r="A31" s="97" t="inlineStr">
        <is>
          <t>Dec 19, 2023 15:00:00</t>
        </is>
      </c>
      <c r="B31" s="116" t="n">
        <v>101350</v>
      </c>
      <c r="C31" s="116" t="n">
        <v>102500</v>
      </c>
      <c r="D31" s="116" t="n">
        <v>43</v>
      </c>
      <c r="E31" s="116" t="n">
        <v>103050</v>
      </c>
      <c r="F31" s="116" t="n">
        <v>101900</v>
      </c>
      <c r="G31" s="116" t="n">
        <v>137</v>
      </c>
      <c r="H31" s="14">
        <f>+B31/E31-1</f>
        <v/>
      </c>
      <c r="I31" s="15">
        <f>+G31/G30-1</f>
        <v/>
      </c>
    </row>
    <row r="32">
      <c r="A32" s="97" t="inlineStr">
        <is>
          <t>Dec 20, 2023 15:00:00</t>
        </is>
      </c>
      <c r="B32" s="116" t="n">
        <v>101400</v>
      </c>
      <c r="C32" s="116" t="n">
        <v>101350</v>
      </c>
      <c r="D32" s="116" t="n">
        <v>71</v>
      </c>
      <c r="E32" s="116" t="n">
        <v>102000</v>
      </c>
      <c r="F32" s="116" t="n">
        <v>102500</v>
      </c>
      <c r="G32" s="116" t="n">
        <v>160</v>
      </c>
      <c r="H32" s="14">
        <f>+B32/E32-1</f>
        <v/>
      </c>
      <c r="I32" s="15">
        <f>+G32/G31-1</f>
        <v/>
      </c>
    </row>
    <row r="33">
      <c r="A33" s="97" t="inlineStr">
        <is>
          <t>Dec 21, 2023 15:00:00</t>
        </is>
      </c>
      <c r="B33" s="116" t="n">
        <v>98500</v>
      </c>
      <c r="C33" s="116" t="n">
        <v>101400</v>
      </c>
      <c r="D33" s="116" t="n">
        <v>105</v>
      </c>
      <c r="E33" s="116" t="n">
        <v>101950</v>
      </c>
      <c r="F33" s="116" t="n">
        <v>100800</v>
      </c>
      <c r="G33" s="116" t="n">
        <v>197</v>
      </c>
      <c r="H33" s="14">
        <f>+B33/E33-1</f>
        <v/>
      </c>
      <c r="I33" s="15">
        <f>+G33/G32-1</f>
        <v/>
      </c>
    </row>
    <row r="34">
      <c r="A34" s="97" t="inlineStr">
        <is>
          <t>Dec 22, 2023 15:00:00</t>
        </is>
      </c>
      <c r="B34" s="116" t="n">
        <v>103200</v>
      </c>
      <c r="C34" s="116" t="n">
        <v>98500</v>
      </c>
      <c r="D34" s="116" t="n">
        <v>194</v>
      </c>
      <c r="E34" s="116" t="n">
        <v>99650</v>
      </c>
      <c r="F34" s="116" t="n">
        <v>99250</v>
      </c>
      <c r="G34" s="116" t="n">
        <v>216</v>
      </c>
      <c r="H34" s="14">
        <f>+B34/E34-1</f>
        <v/>
      </c>
      <c r="I34" s="15">
        <f>+G34/G33-1</f>
        <v/>
      </c>
    </row>
    <row r="35">
      <c r="A35" s="97" t="inlineStr">
        <is>
          <t>Dec 25, 2023 15:00:00</t>
        </is>
      </c>
      <c r="B35" s="116" t="n">
        <v>104450</v>
      </c>
      <c r="C35" s="116" t="n">
        <v>103200</v>
      </c>
      <c r="D35" s="116" t="n">
        <v>133</v>
      </c>
      <c r="E35" s="116" t="n">
        <v>102200</v>
      </c>
      <c r="F35" s="116" t="n">
        <v>103600</v>
      </c>
      <c r="G35" s="116" t="n">
        <v>209</v>
      </c>
      <c r="H35" s="14">
        <f>+B35/E35-1</f>
        <v/>
      </c>
      <c r="I35" s="15">
        <f>+G35/G34-1</f>
        <v/>
      </c>
    </row>
    <row r="36">
      <c r="A36" s="97" t="inlineStr">
        <is>
          <t>Dec 26, 2023 15:00:00</t>
        </is>
      </c>
      <c r="B36" s="116" t="n">
        <v>107600</v>
      </c>
      <c r="C36" s="116" t="n">
        <v>104450</v>
      </c>
      <c r="D36" s="116" t="n">
        <v>247</v>
      </c>
      <c r="E36" s="116" t="n">
        <v>104550</v>
      </c>
      <c r="F36" s="116" t="n">
        <v>105000</v>
      </c>
      <c r="G36" s="116" t="n">
        <v>275</v>
      </c>
      <c r="H36" s="14">
        <f>+B36/E36-1</f>
        <v/>
      </c>
      <c r="I36" s="15">
        <f>+G36/G35-1</f>
        <v/>
      </c>
    </row>
    <row r="37">
      <c r="A37" s="97" t="inlineStr">
        <is>
          <t>Dec 27, 2023 15:00:00</t>
        </is>
      </c>
      <c r="B37" s="116" t="n">
        <v>107650</v>
      </c>
      <c r="C37" s="116" t="n">
        <v>107600</v>
      </c>
      <c r="D37" s="116" t="n">
        <v>261</v>
      </c>
      <c r="E37" s="116" t="n">
        <v>106750</v>
      </c>
      <c r="F37" s="116" t="n">
        <v>107450</v>
      </c>
      <c r="G37" s="116" t="n">
        <v>259</v>
      </c>
      <c r="H37" s="14">
        <f>+B37/E37-1</f>
        <v/>
      </c>
      <c r="I37" s="15">
        <f>+G37/G36-1</f>
        <v/>
      </c>
    </row>
    <row r="38">
      <c r="A38" s="97" t="inlineStr">
        <is>
          <t>Dec 28, 2023 15:00:00</t>
        </is>
      </c>
      <c r="B38" s="116" t="n">
        <v>108600</v>
      </c>
      <c r="C38" s="116" t="n">
        <v>107650</v>
      </c>
      <c r="D38" s="116" t="n">
        <v>75</v>
      </c>
      <c r="E38" s="116" t="n">
        <v>108500</v>
      </c>
      <c r="F38" s="116" t="n">
        <v>108050</v>
      </c>
      <c r="G38" s="116" t="n">
        <v>260</v>
      </c>
      <c r="H38" s="14">
        <f>+B38/E38-1</f>
        <v/>
      </c>
      <c r="I38" s="15">
        <f>+G38/G37-1</f>
        <v/>
      </c>
    </row>
    <row r="39">
      <c r="A39" s="97" t="inlineStr">
        <is>
          <t>Dec 29, 2023 15:00:00</t>
        </is>
      </c>
      <c r="B39" s="116" t="n">
        <v>110000</v>
      </c>
      <c r="C39" s="116" t="n">
        <v>108600</v>
      </c>
      <c r="D39" s="116" t="n">
        <v>140</v>
      </c>
      <c r="E39" s="116" t="n">
        <v>107800</v>
      </c>
      <c r="F39" s="116" t="n">
        <v>108050</v>
      </c>
      <c r="G39" s="116" t="n">
        <v>260</v>
      </c>
      <c r="H39" s="14">
        <f>+B39/E39-1</f>
        <v/>
      </c>
      <c r="I39" s="15">
        <f>+G39/G38-1</f>
        <v/>
      </c>
    </row>
    <row r="40">
      <c r="A40" s="97" t="inlineStr">
        <is>
          <t>Jan 02, 2024 15:00:00</t>
        </is>
      </c>
      <c r="B40" s="116" t="n">
        <v>110200</v>
      </c>
      <c r="C40" s="116" t="n">
        <v>110000</v>
      </c>
      <c r="D40" s="116" t="n">
        <v>121</v>
      </c>
      <c r="E40" s="116" t="n">
        <v>108400</v>
      </c>
      <c r="F40" s="116" t="n">
        <v>108300</v>
      </c>
      <c r="G40" s="116" t="n">
        <v>283</v>
      </c>
      <c r="H40" s="14">
        <f>+B40/E40-1</f>
        <v/>
      </c>
      <c r="I40" s="15">
        <f>+G40/G39-1</f>
        <v/>
      </c>
    </row>
    <row r="41">
      <c r="A41" s="97" t="inlineStr">
        <is>
          <t>Jan 03, 2024 15:00:00</t>
        </is>
      </c>
      <c r="B41" s="116" t="n">
        <v>108300</v>
      </c>
      <c r="C41" s="116" t="n">
        <v>110200</v>
      </c>
      <c r="D41" s="116" t="n">
        <v>142</v>
      </c>
      <c r="E41" s="116" t="n">
        <v>109550</v>
      </c>
      <c r="F41" s="116" t="n">
        <v>109800</v>
      </c>
      <c r="G41" s="116" t="n">
        <v>306</v>
      </c>
      <c r="H41" s="14">
        <f>+B41/E41-1</f>
        <v/>
      </c>
      <c r="I41" s="15">
        <f>+G41/G40-1</f>
        <v/>
      </c>
    </row>
    <row r="42">
      <c r="A42" s="97" t="inlineStr">
        <is>
          <t>Jan 04, 2024 15:00:00</t>
        </is>
      </c>
      <c r="B42" s="116" t="n">
        <v>102650</v>
      </c>
      <c r="C42" s="116" t="n">
        <v>108300</v>
      </c>
      <c r="D42" s="116" t="n">
        <v>347</v>
      </c>
      <c r="E42" s="116" t="n">
        <v>108700</v>
      </c>
      <c r="F42" s="116" t="n">
        <v>107250</v>
      </c>
      <c r="G42" s="116" t="n">
        <v>412</v>
      </c>
      <c r="H42" s="14">
        <f>+B42/E42-1</f>
        <v/>
      </c>
      <c r="I42" s="15">
        <f>+G42/G41-1</f>
        <v/>
      </c>
    </row>
    <row r="43">
      <c r="A43" s="97" t="inlineStr">
        <is>
          <t>Jan 05, 2024 15:00:00</t>
        </is>
      </c>
      <c r="B43" s="116" t="n">
        <v>100700</v>
      </c>
      <c r="C43" s="116" t="n">
        <v>102650</v>
      </c>
      <c r="D43" s="116" t="n">
        <v>208</v>
      </c>
      <c r="E43" s="116" t="n">
        <v>105300</v>
      </c>
      <c r="F43" s="116" t="n">
        <v>100250</v>
      </c>
      <c r="G43" s="116" t="n">
        <v>421</v>
      </c>
      <c r="H43" s="14">
        <f>+B43/E43-1</f>
        <v/>
      </c>
      <c r="I43" s="15">
        <f>+G43/G42-1</f>
        <v/>
      </c>
    </row>
    <row r="44">
      <c r="A44" s="97" t="inlineStr">
        <is>
          <t>Jan 08, 2024 15:00:00</t>
        </is>
      </c>
      <c r="B44" s="116" t="n">
        <v>99400</v>
      </c>
      <c r="C44" s="116" t="n">
        <v>100700</v>
      </c>
      <c r="D44" s="116" t="n">
        <v>168</v>
      </c>
      <c r="E44" s="116" t="n">
        <v>101200</v>
      </c>
      <c r="F44" s="116" t="n">
        <v>102150</v>
      </c>
      <c r="G44" s="116" t="n">
        <v>428</v>
      </c>
      <c r="H44" s="14">
        <f>+B44/E44-1</f>
        <v/>
      </c>
      <c r="I44" s="15">
        <f>+G44/G43-1</f>
        <v/>
      </c>
    </row>
    <row r="45">
      <c r="A45" s="97" t="inlineStr">
        <is>
          <t>Jan 09, 2024 15:00:00</t>
        </is>
      </c>
      <c r="B45" s="116" t="n">
        <v>100250</v>
      </c>
      <c r="C45" s="116" t="n">
        <v>99400</v>
      </c>
      <c r="D45" s="116" t="n">
        <v>174</v>
      </c>
      <c r="E45" s="116" t="n">
        <v>101200</v>
      </c>
      <c r="F45" s="116" t="n">
        <v>99050</v>
      </c>
      <c r="G45" s="116" t="n">
        <v>453</v>
      </c>
      <c r="H45" s="14">
        <f>+B45/E45-1</f>
        <v/>
      </c>
      <c r="I45" s="15">
        <f>+G45/G44-1</f>
        <v/>
      </c>
    </row>
    <row r="46">
      <c r="A46" s="97" t="inlineStr">
        <is>
          <t>Jan 10, 2024 15:00:00</t>
        </is>
      </c>
      <c r="B46" s="116" t="n">
        <v>99750</v>
      </c>
      <c r="C46" s="116" t="n">
        <v>100250</v>
      </c>
      <c r="D46" s="116" t="n">
        <v>147</v>
      </c>
      <c r="E46" s="116" t="n">
        <v>99800</v>
      </c>
      <c r="F46" s="116" t="n">
        <v>100700</v>
      </c>
      <c r="G46" s="116" t="n">
        <v>465</v>
      </c>
      <c r="H46" s="14">
        <f>+B46/E46-1</f>
        <v/>
      </c>
      <c r="I46" s="15">
        <f>+G46/G45-1</f>
        <v/>
      </c>
    </row>
    <row r="47">
      <c r="A47" s="97" t="inlineStr">
        <is>
          <t>Jan 11, 2024 15:00:00</t>
        </is>
      </c>
      <c r="B47" s="116" t="n">
        <v>105450</v>
      </c>
      <c r="C47" s="116" t="n">
        <v>99750</v>
      </c>
      <c r="D47" s="116" t="n">
        <v>225</v>
      </c>
      <c r="E47" s="116" t="n">
        <v>100050</v>
      </c>
      <c r="F47" s="116" t="n">
        <v>100550</v>
      </c>
      <c r="G47" s="116" t="n">
        <v>460</v>
      </c>
      <c r="H47" s="14">
        <f>+B47/E47-1</f>
        <v/>
      </c>
      <c r="I47" s="15">
        <f>+G47/G46-1</f>
        <v/>
      </c>
    </row>
    <row r="48">
      <c r="A48" s="97" t="inlineStr">
        <is>
          <t>Jan 12, 2024 15:00:00</t>
        </is>
      </c>
      <c r="B48" s="116" t="n">
        <v>104400</v>
      </c>
      <c r="C48" s="116" t="n">
        <v>105450</v>
      </c>
      <c r="D48" s="116" t="n">
        <v>108</v>
      </c>
      <c r="E48" s="116" t="n">
        <v>103600</v>
      </c>
      <c r="F48" s="116" t="n">
        <v>106050</v>
      </c>
      <c r="G48" s="116" t="n">
        <v>458</v>
      </c>
      <c r="H48" s="14">
        <f>+B48/E48-1</f>
        <v/>
      </c>
      <c r="I48" s="15">
        <f>+G48/G47-1</f>
        <v/>
      </c>
    </row>
    <row r="49">
      <c r="A49" s="97" t="inlineStr">
        <is>
          <t>Jan 15, 2024 15:00:00</t>
        </is>
      </c>
      <c r="B49" s="116" t="n">
        <v>103850</v>
      </c>
      <c r="C49" s="116" t="n">
        <v>104400</v>
      </c>
      <c r="D49" s="116" t="n">
        <v>106</v>
      </c>
      <c r="E49" s="116" t="n">
        <v>104800</v>
      </c>
      <c r="F49" s="116" t="n">
        <v>104250</v>
      </c>
      <c r="G49" s="116" t="n">
        <v>471</v>
      </c>
      <c r="H49" s="14">
        <f>+B49/E49-1</f>
        <v/>
      </c>
      <c r="I49" s="15">
        <f>+G49/G48-1</f>
        <v/>
      </c>
    </row>
    <row r="50">
      <c r="A50" s="97" t="inlineStr">
        <is>
          <t>Jan 16, 2024 15:00:00</t>
        </is>
      </c>
      <c r="B50" s="116" t="n">
        <v>105400</v>
      </c>
      <c r="C50" s="116" t="n">
        <v>103850</v>
      </c>
      <c r="D50" s="116" t="n">
        <v>186</v>
      </c>
      <c r="E50" s="116" t="n">
        <v>103750</v>
      </c>
      <c r="F50" s="116" t="n">
        <v>104050</v>
      </c>
      <c r="G50" s="116" t="n">
        <v>527</v>
      </c>
      <c r="H50" s="14">
        <f>+B50/E50-1</f>
        <v/>
      </c>
      <c r="I50" s="15">
        <f>+G50/G49-1</f>
        <v/>
      </c>
    </row>
    <row r="51">
      <c r="A51" s="97" t="inlineStr">
        <is>
          <t>Jan 17, 2024 15:00:00</t>
        </is>
      </c>
      <c r="B51" s="116" t="n">
        <v>103750</v>
      </c>
      <c r="C51" s="116" t="n">
        <v>105400</v>
      </c>
      <c r="D51" s="116" t="n">
        <v>224</v>
      </c>
      <c r="E51" s="116" t="n">
        <v>104750</v>
      </c>
      <c r="F51" s="116" t="n">
        <v>105550</v>
      </c>
      <c r="G51" s="116" t="n">
        <v>599</v>
      </c>
      <c r="H51" s="14">
        <f>+B51/E51-1</f>
        <v/>
      </c>
      <c r="I51" s="15">
        <f>+G51/G50-1</f>
        <v/>
      </c>
    </row>
    <row r="52">
      <c r="A52" s="97" t="inlineStr">
        <is>
          <t>Jan 18, 2024 15:00:00</t>
        </is>
      </c>
      <c r="B52" s="116" t="n">
        <v>104100</v>
      </c>
      <c r="C52" s="116" t="n">
        <v>103750</v>
      </c>
      <c r="D52" s="116" t="n">
        <v>152</v>
      </c>
      <c r="E52" s="116" t="n">
        <v>105250</v>
      </c>
      <c r="F52" s="116" t="n">
        <v>103850</v>
      </c>
      <c r="G52" s="116" t="n">
        <v>603</v>
      </c>
      <c r="H52" s="14">
        <f>+B52/E52-1</f>
        <v/>
      </c>
      <c r="I52" s="15">
        <f>+G52/G51-1</f>
        <v/>
      </c>
    </row>
    <row r="53">
      <c r="A53" s="97" t="inlineStr">
        <is>
          <t>Jan 19, 2024 15:00:00</t>
        </is>
      </c>
      <c r="B53" s="116" t="n">
        <v>103100</v>
      </c>
      <c r="C53" s="116" t="n">
        <v>104100</v>
      </c>
      <c r="D53" s="116" t="n">
        <v>88</v>
      </c>
      <c r="E53" s="116" t="n">
        <v>103700</v>
      </c>
      <c r="F53" s="116" t="n">
        <v>104200</v>
      </c>
      <c r="G53" s="116" t="n">
        <v>611</v>
      </c>
      <c r="H53" s="14">
        <f>+B53/E53-1</f>
        <v/>
      </c>
      <c r="I53" s="15">
        <f>+G53/G52-1</f>
        <v/>
      </c>
    </row>
    <row r="54">
      <c r="A54" s="97" t="inlineStr">
        <is>
          <t>Jan 22, 2024 15:00:00</t>
        </is>
      </c>
      <c r="B54" s="116" t="n">
        <v>101400</v>
      </c>
      <c r="C54" s="116" t="n">
        <v>103100</v>
      </c>
      <c r="D54" s="116" t="n">
        <v>184</v>
      </c>
      <c r="E54" s="116" t="n">
        <v>103700</v>
      </c>
      <c r="F54" s="116" t="n">
        <v>102050</v>
      </c>
      <c r="G54" s="116" t="n">
        <v>614</v>
      </c>
      <c r="H54" s="14">
        <f>+B54/E54-1</f>
        <v/>
      </c>
      <c r="I54" s="15">
        <f>+G54/G53-1</f>
        <v/>
      </c>
    </row>
    <row r="55">
      <c r="A55" s="97" t="inlineStr">
        <is>
          <t>Jan 23, 2024 15:00:00</t>
        </is>
      </c>
      <c r="B55" s="116" t="n">
        <v>103400</v>
      </c>
      <c r="C55" s="116" t="n">
        <v>101400</v>
      </c>
      <c r="D55" s="116" t="n">
        <v>42</v>
      </c>
      <c r="E55" s="116" t="n">
        <v>101950</v>
      </c>
      <c r="F55" s="116" t="n">
        <v>101950</v>
      </c>
      <c r="G55" s="116" t="n">
        <v>622</v>
      </c>
      <c r="H55" s="14">
        <f>+B55/E55-1</f>
        <v/>
      </c>
      <c r="I55" s="15">
        <f>+G55/G54-1</f>
        <v/>
      </c>
    </row>
    <row r="56">
      <c r="A56" s="97" t="inlineStr">
        <is>
          <t>Jan 24, 2024 15:00:00</t>
        </is>
      </c>
      <c r="B56" s="116" t="n">
        <v>104550</v>
      </c>
      <c r="C56" s="116" t="n">
        <v>103400</v>
      </c>
      <c r="D56" s="116" t="n">
        <v>55</v>
      </c>
      <c r="E56" s="116" t="n">
        <v>103300</v>
      </c>
      <c r="F56" s="116" t="n">
        <v>103300</v>
      </c>
      <c r="G56" s="116" t="n">
        <v>637</v>
      </c>
      <c r="H56" s="14">
        <f>+B56/E56-1</f>
        <v/>
      </c>
      <c r="I56" s="15">
        <f>+G56/G55-1</f>
        <v/>
      </c>
    </row>
    <row r="57">
      <c r="A57" s="97" t="inlineStr">
        <is>
          <t>Jan 25, 2024 15:00:00</t>
        </is>
      </c>
      <c r="B57" s="116" t="n">
        <v>103400</v>
      </c>
      <c r="C57" s="116" t="n">
        <v>104550</v>
      </c>
      <c r="D57" s="116" t="n">
        <v>182</v>
      </c>
      <c r="E57" s="116" t="n">
        <v>104150</v>
      </c>
      <c r="F57" s="116" t="n">
        <v>104250</v>
      </c>
      <c r="G57" s="116" t="n">
        <v>665</v>
      </c>
      <c r="H57" s="14">
        <f>+B57/E57-1</f>
        <v/>
      </c>
      <c r="I57" s="15">
        <f>+G57/G56-1</f>
        <v/>
      </c>
    </row>
    <row r="58">
      <c r="A58" s="97" t="inlineStr">
        <is>
          <t>Jan 26, 2024 15:00:00</t>
        </is>
      </c>
      <c r="B58" s="116" t="n">
        <v>103550</v>
      </c>
      <c r="C58" s="116" t="n">
        <v>103400</v>
      </c>
      <c r="D58" s="116" t="n">
        <v>121</v>
      </c>
      <c r="E58" s="116" t="n">
        <v>103800</v>
      </c>
      <c r="F58" s="116" t="n">
        <v>103600</v>
      </c>
      <c r="G58" s="116" t="n">
        <v>680</v>
      </c>
      <c r="H58" s="14">
        <f>+B58/E58-1</f>
        <v/>
      </c>
      <c r="I58" s="15">
        <f>+G58/G57-1</f>
        <v/>
      </c>
    </row>
    <row r="59">
      <c r="A59" s="97" t="inlineStr">
        <is>
          <t>Jan 29, 2024 15:00:00</t>
        </is>
      </c>
      <c r="B59" s="116" t="n">
        <v>103900</v>
      </c>
      <c r="C59" s="116" t="n">
        <v>103550</v>
      </c>
      <c r="D59" s="116" t="n">
        <v>114</v>
      </c>
      <c r="E59" s="116" t="n">
        <v>103750</v>
      </c>
      <c r="F59" s="116" t="n">
        <v>103500</v>
      </c>
      <c r="G59" s="116" t="n">
        <v>707</v>
      </c>
      <c r="H59" s="14">
        <f>+B59/E59-1</f>
        <v/>
      </c>
      <c r="I59" s="15">
        <f>+G59/G58-1</f>
        <v/>
      </c>
    </row>
    <row r="60">
      <c r="A60" s="97" t="inlineStr">
        <is>
          <t>Jan 30, 2024 15:00:00</t>
        </is>
      </c>
      <c r="B60" s="116" t="n">
        <v>103500</v>
      </c>
      <c r="C60" s="116" t="n">
        <v>103900</v>
      </c>
      <c r="D60" s="116" t="n">
        <v>59</v>
      </c>
      <c r="E60" s="116" t="n">
        <v>103900</v>
      </c>
      <c r="F60" s="116" t="n">
        <v>104250</v>
      </c>
      <c r="G60" s="116" t="n">
        <v>708</v>
      </c>
      <c r="H60" s="14">
        <f>+B60/E60-1</f>
        <v/>
      </c>
      <c r="I60" s="15">
        <f>+G60/G59-1</f>
        <v/>
      </c>
    </row>
    <row r="61">
      <c r="A61" s="97" t="inlineStr">
        <is>
          <t>Jan 31, 2024 15:00:00</t>
        </is>
      </c>
      <c r="B61" s="116" t="n">
        <v>102850</v>
      </c>
      <c r="C61" s="116" t="n">
        <v>103500</v>
      </c>
      <c r="D61" s="116" t="n">
        <v>151</v>
      </c>
      <c r="E61" s="116" t="n">
        <v>103650</v>
      </c>
      <c r="F61" s="116" t="n">
        <v>103500</v>
      </c>
      <c r="G61" s="116" t="n">
        <v>685</v>
      </c>
      <c r="H61" s="14">
        <f>+B61/E61-1</f>
        <v/>
      </c>
      <c r="I61" s="15">
        <f>+G61/G60-1</f>
        <v/>
      </c>
    </row>
    <row r="62">
      <c r="A62" s="97" t="inlineStr">
        <is>
          <t>Feb 01, 2024 15:00:00</t>
        </is>
      </c>
      <c r="B62" s="116" t="n">
        <v>102200</v>
      </c>
      <c r="C62" s="116" t="n">
        <v>102850</v>
      </c>
      <c r="D62" s="116" t="n">
        <v>30</v>
      </c>
      <c r="E62" s="116" t="n">
        <v>103300</v>
      </c>
      <c r="F62" s="116" t="n">
        <v>102300</v>
      </c>
      <c r="G62" s="116" t="n">
        <v>679</v>
      </c>
      <c r="H62" s="14">
        <f>+B62/E62-1</f>
        <v/>
      </c>
      <c r="I62" s="15">
        <f>+G62/G61-1</f>
        <v/>
      </c>
    </row>
    <row r="63">
      <c r="A63" s="97" t="inlineStr">
        <is>
          <t>Feb 02, 2024 15:00:00</t>
        </is>
      </c>
      <c r="B63" s="116" t="n">
        <v>103000</v>
      </c>
      <c r="C63" s="116" t="n">
        <v>102200</v>
      </c>
      <c r="D63" s="116" t="n">
        <v>53</v>
      </c>
      <c r="E63" s="116" t="n">
        <v>102500</v>
      </c>
      <c r="F63" s="116" t="n">
        <v>103200</v>
      </c>
      <c r="G63" s="116" t="n">
        <v>686</v>
      </c>
      <c r="H63" s="14">
        <f>+B63/E63-1</f>
        <v/>
      </c>
      <c r="I63" s="15">
        <f>+G63/G62-1</f>
        <v/>
      </c>
    </row>
    <row r="64">
      <c r="A64" s="97" t="inlineStr">
        <is>
          <t>Feb 05, 2024 15:00:00</t>
        </is>
      </c>
      <c r="B64" s="116" t="n">
        <v>103850</v>
      </c>
      <c r="C64" s="116" t="n">
        <v>103000</v>
      </c>
      <c r="D64" s="116" t="n">
        <v>84</v>
      </c>
      <c r="E64" s="116" t="n">
        <v>103200</v>
      </c>
      <c r="F64" s="116" t="n">
        <v>103650</v>
      </c>
      <c r="G64" s="116" t="n">
        <v>722</v>
      </c>
      <c r="H64" s="14">
        <f>+B64/E64-1</f>
        <v/>
      </c>
      <c r="I64" s="15">
        <f>+G64/G63-1</f>
        <v/>
      </c>
    </row>
    <row r="65">
      <c r="A65" s="97" t="inlineStr">
        <is>
          <t>Feb 06, 2024 15:00:00</t>
        </is>
      </c>
      <c r="B65" s="116" t="n">
        <v>101450</v>
      </c>
      <c r="C65" s="116" t="n">
        <v>103850</v>
      </c>
      <c r="D65" s="116" t="n">
        <v>218</v>
      </c>
      <c r="E65" s="116" t="n">
        <v>103850</v>
      </c>
      <c r="F65" s="116" t="n">
        <v>103450</v>
      </c>
      <c r="G65" s="116" t="n">
        <v>699</v>
      </c>
      <c r="H65" s="14">
        <f>+B65/E65-1</f>
        <v/>
      </c>
      <c r="I65" s="15">
        <f>+G65/G64-1</f>
        <v/>
      </c>
    </row>
    <row r="66">
      <c r="A66" s="97" t="inlineStr">
        <is>
          <t>Feb 07, 2024 15:00:00</t>
        </is>
      </c>
      <c r="B66" s="116" t="n">
        <v>100700</v>
      </c>
      <c r="C66" s="116" t="n">
        <v>101450</v>
      </c>
      <c r="D66" s="116" t="n">
        <v>67</v>
      </c>
      <c r="E66" s="116" t="n">
        <v>101600</v>
      </c>
      <c r="F66" s="116" t="n">
        <v>101250</v>
      </c>
      <c r="G66" s="116" t="n">
        <v>698</v>
      </c>
      <c r="H66" s="14">
        <f>+B66/E66-1</f>
        <v/>
      </c>
      <c r="I66" s="15">
        <f>+G66/G65-1</f>
        <v/>
      </c>
    </row>
    <row r="67">
      <c r="A67" s="97" t="inlineStr">
        <is>
          <t>Feb 08, 2024 15:00:00</t>
        </is>
      </c>
      <c r="B67" s="116" t="n">
        <v>100200</v>
      </c>
      <c r="C67" s="116" t="n">
        <v>100700</v>
      </c>
      <c r="D67" s="116" t="n">
        <v>115</v>
      </c>
      <c r="E67" s="116" t="n">
        <v>101200</v>
      </c>
      <c r="F67" s="116" t="n">
        <v>102200</v>
      </c>
      <c r="G67" s="116" t="n">
        <v>675</v>
      </c>
      <c r="H67" s="14">
        <f>+B67/E67-1</f>
        <v/>
      </c>
      <c r="I67" s="15">
        <f>+G67/G66-1</f>
        <v/>
      </c>
    </row>
    <row r="68">
      <c r="A68" s="97" t="inlineStr">
        <is>
          <t>Feb 19, 2024 15:00:00</t>
        </is>
      </c>
      <c r="B68" s="116" t="n">
        <v>99500</v>
      </c>
      <c r="C68" s="116" t="n">
        <v>100200</v>
      </c>
      <c r="D68" s="116" t="n">
        <v>102</v>
      </c>
      <c r="E68" s="116" t="n">
        <v>100850</v>
      </c>
      <c r="F68" s="116" t="n">
        <v>101750</v>
      </c>
      <c r="G68" s="116" t="n">
        <v>696</v>
      </c>
      <c r="H68" s="14">
        <f>+B68/E68-1</f>
        <v/>
      </c>
      <c r="I68" s="15">
        <f>+G68/G67-1</f>
        <v/>
      </c>
    </row>
    <row r="69">
      <c r="A69" s="97" t="inlineStr">
        <is>
          <t>Feb 20, 2024 15:00:00</t>
        </is>
      </c>
      <c r="B69" s="116" t="n">
        <v>98300</v>
      </c>
      <c r="C69" s="116" t="n">
        <v>99500</v>
      </c>
      <c r="D69" s="116" t="n">
        <v>463</v>
      </c>
      <c r="E69" s="116" t="n">
        <v>100550</v>
      </c>
      <c r="F69" s="116" t="n">
        <v>98900</v>
      </c>
      <c r="G69" s="116" t="n">
        <v>864</v>
      </c>
      <c r="H69" s="14">
        <f>+B69/E69-1</f>
        <v/>
      </c>
      <c r="I69" s="15">
        <f>+G69/G68-1</f>
        <v/>
      </c>
    </row>
    <row r="70">
      <c r="A70" s="97" t="inlineStr">
        <is>
          <t>Feb 21, 2024 15:00:00</t>
        </is>
      </c>
      <c r="B70" s="116" t="n">
        <v>100150</v>
      </c>
      <c r="C70" s="116" t="n">
        <v>98300</v>
      </c>
      <c r="D70" s="116" t="n">
        <v>1180</v>
      </c>
      <c r="E70" s="116" t="n">
        <v>98500</v>
      </c>
      <c r="F70" s="116" t="n">
        <v>97550</v>
      </c>
      <c r="G70" s="116" t="n">
        <v>1106</v>
      </c>
      <c r="H70" s="14">
        <f>+B70/E70-1</f>
        <v/>
      </c>
      <c r="I70" s="15">
        <f>+G70/G69-1</f>
        <v/>
      </c>
    </row>
    <row r="71">
      <c r="A71" t="inlineStr">
        <is>
          <t>Mar 19, 2024 15:00:00</t>
        </is>
      </c>
      <c r="B71" s="116" t="n">
        <v>114400</v>
      </c>
      <c r="C71" s="116" t="n">
        <v>115300</v>
      </c>
      <c r="D71" s="116" t="n">
        <v>697</v>
      </c>
      <c r="E71" s="116" t="n">
        <v>116200</v>
      </c>
      <c r="F71" s="116" t="n">
        <v>116350</v>
      </c>
      <c r="G71" s="116" t="n">
        <v>4505</v>
      </c>
      <c r="H71" s="14">
        <f>+B71/E71-1</f>
        <v/>
      </c>
      <c r="I71" s="15">
        <f>+G71/G70-1</f>
        <v/>
      </c>
    </row>
    <row r="72">
      <c r="A72" t="inlineStr">
        <is>
          <t>Mar 25, 2024 15:00:00</t>
        </is>
      </c>
      <c r="B72" s="116" t="n">
        <v>108250</v>
      </c>
      <c r="C72" s="116" t="n">
        <v>114100</v>
      </c>
      <c r="D72" s="116" t="n">
        <v>348</v>
      </c>
      <c r="E72" s="116" t="n">
        <v>114350</v>
      </c>
      <c r="F72" s="116" t="n">
        <v>114250</v>
      </c>
      <c r="G72" s="116" t="n">
        <v>4825</v>
      </c>
      <c r="H72" s="14">
        <f>+B72/E72-1</f>
        <v/>
      </c>
      <c r="I72" s="15">
        <f>+G72/G71-1</f>
        <v/>
      </c>
    </row>
    <row r="73">
      <c r="A73" t="inlineStr">
        <is>
          <t>Mar 28, 2024 15:00:00</t>
        </is>
      </c>
      <c r="B73" s="116" t="n">
        <v>109500</v>
      </c>
      <c r="C73" s="116" t="n">
        <v>108650</v>
      </c>
      <c r="D73" s="116" t="n">
        <v>120</v>
      </c>
      <c r="E73" s="116" t="n">
        <v>108200</v>
      </c>
      <c r="F73" s="116" t="n">
        <v>109200</v>
      </c>
      <c r="G73" s="116" t="n">
        <v>4871</v>
      </c>
      <c r="H73" s="14">
        <f>+B73/E73-1</f>
        <v/>
      </c>
      <c r="I73" s="15">
        <f>+G73/G72-1</f>
        <v/>
      </c>
    </row>
    <row r="74">
      <c r="A74" t="inlineStr">
        <is>
          <t>Mar 29, 2024 15:00:00</t>
        </is>
      </c>
      <c r="B74" s="116" t="n">
        <v>109000</v>
      </c>
      <c r="C74" s="116" t="n">
        <v>109500</v>
      </c>
      <c r="D74" s="116" t="n">
        <v>504</v>
      </c>
      <c r="E74" s="116" t="n">
        <v>109100</v>
      </c>
      <c r="F74" s="116" t="n">
        <v>109100</v>
      </c>
      <c r="G74" s="116" t="n">
        <v>4997</v>
      </c>
      <c r="H74" s="14">
        <f>+B74/E74-1</f>
        <v/>
      </c>
      <c r="I74" s="15">
        <f>+G74/G73-1</f>
        <v/>
      </c>
    </row>
    <row r="75">
      <c r="A75" t="inlineStr">
        <is>
          <t>Apr 01, 2024 15:00:00</t>
        </is>
      </c>
      <c r="B75" s="143" t="n">
        <v>112850</v>
      </c>
      <c r="C75" s="143" t="n">
        <v>109000</v>
      </c>
      <c r="D75" s="143" t="n">
        <v>508</v>
      </c>
      <c r="E75" s="143" t="n">
        <v>108900</v>
      </c>
      <c r="F75" s="143" t="n">
        <v>108250</v>
      </c>
      <c r="G75" s="143" t="n">
        <v>4938</v>
      </c>
      <c r="H75" s="14">
        <f>+B75/E75-1</f>
        <v/>
      </c>
      <c r="I75" s="15">
        <f>+G75/G74-1</f>
        <v/>
      </c>
    </row>
    <row r="76">
      <c r="A76" t="inlineStr">
        <is>
          <t>Apr 02, 2024 15:00:00</t>
        </is>
      </c>
      <c r="B76" s="144" t="n">
        <v>112050</v>
      </c>
      <c r="C76" s="144" t="n">
        <v>112850</v>
      </c>
      <c r="D76" s="144" t="n">
        <v>110</v>
      </c>
      <c r="E76" s="144" t="n">
        <v>111150</v>
      </c>
      <c r="F76" s="144" t="n">
        <v>113300</v>
      </c>
      <c r="G76" s="144" t="n">
        <v>4937</v>
      </c>
      <c r="H76" s="14">
        <f>+B76/E76-1</f>
        <v/>
      </c>
      <c r="I76" s="15">
        <f>+G76/G75-1</f>
        <v/>
      </c>
    </row>
    <row r="77">
      <c r="A77" t="inlineStr">
        <is>
          <t>Apr 03, 2024 15:00:00</t>
        </is>
      </c>
      <c r="B77" s="145" t="n">
        <v>112900</v>
      </c>
      <c r="C77" s="145" t="n">
        <v>112050</v>
      </c>
      <c r="D77" s="145" t="n">
        <v>185</v>
      </c>
      <c r="E77" s="145" t="n">
        <v>112400</v>
      </c>
      <c r="F77" s="145" t="n">
        <v>113100</v>
      </c>
      <c r="G77" s="145" t="n">
        <v>4915</v>
      </c>
      <c r="H77" s="14">
        <f>+B77/E77-1</f>
        <v/>
      </c>
      <c r="I77" s="15">
        <f>+G77/G76-1</f>
        <v/>
      </c>
    </row>
    <row r="78">
      <c r="A78" t="inlineStr">
        <is>
          <t>Apr 03, 2024 15:00:00</t>
        </is>
      </c>
      <c r="B78" s="87" t="n">
        <v>112900</v>
      </c>
      <c r="C78" s="87" t="n">
        <v>112050</v>
      </c>
      <c r="D78" s="87" t="n">
        <v>185</v>
      </c>
      <c r="E78" s="87" t="n">
        <v>112400</v>
      </c>
      <c r="F78" s="87" t="n">
        <v>113100</v>
      </c>
      <c r="G78" s="87" t="n">
        <v>4915</v>
      </c>
    </row>
    <row r="79">
      <c r="A79" t="inlineStr">
        <is>
          <t>Apr 03, 2024 15:00:00</t>
        </is>
      </c>
      <c r="B79" s="88" t="n">
        <v>112900</v>
      </c>
      <c r="C79" s="88" t="n">
        <v>112050</v>
      </c>
      <c r="D79" s="88" t="n">
        <v>185</v>
      </c>
      <c r="E79" s="88" t="n">
        <v>112400</v>
      </c>
      <c r="F79" s="88" t="n">
        <v>113100</v>
      </c>
      <c r="G79" s="88" t="n">
        <v>4915</v>
      </c>
    </row>
    <row r="80">
      <c r="A80" t="inlineStr">
        <is>
          <t>Apr 03, 2024 15:00:00</t>
        </is>
      </c>
      <c r="B80" s="89" t="n">
        <v>112900</v>
      </c>
      <c r="C80" s="89" t="n">
        <v>112050</v>
      </c>
      <c r="D80" s="89" t="n">
        <v>185</v>
      </c>
      <c r="E80" s="89" t="n">
        <v>112400</v>
      </c>
      <c r="F80" s="89" t="n">
        <v>113100</v>
      </c>
      <c r="G80" s="89" t="n">
        <v>4915</v>
      </c>
    </row>
    <row r="81">
      <c r="A81" t="inlineStr">
        <is>
          <t>Apr 03, 2024 15:00:00</t>
        </is>
      </c>
      <c r="B81" s="90" t="n">
        <v>112900</v>
      </c>
      <c r="C81" s="90" t="n">
        <v>112050</v>
      </c>
      <c r="D81" s="90" t="n">
        <v>185</v>
      </c>
      <c r="E81" s="90" t="n">
        <v>112400</v>
      </c>
      <c r="F81" s="90" t="n">
        <v>113100</v>
      </c>
      <c r="G81" s="90" t="n">
        <v>4915</v>
      </c>
    </row>
    <row r="82">
      <c r="A82" t="inlineStr">
        <is>
          <t>Apr 03, 2024 15:00:00</t>
        </is>
      </c>
      <c r="B82" s="91" t="n">
        <v>112900</v>
      </c>
      <c r="C82" s="91" t="n">
        <v>112050</v>
      </c>
      <c r="D82" s="91" t="n">
        <v>185</v>
      </c>
      <c r="E82" s="91" t="n">
        <v>112400</v>
      </c>
      <c r="F82" s="91" t="n">
        <v>113100</v>
      </c>
      <c r="G82" s="91" t="n">
        <v>4915</v>
      </c>
    </row>
    <row r="83">
      <c r="A83" t="inlineStr">
        <is>
          <t>Apr 03, 2024 15:00:00</t>
        </is>
      </c>
      <c r="B83" s="151" t="n">
        <v>112900</v>
      </c>
      <c r="C83" s="151" t="n">
        <v>112050</v>
      </c>
      <c r="D83" s="151" t="n">
        <v>185</v>
      </c>
      <c r="E83" s="151" t="n">
        <v>112400</v>
      </c>
      <c r="F83" s="151" t="n">
        <v>113100</v>
      </c>
      <c r="G83" s="151" t="n">
        <v>4915</v>
      </c>
    </row>
    <row r="84">
      <c r="A84" t="inlineStr">
        <is>
          <t>Apr 03, 2024 15:00:00</t>
        </is>
      </c>
      <c r="B84" s="153" t="n">
        <v>112900</v>
      </c>
      <c r="C84" s="153" t="n">
        <v>112050</v>
      </c>
      <c r="D84" s="153" t="n">
        <v>185</v>
      </c>
      <c r="E84" s="153" t="n">
        <v>112400</v>
      </c>
      <c r="F84" s="153" t="n">
        <v>113100</v>
      </c>
      <c r="G84" s="153" t="n">
        <v>4915</v>
      </c>
    </row>
  </sheetData>
  <conditionalFormatting sqref="H1:I1048576">
    <cfRule type="cellIs" priority="1" operator="lessThan" dxfId="1">
      <formula>0</formula>
    </cfRule>
  </conditionalFormatting>
  <conditionalFormatting sqref="H2:I1048576">
    <cfRule type="cellIs" priority="2" operator="greaterThan" dxfId="0">
      <formula>0</formula>
    </cfRule>
  </conditionalFormatting>
  <pageMargins left="0.7" right="0.7" top="0.75" bottom="0.75" header="0.3" footer="0.3"/>
  <headerFooter>
    <oddHeader/>
    <oddFooter>&amp;L&amp;"Calibri"&amp;10 &amp;K000000_x000d_# Internal Use Only_x000d_&amp;1#&amp;"Calibri"&amp;10 &amp;K000000 Internal Use Only</oddFooter>
    <evenHeader/>
    <evenFooter/>
    <firstHeader/>
    <firstFooter/>
  </headerFooter>
</worksheet>
</file>

<file path=xl/worksheets/sheet17.xml><?xml version="1.0" encoding="utf-8"?>
<worksheet xmlns="http://schemas.openxmlformats.org/spreadsheetml/2006/main">
  <sheetPr codeName="Sheet19">
    <outlinePr summaryBelow="1" summaryRight="1"/>
    <pageSetUpPr/>
  </sheetPr>
  <dimension ref="A1:I84"/>
  <sheetViews>
    <sheetView showGridLines="0" workbookViewId="0">
      <pane xSplit="1" ySplit="1" topLeftCell="B55" activePane="bottomRight" state="frozen"/>
      <selection pane="topRight" activeCell="B1" sqref="B1"/>
      <selection pane="bottomLeft" activeCell="A2" sqref="A2"/>
      <selection pane="bottomRight" activeCell="H77" sqref="H77"/>
    </sheetView>
  </sheetViews>
  <sheetFormatPr baseColWidth="8" defaultColWidth="10.26953125" defaultRowHeight="14.5"/>
  <cols>
    <col width="19.1796875" bestFit="1" customWidth="1" style="98" min="1" max="1"/>
    <col width="9" bestFit="1" customWidth="1" style="98" min="2" max="2"/>
    <col width="10.7265625" bestFit="1" customWidth="1" style="98" min="3" max="3"/>
    <col width="8.26953125" bestFit="1" customWidth="1" style="98" min="4" max="4"/>
    <col width="11.1796875" bestFit="1" customWidth="1" style="98" min="5" max="5"/>
    <col width="9" bestFit="1" customWidth="1" style="98" min="6" max="6"/>
    <col width="13.54296875" bestFit="1" customWidth="1" style="98" min="7" max="7"/>
    <col width="7.7265625" bestFit="1" customWidth="1" style="98" min="8" max="9"/>
    <col width="10.26953125" customWidth="1" style="98" min="10" max="39"/>
  </cols>
  <sheetData>
    <row r="1">
      <c r="A1" s="6" t="inlineStr">
        <is>
          <t>Date</t>
        </is>
      </c>
      <c r="B1" s="6" t="inlineStr">
        <is>
          <t>Latest</t>
        </is>
      </c>
      <c r="C1" s="6" t="inlineStr">
        <is>
          <t>Prev.Close</t>
        </is>
      </c>
      <c r="D1" s="6" t="inlineStr">
        <is>
          <t>Volume</t>
        </is>
      </c>
      <c r="E1" s="6" t="inlineStr">
        <is>
          <t>Prev.Settle</t>
        </is>
      </c>
      <c r="F1" s="6" t="inlineStr">
        <is>
          <t>Open</t>
        </is>
      </c>
      <c r="G1" s="6" t="inlineStr">
        <is>
          <t>Open Interest</t>
        </is>
      </c>
      <c r="H1" s="142" t="inlineStr">
        <is>
          <t>Var %</t>
        </is>
      </c>
      <c r="I1" s="119" t="inlineStr">
        <is>
          <t>O.I %</t>
        </is>
      </c>
    </row>
    <row r="2" hidden="1" s="98">
      <c r="A2" s="97" t="n"/>
      <c r="B2" s="97" t="n"/>
      <c r="C2" s="97" t="n"/>
      <c r="D2" s="97" t="n"/>
      <c r="E2" s="97" t="n"/>
      <c r="F2" s="97" t="n"/>
      <c r="G2" s="97" t="n"/>
      <c r="H2" s="97" t="n"/>
      <c r="I2" s="97" t="n"/>
    </row>
    <row r="3" hidden="1" s="98">
      <c r="A3" s="97" t="n"/>
      <c r="B3" s="97" t="n"/>
      <c r="C3" s="97" t="n"/>
      <c r="D3" s="97" t="n"/>
      <c r="E3" s="97" t="n"/>
      <c r="F3" s="97" t="n"/>
      <c r="G3" s="97" t="n"/>
      <c r="H3" s="97" t="n"/>
      <c r="I3" s="97" t="n"/>
    </row>
    <row r="4" hidden="1" s="98">
      <c r="A4" s="97" t="n"/>
      <c r="B4" s="97" t="n"/>
      <c r="C4" s="97" t="n"/>
      <c r="D4" s="97" t="n"/>
      <c r="E4" s="97" t="n"/>
      <c r="F4" s="97" t="n"/>
      <c r="G4" s="97" t="n"/>
      <c r="H4" s="97" t="n"/>
      <c r="I4" s="97" t="n"/>
    </row>
    <row r="5" hidden="1" s="98">
      <c r="A5" s="97" t="n"/>
      <c r="B5" s="97" t="n"/>
      <c r="C5" s="97" t="n"/>
      <c r="D5" s="97" t="n"/>
      <c r="E5" s="97" t="n"/>
      <c r="F5" s="97" t="n"/>
      <c r="G5" s="97" t="n"/>
      <c r="H5" s="97" t="n"/>
      <c r="I5" s="97" t="n"/>
    </row>
    <row r="6" hidden="1" s="98">
      <c r="A6" s="97" t="n"/>
      <c r="B6" s="97" t="n"/>
      <c r="C6" s="97" t="n"/>
      <c r="D6" s="97" t="n"/>
      <c r="E6" s="97" t="n"/>
      <c r="F6" s="97" t="n"/>
      <c r="G6" s="97" t="n"/>
      <c r="H6" s="97" t="n"/>
      <c r="I6" s="97" t="n"/>
    </row>
    <row r="7" hidden="1" s="98">
      <c r="A7" s="97" t="n"/>
      <c r="B7" s="97" t="n"/>
      <c r="C7" s="97" t="n"/>
      <c r="D7" s="97" t="n"/>
      <c r="E7" s="97" t="n"/>
      <c r="F7" s="97" t="n"/>
      <c r="G7" s="97" t="n"/>
      <c r="H7" s="97" t="n"/>
      <c r="I7" s="97" t="n"/>
    </row>
    <row r="8" hidden="1" s="98">
      <c r="A8" s="97" t="n"/>
      <c r="B8" s="97" t="n"/>
      <c r="C8" s="97" t="n"/>
      <c r="D8" s="97" t="n"/>
      <c r="E8" s="97" t="n"/>
      <c r="F8" s="97" t="n"/>
      <c r="G8" s="97" t="n"/>
      <c r="H8" s="97" t="n"/>
      <c r="I8" s="97" t="n"/>
    </row>
    <row r="9" hidden="1" s="98">
      <c r="A9" s="97" t="n"/>
      <c r="B9" s="97" t="n"/>
      <c r="C9" s="97" t="n"/>
      <c r="D9" s="97" t="n"/>
      <c r="E9" s="97" t="n"/>
      <c r="F9" s="97" t="n"/>
      <c r="G9" s="97" t="n"/>
      <c r="H9" s="97" t="n"/>
      <c r="I9" s="97" t="n"/>
    </row>
    <row r="10" hidden="1" s="98">
      <c r="A10" s="97" t="n"/>
      <c r="B10" s="97" t="n"/>
      <c r="C10" s="97" t="n"/>
      <c r="D10" s="97" t="n"/>
      <c r="E10" s="97" t="n"/>
      <c r="F10" s="97" t="n"/>
      <c r="G10" s="97" t="n"/>
      <c r="H10" s="97" t="n"/>
      <c r="I10" s="97" t="n"/>
    </row>
    <row r="11" hidden="1" s="98">
      <c r="A11" s="97" t="n"/>
      <c r="B11" s="97" t="n"/>
      <c r="C11" s="97" t="n"/>
      <c r="D11" s="97" t="n"/>
      <c r="E11" s="97" t="n"/>
      <c r="F11" s="97" t="n"/>
      <c r="G11" s="97" t="n"/>
      <c r="H11" s="97" t="n"/>
      <c r="I11" s="97" t="n"/>
    </row>
    <row r="12" hidden="1" s="98">
      <c r="A12" s="97" t="n"/>
      <c r="B12" s="97" t="n"/>
      <c r="C12" s="97" t="n"/>
      <c r="D12" s="97" t="n"/>
      <c r="E12" s="97" t="n"/>
      <c r="F12" s="97" t="n"/>
      <c r="G12" s="97" t="n"/>
      <c r="H12" s="97" t="n"/>
      <c r="I12" s="97" t="n"/>
    </row>
    <row r="13" hidden="1" s="98">
      <c r="A13" s="97" t="n"/>
      <c r="B13" s="97" t="n"/>
      <c r="C13" s="97" t="n"/>
      <c r="D13" s="97" t="n"/>
      <c r="E13" s="97" t="n"/>
      <c r="F13" s="97" t="n"/>
      <c r="G13" s="97" t="n"/>
      <c r="H13" s="97" t="n"/>
      <c r="I13" s="97" t="n"/>
    </row>
    <row r="14" hidden="1" s="98">
      <c r="A14" s="97" t="n"/>
      <c r="B14" s="97" t="n"/>
      <c r="C14" s="97" t="n"/>
      <c r="D14" s="97" t="n"/>
      <c r="E14" s="97" t="n"/>
      <c r="F14" s="97" t="n"/>
      <c r="G14" s="97" t="n"/>
      <c r="H14" s="97" t="n"/>
      <c r="I14" s="97" t="n"/>
    </row>
    <row r="15" hidden="1" s="98">
      <c r="A15" s="97" t="n"/>
      <c r="B15" s="97" t="n"/>
      <c r="C15" s="97" t="n"/>
      <c r="D15" s="97" t="n"/>
      <c r="E15" s="97" t="n"/>
      <c r="F15" s="97" t="n"/>
      <c r="G15" s="97" t="n"/>
      <c r="H15" s="97" t="n"/>
      <c r="I15" s="97" t="n"/>
    </row>
    <row r="16" hidden="1" s="98">
      <c r="A16" s="97" t="n"/>
      <c r="B16" s="97" t="n"/>
      <c r="C16" s="97" t="n"/>
      <c r="D16" s="97" t="n"/>
      <c r="E16" s="97" t="n"/>
      <c r="F16" s="97" t="n"/>
      <c r="G16" s="97" t="n"/>
      <c r="H16" s="97" t="n"/>
      <c r="I16" s="97" t="n"/>
    </row>
    <row r="17" hidden="1" s="98">
      <c r="B17" s="97" t="n"/>
      <c r="C17" s="97" t="n"/>
      <c r="D17" s="97" t="n"/>
      <c r="E17" s="97" t="n"/>
      <c r="F17" s="97" t="n"/>
      <c r="G17" s="97" t="n"/>
      <c r="H17" s="97" t="n"/>
      <c r="I17" s="97" t="n"/>
    </row>
    <row r="18" hidden="1" s="98">
      <c r="B18" s="97" t="n"/>
      <c r="C18" s="97" t="n"/>
      <c r="D18" s="97" t="n"/>
      <c r="E18" s="97" t="n"/>
      <c r="F18" s="97" t="n"/>
      <c r="G18" s="97" t="n"/>
      <c r="H18" s="97" t="n"/>
      <c r="I18" s="97" t="n"/>
    </row>
    <row r="19" hidden="1" s="98">
      <c r="B19" s="97" t="n"/>
      <c r="C19" s="97" t="n"/>
      <c r="D19" s="97" t="n"/>
      <c r="E19" s="97" t="n"/>
      <c r="F19" s="97" t="n"/>
      <c r="G19" s="97" t="n"/>
      <c r="H19" s="97" t="n"/>
      <c r="I19" s="97" t="n"/>
    </row>
    <row r="20" hidden="1" s="98">
      <c r="B20" s="97" t="n"/>
      <c r="C20" s="97" t="n"/>
      <c r="D20" s="97" t="n"/>
      <c r="E20" s="97" t="n"/>
      <c r="F20" s="97" t="n"/>
      <c r="G20" s="97" t="n"/>
      <c r="H20" s="97" t="n"/>
      <c r="I20" s="97" t="n"/>
    </row>
    <row r="21" hidden="1" s="98">
      <c r="B21" s="97" t="n"/>
      <c r="C21" s="97" t="n"/>
      <c r="D21" s="97" t="n"/>
      <c r="E21" s="97" t="n"/>
      <c r="F21" s="97" t="n"/>
      <c r="G21" s="97" t="n"/>
      <c r="H21" s="97" t="n"/>
      <c r="I21" s="97" t="n"/>
    </row>
    <row r="22" hidden="1" s="98">
      <c r="B22" s="97" t="n"/>
      <c r="C22" s="97" t="n"/>
      <c r="D22" s="97" t="n"/>
      <c r="E22" s="97" t="n"/>
      <c r="F22" s="97" t="n"/>
      <c r="G22" s="97" t="n"/>
      <c r="H22" s="97" t="n"/>
      <c r="I22" s="97" t="n"/>
    </row>
    <row r="23" hidden="1" s="98">
      <c r="B23" s="97" t="n"/>
      <c r="C23" s="97" t="n"/>
      <c r="D23" s="97" t="n"/>
      <c r="E23" s="97" t="n"/>
      <c r="F23" s="97" t="n"/>
      <c r="G23" s="97" t="n"/>
      <c r="H23" s="97" t="n"/>
      <c r="I23" s="97" t="n"/>
    </row>
    <row r="24" hidden="1" s="98">
      <c r="B24" s="97" t="n"/>
      <c r="C24" s="97" t="n"/>
      <c r="D24" s="97" t="n"/>
      <c r="E24" s="97" t="n"/>
      <c r="F24" s="97" t="n"/>
      <c r="G24" s="97" t="n"/>
      <c r="H24" s="97" t="n"/>
      <c r="I24" s="97" t="n"/>
    </row>
    <row r="25" hidden="1" s="98">
      <c r="B25" s="97" t="n"/>
      <c r="C25" s="97" t="n"/>
      <c r="D25" s="97" t="n"/>
      <c r="E25" s="97" t="n"/>
      <c r="F25" s="97" t="n"/>
      <c r="G25" s="97" t="n"/>
      <c r="H25" s="97" t="n"/>
      <c r="I25" s="97" t="n"/>
    </row>
    <row r="26" hidden="1" s="98">
      <c r="B26" s="97" t="n"/>
      <c r="C26" s="97" t="n"/>
      <c r="D26" s="97" t="n"/>
      <c r="E26" s="97" t="n"/>
      <c r="F26" s="97" t="n"/>
      <c r="G26" s="97" t="n"/>
      <c r="H26" s="97" t="n"/>
      <c r="I26" s="97" t="n"/>
    </row>
    <row r="27" hidden="1" s="98">
      <c r="B27" s="97" t="n"/>
      <c r="C27" s="97" t="n"/>
      <c r="D27" s="97" t="n"/>
      <c r="E27" s="97" t="n"/>
      <c r="F27" s="97" t="n"/>
      <c r="G27" s="97" t="n"/>
      <c r="H27" s="97" t="n"/>
      <c r="I27" s="97" t="n"/>
    </row>
    <row r="28" hidden="1" s="98">
      <c r="B28" s="97" t="n"/>
      <c r="C28" s="97" t="n"/>
      <c r="D28" s="97" t="n"/>
      <c r="E28" s="97" t="n"/>
      <c r="F28" s="97" t="n"/>
      <c r="G28" s="97" t="n"/>
      <c r="H28" s="97" t="n"/>
      <c r="I28" s="97" t="n"/>
    </row>
    <row r="29" hidden="1" s="98">
      <c r="B29" s="116" t="n"/>
      <c r="C29" s="116" t="n"/>
      <c r="D29" s="116" t="n"/>
      <c r="E29" s="116" t="n"/>
      <c r="F29" s="116" t="n"/>
      <c r="G29" s="116" t="n"/>
      <c r="H29" s="14" t="n"/>
      <c r="I29" s="97" t="n"/>
    </row>
    <row r="30" hidden="1" s="98">
      <c r="B30" s="116" t="n"/>
      <c r="C30" s="116" t="n"/>
      <c r="D30" s="116" t="n"/>
      <c r="E30" s="116" t="n"/>
      <c r="F30" s="116" t="n"/>
      <c r="G30" s="116" t="n"/>
      <c r="H30" s="14" t="n"/>
      <c r="I30" s="15" t="n"/>
    </row>
    <row r="31" hidden="1" s="98">
      <c r="B31" s="116" t="n"/>
      <c r="C31" s="116" t="n"/>
      <c r="D31" s="116" t="n"/>
      <c r="E31" s="116" t="n"/>
      <c r="F31" s="116" t="n"/>
      <c r="G31" s="116" t="n"/>
      <c r="H31" s="14" t="n"/>
      <c r="I31" s="15" t="n"/>
    </row>
    <row r="32" hidden="1" s="98">
      <c r="B32" s="116" t="n"/>
      <c r="C32" s="116" t="n"/>
      <c r="D32" s="116" t="n"/>
      <c r="E32" s="116" t="n"/>
      <c r="F32" s="116" t="n"/>
      <c r="G32" s="116" t="n"/>
      <c r="H32" s="14" t="n"/>
      <c r="I32" s="15" t="n"/>
    </row>
    <row r="33" hidden="1" s="98">
      <c r="B33" s="116" t="n"/>
      <c r="C33" s="116" t="n"/>
      <c r="D33" s="116" t="n"/>
      <c r="E33" s="116" t="n"/>
      <c r="F33" s="116" t="n"/>
      <c r="G33" s="116" t="n"/>
      <c r="H33" s="14" t="n"/>
      <c r="I33" s="15" t="n"/>
    </row>
    <row r="34" hidden="1" s="98">
      <c r="B34" s="116" t="n"/>
      <c r="C34" s="116" t="n"/>
      <c r="D34" s="116" t="n"/>
      <c r="E34" s="116" t="n"/>
      <c r="F34" s="116" t="n"/>
      <c r="G34" s="116" t="n"/>
      <c r="H34" s="14" t="n"/>
      <c r="I34" s="15" t="n"/>
    </row>
    <row r="35" hidden="1" s="98">
      <c r="B35" s="116" t="n"/>
      <c r="C35" s="116" t="n"/>
      <c r="D35" s="116" t="n"/>
      <c r="E35" s="116" t="n"/>
      <c r="F35" s="116" t="n"/>
      <c r="G35" s="116" t="n"/>
      <c r="H35" s="14" t="n"/>
      <c r="I35" s="15" t="n"/>
    </row>
    <row r="36" hidden="1" s="98">
      <c r="B36" s="116" t="n"/>
      <c r="C36" s="116" t="n"/>
      <c r="D36" s="116" t="n"/>
      <c r="E36" s="116" t="n"/>
      <c r="F36" s="116" t="n"/>
      <c r="G36" s="116" t="n"/>
      <c r="H36" s="14" t="n"/>
      <c r="I36" s="15" t="n"/>
    </row>
    <row r="37" hidden="1" s="98">
      <c r="B37" s="116" t="n"/>
      <c r="C37" s="116" t="n"/>
      <c r="D37" s="116" t="n"/>
      <c r="E37" s="116" t="n"/>
      <c r="F37" s="116" t="n"/>
      <c r="G37" s="116" t="n"/>
      <c r="H37" s="14" t="n"/>
      <c r="I37" s="15" t="n"/>
    </row>
    <row r="38" hidden="1" s="98">
      <c r="B38" s="116" t="n"/>
      <c r="C38" s="116" t="n"/>
      <c r="D38" s="116" t="n"/>
      <c r="E38" s="116" t="n"/>
      <c r="F38" s="116" t="n"/>
      <c r="G38" s="116" t="n"/>
      <c r="H38" s="14" t="n"/>
      <c r="I38" s="15" t="n"/>
    </row>
    <row r="39" hidden="1" s="98">
      <c r="B39" s="116" t="n"/>
      <c r="C39" s="116" t="n"/>
      <c r="D39" s="116" t="n"/>
      <c r="E39" s="116" t="n"/>
      <c r="F39" s="116" t="n"/>
      <c r="G39" s="116" t="n"/>
      <c r="H39" s="14" t="n"/>
      <c r="I39" s="15" t="n"/>
    </row>
    <row r="40" hidden="1" s="98">
      <c r="B40" s="116" t="n"/>
      <c r="C40" s="116" t="n"/>
      <c r="D40" s="116" t="n"/>
      <c r="E40" s="116" t="n"/>
      <c r="F40" s="116" t="n"/>
      <c r="G40" s="116" t="n"/>
      <c r="H40" s="14" t="n"/>
      <c r="I40" s="15" t="n"/>
    </row>
    <row r="41" hidden="1" s="98">
      <c r="B41" s="116" t="n"/>
      <c r="C41" s="116" t="n"/>
      <c r="D41" s="116" t="n"/>
      <c r="E41" s="116" t="n"/>
      <c r="F41" s="116" t="n"/>
      <c r="G41" s="116" t="n"/>
      <c r="H41" s="14" t="n"/>
      <c r="I41" s="15" t="n"/>
    </row>
    <row r="42" hidden="1" s="98">
      <c r="B42" s="116" t="n"/>
      <c r="C42" s="116" t="n"/>
      <c r="D42" s="116" t="n"/>
      <c r="E42" s="116" t="n"/>
      <c r="F42" s="116" t="n"/>
      <c r="G42" s="116" t="n"/>
      <c r="H42" s="14" t="n"/>
      <c r="I42" s="15" t="n"/>
    </row>
    <row r="43" hidden="1" s="98">
      <c r="B43" s="116" t="n"/>
      <c r="C43" s="116" t="n"/>
      <c r="D43" s="116" t="n"/>
      <c r="E43" s="116" t="n"/>
      <c r="F43" s="116" t="n"/>
      <c r="G43" s="116" t="n"/>
      <c r="H43" s="14" t="n"/>
      <c r="I43" s="15" t="n"/>
    </row>
    <row r="44" hidden="1" s="98">
      <c r="B44" s="116" t="n"/>
      <c r="C44" s="116" t="n"/>
      <c r="D44" s="116" t="n"/>
      <c r="E44" s="116" t="n"/>
      <c r="F44" s="116" t="n"/>
      <c r="G44" s="116" t="n"/>
      <c r="H44" s="14" t="n"/>
      <c r="I44" s="15" t="n"/>
    </row>
    <row r="45" hidden="1" s="98">
      <c r="B45" s="116" t="n"/>
      <c r="C45" s="116" t="n"/>
      <c r="D45" s="116" t="n"/>
      <c r="E45" s="116" t="n"/>
      <c r="F45" s="116" t="n"/>
      <c r="G45" s="116" t="n"/>
      <c r="H45" s="14" t="n"/>
      <c r="I45" s="15" t="n"/>
    </row>
    <row r="46" hidden="1" s="98">
      <c r="B46" s="116" t="n"/>
      <c r="C46" s="116" t="n"/>
      <c r="D46" s="116" t="n"/>
      <c r="E46" s="116" t="n"/>
      <c r="F46" s="116" t="n"/>
      <c r="G46" s="116" t="n"/>
      <c r="H46" s="14" t="n"/>
      <c r="I46" s="15" t="n"/>
    </row>
    <row r="47" hidden="1" s="98">
      <c r="B47" s="116" t="n"/>
      <c r="C47" s="116" t="n"/>
      <c r="D47" s="116" t="n"/>
      <c r="E47" s="116" t="n"/>
      <c r="F47" s="116" t="n"/>
      <c r="G47" s="116" t="n"/>
      <c r="H47" s="14" t="n"/>
      <c r="I47" s="15" t="n"/>
    </row>
    <row r="48" hidden="1" s="98">
      <c r="B48" s="116" t="n"/>
      <c r="C48" s="116" t="n"/>
      <c r="D48" s="116" t="n"/>
      <c r="E48" s="116" t="n"/>
      <c r="F48" s="116" t="n"/>
      <c r="G48" s="116" t="n"/>
      <c r="H48" s="14" t="n"/>
      <c r="I48" s="15" t="n"/>
    </row>
    <row r="49" hidden="1" s="98">
      <c r="A49" s="97" t="n"/>
      <c r="B49" s="116" t="n"/>
      <c r="C49" s="116" t="n"/>
      <c r="D49" s="116" t="n"/>
      <c r="E49" s="116" t="n"/>
      <c r="F49" s="116" t="n"/>
      <c r="G49" s="116" t="n"/>
      <c r="H49" s="14" t="n"/>
      <c r="I49" s="15" t="n"/>
    </row>
    <row r="50">
      <c r="A50" s="97" t="inlineStr">
        <is>
          <t>Jan 16, 2024 15:00:00</t>
        </is>
      </c>
      <c r="B50" s="116" t="n">
        <v>105600</v>
      </c>
      <c r="C50" s="116" t="n">
        <v>103750</v>
      </c>
      <c r="D50" s="116" t="n">
        <v>39</v>
      </c>
      <c r="E50" s="116" t="n">
        <v>103750</v>
      </c>
      <c r="F50" s="116" t="n">
        <v>105000</v>
      </c>
      <c r="G50" s="116" t="n">
        <v>26</v>
      </c>
      <c r="H50" s="14">
        <f>+B50/E50-1</f>
        <v/>
      </c>
      <c r="I50" s="15" t="n"/>
    </row>
    <row r="51">
      <c r="A51" s="97" t="inlineStr">
        <is>
          <t>Jan 17, 2024 15:00:00</t>
        </is>
      </c>
      <c r="B51" s="116" t="n">
        <v>103800</v>
      </c>
      <c r="C51" s="116" t="n">
        <v>105600</v>
      </c>
      <c r="D51" s="116" t="n">
        <v>49</v>
      </c>
      <c r="E51" s="116" t="n">
        <v>104900</v>
      </c>
      <c r="F51" s="116" t="n">
        <v>106000</v>
      </c>
      <c r="G51" s="116" t="n">
        <v>56</v>
      </c>
      <c r="H51" s="14">
        <f>+B51/E51-1</f>
        <v/>
      </c>
      <c r="I51" s="15">
        <f>+G51/G50-1</f>
        <v/>
      </c>
    </row>
    <row r="52">
      <c r="A52" s="97" t="inlineStr">
        <is>
          <t>Jan 18, 2024 15:00:00</t>
        </is>
      </c>
      <c r="B52" s="116" t="n">
        <v>104200</v>
      </c>
      <c r="C52" s="116" t="n">
        <v>103800</v>
      </c>
      <c r="D52" s="116" t="n">
        <v>48</v>
      </c>
      <c r="E52" s="116" t="n">
        <v>104900</v>
      </c>
      <c r="F52" s="116" t="n">
        <v>103550</v>
      </c>
      <c r="G52" s="116" t="n">
        <v>62</v>
      </c>
      <c r="H52" s="14">
        <f>+B52/E52-1</f>
        <v/>
      </c>
      <c r="I52" s="15">
        <f>+G52/G51-1</f>
        <v/>
      </c>
    </row>
    <row r="53">
      <c r="A53" s="97" t="inlineStr">
        <is>
          <t>Jan 19, 2024 15:00:00</t>
        </is>
      </c>
      <c r="B53" s="116" t="n">
        <v>103050</v>
      </c>
      <c r="C53" s="116" t="n">
        <v>104200</v>
      </c>
      <c r="D53" s="116" t="n">
        <v>31</v>
      </c>
      <c r="E53" s="116" t="n">
        <v>103600</v>
      </c>
      <c r="F53" s="116" t="n">
        <v>105200</v>
      </c>
      <c r="G53" s="116" t="n">
        <v>68</v>
      </c>
      <c r="H53" s="14">
        <f>+B53/E53-1</f>
        <v/>
      </c>
      <c r="I53" s="15">
        <f>+G53/G52-1</f>
        <v/>
      </c>
    </row>
    <row r="54">
      <c r="A54" s="97" t="inlineStr">
        <is>
          <t>Jan 22, 2024 15:00:00</t>
        </is>
      </c>
      <c r="B54" s="116" t="n">
        <v>101950</v>
      </c>
      <c r="C54" s="116" t="n">
        <v>103050</v>
      </c>
      <c r="D54" s="116" t="n">
        <v>55</v>
      </c>
      <c r="E54" s="116" t="n">
        <v>103700</v>
      </c>
      <c r="F54" s="116" t="n">
        <v>102100</v>
      </c>
      <c r="G54" s="116" t="n">
        <v>87</v>
      </c>
      <c r="H54" s="14">
        <f>+B54/E54-1</f>
        <v/>
      </c>
      <c r="I54" s="15">
        <f>+G54/G53-1</f>
        <v/>
      </c>
    </row>
    <row r="55">
      <c r="A55" s="97" t="inlineStr">
        <is>
          <t>Jan 23, 2024 15:00:00</t>
        </is>
      </c>
      <c r="B55" s="97" t="n">
        <v>103450</v>
      </c>
      <c r="C55" s="97" t="n">
        <v>101950</v>
      </c>
      <c r="D55" s="97" t="n">
        <v>24</v>
      </c>
      <c r="E55" s="97" t="n">
        <v>102050</v>
      </c>
      <c r="F55" s="97" t="n">
        <v>102050</v>
      </c>
      <c r="G55" s="97" t="n">
        <v>94</v>
      </c>
      <c r="H55" s="14">
        <f>+B55/E55-1</f>
        <v/>
      </c>
      <c r="I55" s="15">
        <f>+G55/G54-1</f>
        <v/>
      </c>
    </row>
    <row r="56">
      <c r="A56" s="97" t="inlineStr">
        <is>
          <t>Jan 24, 2024 15:00:00</t>
        </is>
      </c>
      <c r="B56" s="116" t="n">
        <v>104200</v>
      </c>
      <c r="C56" s="116" t="n">
        <v>103450</v>
      </c>
      <c r="D56" s="116" t="n">
        <v>40</v>
      </c>
      <c r="E56" s="116" t="n">
        <v>102700</v>
      </c>
      <c r="F56" s="116" t="n">
        <v>102650</v>
      </c>
      <c r="G56" s="116" t="n">
        <v>110</v>
      </c>
      <c r="H56" s="14">
        <f>+B56/E56-1</f>
        <v/>
      </c>
      <c r="I56" s="15">
        <f>+G56/G55-1</f>
        <v/>
      </c>
    </row>
    <row r="57">
      <c r="A57" s="97" t="inlineStr">
        <is>
          <t>Jan 25, 2024 15:00:00</t>
        </is>
      </c>
      <c r="B57" s="116" t="n">
        <v>102950</v>
      </c>
      <c r="C57" s="116" t="n">
        <v>104200</v>
      </c>
      <c r="D57" s="116" t="n">
        <v>31</v>
      </c>
      <c r="E57" s="116" t="n">
        <v>104100</v>
      </c>
      <c r="F57" s="116" t="n">
        <v>104950</v>
      </c>
      <c r="G57" s="116" t="n">
        <v>112</v>
      </c>
      <c r="H57" s="14">
        <f>+B57/E57-1</f>
        <v/>
      </c>
      <c r="I57" s="15">
        <f>+G57/G56-1</f>
        <v/>
      </c>
    </row>
    <row r="58">
      <c r="A58" s="97" t="inlineStr">
        <is>
          <t>Jan 26, 2024 15:00:00</t>
        </is>
      </c>
      <c r="B58" s="116" t="n">
        <v>103500</v>
      </c>
      <c r="C58" s="116" t="n">
        <v>102950</v>
      </c>
      <c r="D58" s="116" t="n">
        <v>41</v>
      </c>
      <c r="E58" s="116" t="n">
        <v>103900</v>
      </c>
      <c r="F58" s="116" t="n">
        <v>103950</v>
      </c>
      <c r="G58" s="116" t="n">
        <v>121</v>
      </c>
      <c r="H58" s="14">
        <f>+B58/E58-1</f>
        <v/>
      </c>
      <c r="I58" s="15">
        <f>+G58/G57-1</f>
        <v/>
      </c>
    </row>
    <row r="59">
      <c r="A59" s="97" t="inlineStr">
        <is>
          <t>Jan 29, 2024 15:00:00</t>
        </is>
      </c>
      <c r="B59" s="116" t="n">
        <v>104150</v>
      </c>
      <c r="C59" s="116" t="n">
        <v>103500</v>
      </c>
      <c r="D59" s="116" t="n">
        <v>33</v>
      </c>
      <c r="E59" s="116" t="n">
        <v>103950</v>
      </c>
      <c r="F59" s="116" t="n">
        <v>104050</v>
      </c>
      <c r="G59" s="116" t="n">
        <v>128</v>
      </c>
      <c r="H59" s="14">
        <f>+B59/E59-1</f>
        <v/>
      </c>
      <c r="I59" s="15">
        <f>+G59/G58-1</f>
        <v/>
      </c>
    </row>
    <row r="60">
      <c r="A60" s="97" t="inlineStr">
        <is>
          <t>Jan 30, 2024 15:00:00</t>
        </is>
      </c>
      <c r="B60" s="116" t="n">
        <v>103850</v>
      </c>
      <c r="C60" s="116" t="n">
        <v>104150</v>
      </c>
      <c r="D60" s="116" t="n">
        <v>32</v>
      </c>
      <c r="E60" s="116" t="n">
        <v>103950</v>
      </c>
      <c r="F60" s="116" t="n">
        <v>104600</v>
      </c>
      <c r="G60" s="97" t="n">
        <v>136</v>
      </c>
      <c r="H60" s="14">
        <f>+B60/E60-1</f>
        <v/>
      </c>
      <c r="I60" s="15">
        <f>+G60/G59-1</f>
        <v/>
      </c>
    </row>
    <row r="61">
      <c r="A61" s="97" t="inlineStr">
        <is>
          <t>Jan 31, 2024 15:00:00</t>
        </is>
      </c>
      <c r="B61" s="116" t="n">
        <v>102050</v>
      </c>
      <c r="C61" s="116" t="n">
        <v>103850</v>
      </c>
      <c r="D61" s="116" t="n">
        <v>50</v>
      </c>
      <c r="E61" s="116" t="n">
        <v>104050</v>
      </c>
      <c r="F61" s="116" t="n">
        <v>103350</v>
      </c>
      <c r="G61" s="116" t="n">
        <v>158</v>
      </c>
      <c r="H61" s="14">
        <f>+B61/E61-1</f>
        <v/>
      </c>
      <c r="I61" s="15">
        <f>+G61/G60-1</f>
        <v/>
      </c>
    </row>
    <row r="62">
      <c r="A62" s="97" t="inlineStr">
        <is>
          <t>Feb 01, 2024 15:00:00</t>
        </is>
      </c>
      <c r="B62" s="116" t="n">
        <v>103050</v>
      </c>
      <c r="C62" s="116" t="n">
        <v>102050</v>
      </c>
      <c r="D62" s="116" t="n">
        <v>42</v>
      </c>
      <c r="E62" s="116" t="n">
        <v>102750</v>
      </c>
      <c r="F62" s="116" t="n">
        <v>101400</v>
      </c>
      <c r="G62" s="116" t="n">
        <v>168</v>
      </c>
      <c r="H62" s="14">
        <f>+B62/E62-1</f>
        <v/>
      </c>
      <c r="I62" s="15">
        <f>+G62/G61-1</f>
        <v/>
      </c>
    </row>
    <row r="63">
      <c r="A63" s="97" t="inlineStr">
        <is>
          <t>Feb 02, 2024 15:00:00</t>
        </is>
      </c>
      <c r="B63" s="116" t="n">
        <v>102550</v>
      </c>
      <c r="C63" s="116" t="n">
        <v>103050</v>
      </c>
      <c r="D63" s="116" t="n">
        <v>61</v>
      </c>
      <c r="E63" s="116" t="n">
        <v>102600</v>
      </c>
      <c r="F63" s="116" t="n">
        <v>102550</v>
      </c>
      <c r="G63" s="97" t="n">
        <v>163</v>
      </c>
      <c r="H63" s="14">
        <f>+B63/E63-1</f>
        <v/>
      </c>
      <c r="I63" s="15">
        <f>+G63/G62-1</f>
        <v/>
      </c>
    </row>
    <row r="64">
      <c r="A64" s="97" t="inlineStr">
        <is>
          <t>Feb 05, 2024 15:00:00</t>
        </is>
      </c>
      <c r="B64" s="116" t="n">
        <v>103700</v>
      </c>
      <c r="C64" s="116" t="n">
        <v>102550</v>
      </c>
      <c r="D64" s="116" t="n">
        <v>19</v>
      </c>
      <c r="E64" s="116" t="n">
        <v>103100</v>
      </c>
      <c r="F64" s="116" t="n">
        <v>102550</v>
      </c>
      <c r="G64" s="97" t="n">
        <v>161</v>
      </c>
      <c r="H64" s="14">
        <f>+B64/E64-1</f>
        <v/>
      </c>
      <c r="I64" s="15">
        <f>+G64/G63-1</f>
        <v/>
      </c>
    </row>
    <row r="65">
      <c r="A65" s="97" t="inlineStr">
        <is>
          <t>Feb 06, 2024 15:00:00</t>
        </is>
      </c>
      <c r="B65" s="116" t="n">
        <v>101200</v>
      </c>
      <c r="C65" s="116" t="n">
        <v>103700</v>
      </c>
      <c r="D65" s="116" t="n">
        <v>100</v>
      </c>
      <c r="E65" s="116" t="n">
        <v>103450</v>
      </c>
      <c r="F65" s="116" t="n">
        <v>102050</v>
      </c>
      <c r="G65" s="97" t="n">
        <v>197</v>
      </c>
      <c r="H65" s="14">
        <f>+B65/E65-1</f>
        <v/>
      </c>
      <c r="I65" s="15">
        <f>+G65/G64-1</f>
        <v/>
      </c>
    </row>
    <row r="66">
      <c r="A66" s="97" t="inlineStr">
        <is>
          <t>Feb 07, 2024 15:00:00</t>
        </is>
      </c>
      <c r="B66" s="116" t="n">
        <v>101050</v>
      </c>
      <c r="C66" s="116" t="n">
        <v>101200</v>
      </c>
      <c r="D66" s="116" t="n">
        <v>61</v>
      </c>
      <c r="E66" s="116" t="n">
        <v>101500</v>
      </c>
      <c r="F66" s="116" t="n">
        <v>101200</v>
      </c>
      <c r="G66" s="97" t="n">
        <v>208</v>
      </c>
      <c r="H66" s="14">
        <f>+B66/E66-1</f>
        <v/>
      </c>
      <c r="I66" s="15">
        <f>+G66/G65-1</f>
        <v/>
      </c>
    </row>
    <row r="67">
      <c r="A67" s="97" t="inlineStr">
        <is>
          <t>Feb 08, 2024 15:00:00</t>
        </is>
      </c>
      <c r="B67" s="116" t="n">
        <v>101350</v>
      </c>
      <c r="C67" s="116" t="n">
        <v>101050</v>
      </c>
      <c r="D67" s="116" t="n">
        <v>86</v>
      </c>
      <c r="E67" s="116" t="n">
        <v>101100</v>
      </c>
      <c r="F67" s="116" t="n">
        <v>101550</v>
      </c>
      <c r="G67" s="97" t="n">
        <v>237</v>
      </c>
      <c r="H67" s="14">
        <f>+B67/E67-1</f>
        <v/>
      </c>
      <c r="I67" s="15">
        <f>+G67/G66-1</f>
        <v/>
      </c>
    </row>
    <row r="68">
      <c r="A68" s="97" t="inlineStr">
        <is>
          <t>Feb 19, 2024 15:00:00</t>
        </is>
      </c>
      <c r="B68" s="116" t="n">
        <v>99200</v>
      </c>
      <c r="C68" s="116" t="n">
        <v>101350</v>
      </c>
      <c r="D68" s="116" t="n">
        <v>147</v>
      </c>
      <c r="E68" s="116" t="n">
        <v>100850</v>
      </c>
      <c r="F68" s="116" t="n">
        <v>102050</v>
      </c>
      <c r="G68" s="97" t="n">
        <v>287</v>
      </c>
      <c r="H68" s="14">
        <f>+B68/E68-1</f>
        <v/>
      </c>
      <c r="I68" s="15">
        <f>+G68/G67-1</f>
        <v/>
      </c>
    </row>
    <row r="69">
      <c r="A69" s="97" t="inlineStr">
        <is>
          <t>Feb 20, 2024 15:00:00</t>
        </is>
      </c>
      <c r="B69" s="116" t="n">
        <v>98550</v>
      </c>
      <c r="C69" s="116" t="n">
        <v>99200</v>
      </c>
      <c r="D69" s="116" t="n">
        <v>356</v>
      </c>
      <c r="E69" s="116" t="n">
        <v>100450</v>
      </c>
      <c r="F69" s="116" t="n">
        <v>99050</v>
      </c>
      <c r="G69" s="97" t="n">
        <v>400</v>
      </c>
      <c r="H69" s="14">
        <f>+B69/E69-1</f>
        <v/>
      </c>
      <c r="I69" s="15">
        <f>+G69/G68-1</f>
        <v/>
      </c>
    </row>
    <row r="70">
      <c r="A70" s="97" t="inlineStr">
        <is>
          <t>Feb 21, 2024 15:00:00</t>
        </is>
      </c>
      <c r="B70" s="116" t="n">
        <v>100050</v>
      </c>
      <c r="C70" s="116" t="n">
        <v>98550</v>
      </c>
      <c r="D70" s="116" t="n">
        <v>730</v>
      </c>
      <c r="E70" s="116" t="n">
        <v>98650</v>
      </c>
      <c r="F70" s="116" t="n">
        <v>99000</v>
      </c>
      <c r="G70" s="116" t="n">
        <v>486</v>
      </c>
      <c r="H70" s="14">
        <f>+B70/E70-1</f>
        <v/>
      </c>
      <c r="I70" s="15">
        <f>+G70/G69-1</f>
        <v/>
      </c>
    </row>
    <row r="71">
      <c r="A71" t="inlineStr">
        <is>
          <t>Mar 19, 2024 15:00:00</t>
        </is>
      </c>
      <c r="B71" s="116" t="n">
        <v>114650</v>
      </c>
      <c r="C71" s="116" t="n">
        <v>116150</v>
      </c>
      <c r="D71" s="116" t="n">
        <v>886</v>
      </c>
      <c r="E71" s="116" t="n">
        <v>116350</v>
      </c>
      <c r="F71" s="116" t="n">
        <v>116150</v>
      </c>
      <c r="G71" s="116" t="n">
        <v>5163</v>
      </c>
      <c r="H71" s="14">
        <f>+B71/E71-1</f>
        <v/>
      </c>
      <c r="I71" s="15">
        <f>+G71/G70-1</f>
        <v/>
      </c>
    </row>
    <row r="72">
      <c r="A72" t="inlineStr">
        <is>
          <t>Mar 25, 2024 15:00:00</t>
        </is>
      </c>
      <c r="B72" s="116" t="n">
        <v>108200</v>
      </c>
      <c r="C72" s="116" t="n">
        <v>114400</v>
      </c>
      <c r="D72" s="116" t="n">
        <v>1442</v>
      </c>
      <c r="E72" s="116" t="n">
        <v>114550</v>
      </c>
      <c r="F72" s="116" t="n">
        <v>114600</v>
      </c>
      <c r="G72" s="116" t="n">
        <v>5859</v>
      </c>
      <c r="H72" s="14">
        <f>+B72/E72-1</f>
        <v/>
      </c>
      <c r="I72" s="15">
        <f>+G72/G71-1</f>
        <v/>
      </c>
    </row>
    <row r="73">
      <c r="A73" t="inlineStr">
        <is>
          <t>Mar 28, 2024 15:00:00</t>
        </is>
      </c>
      <c r="B73" s="116" t="n">
        <v>109450</v>
      </c>
      <c r="C73" s="116" t="n">
        <v>108950</v>
      </c>
      <c r="D73" s="116" t="n">
        <v>438</v>
      </c>
      <c r="E73" s="116" t="n">
        <v>108350</v>
      </c>
      <c r="F73" s="116" t="n">
        <v>109300</v>
      </c>
      <c r="G73" s="116" t="n">
        <v>6104</v>
      </c>
      <c r="H73" s="14">
        <f>+B73/E73-1</f>
        <v/>
      </c>
      <c r="I73" s="15">
        <f>+G73/G72-1</f>
        <v/>
      </c>
    </row>
    <row r="74">
      <c r="A74" t="inlineStr">
        <is>
          <t>Mar 29, 2024 15:00:00</t>
        </is>
      </c>
      <c r="B74" s="116" t="n">
        <v>108950</v>
      </c>
      <c r="C74" s="116" t="n">
        <v>109450</v>
      </c>
      <c r="D74" s="116" t="n">
        <v>546</v>
      </c>
      <c r="E74" s="116" t="n">
        <v>109200</v>
      </c>
      <c r="F74" s="116" t="n">
        <v>109600</v>
      </c>
      <c r="G74" s="116" t="n">
        <v>6084</v>
      </c>
      <c r="H74" s="14">
        <f>+B74/E74-1</f>
        <v/>
      </c>
      <c r="I74" s="15">
        <f>+G74/G73-1</f>
        <v/>
      </c>
    </row>
    <row r="75">
      <c r="A75" t="inlineStr">
        <is>
          <t>Apr 01, 2024 15:00:00</t>
        </is>
      </c>
      <c r="B75" s="143" t="n">
        <v>112550</v>
      </c>
      <c r="C75" s="143" t="n">
        <v>108950</v>
      </c>
      <c r="D75" s="143" t="n">
        <v>1218</v>
      </c>
      <c r="E75" s="143" t="n">
        <v>109150</v>
      </c>
      <c r="F75" s="143" t="n">
        <v>109350</v>
      </c>
      <c r="G75" s="143" t="n">
        <v>6029</v>
      </c>
      <c r="H75" s="14">
        <f>+B75/E75-1</f>
        <v/>
      </c>
      <c r="I75" s="15">
        <f>+G75/G74-1</f>
        <v/>
      </c>
    </row>
    <row r="76">
      <c r="A76" t="inlineStr">
        <is>
          <t>Apr 02, 2024 15:00:00</t>
        </is>
      </c>
      <c r="B76" s="144" t="n">
        <v>112000</v>
      </c>
      <c r="C76" s="144" t="n">
        <v>112550</v>
      </c>
      <c r="D76" s="144" t="n">
        <v>352</v>
      </c>
      <c r="E76" s="144" t="n">
        <v>111100</v>
      </c>
      <c r="F76" s="144" t="n">
        <v>112550</v>
      </c>
      <c r="G76" s="144" t="n">
        <v>6036</v>
      </c>
      <c r="H76" s="14">
        <f>+B76/E76-1</f>
        <v/>
      </c>
      <c r="I76" s="15">
        <f>+G76/G75-1</f>
        <v/>
      </c>
    </row>
    <row r="77">
      <c r="A77" t="inlineStr">
        <is>
          <t>Apr 03, 2024 15:00:00</t>
        </is>
      </c>
      <c r="B77" s="145" t="n">
        <v>112950</v>
      </c>
      <c r="C77" s="145" t="n">
        <v>112000</v>
      </c>
      <c r="D77" s="145" t="n">
        <v>430</v>
      </c>
      <c r="E77" s="145" t="n">
        <v>112450</v>
      </c>
      <c r="F77" s="145" t="n">
        <v>112900</v>
      </c>
      <c r="G77" s="145" t="n">
        <v>6090</v>
      </c>
      <c r="H77" s="14">
        <f>+B77/E77-1</f>
        <v/>
      </c>
      <c r="I77" s="15">
        <f>+G77/G76-1</f>
        <v/>
      </c>
    </row>
    <row r="78">
      <c r="A78" t="inlineStr">
        <is>
          <t>Apr 03, 2024 15:00:00</t>
        </is>
      </c>
      <c r="B78" s="87" t="n">
        <v>112950</v>
      </c>
      <c r="C78" s="87" t="n">
        <v>112000</v>
      </c>
      <c r="D78" s="87" t="n">
        <v>430</v>
      </c>
      <c r="E78" s="87" t="n">
        <v>112450</v>
      </c>
      <c r="F78" s="87" t="n">
        <v>112900</v>
      </c>
      <c r="G78" s="87" t="n">
        <v>6090</v>
      </c>
    </row>
    <row r="79">
      <c r="A79" t="inlineStr">
        <is>
          <t>Apr 03, 2024 15:00:00</t>
        </is>
      </c>
      <c r="B79" s="88" t="n">
        <v>112950</v>
      </c>
      <c r="C79" s="88" t="n">
        <v>112000</v>
      </c>
      <c r="D79" s="88" t="n">
        <v>430</v>
      </c>
      <c r="E79" s="88" t="n">
        <v>112450</v>
      </c>
      <c r="F79" s="88" t="n">
        <v>112900</v>
      </c>
      <c r="G79" s="88" t="n">
        <v>6090</v>
      </c>
    </row>
    <row r="80">
      <c r="A80" t="inlineStr">
        <is>
          <t>Apr 03, 2024 15:00:00</t>
        </is>
      </c>
      <c r="B80" s="89" t="n">
        <v>112950</v>
      </c>
      <c r="C80" s="89" t="n">
        <v>112000</v>
      </c>
      <c r="D80" s="89" t="n">
        <v>430</v>
      </c>
      <c r="E80" s="89" t="n">
        <v>112450</v>
      </c>
      <c r="F80" s="89" t="n">
        <v>112900</v>
      </c>
      <c r="G80" s="89" t="n">
        <v>6090</v>
      </c>
    </row>
    <row r="81">
      <c r="A81" t="inlineStr">
        <is>
          <t>Apr 03, 2024 15:00:00</t>
        </is>
      </c>
      <c r="B81" s="90" t="n">
        <v>112950</v>
      </c>
      <c r="C81" s="90" t="n">
        <v>112000</v>
      </c>
      <c r="D81" s="90" t="n">
        <v>430</v>
      </c>
      <c r="E81" s="90" t="n">
        <v>112450</v>
      </c>
      <c r="F81" s="90" t="n">
        <v>112900</v>
      </c>
      <c r="G81" s="90" t="n">
        <v>6090</v>
      </c>
    </row>
    <row r="82">
      <c r="A82" t="inlineStr">
        <is>
          <t>Apr 03, 2024 15:00:00</t>
        </is>
      </c>
      <c r="B82" s="91" t="n">
        <v>112950</v>
      </c>
      <c r="C82" s="91" t="n">
        <v>112000</v>
      </c>
      <c r="D82" s="91" t="n">
        <v>430</v>
      </c>
      <c r="E82" s="91" t="n">
        <v>112450</v>
      </c>
      <c r="F82" s="91" t="n">
        <v>112900</v>
      </c>
      <c r="G82" s="91" t="n">
        <v>6090</v>
      </c>
    </row>
    <row r="83">
      <c r="A83" t="inlineStr">
        <is>
          <t>Apr 03, 2024 15:00:00</t>
        </is>
      </c>
      <c r="B83" s="151" t="n">
        <v>112950</v>
      </c>
      <c r="C83" s="151" t="n">
        <v>112000</v>
      </c>
      <c r="D83" s="151" t="n">
        <v>430</v>
      </c>
      <c r="E83" s="151" t="n">
        <v>112450</v>
      </c>
      <c r="F83" s="151" t="n">
        <v>112900</v>
      </c>
      <c r="G83" s="151" t="n">
        <v>6090</v>
      </c>
    </row>
    <row r="84">
      <c r="A84" t="inlineStr">
        <is>
          <t>Apr 03, 2024 15:00:00</t>
        </is>
      </c>
      <c r="B84" s="153" t="n">
        <v>112950</v>
      </c>
      <c r="C84" s="153" t="n">
        <v>112000</v>
      </c>
      <c r="D84" s="153" t="n">
        <v>430</v>
      </c>
      <c r="E84" s="153" t="n">
        <v>112450</v>
      </c>
      <c r="F84" s="153" t="n">
        <v>112900</v>
      </c>
      <c r="G84" s="153" t="n">
        <v>6090</v>
      </c>
    </row>
  </sheetData>
  <conditionalFormatting sqref="H1:I1048576">
    <cfRule type="cellIs" priority="1" operator="lessThan" dxfId="1">
      <formula>0</formula>
    </cfRule>
  </conditionalFormatting>
  <conditionalFormatting sqref="H2:I1048576">
    <cfRule type="cellIs" priority="2" operator="greaterThan" dxfId="0">
      <formula>0</formula>
    </cfRule>
  </conditionalFormatting>
  <pageMargins left="0.7" right="0.7" top="0.75" bottom="0.75" header="0.3" footer="0.3"/>
  <headerFooter>
    <oddHeader/>
    <oddFooter>&amp;L&amp;"Calibri"&amp;10 &amp;K000000_x000d_# Internal Use Only_x000d_&amp;1#&amp;"Calibri"&amp;10 &amp;K000000 Internal Use Only</oddFooter>
    <evenHeader/>
    <evenFooter/>
    <firstHeader/>
    <firstFooter/>
  </headerFooter>
</worksheet>
</file>

<file path=xl/worksheets/sheet18.xml><?xml version="1.0" encoding="utf-8"?>
<worksheet xmlns="http://schemas.openxmlformats.org/spreadsheetml/2006/main">
  <sheetPr>
    <outlinePr summaryBelow="1" summaryRight="1"/>
    <pageSetUpPr/>
  </sheetPr>
  <dimension ref="A1:I84"/>
  <sheetViews>
    <sheetView showGridLines="0" workbookViewId="0">
      <selection activeCell="G77" sqref="G77"/>
    </sheetView>
  </sheetViews>
  <sheetFormatPr baseColWidth="8" defaultRowHeight="14.5"/>
  <cols>
    <col width="19.7265625" bestFit="1" customWidth="1" style="98" min="1" max="1"/>
    <col width="9.1796875" bestFit="1" customWidth="1" style="98" min="2" max="2"/>
    <col width="10.7265625" bestFit="1" customWidth="1" style="98" min="3" max="3"/>
    <col width="8.26953125" bestFit="1" customWidth="1" style="98" min="4" max="4"/>
    <col width="11.1796875" bestFit="1" customWidth="1" style="98" min="5" max="5"/>
    <col width="9.1796875" bestFit="1" customWidth="1" style="98" min="6" max="6"/>
    <col width="13.54296875" bestFit="1" customWidth="1" style="98" min="7" max="7"/>
    <col width="6.81640625" bestFit="1" customWidth="1" style="98" min="8" max="8"/>
    <col width="7.7265625" bestFit="1" customWidth="1" style="98" min="9" max="9"/>
  </cols>
  <sheetData>
    <row r="1" ht="14.25" customHeight="1" s="98">
      <c r="A1" s="6" t="inlineStr">
        <is>
          <t>Date</t>
        </is>
      </c>
      <c r="B1" s="35" t="inlineStr">
        <is>
          <t>Latest</t>
        </is>
      </c>
      <c r="C1" s="6" t="inlineStr">
        <is>
          <t>Prev.Close</t>
        </is>
      </c>
      <c r="D1" s="6" t="inlineStr">
        <is>
          <t>Volume</t>
        </is>
      </c>
      <c r="E1" s="6" t="inlineStr">
        <is>
          <t>Prev.Settle</t>
        </is>
      </c>
      <c r="F1" s="6" t="inlineStr">
        <is>
          <t>Open</t>
        </is>
      </c>
      <c r="G1" s="6" t="inlineStr">
        <is>
          <t>Open Interest</t>
        </is>
      </c>
      <c r="H1" s="142" t="inlineStr">
        <is>
          <t>Var %</t>
        </is>
      </c>
      <c r="I1" s="146" t="inlineStr">
        <is>
          <t>O.I %</t>
        </is>
      </c>
    </row>
    <row r="2" hidden="1" s="98">
      <c r="A2" s="13" t="n"/>
      <c r="B2" s="97" t="n"/>
    </row>
    <row r="3" hidden="1" s="98">
      <c r="A3" s="13" t="n"/>
      <c r="B3" s="97" t="n"/>
    </row>
    <row r="4" hidden="1" s="98">
      <c r="A4" s="13" t="n"/>
      <c r="B4" s="97" t="n"/>
    </row>
    <row r="5" hidden="1" s="98">
      <c r="A5" s="13" t="n"/>
      <c r="B5" s="97" t="n"/>
    </row>
    <row r="6" hidden="1" s="98">
      <c r="A6" s="13" t="n"/>
      <c r="B6" s="97" t="n"/>
    </row>
    <row r="7" hidden="1" s="98">
      <c r="A7" s="13" t="n"/>
      <c r="B7" s="97" t="n"/>
    </row>
    <row r="8" hidden="1" s="98">
      <c r="A8" s="13" t="n"/>
      <c r="B8" s="97" t="n"/>
    </row>
    <row r="9" hidden="1" s="98">
      <c r="A9" s="13" t="n"/>
      <c r="B9" s="97" t="n"/>
    </row>
    <row r="10" hidden="1" s="98">
      <c r="A10" s="13" t="n"/>
      <c r="B10" s="97" t="n"/>
    </row>
    <row r="11" hidden="1" s="98">
      <c r="A11" s="13" t="n"/>
      <c r="B11" s="97" t="n"/>
    </row>
    <row r="12" hidden="1" s="98">
      <c r="A12" s="13" t="n"/>
      <c r="B12" s="97" t="n"/>
    </row>
    <row r="13" hidden="1" s="98">
      <c r="A13" s="13" t="n"/>
      <c r="B13" s="97" t="n"/>
    </row>
    <row r="14" hidden="1" s="98">
      <c r="A14" s="13" t="n"/>
      <c r="B14" s="97" t="n"/>
    </row>
    <row r="15" hidden="1" s="98">
      <c r="A15" s="13" t="n"/>
      <c r="B15" s="97" t="n"/>
    </row>
    <row r="16" hidden="1" s="98">
      <c r="A16" s="13" t="n"/>
      <c r="B16" s="97" t="n"/>
    </row>
    <row r="17" hidden="1" s="98">
      <c r="A17" s="13" t="n"/>
      <c r="B17" s="97" t="n"/>
    </row>
    <row r="18" hidden="1" s="98">
      <c r="A18" s="13" t="n"/>
      <c r="B18" s="97" t="n"/>
    </row>
    <row r="19" hidden="1" s="98">
      <c r="A19" s="13" t="n"/>
      <c r="B19" s="97" t="n"/>
    </row>
    <row r="20" hidden="1" s="98">
      <c r="A20" s="13" t="n"/>
      <c r="B20" s="97" t="n"/>
    </row>
    <row r="21" hidden="1" s="98">
      <c r="A21" s="13" t="n"/>
      <c r="B21" s="97" t="n"/>
    </row>
    <row r="22" hidden="1" s="98">
      <c r="A22" s="13" t="n"/>
      <c r="B22" s="97" t="n"/>
    </row>
    <row r="23" hidden="1" s="98">
      <c r="A23" s="13" t="n"/>
      <c r="B23" s="97" t="n"/>
    </row>
    <row r="24" hidden="1" s="98">
      <c r="A24" s="13" t="n"/>
      <c r="B24" s="97" t="n"/>
    </row>
    <row r="25" hidden="1" s="98">
      <c r="A25" s="13" t="n"/>
      <c r="B25" s="97" t="n"/>
    </row>
    <row r="26" hidden="1" s="98">
      <c r="A26" s="13" t="n"/>
      <c r="B26" s="97" t="n"/>
    </row>
    <row r="27" hidden="1" s="98">
      <c r="A27" s="13" t="n"/>
      <c r="B27" s="97" t="n"/>
    </row>
    <row r="28" hidden="1" s="98">
      <c r="A28" s="13" t="n"/>
      <c r="B28" s="97" t="n"/>
    </row>
    <row r="29" hidden="1" s="98">
      <c r="A29" s="13" t="n"/>
      <c r="B29" s="97" t="n"/>
    </row>
    <row r="30" hidden="1" s="98">
      <c r="A30" s="13" t="n"/>
      <c r="B30" s="97" t="n"/>
    </row>
    <row r="31" hidden="1" s="98">
      <c r="A31" s="13" t="n"/>
      <c r="B31" s="97" t="n"/>
    </row>
    <row r="32" hidden="1" s="98">
      <c r="A32" s="13" t="n"/>
      <c r="B32" s="97" t="n"/>
    </row>
    <row r="33" hidden="1" s="98">
      <c r="A33" s="13" t="n"/>
      <c r="B33" s="97" t="n"/>
    </row>
    <row r="34" hidden="1" s="98">
      <c r="A34" s="13" t="n"/>
      <c r="B34" s="97" t="n"/>
    </row>
    <row r="35" hidden="1" s="98">
      <c r="A35" s="13" t="n"/>
      <c r="B35" s="97" t="n"/>
    </row>
    <row r="36" hidden="1" s="98">
      <c r="A36" s="13" t="n"/>
      <c r="B36" s="97" t="n"/>
    </row>
    <row r="37" hidden="1" s="98">
      <c r="A37" s="13" t="n"/>
      <c r="B37" s="97" t="n"/>
    </row>
    <row r="38" hidden="1" s="98">
      <c r="A38" s="13" t="n"/>
      <c r="B38" s="97" t="n"/>
    </row>
    <row r="39" hidden="1" s="98">
      <c r="A39" s="13" t="n"/>
      <c r="B39" s="97" t="n"/>
    </row>
    <row r="40" hidden="1" s="98">
      <c r="A40" s="13" t="n"/>
      <c r="B40" s="97" t="n"/>
    </row>
    <row r="41" hidden="1" s="98">
      <c r="A41" s="13" t="n"/>
      <c r="B41" s="97" t="n"/>
    </row>
    <row r="42" hidden="1" s="98">
      <c r="A42" s="13" t="n"/>
      <c r="B42" s="97" t="n"/>
    </row>
    <row r="43" hidden="1" s="98">
      <c r="A43" s="13" t="n"/>
      <c r="B43" s="97" t="n"/>
    </row>
    <row r="44" hidden="1" s="98">
      <c r="A44" s="13" t="n"/>
      <c r="B44" s="97" t="n"/>
    </row>
    <row r="45" hidden="1" s="98">
      <c r="A45" s="13" t="n"/>
      <c r="B45" s="97" t="n"/>
    </row>
    <row r="46" hidden="1" s="98">
      <c r="A46" s="13" t="n"/>
      <c r="B46" s="97" t="n"/>
    </row>
    <row r="47" hidden="1" s="98">
      <c r="A47" s="13" t="n"/>
      <c r="B47" s="97" t="n"/>
    </row>
    <row r="48" hidden="1" s="98">
      <c r="A48" s="13" t="n"/>
      <c r="B48" s="97" t="n"/>
    </row>
    <row r="49" hidden="1" s="98">
      <c r="A49" s="13" t="n"/>
      <c r="B49" s="97" t="n"/>
    </row>
    <row r="50" hidden="1" s="98">
      <c r="A50" s="13" t="n"/>
      <c r="B50" s="97" t="n"/>
    </row>
    <row r="51" hidden="1" s="98">
      <c r="A51" s="13" t="n"/>
      <c r="B51" s="97" t="n"/>
    </row>
    <row r="52" hidden="1" s="98">
      <c r="A52" s="13" t="n"/>
      <c r="B52" s="97" t="n"/>
    </row>
    <row r="53" hidden="1" s="98">
      <c r="A53" s="13" t="n"/>
      <c r="B53" s="97" t="n"/>
    </row>
    <row r="54" hidden="1" s="98">
      <c r="A54" s="13" t="n"/>
      <c r="B54" s="97" t="n"/>
    </row>
    <row r="55" ht="0.75" customHeight="1" s="98"/>
    <row r="56" hidden="1" s="98"/>
    <row r="57" hidden="1" s="98"/>
    <row r="58" hidden="1" s="98"/>
    <row r="59" hidden="1" s="98"/>
    <row r="60" hidden="1" s="98"/>
    <row r="61" hidden="1" s="98"/>
    <row r="62" hidden="1" s="98"/>
    <row r="63" hidden="1" s="98"/>
    <row r="64" hidden="1" s="98"/>
    <row r="65" hidden="1" s="98"/>
    <row r="66" hidden="1" s="98"/>
    <row r="67" hidden="1" s="98"/>
    <row r="68" hidden="1" s="98"/>
    <row r="69" hidden="1" s="98"/>
    <row r="70">
      <c r="A70" t="inlineStr">
        <is>
          <t>Mar 19, 2024 15:00:00</t>
        </is>
      </c>
      <c r="B70" s="116" t="n">
        <v>114350</v>
      </c>
      <c r="C70" s="116" t="n">
        <v>116050</v>
      </c>
      <c r="D70" s="116" t="n">
        <v>144</v>
      </c>
      <c r="E70" s="116" t="n">
        <v>116950</v>
      </c>
      <c r="F70" s="116" t="n">
        <v>116050</v>
      </c>
      <c r="G70" s="116" t="n">
        <v>409</v>
      </c>
      <c r="H70" s="14">
        <f>+B70/E70-1</f>
        <v/>
      </c>
      <c r="I70" s="15" t="n">
        <v>0</v>
      </c>
    </row>
    <row r="71" ht="0.75" customHeight="1" s="98"/>
    <row r="72">
      <c r="A72" t="inlineStr">
        <is>
          <t>Mar 25, 2024 15:00:00</t>
        </is>
      </c>
      <c r="B72" s="116" t="n">
        <v>108000</v>
      </c>
      <c r="C72" s="116" t="n">
        <v>114450</v>
      </c>
      <c r="D72" s="116" t="n">
        <v>143</v>
      </c>
      <c r="E72" s="116" t="n">
        <v>114150</v>
      </c>
      <c r="F72" s="116" t="n">
        <v>113200</v>
      </c>
      <c r="G72" s="116" t="n">
        <v>553</v>
      </c>
      <c r="H72" s="48">
        <f>+B72/E72-1</f>
        <v/>
      </c>
      <c r="I72" s="15">
        <f>+G72/G70-1</f>
        <v/>
      </c>
    </row>
    <row r="73">
      <c r="A73" t="inlineStr">
        <is>
          <t>Mar 28, 2024 15:00:00</t>
        </is>
      </c>
      <c r="B73" s="116" t="n">
        <v>109350</v>
      </c>
      <c r="C73" s="116" t="n">
        <v>109000</v>
      </c>
      <c r="D73" s="116" t="n">
        <v>88</v>
      </c>
      <c r="E73" s="116" t="n">
        <v>108100</v>
      </c>
      <c r="F73" s="116" t="n">
        <v>109650</v>
      </c>
      <c r="G73" s="116" t="n">
        <v>564</v>
      </c>
      <c r="H73" s="48">
        <f>+B73/E73-1</f>
        <v/>
      </c>
      <c r="I73" s="15">
        <f>+G73/G72-1</f>
        <v/>
      </c>
    </row>
    <row r="74">
      <c r="A74" t="inlineStr">
        <is>
          <t>Mar 29, 2024 15:00:00</t>
        </is>
      </c>
      <c r="B74" s="116" t="n">
        <v>108650</v>
      </c>
      <c r="C74" s="116" t="n">
        <v>109350</v>
      </c>
      <c r="D74" s="116" t="n">
        <v>84</v>
      </c>
      <c r="E74" s="116" t="n">
        <v>109150</v>
      </c>
      <c r="F74" s="116" t="n">
        <v>109500</v>
      </c>
      <c r="G74" s="116" t="n">
        <v>573</v>
      </c>
      <c r="H74" s="48">
        <f>+B74/E74-1</f>
        <v/>
      </c>
      <c r="I74" s="15">
        <f>+G74/G73-1</f>
        <v/>
      </c>
    </row>
    <row r="75">
      <c r="A75" t="inlineStr">
        <is>
          <t>Apr 01, 2024 15:00:00</t>
        </is>
      </c>
      <c r="B75" s="143" t="n">
        <v>112600</v>
      </c>
      <c r="C75" s="143" t="n">
        <v>108650</v>
      </c>
      <c r="D75" s="143" t="n">
        <v>128</v>
      </c>
      <c r="E75" s="143" t="n">
        <v>108800</v>
      </c>
      <c r="F75" s="143" t="n">
        <v>108300</v>
      </c>
      <c r="G75" s="143" t="n">
        <v>558</v>
      </c>
      <c r="H75" s="48">
        <f>+B75/E75-1</f>
        <v/>
      </c>
      <c r="I75" s="15">
        <f>+G75/G74-1</f>
        <v/>
      </c>
    </row>
    <row r="76">
      <c r="A76" t="inlineStr">
        <is>
          <t>Apr 02, 2024 15:00:00</t>
        </is>
      </c>
      <c r="B76" s="144" t="n">
        <v>112300</v>
      </c>
      <c r="C76" s="144" t="n">
        <v>112600</v>
      </c>
      <c r="D76" s="144" t="n">
        <v>22</v>
      </c>
      <c r="E76" s="144" t="n">
        <v>110950</v>
      </c>
      <c r="F76" s="144" t="n">
        <v>112900</v>
      </c>
      <c r="G76" s="144" t="n">
        <v>563</v>
      </c>
      <c r="H76" s="48">
        <f>+B76/E76-1</f>
        <v/>
      </c>
      <c r="I76" s="15">
        <f>+G76/G75-1</f>
        <v/>
      </c>
    </row>
    <row r="77">
      <c r="A77" t="inlineStr">
        <is>
          <t>Apr 03, 2024 15:00:00</t>
        </is>
      </c>
      <c r="B77" s="145" t="n">
        <v>113150</v>
      </c>
      <c r="C77" s="145" t="n">
        <v>112300</v>
      </c>
      <c r="D77" s="145" t="n">
        <v>89</v>
      </c>
      <c r="E77" s="145" t="n">
        <v>112400</v>
      </c>
      <c r="F77" s="145" t="n">
        <v>112400</v>
      </c>
      <c r="G77" s="145" t="n">
        <v>595</v>
      </c>
      <c r="H77" s="48">
        <f>+B77/E77-1</f>
        <v/>
      </c>
      <c r="I77" s="15">
        <f>+G77/G76-1</f>
        <v/>
      </c>
    </row>
    <row r="78">
      <c r="A78" t="inlineStr">
        <is>
          <t>Apr 03, 2024 15:00:00</t>
        </is>
      </c>
      <c r="B78" s="87" t="n">
        <v>113150</v>
      </c>
      <c r="C78" s="87" t="n">
        <v>112300</v>
      </c>
      <c r="D78" s="87" t="n">
        <v>89</v>
      </c>
      <c r="E78" s="87" t="n">
        <v>112400</v>
      </c>
      <c r="F78" s="87" t="n">
        <v>112400</v>
      </c>
      <c r="G78" s="87" t="n">
        <v>595</v>
      </c>
    </row>
    <row r="79">
      <c r="A79" t="inlineStr">
        <is>
          <t>Apr 03, 2024 15:00:00</t>
        </is>
      </c>
      <c r="B79" s="88" t="n">
        <v>113150</v>
      </c>
      <c r="C79" s="88" t="n">
        <v>112300</v>
      </c>
      <c r="D79" s="88" t="n">
        <v>89</v>
      </c>
      <c r="E79" s="88" t="n">
        <v>112400</v>
      </c>
      <c r="F79" s="88" t="n">
        <v>112400</v>
      </c>
      <c r="G79" s="88" t="n">
        <v>595</v>
      </c>
    </row>
    <row r="80">
      <c r="A80" t="inlineStr">
        <is>
          <t>Apr 03, 2024 15:00:00</t>
        </is>
      </c>
      <c r="B80" s="89" t="n">
        <v>113150</v>
      </c>
      <c r="C80" s="89" t="n">
        <v>112300</v>
      </c>
      <c r="D80" s="89" t="n">
        <v>89</v>
      </c>
      <c r="E80" s="89" t="n">
        <v>112400</v>
      </c>
      <c r="F80" s="89" t="n">
        <v>112400</v>
      </c>
      <c r="G80" s="89" t="n">
        <v>595</v>
      </c>
    </row>
    <row r="81">
      <c r="A81" t="inlineStr">
        <is>
          <t>Apr 03, 2024 15:00:00</t>
        </is>
      </c>
      <c r="B81" s="90" t="n">
        <v>113150</v>
      </c>
      <c r="C81" s="90" t="n">
        <v>112300</v>
      </c>
      <c r="D81" s="90" t="n">
        <v>89</v>
      </c>
      <c r="E81" s="90" t="n">
        <v>112400</v>
      </c>
      <c r="F81" s="90" t="n">
        <v>112400</v>
      </c>
      <c r="G81" s="90" t="n">
        <v>595</v>
      </c>
    </row>
    <row r="82">
      <c r="A82" t="inlineStr">
        <is>
          <t>Apr 03, 2024 15:00:00</t>
        </is>
      </c>
      <c r="B82" s="91" t="n">
        <v>113150</v>
      </c>
      <c r="C82" s="91" t="n">
        <v>112300</v>
      </c>
      <c r="D82" s="91" t="n">
        <v>89</v>
      </c>
      <c r="E82" s="91" t="n">
        <v>112400</v>
      </c>
      <c r="F82" s="91" t="n">
        <v>112400</v>
      </c>
      <c r="G82" s="91" t="n">
        <v>595</v>
      </c>
    </row>
    <row r="83">
      <c r="A83" t="inlineStr">
        <is>
          <t>Apr 03, 2024 15:00:00</t>
        </is>
      </c>
      <c r="B83" s="151" t="n">
        <v>113150</v>
      </c>
      <c r="C83" s="151" t="n">
        <v>112300</v>
      </c>
      <c r="D83" s="151" t="n">
        <v>89</v>
      </c>
      <c r="E83" s="151" t="n">
        <v>112400</v>
      </c>
      <c r="F83" s="151" t="n">
        <v>112400</v>
      </c>
      <c r="G83" s="151" t="n">
        <v>595</v>
      </c>
    </row>
    <row r="84">
      <c r="A84" t="inlineStr">
        <is>
          <t>Apr 03, 2024 15:00:00</t>
        </is>
      </c>
      <c r="B84" s="153" t="n">
        <v>113150</v>
      </c>
      <c r="C84" s="153" t="n">
        <v>112300</v>
      </c>
      <c r="D84" s="153" t="n">
        <v>89</v>
      </c>
      <c r="E84" s="153" t="n">
        <v>112400</v>
      </c>
      <c r="F84" s="153" t="n">
        <v>112400</v>
      </c>
      <c r="G84" s="153" t="n">
        <v>595</v>
      </c>
    </row>
  </sheetData>
  <conditionalFormatting sqref="H1:I1">
    <cfRule type="cellIs" priority="4" operator="lessThan" dxfId="1">
      <formula>0</formula>
    </cfRule>
  </conditionalFormatting>
  <conditionalFormatting sqref="H70:I70 I72:I77">
    <cfRule type="cellIs" priority="3" operator="greaterThan" dxfId="0">
      <formula>0</formula>
    </cfRule>
  </conditionalFormatting>
  <conditionalFormatting sqref="H70:I70">
    <cfRule type="cellIs" priority="2" operator="lessThan" dxfId="1">
      <formula>0</formula>
    </cfRule>
  </conditionalFormatting>
  <conditionalFormatting sqref="H72:I77">
    <cfRule type="cellIs" priority="1" operator="lessThan" dxfId="1">
      <formula>0</formula>
    </cfRule>
  </conditionalFormatting>
  <pageMargins left="0.7" right="0.7" top="0.75" bottom="0.75" header="0.3" footer="0.3"/>
  <pageSetup orientation="portrait" paperSize="9"/>
  <headerFooter>
    <oddHeader/>
    <oddFooter>&amp;L&amp;"Calibri"&amp;10 &amp;K000000_x000d_# Internal Use Only_x000d_&amp;1#&amp;"Calibri"&amp;10 &amp;K000000 Internal Use Only</oddFooter>
    <evenHeader/>
    <evenFooter/>
    <firstHeader/>
    <firstFooter/>
  </headerFooter>
</worksheet>
</file>

<file path=xl/worksheets/sheet19.xml><?xml version="1.0" encoding="utf-8"?>
<worksheet xmlns="http://schemas.openxmlformats.org/spreadsheetml/2006/main">
  <sheetPr>
    <outlinePr summaryBelow="1" summaryRight="1"/>
    <pageSetUpPr/>
  </sheetPr>
  <dimension ref="A1:I85"/>
  <sheetViews>
    <sheetView showGridLines="0" workbookViewId="0">
      <pane xSplit="1" ySplit="1" topLeftCell="B70" activePane="bottomRight" state="frozen"/>
      <selection pane="topRight" activeCell="B1" sqref="B1"/>
      <selection pane="bottomLeft" activeCell="A2" sqref="A2"/>
      <selection pane="bottomRight" activeCell="F78" sqref="B78:F78"/>
    </sheetView>
  </sheetViews>
  <sheetFormatPr baseColWidth="8" defaultColWidth="10.26953125" defaultRowHeight="14.5"/>
  <cols>
    <col width="19.1796875" bestFit="1" customWidth="1" style="98" min="1" max="1"/>
    <col width="9" bestFit="1" customWidth="1" style="98" min="2" max="2"/>
    <col width="10.7265625" bestFit="1" customWidth="1" style="98" min="3" max="3"/>
    <col width="8.26953125" bestFit="1" customWidth="1" style="98" min="4" max="4"/>
    <col width="11.1796875" bestFit="1" customWidth="1" style="98" min="5" max="5"/>
    <col width="9" bestFit="1" customWidth="1" style="98" min="6" max="6"/>
    <col width="13.54296875" bestFit="1" customWidth="1" style="98" min="7" max="7"/>
    <col width="7.7265625" bestFit="1" customWidth="1" style="98" min="8" max="9"/>
    <col width="10.26953125" customWidth="1" style="98" min="10" max="39"/>
  </cols>
  <sheetData>
    <row r="1" ht="12.75" customHeight="1" s="98">
      <c r="A1" s="6" t="inlineStr">
        <is>
          <t>Date</t>
        </is>
      </c>
      <c r="B1" s="6" t="inlineStr">
        <is>
          <t>Latest</t>
        </is>
      </c>
      <c r="C1" s="6" t="inlineStr">
        <is>
          <t>Prev.Close</t>
        </is>
      </c>
      <c r="D1" s="6" t="inlineStr">
        <is>
          <t>Volume</t>
        </is>
      </c>
      <c r="E1" s="6" t="inlineStr">
        <is>
          <t>Prev.Settle</t>
        </is>
      </c>
      <c r="F1" s="6" t="inlineStr">
        <is>
          <t>Open</t>
        </is>
      </c>
      <c r="G1" s="6" t="inlineStr">
        <is>
          <t>Open Interest</t>
        </is>
      </c>
      <c r="H1" s="142" t="inlineStr">
        <is>
          <t>Var %</t>
        </is>
      </c>
      <c r="I1" s="119" t="inlineStr">
        <is>
          <t>O.I %</t>
        </is>
      </c>
    </row>
    <row r="2" hidden="1" s="98">
      <c r="A2" s="97" t="n"/>
      <c r="B2" s="97" t="n"/>
      <c r="C2" s="97" t="n"/>
      <c r="D2" s="97" t="n"/>
      <c r="E2" s="97" t="n"/>
      <c r="F2" s="97" t="n"/>
      <c r="G2" s="97" t="n"/>
      <c r="H2" s="97" t="n"/>
      <c r="I2" s="97" t="n"/>
    </row>
    <row r="3" hidden="1" s="98">
      <c r="A3" s="97" t="n"/>
      <c r="B3" s="97" t="n"/>
      <c r="C3" s="97" t="n"/>
      <c r="D3" s="97" t="n"/>
      <c r="E3" s="97" t="n"/>
      <c r="F3" s="97" t="n"/>
      <c r="G3" s="97" t="n"/>
      <c r="H3" s="97" t="n"/>
      <c r="I3" s="97" t="n"/>
    </row>
    <row r="4" hidden="1" s="98">
      <c r="A4" s="97" t="n"/>
      <c r="B4" s="97" t="n"/>
      <c r="C4" s="97" t="n"/>
      <c r="D4" s="97" t="n"/>
      <c r="E4" s="97" t="n"/>
      <c r="F4" s="97" t="n"/>
      <c r="G4" s="97" t="n"/>
      <c r="H4" s="97" t="n"/>
      <c r="I4" s="97" t="n"/>
    </row>
    <row r="5" hidden="1" s="98">
      <c r="A5" s="97" t="n"/>
      <c r="B5" s="97" t="n"/>
      <c r="C5" s="97" t="n"/>
      <c r="D5" s="97" t="n"/>
      <c r="E5" s="97" t="n"/>
      <c r="F5" s="97" t="n"/>
      <c r="G5" s="97" t="n"/>
      <c r="H5" s="97" t="n"/>
      <c r="I5" s="97" t="n"/>
    </row>
    <row r="6" hidden="1" s="98">
      <c r="A6" s="97" t="n"/>
      <c r="B6" s="97" t="n"/>
      <c r="C6" s="97" t="n"/>
      <c r="D6" s="97" t="n"/>
      <c r="E6" s="97" t="n"/>
      <c r="F6" s="97" t="n"/>
      <c r="G6" s="97" t="n"/>
      <c r="H6" s="97" t="n"/>
      <c r="I6" s="97" t="n"/>
    </row>
    <row r="7" hidden="1" s="98">
      <c r="A7" s="97" t="n"/>
      <c r="B7" s="97" t="n"/>
      <c r="C7" s="97" t="n"/>
      <c r="D7" s="97" t="n"/>
      <c r="E7" s="97" t="n"/>
      <c r="F7" s="97" t="n"/>
      <c r="G7" s="97" t="n"/>
      <c r="H7" s="97" t="n"/>
      <c r="I7" s="97" t="n"/>
    </row>
    <row r="8" hidden="1" s="98">
      <c r="A8" s="97" t="n"/>
      <c r="B8" s="97" t="n"/>
      <c r="C8" s="97" t="n"/>
      <c r="D8" s="97" t="n"/>
      <c r="E8" s="97" t="n"/>
      <c r="F8" s="97" t="n"/>
      <c r="G8" s="97" t="n"/>
      <c r="H8" s="97" t="n"/>
      <c r="I8" s="97" t="n"/>
    </row>
    <row r="9" hidden="1" s="98">
      <c r="A9" s="97" t="n"/>
      <c r="B9" s="97" t="n"/>
      <c r="C9" s="97" t="n"/>
      <c r="D9" s="97" t="n"/>
      <c r="E9" s="97" t="n"/>
      <c r="F9" s="97" t="n"/>
      <c r="G9" s="97" t="n"/>
      <c r="H9" s="97" t="n"/>
      <c r="I9" s="97" t="n"/>
    </row>
    <row r="10" hidden="1" s="98">
      <c r="A10" s="97" t="n"/>
      <c r="B10" s="97" t="n"/>
      <c r="C10" s="97" t="n"/>
      <c r="D10" s="97" t="n"/>
      <c r="E10" s="97" t="n"/>
      <c r="F10" s="97" t="n"/>
      <c r="G10" s="97" t="n"/>
      <c r="H10" s="97" t="n"/>
      <c r="I10" s="97" t="n"/>
    </row>
    <row r="11" hidden="1" s="98">
      <c r="A11" s="97" t="n"/>
      <c r="B11" s="97" t="n"/>
      <c r="C11" s="97" t="n"/>
      <c r="D11" s="97" t="n"/>
      <c r="E11" s="97" t="n"/>
      <c r="F11" s="97" t="n"/>
      <c r="G11" s="97" t="n"/>
      <c r="H11" s="97" t="n"/>
      <c r="I11" s="97" t="n"/>
    </row>
    <row r="12" hidden="1" s="98">
      <c r="A12" s="97" t="n"/>
      <c r="B12" s="97" t="n"/>
      <c r="C12" s="97" t="n"/>
      <c r="D12" s="97" t="n"/>
      <c r="E12" s="97" t="n"/>
      <c r="F12" s="97" t="n"/>
      <c r="G12" s="97" t="n"/>
      <c r="H12" s="97" t="n"/>
      <c r="I12" s="97" t="n"/>
    </row>
    <row r="13" hidden="1" s="98">
      <c r="A13" s="97" t="n"/>
      <c r="B13" s="97" t="n"/>
      <c r="C13" s="97" t="n"/>
      <c r="D13" s="97" t="n"/>
      <c r="E13" s="97" t="n"/>
      <c r="F13" s="97" t="n"/>
      <c r="G13" s="97" t="n"/>
      <c r="H13" s="97" t="n"/>
      <c r="I13" s="97" t="n"/>
    </row>
    <row r="14" hidden="1" s="98">
      <c r="A14" s="97" t="n"/>
      <c r="B14" s="97" t="n"/>
      <c r="C14" s="97" t="n"/>
      <c r="D14" s="97" t="n"/>
      <c r="E14" s="97" t="n"/>
      <c r="F14" s="97" t="n"/>
      <c r="G14" s="97" t="n"/>
      <c r="H14" s="97" t="n"/>
      <c r="I14" s="97" t="n"/>
    </row>
    <row r="15" hidden="1" s="98">
      <c r="A15" s="97" t="n"/>
      <c r="B15" s="97" t="n"/>
      <c r="C15" s="97" t="n"/>
      <c r="D15" s="97" t="n"/>
      <c r="E15" s="97" t="n"/>
      <c r="F15" s="97" t="n"/>
      <c r="G15" s="97" t="n"/>
      <c r="H15" s="97" t="n"/>
      <c r="I15" s="97" t="n"/>
    </row>
    <row r="16" hidden="1" s="98">
      <c r="A16" s="97" t="n"/>
      <c r="B16" s="97" t="n"/>
      <c r="C16" s="97" t="n"/>
      <c r="D16" s="97" t="n"/>
      <c r="E16" s="97" t="n"/>
      <c r="F16" s="97" t="n"/>
      <c r="G16" s="97" t="n"/>
      <c r="H16" s="97" t="n"/>
      <c r="I16" s="97" t="n"/>
    </row>
    <row r="17" hidden="1" s="98">
      <c r="B17" s="97" t="n"/>
      <c r="C17" s="97" t="n"/>
      <c r="D17" s="97" t="n"/>
      <c r="E17" s="97" t="n"/>
      <c r="F17" s="97" t="n"/>
      <c r="G17" s="97" t="n"/>
      <c r="H17" s="97" t="n"/>
      <c r="I17" s="97" t="n"/>
    </row>
    <row r="18" hidden="1" s="98">
      <c r="B18" s="97" t="n"/>
      <c r="C18" s="97" t="n"/>
      <c r="D18" s="97" t="n"/>
      <c r="E18" s="97" t="n"/>
      <c r="F18" s="97" t="n"/>
      <c r="G18" s="97" t="n"/>
      <c r="H18" s="97" t="n"/>
      <c r="I18" s="97" t="n"/>
    </row>
    <row r="19" hidden="1" s="98">
      <c r="B19" s="97" t="n"/>
      <c r="C19" s="97" t="n"/>
      <c r="D19" s="97" t="n"/>
      <c r="E19" s="97" t="n"/>
      <c r="F19" s="97" t="n"/>
      <c r="G19" s="97" t="n"/>
      <c r="H19" s="97" t="n"/>
      <c r="I19" s="97" t="n"/>
    </row>
    <row r="20" hidden="1" s="98">
      <c r="B20" s="97" t="n"/>
      <c r="C20" s="97" t="n"/>
      <c r="D20" s="97" t="n"/>
      <c r="E20" s="97" t="n"/>
      <c r="F20" s="97" t="n"/>
      <c r="G20" s="97" t="n"/>
      <c r="H20" s="97" t="n"/>
      <c r="I20" s="97" t="n"/>
    </row>
    <row r="21" hidden="1" s="98">
      <c r="B21" s="97" t="n"/>
      <c r="C21" s="97" t="n"/>
      <c r="D21" s="97" t="n"/>
      <c r="E21" s="97" t="n"/>
      <c r="F21" s="97" t="n"/>
      <c r="G21" s="97" t="n"/>
      <c r="H21" s="97" t="n"/>
      <c r="I21" s="97" t="n"/>
    </row>
    <row r="22" hidden="1" s="98">
      <c r="B22" s="97" t="n"/>
      <c r="C22" s="97" t="n"/>
      <c r="D22" s="97" t="n"/>
      <c r="E22" s="97" t="n"/>
      <c r="F22" s="97" t="n"/>
      <c r="G22" s="97" t="n"/>
      <c r="H22" s="97" t="n"/>
      <c r="I22" s="97" t="n"/>
    </row>
    <row r="23" hidden="1" s="98">
      <c r="B23" s="97" t="n"/>
      <c r="C23" s="97" t="n"/>
      <c r="D23" s="97" t="n"/>
      <c r="E23" s="97" t="n"/>
      <c r="F23" s="97" t="n"/>
      <c r="G23" s="97" t="n"/>
      <c r="H23" s="97" t="n"/>
      <c r="I23" s="97" t="n"/>
    </row>
    <row r="24" hidden="1" s="98">
      <c r="B24" s="97" t="n"/>
      <c r="C24" s="97" t="n"/>
      <c r="D24" s="97" t="n"/>
      <c r="E24" s="97" t="n"/>
      <c r="F24" s="97" t="n"/>
      <c r="G24" s="97" t="n"/>
      <c r="H24" s="97" t="n"/>
      <c r="I24" s="97" t="n"/>
    </row>
    <row r="25" hidden="1" s="98">
      <c r="B25" s="97" t="n"/>
      <c r="C25" s="97" t="n"/>
      <c r="D25" s="97" t="n"/>
      <c r="E25" s="97" t="n"/>
      <c r="F25" s="97" t="n"/>
      <c r="G25" s="97" t="n"/>
      <c r="H25" s="97" t="n"/>
      <c r="I25" s="97" t="n"/>
    </row>
    <row r="26" hidden="1" s="98">
      <c r="B26" s="97" t="n"/>
      <c r="C26" s="97" t="n"/>
      <c r="D26" s="97" t="n"/>
      <c r="E26" s="97" t="n"/>
      <c r="F26" s="97" t="n"/>
      <c r="G26" s="97" t="n"/>
      <c r="H26" s="97" t="n"/>
      <c r="I26" s="97" t="n"/>
    </row>
    <row r="27" hidden="1" s="98">
      <c r="B27" s="97" t="n"/>
      <c r="C27" s="97" t="n"/>
      <c r="D27" s="97" t="n"/>
      <c r="E27" s="97" t="n"/>
      <c r="F27" s="97" t="n"/>
      <c r="G27" s="97" t="n"/>
      <c r="H27" s="97" t="n"/>
      <c r="I27" s="97" t="n"/>
    </row>
    <row r="28" hidden="1" s="98">
      <c r="B28" s="97" t="n"/>
      <c r="C28" s="97" t="n"/>
      <c r="D28" s="97" t="n"/>
      <c r="E28" s="97" t="n"/>
      <c r="F28" s="97" t="n"/>
      <c r="G28" s="97" t="n"/>
      <c r="H28" s="97" t="n"/>
      <c r="I28" s="97" t="n"/>
    </row>
    <row r="29" hidden="1" s="98">
      <c r="B29" s="116" t="n"/>
      <c r="C29" s="116" t="n"/>
      <c r="D29" s="116" t="n"/>
      <c r="E29" s="116" t="n"/>
      <c r="F29" s="116" t="n"/>
      <c r="G29" s="116" t="n"/>
      <c r="H29" s="14" t="n"/>
      <c r="I29" s="97" t="n"/>
    </row>
    <row r="30" hidden="1" s="98">
      <c r="B30" s="116" t="n"/>
      <c r="C30" s="116" t="n"/>
      <c r="D30" s="116" t="n"/>
      <c r="E30" s="116" t="n"/>
      <c r="F30" s="116" t="n"/>
      <c r="G30" s="116" t="n"/>
      <c r="H30" s="14" t="n"/>
      <c r="I30" s="15" t="n"/>
    </row>
    <row r="31" hidden="1" s="98">
      <c r="B31" s="116" t="n"/>
      <c r="C31" s="116" t="n"/>
      <c r="D31" s="116" t="n"/>
      <c r="E31" s="116" t="n"/>
      <c r="F31" s="116" t="n"/>
      <c r="G31" s="116" t="n"/>
      <c r="H31" s="14" t="n"/>
      <c r="I31" s="15" t="n"/>
    </row>
    <row r="32" hidden="1" s="98">
      <c r="B32" s="116" t="n"/>
      <c r="C32" s="116" t="n"/>
      <c r="D32" s="116" t="n"/>
      <c r="E32" s="116" t="n"/>
      <c r="F32" s="116" t="n"/>
      <c r="G32" s="116" t="n"/>
      <c r="H32" s="14" t="n"/>
      <c r="I32" s="15" t="n"/>
    </row>
    <row r="33" hidden="1" s="98">
      <c r="B33" s="116" t="n"/>
      <c r="C33" s="116" t="n"/>
      <c r="D33" s="116" t="n"/>
      <c r="E33" s="116" t="n"/>
      <c r="F33" s="116" t="n"/>
      <c r="G33" s="116" t="n"/>
      <c r="H33" s="14" t="n"/>
      <c r="I33" s="15" t="n"/>
    </row>
    <row r="34" hidden="1" s="98">
      <c r="B34" s="116" t="n"/>
      <c r="C34" s="116" t="n"/>
      <c r="D34" s="116" t="n"/>
      <c r="E34" s="116" t="n"/>
      <c r="F34" s="116" t="n"/>
      <c r="G34" s="116" t="n"/>
      <c r="H34" s="14" t="n"/>
      <c r="I34" s="15" t="n"/>
    </row>
    <row r="35" hidden="1" s="98">
      <c r="B35" s="116" t="n"/>
      <c r="C35" s="116" t="n"/>
      <c r="D35" s="116" t="n"/>
      <c r="E35" s="116" t="n"/>
      <c r="F35" s="116" t="n"/>
      <c r="G35" s="116" t="n"/>
      <c r="H35" s="14" t="n"/>
      <c r="I35" s="15" t="n"/>
    </row>
    <row r="36" hidden="1" s="98">
      <c r="B36" s="116" t="n"/>
      <c r="C36" s="116" t="n"/>
      <c r="D36" s="116" t="n"/>
      <c r="E36" s="116" t="n"/>
      <c r="F36" s="116" t="n"/>
      <c r="G36" s="116" t="n"/>
      <c r="H36" s="14" t="n"/>
      <c r="I36" s="15" t="n"/>
    </row>
    <row r="37" hidden="1" s="98">
      <c r="B37" s="116" t="n"/>
      <c r="C37" s="116" t="n"/>
      <c r="D37" s="116" t="n"/>
      <c r="E37" s="116" t="n"/>
      <c r="F37" s="116" t="n"/>
      <c r="G37" s="116" t="n"/>
      <c r="H37" s="14" t="n"/>
      <c r="I37" s="15" t="n"/>
    </row>
    <row r="38" hidden="1" s="98">
      <c r="B38" s="116" t="n"/>
      <c r="C38" s="116" t="n"/>
      <c r="D38" s="116" t="n"/>
      <c r="E38" s="116" t="n"/>
      <c r="F38" s="116" t="n"/>
      <c r="G38" s="116" t="n"/>
      <c r="H38" s="14" t="n"/>
      <c r="I38" s="15" t="n"/>
    </row>
    <row r="39" hidden="1" s="98">
      <c r="B39" s="116" t="n"/>
      <c r="C39" s="116" t="n"/>
      <c r="D39" s="116" t="n"/>
      <c r="E39" s="116" t="n"/>
      <c r="F39" s="116" t="n"/>
      <c r="G39" s="116" t="n"/>
      <c r="H39" s="14" t="n"/>
      <c r="I39" s="15" t="n"/>
    </row>
    <row r="40" hidden="1" s="98">
      <c r="B40" s="116" t="n"/>
      <c r="C40" s="116" t="n"/>
      <c r="D40" s="116" t="n"/>
      <c r="E40" s="116" t="n"/>
      <c r="F40" s="116" t="n"/>
      <c r="G40" s="116" t="n"/>
      <c r="H40" s="14" t="n"/>
      <c r="I40" s="15" t="n"/>
    </row>
    <row r="41" hidden="1" s="98">
      <c r="B41" s="116" t="n"/>
      <c r="C41" s="116" t="n"/>
      <c r="D41" s="116" t="n"/>
      <c r="E41" s="116" t="n"/>
      <c r="F41" s="116" t="n"/>
      <c r="G41" s="116" t="n"/>
      <c r="H41" s="14" t="n"/>
      <c r="I41" s="15" t="n"/>
    </row>
    <row r="42" hidden="1" s="98">
      <c r="B42" s="116" t="n"/>
      <c r="C42" s="116" t="n"/>
      <c r="D42" s="116" t="n"/>
      <c r="E42" s="116" t="n"/>
      <c r="F42" s="116" t="n"/>
      <c r="G42" s="116" t="n"/>
      <c r="H42" s="14" t="n"/>
      <c r="I42" s="15" t="n"/>
    </row>
    <row r="43" hidden="1" s="98">
      <c r="B43" s="116" t="n"/>
      <c r="C43" s="116" t="n"/>
      <c r="D43" s="116" t="n"/>
      <c r="E43" s="116" t="n"/>
      <c r="F43" s="116" t="n"/>
      <c r="G43" s="116" t="n"/>
      <c r="H43" s="14" t="n"/>
      <c r="I43" s="15" t="n"/>
    </row>
    <row r="44" hidden="1" s="98">
      <c r="B44" s="116" t="n"/>
      <c r="C44" s="116" t="n"/>
      <c r="D44" s="116" t="n"/>
      <c r="E44" s="116" t="n"/>
      <c r="F44" s="116" t="n"/>
      <c r="G44" s="116" t="n"/>
      <c r="H44" s="14" t="n"/>
      <c r="I44" s="15" t="n"/>
    </row>
    <row r="45" hidden="1" s="98">
      <c r="B45" s="116" t="n"/>
      <c r="C45" s="116" t="n"/>
      <c r="D45" s="116" t="n"/>
      <c r="E45" s="116" t="n"/>
      <c r="F45" s="116" t="n"/>
      <c r="G45" s="116" t="n"/>
      <c r="H45" s="14" t="n"/>
      <c r="I45" s="15" t="n"/>
    </row>
    <row r="46" hidden="1" s="98">
      <c r="B46" s="116" t="n"/>
      <c r="C46" s="116" t="n"/>
      <c r="D46" s="116" t="n"/>
      <c r="E46" s="116" t="n"/>
      <c r="F46" s="116" t="n"/>
      <c r="G46" s="116" t="n"/>
      <c r="H46" s="14" t="n"/>
      <c r="I46" s="15" t="n"/>
    </row>
    <row r="47" hidden="1" s="98">
      <c r="B47" s="116" t="n"/>
      <c r="C47" s="116" t="n"/>
      <c r="D47" s="116" t="n"/>
      <c r="E47" s="116" t="n"/>
      <c r="F47" s="116" t="n"/>
      <c r="G47" s="116" t="n"/>
      <c r="H47" s="14" t="n"/>
      <c r="I47" s="15" t="n"/>
    </row>
    <row r="48" hidden="1" s="98">
      <c r="B48" s="116" t="n"/>
      <c r="C48" s="116" t="n"/>
      <c r="D48" s="116" t="n"/>
      <c r="E48" s="116" t="n"/>
      <c r="F48" s="116" t="n"/>
      <c r="G48" s="116" t="n"/>
      <c r="H48" s="14" t="n"/>
      <c r="I48" s="15" t="n"/>
    </row>
    <row r="49" hidden="1" ht="51.75" customHeight="1" s="98">
      <c r="A49" s="97" t="n"/>
      <c r="B49" s="116" t="n"/>
      <c r="C49" s="116" t="n"/>
      <c r="D49" s="116" t="n"/>
      <c r="E49" s="116" t="n"/>
      <c r="F49" s="116" t="n"/>
      <c r="G49" s="116" t="n"/>
      <c r="H49" s="14" t="n"/>
      <c r="I49" s="15" t="n"/>
    </row>
    <row r="50" hidden="1" ht="3" customHeight="1" s="98">
      <c r="A50" s="97" t="n"/>
      <c r="B50" s="116" t="n"/>
      <c r="C50" s="116" t="n"/>
      <c r="D50" s="116" t="n"/>
      <c r="E50" s="116" t="n"/>
      <c r="F50" s="116" t="n"/>
      <c r="G50" s="116" t="n"/>
      <c r="H50" s="14" t="n"/>
      <c r="I50" s="15" t="n"/>
    </row>
    <row r="51" hidden="1" s="98">
      <c r="A51" s="97" t="n"/>
      <c r="B51" s="116" t="n"/>
      <c r="C51" s="116" t="n"/>
      <c r="D51" s="116" t="n"/>
      <c r="E51" s="116" t="n"/>
      <c r="F51" s="116" t="n"/>
      <c r="G51" s="116" t="n"/>
      <c r="H51" s="14" t="n"/>
      <c r="I51" s="15" t="n"/>
    </row>
    <row r="52" hidden="1" s="98">
      <c r="A52" s="97" t="n"/>
      <c r="B52" s="116" t="n"/>
      <c r="C52" s="116" t="n"/>
      <c r="D52" s="116" t="n"/>
      <c r="E52" s="116" t="n"/>
      <c r="F52" s="116" t="n"/>
      <c r="G52" s="116" t="n"/>
      <c r="H52" s="14" t="n"/>
      <c r="I52" s="15" t="n"/>
    </row>
    <row r="53" hidden="1" s="98">
      <c r="A53" s="97" t="n"/>
      <c r="B53" s="116" t="n"/>
      <c r="C53" s="116" t="n"/>
      <c r="D53" s="116" t="n"/>
      <c r="E53" s="116" t="n"/>
      <c r="F53" s="116" t="n"/>
      <c r="G53" s="116" t="n"/>
      <c r="H53" s="14" t="n"/>
      <c r="I53" s="15" t="n"/>
    </row>
    <row r="54" hidden="1" s="98">
      <c r="A54" s="97" t="n"/>
      <c r="B54" s="116" t="n"/>
      <c r="C54" s="116" t="n"/>
      <c r="D54" s="116" t="n"/>
      <c r="E54" s="116" t="n"/>
      <c r="F54" s="116" t="n"/>
      <c r="G54" s="116" t="n"/>
      <c r="H54" s="14" t="n"/>
      <c r="I54" s="15" t="n"/>
    </row>
    <row r="55" hidden="1" s="98">
      <c r="A55" s="97" t="n"/>
      <c r="B55" s="97" t="n"/>
      <c r="C55" s="97" t="n"/>
      <c r="D55" s="97" t="n"/>
      <c r="E55" s="97" t="n"/>
      <c r="F55" s="97" t="n"/>
      <c r="G55" s="97" t="n"/>
      <c r="H55" s="14" t="n"/>
      <c r="I55" s="15" t="n"/>
    </row>
    <row r="56" hidden="1" s="98">
      <c r="A56" s="97" t="n"/>
      <c r="B56" s="116" t="n"/>
      <c r="C56" s="116" t="n"/>
      <c r="D56" s="116" t="n"/>
      <c r="E56" s="116" t="n"/>
      <c r="F56" s="116" t="n"/>
      <c r="G56" s="116" t="n"/>
      <c r="H56" s="14" t="n"/>
      <c r="I56" s="15" t="n"/>
    </row>
    <row r="57" hidden="1" s="98">
      <c r="A57" s="97" t="n"/>
      <c r="B57" s="116" t="n"/>
      <c r="C57" s="116" t="n"/>
      <c r="D57" s="116" t="n"/>
      <c r="E57" s="116" t="n"/>
      <c r="F57" s="116" t="n"/>
      <c r="G57" s="116" t="n"/>
      <c r="H57" s="14" t="n"/>
      <c r="I57" s="15" t="n"/>
    </row>
    <row r="58" hidden="1" s="98">
      <c r="A58" s="97" t="n"/>
      <c r="B58" s="116" t="n"/>
      <c r="C58" s="116" t="n"/>
      <c r="D58" s="116" t="n"/>
      <c r="E58" s="116" t="n"/>
      <c r="F58" s="116" t="n"/>
      <c r="G58" s="116" t="n"/>
      <c r="H58" s="14" t="n"/>
      <c r="I58" s="15" t="n"/>
    </row>
    <row r="59" hidden="1" s="98">
      <c r="A59" s="97" t="n"/>
      <c r="B59" s="116" t="n"/>
      <c r="C59" s="116" t="n"/>
      <c r="D59" s="116" t="n"/>
      <c r="E59" s="116" t="n"/>
      <c r="F59" s="116" t="n"/>
      <c r="G59" s="116" t="n"/>
      <c r="H59" s="14" t="n"/>
      <c r="I59" s="15" t="n"/>
    </row>
    <row r="60" hidden="1" s="98">
      <c r="A60" s="97" t="n"/>
      <c r="B60" s="116" t="n"/>
      <c r="C60" s="116" t="n"/>
      <c r="D60" s="116" t="n"/>
      <c r="E60" s="116" t="n"/>
      <c r="F60" s="116" t="n"/>
      <c r="G60" s="97" t="n"/>
      <c r="H60" s="14" t="n"/>
      <c r="I60" s="15" t="n"/>
    </row>
    <row r="61" hidden="1" s="98">
      <c r="A61" s="97" t="n"/>
      <c r="B61" s="116" t="n"/>
      <c r="C61" s="116" t="n"/>
      <c r="D61" s="116" t="n"/>
      <c r="E61" s="116" t="n"/>
      <c r="F61" s="116" t="n"/>
      <c r="G61" s="116" t="n"/>
      <c r="H61" s="14" t="n"/>
      <c r="I61" s="15" t="n"/>
    </row>
    <row r="62" hidden="1" s="98">
      <c r="A62" s="97" t="n"/>
      <c r="B62" s="116" t="n"/>
      <c r="C62" s="116" t="n"/>
      <c r="D62" s="116" t="n"/>
      <c r="E62" s="116" t="n"/>
      <c r="F62" s="116" t="n"/>
      <c r="G62" s="116" t="n"/>
      <c r="H62" s="14" t="n"/>
      <c r="I62" s="15" t="n"/>
    </row>
    <row r="63" hidden="1" s="98">
      <c r="A63" s="97" t="n"/>
      <c r="B63" s="116" t="n"/>
      <c r="C63" s="116" t="n"/>
      <c r="D63" s="116" t="n"/>
      <c r="E63" s="116" t="n"/>
      <c r="F63" s="116" t="n"/>
      <c r="G63" s="97" t="n"/>
      <c r="H63" s="14" t="n"/>
      <c r="I63" s="15" t="n"/>
    </row>
    <row r="64" hidden="1" s="98">
      <c r="A64" s="97" t="n"/>
      <c r="B64" s="116" t="n"/>
      <c r="C64" s="116" t="n"/>
      <c r="D64" s="116" t="n"/>
      <c r="E64" s="116" t="n"/>
      <c r="F64" s="116" t="n"/>
      <c r="G64" s="97" t="n"/>
      <c r="H64" s="14" t="n"/>
      <c r="I64" s="15" t="n"/>
    </row>
    <row r="65" hidden="1" s="98">
      <c r="A65" s="97" t="n"/>
      <c r="B65" s="116" t="n"/>
      <c r="C65" s="116" t="n"/>
      <c r="D65" s="116" t="n"/>
      <c r="E65" s="116" t="n"/>
      <c r="F65" s="116" t="n"/>
      <c r="G65" s="97" t="n"/>
      <c r="H65" s="14" t="n"/>
      <c r="I65" s="15" t="n"/>
    </row>
    <row r="66" hidden="1" s="98">
      <c r="A66" s="97" t="n"/>
      <c r="B66" s="116" t="n"/>
      <c r="C66" s="116" t="n"/>
      <c r="D66" s="116" t="n"/>
      <c r="E66" s="116" t="n"/>
      <c r="F66" s="116" t="n"/>
      <c r="G66" s="97" t="n"/>
      <c r="H66" s="14" t="n"/>
      <c r="I66" s="15" t="n"/>
    </row>
    <row r="67" hidden="1" s="98">
      <c r="A67" s="97" t="n"/>
      <c r="B67" s="116" t="n"/>
      <c r="C67" s="116" t="n"/>
      <c r="D67" s="116" t="n"/>
      <c r="E67" s="116" t="n"/>
      <c r="F67" s="116" t="n"/>
      <c r="G67" s="97" t="n"/>
      <c r="H67" s="14" t="n"/>
      <c r="I67" s="15" t="n"/>
    </row>
    <row r="68" hidden="1" s="98">
      <c r="A68" s="97" t="n"/>
      <c r="B68" s="116" t="n"/>
      <c r="C68" s="116" t="n"/>
      <c r="D68" s="116" t="n"/>
      <c r="E68" s="116" t="n"/>
      <c r="F68" s="116" t="n"/>
      <c r="G68" s="97" t="n"/>
      <c r="H68" s="14" t="n"/>
      <c r="I68" s="15" t="n"/>
    </row>
    <row r="69" hidden="1" s="98">
      <c r="A69" s="97" t="n"/>
      <c r="B69" s="116" t="n"/>
      <c r="C69" s="116" t="n"/>
      <c r="D69" s="116" t="n"/>
      <c r="E69" s="116" t="n"/>
      <c r="F69" s="116" t="n"/>
      <c r="G69" s="97" t="n"/>
      <c r="H69" s="14" t="n"/>
      <c r="I69" s="15" t="n"/>
    </row>
    <row r="70">
      <c r="A70" t="inlineStr">
        <is>
          <t>Mar 19, 2024 15:00:00</t>
        </is>
      </c>
      <c r="B70" s="116" t="n">
        <v>115050</v>
      </c>
      <c r="C70" s="116" t="n">
        <v>116000</v>
      </c>
      <c r="D70" s="116" t="n">
        <v>5</v>
      </c>
      <c r="E70" s="116" t="n">
        <v>117100</v>
      </c>
      <c r="F70" s="116" t="n">
        <v>117300</v>
      </c>
      <c r="G70" s="116" t="n">
        <v>582050</v>
      </c>
      <c r="H70" s="48">
        <f>+B70/E70-1</f>
        <v/>
      </c>
      <c r="I70" s="116" t="n">
        <v>0</v>
      </c>
    </row>
    <row r="71" ht="1.5" customHeight="1" s="98"/>
    <row r="72" hidden="1" s="98"/>
    <row r="73">
      <c r="A73" t="inlineStr">
        <is>
          <t>Mar 25, 2024 15:00:00</t>
        </is>
      </c>
      <c r="B73" s="116" t="n">
        <v>108250</v>
      </c>
      <c r="C73" s="116" t="n">
        <v>113100</v>
      </c>
      <c r="D73" s="116" t="n">
        <v>35</v>
      </c>
      <c r="E73" s="116" t="n">
        <v>114450</v>
      </c>
      <c r="F73" s="116" t="n">
        <v>113250</v>
      </c>
      <c r="G73" s="116" t="n">
        <v>110</v>
      </c>
      <c r="H73" s="48">
        <f>+B73/E73-1</f>
        <v/>
      </c>
      <c r="I73" s="47">
        <f>+G73/G70-1</f>
        <v/>
      </c>
    </row>
    <row r="74">
      <c r="A74" t="inlineStr">
        <is>
          <t>Mar 28, 2024 15:00:00</t>
        </is>
      </c>
      <c r="B74" s="116" t="n">
        <v>109300</v>
      </c>
      <c r="C74" s="116" t="n">
        <v>108700</v>
      </c>
      <c r="D74" s="116" t="n">
        <v>36</v>
      </c>
      <c r="E74" s="116" t="n">
        <v>108150</v>
      </c>
      <c r="F74" s="116" t="n">
        <v>108800</v>
      </c>
      <c r="G74" s="116" t="n">
        <v>122</v>
      </c>
      <c r="H74" s="48">
        <f>+B74/E74-1</f>
        <v/>
      </c>
      <c r="I74" s="47">
        <f>+G74/G73-1</f>
        <v/>
      </c>
    </row>
    <row r="75">
      <c r="A75" t="inlineStr">
        <is>
          <t>Mar 29, 2024 15:00:00</t>
        </is>
      </c>
      <c r="B75" s="116" t="n">
        <v>108150</v>
      </c>
      <c r="C75" s="116" t="n">
        <v>109300</v>
      </c>
      <c r="D75" s="116" t="n">
        <v>30</v>
      </c>
      <c r="E75" s="116" t="n">
        <v>109000</v>
      </c>
      <c r="F75" s="116" t="n">
        <v>109250</v>
      </c>
      <c r="G75" s="116" t="n">
        <v>139</v>
      </c>
      <c r="H75" s="48">
        <f>+B75/E75-1</f>
        <v/>
      </c>
      <c r="I75" s="47">
        <f>+G75/G74-1</f>
        <v/>
      </c>
    </row>
    <row r="76">
      <c r="A76" t="inlineStr">
        <is>
          <t>Apr 01, 2024 15:00:00</t>
        </is>
      </c>
      <c r="B76" s="143" t="n">
        <v>112750</v>
      </c>
      <c r="C76" s="143" t="n">
        <v>108150</v>
      </c>
      <c r="D76" s="143" t="n">
        <v>55</v>
      </c>
      <c r="E76" s="143" t="n">
        <v>108800</v>
      </c>
      <c r="F76" s="143" t="n">
        <v>107550</v>
      </c>
      <c r="G76" s="143" t="n">
        <v>165</v>
      </c>
      <c r="H76" s="48">
        <f>+B76/E76-1</f>
        <v/>
      </c>
      <c r="I76" s="47">
        <f>+G76/G75-1</f>
        <v/>
      </c>
    </row>
    <row r="77">
      <c r="A77" t="inlineStr">
        <is>
          <t>Apr 02, 2024 15:00:00</t>
        </is>
      </c>
      <c r="B77" s="144" t="n">
        <v>112350</v>
      </c>
      <c r="C77" s="144" t="n">
        <v>112750</v>
      </c>
      <c r="D77" s="144" t="n">
        <v>31</v>
      </c>
      <c r="E77" s="144" t="n">
        <v>111400</v>
      </c>
      <c r="F77" s="144" t="n">
        <v>111900</v>
      </c>
      <c r="G77" s="144" t="n">
        <v>170</v>
      </c>
      <c r="H77" s="48">
        <f>+B77/E77-1</f>
        <v/>
      </c>
      <c r="I77" s="47">
        <f>+G77/G76-1</f>
        <v/>
      </c>
    </row>
    <row r="78">
      <c r="A78" t="inlineStr">
        <is>
          <t>Apr 03, 2024 15:00:00</t>
        </is>
      </c>
      <c r="B78" s="145" t="n">
        <v>112750</v>
      </c>
      <c r="C78" s="145" t="n">
        <v>112350</v>
      </c>
      <c r="D78" s="145" t="n">
        <v>26</v>
      </c>
      <c r="E78" s="145" t="n">
        <v>112150</v>
      </c>
      <c r="F78" s="145" t="n">
        <v>112850</v>
      </c>
      <c r="G78" s="84" t="n">
        <v>167</v>
      </c>
      <c r="H78" s="48">
        <f>+B78/E78-1</f>
        <v/>
      </c>
      <c r="I78" s="47">
        <f>+G78/G77-1</f>
        <v/>
      </c>
    </row>
    <row r="79">
      <c r="A79" t="inlineStr">
        <is>
          <t>Apr 03, 2024 15:00:00</t>
        </is>
      </c>
      <c r="B79" s="87" t="n">
        <v>112750</v>
      </c>
      <c r="C79" s="87" t="n">
        <v>112350</v>
      </c>
      <c r="D79" s="87" t="n">
        <v>26</v>
      </c>
      <c r="E79" s="87" t="n">
        <v>112150</v>
      </c>
      <c r="F79" s="87" t="n">
        <v>112850</v>
      </c>
      <c r="G79" s="87" t="n">
        <v>167</v>
      </c>
    </row>
    <row r="80">
      <c r="A80" t="inlineStr">
        <is>
          <t>Apr 03, 2024 15:00:00</t>
        </is>
      </c>
      <c r="B80" s="88" t="n">
        <v>112750</v>
      </c>
      <c r="C80" s="88" t="n">
        <v>112350</v>
      </c>
      <c r="D80" s="88" t="n">
        <v>26</v>
      </c>
      <c r="E80" s="88" t="n">
        <v>112150</v>
      </c>
      <c r="F80" s="88" t="n">
        <v>112850</v>
      </c>
      <c r="G80" s="88" t="n">
        <v>167</v>
      </c>
    </row>
    <row r="81">
      <c r="A81" t="inlineStr">
        <is>
          <t>Apr 03, 2024 15:00:00</t>
        </is>
      </c>
      <c r="B81" s="89" t="n">
        <v>112750</v>
      </c>
      <c r="C81" s="89" t="n">
        <v>112350</v>
      </c>
      <c r="D81" s="89" t="n">
        <v>26</v>
      </c>
      <c r="E81" s="89" t="n">
        <v>112150</v>
      </c>
      <c r="F81" s="89" t="n">
        <v>112850</v>
      </c>
      <c r="G81" s="89" t="n">
        <v>167</v>
      </c>
    </row>
    <row r="82">
      <c r="A82" t="inlineStr">
        <is>
          <t>Apr 03, 2024 15:00:00</t>
        </is>
      </c>
      <c r="B82" s="90" t="n">
        <v>112750</v>
      </c>
      <c r="C82" s="90" t="n">
        <v>112350</v>
      </c>
      <c r="D82" s="90" t="n">
        <v>26</v>
      </c>
      <c r="E82" s="90" t="n">
        <v>112150</v>
      </c>
      <c r="F82" s="90" t="n">
        <v>112850</v>
      </c>
      <c r="G82" s="90" t="n">
        <v>167</v>
      </c>
    </row>
    <row r="83">
      <c r="A83" t="inlineStr">
        <is>
          <t>Apr 03, 2024 15:00:00</t>
        </is>
      </c>
      <c r="B83" s="91" t="n">
        <v>112750</v>
      </c>
      <c r="C83" s="91" t="n">
        <v>112350</v>
      </c>
      <c r="D83" s="91" t="n">
        <v>26</v>
      </c>
      <c r="E83" s="91" t="n">
        <v>112150</v>
      </c>
      <c r="F83" s="91" t="n">
        <v>112850</v>
      </c>
      <c r="G83" s="91" t="n">
        <v>167</v>
      </c>
    </row>
    <row r="84">
      <c r="A84" t="inlineStr">
        <is>
          <t>Apr 03, 2024 15:00:00</t>
        </is>
      </c>
      <c r="B84" s="151" t="n">
        <v>112750</v>
      </c>
      <c r="C84" s="151" t="n">
        <v>112350</v>
      </c>
      <c r="D84" s="151" t="n">
        <v>26</v>
      </c>
      <c r="E84" s="151" t="n">
        <v>112150</v>
      </c>
      <c r="F84" s="151" t="n">
        <v>112850</v>
      </c>
      <c r="G84" s="151" t="n">
        <v>167</v>
      </c>
    </row>
    <row r="85">
      <c r="A85" t="inlineStr">
        <is>
          <t>Apr 03, 2024 15:00:00</t>
        </is>
      </c>
      <c r="B85" s="153" t="n">
        <v>112750</v>
      </c>
      <c r="C85" s="153" t="n">
        <v>112350</v>
      </c>
      <c r="D85" s="153" t="n">
        <v>26</v>
      </c>
      <c r="E85" s="153" t="n">
        <v>112150</v>
      </c>
      <c r="F85" s="153" t="n">
        <v>112850</v>
      </c>
      <c r="G85" s="153" t="n">
        <v>167</v>
      </c>
    </row>
  </sheetData>
  <conditionalFormatting sqref="H1:I70 H72 H73:I1048576">
    <cfRule type="cellIs" priority="1" operator="lessThan" dxfId="1">
      <formula>0</formula>
    </cfRule>
  </conditionalFormatting>
  <conditionalFormatting sqref="H2:I70 H72 H73:I1048576">
    <cfRule type="cellIs" priority="2" operator="greaterThan" dxfId="0">
      <formula>0</formula>
    </cfRule>
  </conditionalFormatting>
  <pageMargins left="0.7" right="0.7" top="0.75" bottom="0.75" header="0.3" footer="0.3"/>
  <headerFooter>
    <oddHeader/>
    <oddFooter>&amp;L&amp;"Calibri"&amp;10 &amp;K000000_x000d_# Internal Use Only_x000d_&amp;1#&amp;"Calibri"&amp;10 &amp;K000000 Internal Use Only</oddFooter>
    <evenHeader/>
    <evenFooter/>
    <firstHeader/>
    <firstFooter/>
  </headerFooter>
</worksheet>
</file>

<file path=xl/worksheets/sheet20.xml><?xml version="1.0" encoding="utf-8"?>
<worksheet xmlns="http://schemas.openxmlformats.org/spreadsheetml/2006/main">
  <sheetPr codeName="Sheet1">
    <outlinePr summaryBelow="1" summaryRight="1"/>
    <pageSetUpPr autoPageBreaks="0"/>
  </sheetPr>
  <dimension ref="A1:S18"/>
  <sheetViews>
    <sheetView showGridLines="0" topLeftCell="A8" workbookViewId="0">
      <selection activeCell="E15" sqref="E15"/>
    </sheetView>
  </sheetViews>
  <sheetFormatPr baseColWidth="8" defaultRowHeight="14.5"/>
  <cols>
    <col width="20.1796875" bestFit="1" customWidth="1" style="98" min="2" max="2"/>
    <col width="44.1796875" customWidth="1" style="98" min="3" max="3"/>
  </cols>
  <sheetData>
    <row r="1" ht="15.75" customHeight="1" s="98" thickBot="1">
      <c r="A1" s="25" t="n"/>
      <c r="B1" s="25" t="n"/>
      <c r="C1" s="25" t="n"/>
      <c r="D1" s="25" t="n"/>
      <c r="E1" s="25" t="n"/>
      <c r="F1" s="25" t="n"/>
      <c r="G1" s="25" t="n"/>
      <c r="H1" s="25" t="n"/>
      <c r="I1" s="25" t="n"/>
      <c r="J1" s="25" t="n"/>
      <c r="K1" s="25" t="n"/>
      <c r="L1" s="25" t="n"/>
      <c r="M1" s="97" t="n"/>
      <c r="N1" s="97" t="n"/>
      <c r="O1" s="97" t="n"/>
      <c r="P1" s="97" t="n"/>
      <c r="Q1" s="97" t="n"/>
      <c r="R1" s="97" t="n"/>
      <c r="S1" s="97" t="n"/>
    </row>
    <row r="2" ht="15.75" customHeight="1" s="98" thickBot="1">
      <c r="A2" s="97" t="n"/>
      <c r="B2" s="2" t="inlineStr">
        <is>
          <t>Subyacente</t>
        </is>
      </c>
      <c r="C2" s="3" t="inlineStr">
        <is>
          <t>Lithium carbonate</t>
        </is>
      </c>
      <c r="D2" s="97" t="n"/>
      <c r="E2" s="97" t="n"/>
      <c r="F2" s="97" t="n"/>
      <c r="G2" s="97" t="n"/>
      <c r="H2" s="97" t="n"/>
      <c r="I2" s="97" t="n"/>
      <c r="J2" s="97" t="n"/>
      <c r="K2" s="97" t="n"/>
      <c r="L2" s="97" t="n"/>
      <c r="M2" s="97" t="n"/>
      <c r="N2" s="97" t="n"/>
      <c r="O2" s="97" t="n"/>
      <c r="P2" s="97" t="n"/>
      <c r="Q2" s="97" t="n"/>
      <c r="R2" s="97" t="n"/>
      <c r="S2" s="97" t="n"/>
    </row>
    <row r="3" ht="15.75" customHeight="1" s="98" thickBot="1">
      <c r="A3" s="97" t="n"/>
      <c r="B3" s="4" t="inlineStr">
        <is>
          <t>trading unit</t>
        </is>
      </c>
      <c r="C3" s="5" t="inlineStr">
        <is>
          <t>1 tonelada/ Lote</t>
        </is>
      </c>
      <c r="D3" s="97" t="n"/>
      <c r="E3" s="97" t="n"/>
      <c r="F3" s="97" t="n"/>
      <c r="G3" s="97" t="n"/>
      <c r="H3" s="97" t="n"/>
      <c r="I3" s="97" t="n"/>
      <c r="J3" s="97" t="n"/>
      <c r="K3" s="97" t="n"/>
      <c r="L3" s="97" t="n"/>
      <c r="M3" s="97" t="n"/>
      <c r="N3" s="97" t="n"/>
      <c r="O3" s="97" t="n"/>
      <c r="P3" s="97" t="n"/>
      <c r="Q3" s="97" t="n"/>
      <c r="R3" s="97" t="n"/>
      <c r="S3" s="97" t="n"/>
    </row>
    <row r="4" ht="15.75" customHeight="1" s="98" thickBot="1">
      <c r="A4" s="97" t="n"/>
      <c r="B4" s="4" t="inlineStr">
        <is>
          <t>Price</t>
        </is>
      </c>
      <c r="C4" s="5" t="inlineStr">
        <is>
          <t>Yuan (RMB)/ton</t>
        </is>
      </c>
      <c r="D4" s="97" t="n"/>
      <c r="E4" s="97" t="n"/>
      <c r="F4" s="97" t="n"/>
      <c r="G4" s="97" t="n"/>
      <c r="H4" s="97" t="n"/>
      <c r="I4" s="97" t="n"/>
      <c r="J4" s="97" t="n"/>
      <c r="K4" s="97" t="n"/>
      <c r="L4" s="97" t="n"/>
      <c r="M4" s="97" t="n"/>
      <c r="N4" s="97" t="n"/>
      <c r="O4" s="97" t="n"/>
      <c r="P4" s="97" t="n"/>
      <c r="Q4" s="97" t="n"/>
      <c r="R4" s="97" t="n"/>
      <c r="S4" s="97" t="n"/>
    </row>
    <row r="5" ht="15.75" customHeight="1" s="98" thickBot="1">
      <c r="A5" s="97" t="n"/>
      <c r="B5" s="4" t="inlineStr">
        <is>
          <t>Minimum ticket price</t>
        </is>
      </c>
      <c r="C5" s="5" t="inlineStr">
        <is>
          <t>50 yuan/ton</t>
        </is>
      </c>
      <c r="D5" s="97" t="n"/>
      <c r="E5" s="97" t="n"/>
      <c r="F5" s="97" t="n"/>
      <c r="G5" s="97" t="n"/>
      <c r="H5" s="97" t="n"/>
      <c r="I5" s="97" t="n"/>
      <c r="J5" s="97" t="n"/>
      <c r="K5" s="97" t="n"/>
      <c r="L5" s="97" t="n"/>
      <c r="M5" s="97" t="n"/>
      <c r="N5" s="97" t="n"/>
      <c r="O5" s="97" t="n"/>
      <c r="P5" s="97" t="n"/>
      <c r="Q5" s="97" t="n"/>
      <c r="R5" s="97" t="n"/>
      <c r="S5" s="97" t="n"/>
    </row>
    <row r="6" ht="15.75" customHeight="1" s="98" thickBot="1">
      <c r="A6" s="97" t="n"/>
      <c r="B6" s="4" t="inlineStr">
        <is>
          <t>Price limit range</t>
        </is>
      </c>
      <c r="C6" s="5" t="inlineStr">
        <is>
          <t>The settlement price of the previous trading day ±4%</t>
        </is>
      </c>
      <c r="D6" s="97" t="n"/>
      <c r="E6" s="97" t="n"/>
      <c r="F6" s="97" t="n"/>
      <c r="G6" s="97" t="n"/>
      <c r="H6" s="97" t="n"/>
      <c r="I6" s="97" t="n"/>
      <c r="J6" s="97" t="n"/>
      <c r="K6" s="97" t="n"/>
      <c r="L6" s="97" t="n"/>
      <c r="M6" s="97" t="n"/>
      <c r="N6" s="97" t="n"/>
      <c r="O6" s="97" t="n"/>
      <c r="P6" s="97" t="n"/>
      <c r="Q6" s="97" t="n"/>
      <c r="R6" s="97" t="n"/>
      <c r="S6" s="97" t="n"/>
    </row>
    <row r="7" ht="15.75" customHeight="1" s="98" thickBot="1">
      <c r="A7" s="97" t="n"/>
      <c r="B7" s="4" t="inlineStr">
        <is>
          <t>Contract delivery month</t>
        </is>
      </c>
      <c r="C7" s="5" t="inlineStr">
        <is>
          <t>1, 2, 3, 4, 5, 6, 7, 8, 9, 10, 11, and December</t>
        </is>
      </c>
      <c r="D7" s="97" t="n"/>
      <c r="E7" s="97" t="n"/>
      <c r="F7" s="97" t="n"/>
      <c r="G7" s="97" t="n"/>
      <c r="H7" s="97" t="n"/>
      <c r="I7" s="97" t="n"/>
      <c r="J7" s="97" t="n"/>
      <c r="K7" s="97" t="n"/>
      <c r="L7" s="97" t="n"/>
      <c r="M7" s="97" t="n"/>
      <c r="N7" s="97" t="n"/>
      <c r="O7" s="97" t="n"/>
      <c r="P7" s="97" t="n"/>
      <c r="Q7" s="97" t="n"/>
      <c r="R7" s="97" t="n"/>
      <c r="S7" s="97" t="n"/>
    </row>
    <row r="8" ht="41.25" customHeight="1" s="98" thickBot="1">
      <c r="A8" s="97" t="n"/>
      <c r="B8" s="4" t="inlineStr">
        <is>
          <t>transaction hour</t>
        </is>
      </c>
      <c r="C8" s="5" t="inlineStr">
        <is>
          <t>Every Monday to Friday (except legal holidays Beijing time) 9:00~11:30, 13:30~15:00, and other times specified by the exchange</t>
        </is>
      </c>
      <c r="D8" s="97" t="n"/>
      <c r="E8" s="97" t="n"/>
      <c r="F8" s="97" t="n"/>
      <c r="G8" s="147" t="inlineStr">
        <is>
          <t>* Prev.settle es el precio de ejercicio del contrato al vencimiento, varía a diario. Sobre este se calcula la % var</t>
        </is>
      </c>
      <c r="M8" s="147" t="inlineStr">
        <is>
          <t>* The closing price is normally the last trading price of the trading hours. On the contrary, the settlement price is the official price at which traders book their deals in the stock market.</t>
        </is>
      </c>
    </row>
    <row r="9" ht="15.75" customHeight="1" s="98" thickBot="1">
      <c r="A9" s="97" t="n"/>
      <c r="B9" s="4" t="inlineStr">
        <is>
          <t>last trading day</t>
        </is>
      </c>
      <c r="C9" s="5" t="inlineStr">
        <is>
          <t>The 10th trading day of the contract month</t>
        </is>
      </c>
      <c r="D9" s="97" t="n"/>
      <c r="E9" s="97" t="n"/>
      <c r="F9" s="97" t="n"/>
      <c r="G9" s="97" t="n"/>
      <c r="H9" s="97" t="n"/>
      <c r="I9" s="34" t="n"/>
      <c r="J9" s="97" t="n"/>
      <c r="K9" s="97" t="n"/>
      <c r="L9" s="97" t="n"/>
      <c r="M9" s="97" t="n"/>
      <c r="N9" s="97" t="n"/>
      <c r="O9" s="97" t="n"/>
      <c r="P9" s="97" t="n"/>
      <c r="Q9" s="97" t="n"/>
      <c r="R9" s="97" t="n"/>
      <c r="S9" s="97" t="n"/>
    </row>
    <row r="10" ht="15.75" customHeight="1" s="98" thickBot="1">
      <c r="A10" s="97" t="n"/>
      <c r="B10" s="4" t="inlineStr">
        <is>
          <t>Last delivery day</t>
        </is>
      </c>
      <c r="C10" s="5" t="inlineStr">
        <is>
          <t>The third trading day after the last trading day</t>
        </is>
      </c>
      <c r="D10" s="97" t="n"/>
      <c r="E10" s="97" t="n"/>
      <c r="F10" s="97" t="n"/>
      <c r="G10" s="97" t="n"/>
      <c r="H10" s="97" t="n"/>
      <c r="I10" s="97" t="n"/>
      <c r="J10" s="97" t="n"/>
      <c r="K10" s="97" t="n"/>
      <c r="L10" s="97" t="n"/>
      <c r="M10" s="97" t="n"/>
      <c r="N10" s="97" t="n"/>
      <c r="O10" s="97" t="n"/>
      <c r="P10" s="97" t="n"/>
      <c r="Q10" s="97" t="n"/>
      <c r="R10" s="97" t="n"/>
      <c r="S10" s="97" t="n"/>
    </row>
    <row r="11" ht="27.75" customHeight="1" s="98" thickBot="1">
      <c r="A11" s="97" t="n"/>
      <c r="B11" s="4" t="inlineStr">
        <is>
          <t>Delivery grade</t>
        </is>
      </c>
      <c r="C11" s="5" t="inlineStr">
        <is>
          <t>See "Guangzhou Futures Exchange Lithium Carbonate Futures and Options Business Rules"</t>
        </is>
      </c>
      <c r="D11" s="8" t="n"/>
      <c r="E11" s="97" t="n"/>
      <c r="F11" s="97" t="n"/>
      <c r="G11" s="148" t="inlineStr">
        <is>
          <t>http://www.gfex.com.cn/gfex/jbhqzlxz/202212/7743c29d05a241e28d0220fc2cd08ffe/files/a2fdd96a79e845ec9716790f3a19f85a.pdf</t>
        </is>
      </c>
      <c r="M11" s="97" t="n"/>
      <c r="N11" s="97" t="n"/>
      <c r="O11" s="97" t="n"/>
      <c r="P11" s="97" t="n"/>
      <c r="Q11" s="97" t="n"/>
      <c r="R11" s="97" t="n"/>
      <c r="S11" s="97" t="n"/>
    </row>
    <row r="12" ht="15.75" customHeight="1" s="98" thickBot="1">
      <c r="A12" s="97" t="n"/>
      <c r="B12" s="4" t="inlineStr">
        <is>
          <t>Delivery location</t>
        </is>
      </c>
      <c r="C12" s="5" t="inlineStr">
        <is>
          <t>Exchange designated delivery warehouse</t>
        </is>
      </c>
      <c r="D12" s="97" t="n"/>
      <c r="E12" s="97" t="n"/>
      <c r="F12" s="97" t="n"/>
      <c r="G12" s="97" t="n"/>
      <c r="H12" s="97" t="n"/>
      <c r="I12" s="97" t="n"/>
      <c r="J12" s="97" t="n"/>
      <c r="K12" s="97" t="n"/>
      <c r="L12" s="97" t="n"/>
      <c r="M12" s="97" t="n"/>
      <c r="N12" s="97" t="n"/>
      <c r="O12" s="97" t="n"/>
      <c r="P12" s="97" t="n"/>
      <c r="Q12" s="97" t="n"/>
      <c r="R12" s="97" t="n"/>
      <c r="S12" s="97" t="n"/>
    </row>
    <row r="13" ht="31.5" customHeight="1" s="98" thickBot="1">
      <c r="A13" s="97" t="n"/>
      <c r="B13" s="4" t="inlineStr">
        <is>
          <t>Minimum trading margin</t>
        </is>
      </c>
      <c r="C13" s="5" t="inlineStr">
        <is>
          <t>5% of contract value</t>
        </is>
      </c>
      <c r="D13" s="97" t="inlineStr">
        <is>
          <t xml:space="preserve"> </t>
        </is>
      </c>
      <c r="E13" s="97" t="n"/>
      <c r="F13" s="97" t="n"/>
      <c r="G13" s="149" t="inlineStr">
        <is>
          <t>* Monto inicial para establecer posición en el contrato y sobre el cual se mantendrá el márgen.</t>
        </is>
      </c>
      <c r="M13" s="97" t="n"/>
      <c r="N13" s="97" t="n"/>
      <c r="O13" s="97" t="n"/>
      <c r="P13" s="97" t="n"/>
      <c r="Q13" s="97" t="n"/>
      <c r="R13" s="97" t="n"/>
      <c r="S13" s="97" t="n"/>
    </row>
    <row r="14" ht="15.75" customHeight="1" s="98" thickBot="1">
      <c r="A14" s="97" t="n"/>
      <c r="B14" s="4" t="inlineStr">
        <is>
          <t>Delivery method</t>
        </is>
      </c>
      <c r="C14" s="5" t="inlineStr">
        <is>
          <t>physical delivery</t>
        </is>
      </c>
      <c r="D14" s="97" t="n"/>
      <c r="E14" s="97" t="n"/>
      <c r="F14" s="97" t="n"/>
      <c r="G14" s="97" t="n"/>
      <c r="H14" s="97" t="n"/>
      <c r="I14" s="97" t="n"/>
      <c r="J14" s="97" t="n"/>
      <c r="K14" s="97" t="n"/>
      <c r="L14" s="97" t="n"/>
      <c r="M14" s="97" t="n"/>
      <c r="N14" s="97" t="n"/>
      <c r="O14" s="97" t="n"/>
      <c r="P14" s="97" t="n"/>
      <c r="Q14" s="97" t="n"/>
      <c r="R14" s="97" t="n"/>
      <c r="S14" s="97" t="n"/>
    </row>
    <row r="15" ht="15.75" customHeight="1" s="98" thickBot="1">
      <c r="A15" s="97" t="n"/>
      <c r="B15" s="4" t="inlineStr">
        <is>
          <t>trasaction code</t>
        </is>
      </c>
      <c r="C15" s="5" t="inlineStr">
        <is>
          <t>LC</t>
        </is>
      </c>
      <c r="D15" s="97" t="n"/>
      <c r="E15" s="97" t="n"/>
      <c r="F15" s="97" t="n"/>
      <c r="G15" s="97" t="n"/>
      <c r="H15" s="97" t="n"/>
      <c r="I15" s="97" t="n"/>
      <c r="J15" s="97" t="n"/>
      <c r="K15" s="97" t="n"/>
      <c r="L15" s="97" t="n"/>
      <c r="M15" s="97" t="n"/>
      <c r="N15" s="97" t="n"/>
      <c r="O15" s="97" t="n"/>
      <c r="P15" s="97" t="n"/>
      <c r="Q15" s="97" t="n"/>
      <c r="R15" s="97" t="n"/>
      <c r="S15" s="97" t="n"/>
    </row>
    <row r="16" ht="15.75" customHeight="1" s="98" thickBot="1">
      <c r="A16" s="97" t="n"/>
      <c r="B16" s="4" t="inlineStr">
        <is>
          <t>Listing exchange</t>
        </is>
      </c>
      <c r="C16" s="5" t="inlineStr">
        <is>
          <t>Guangzhou Futures Exchange</t>
        </is>
      </c>
      <c r="D16" s="97" t="n"/>
      <c r="E16" s="97" t="n"/>
      <c r="F16" s="97" t="n"/>
      <c r="G16" s="97" t="n"/>
      <c r="H16" s="97" t="n"/>
      <c r="I16" s="97" t="n"/>
      <c r="J16" s="97" t="n"/>
      <c r="K16" s="97" t="n"/>
      <c r="L16" s="97" t="n"/>
      <c r="M16" s="97" t="n"/>
      <c r="N16" s="97" t="n"/>
      <c r="O16" s="97" t="n"/>
      <c r="P16" s="97" t="n"/>
      <c r="Q16" s="97" t="n"/>
      <c r="R16" s="97" t="n"/>
      <c r="S16" s="97" t="n"/>
    </row>
    <row r="17" ht="42.75" customHeight="1" s="98">
      <c r="B17" s="101" t="inlineStr">
        <is>
          <t>Note 1:The exchange can adjust the price limit and trading margin standard of each contract according to market conditions.</t>
        </is>
      </c>
      <c r="C17" s="102" t="n"/>
      <c r="D17" s="97" t="n"/>
      <c r="E17" s="97" t="n"/>
      <c r="F17" s="97" t="n"/>
      <c r="G17" s="150" t="inlineStr">
        <is>
          <t>*  Open interest is the total number of open derivative contracts, such as options or futures, that have not been settled.</t>
        </is>
      </c>
    </row>
    <row r="18" ht="42" customHeight="1" s="98" thickBot="1">
      <c r="B18" s="104" t="inlineStr">
        <is>
          <t>Note 2:Daily trading is divided into three trading sessions, namely the first session from 9:00 to 10:15, the second session from 10:30 to 11:30, and the third session from 13:30 to 15:00.</t>
        </is>
      </c>
      <c r="C18" s="105" t="n"/>
      <c r="D18" s="97" t="n"/>
      <c r="E18" s="97" t="n"/>
      <c r="F18" s="97" t="n"/>
      <c r="G18" s="147" t="inlineStr">
        <is>
          <t>* Volume refers to the number of contracts of contracts traded in a given period.</t>
        </is>
      </c>
    </row>
  </sheetData>
  <mergeCells count="8">
    <mergeCell ref="M8:S8"/>
    <mergeCell ref="G8:L8"/>
    <mergeCell ref="B17:C17"/>
    <mergeCell ref="G17:L17"/>
    <mergeCell ref="B18:C18"/>
    <mergeCell ref="G18:L18"/>
    <mergeCell ref="G13:L13"/>
    <mergeCell ref="G11:L11"/>
  </mergeCells>
  <hyperlinks>
    <hyperlink xmlns:r="http://schemas.openxmlformats.org/officeDocument/2006/relationships" ref="G11" r:id="rId1"/>
  </hyperlinks>
  <pageMargins left="0.7" right="0.7" top="0.75" bottom="0.75" header="0.3" footer="0.3"/>
  <headerFooter>
    <oddHeader/>
    <oddFooter>&amp;L&amp;"Calibri"&amp;10 &amp;K000000_x000d_# Internal Use Only_x000d_&amp;1#&amp;"Calibri"&amp;10 &amp;K000000 Internal Use Only</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2023-11-08T17:48:30Z</dcterms:created>
  <dcterms:modified xmlns:dcterms="http://purl.org/dc/terms/" xmlns:xsi="http://www.w3.org/2001/XMLSchema-instance" xsi:type="dcterms:W3CDTF">2024-04-05T18:20:49Z</dcterms:modified>
  <cp:lastModifiedBy>Maximiliano Herrera</cp:lastModifiedBy>
</cp:coreProperties>
</file>