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rzo\Documents\GitHub\tf-models\app\analysis\"/>
    </mc:Choice>
  </mc:AlternateContent>
  <xr:revisionPtr revIDLastSave="0" documentId="13_ncr:1_{02472FD3-6B08-45BB-86DD-8874F9FB9310}" xr6:coauthVersionLast="36" xr6:coauthVersionMax="36" xr10:uidLastSave="{00000000-0000-0000-0000-000000000000}"/>
  <bookViews>
    <workbookView xWindow="0" yWindow="0" windowWidth="19200" windowHeight="6930" activeTab="1" xr2:uid="{138BF2ED-9A2D-44E3-A4DC-9520C2C61274}"/>
  </bookViews>
  <sheets>
    <sheet name="Sheet1" sheetId="1" r:id="rId1"/>
    <sheet name="Sheet2" sheetId="2" r:id="rId2"/>
  </sheets>
  <definedNames>
    <definedName name="src_h">Sheet1!$J$1</definedName>
    <definedName name="src_w">Sheet1!$J$2</definedName>
    <definedName name="targ_h">Sheet1!$J$4</definedName>
    <definedName name="targ_w">Sheet1!$J$5</definedName>
    <definedName name="targ_x1">Sheet1!$L$5</definedName>
    <definedName name="targ_y1">Sheet1!$L$4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O8" i="1"/>
  <c r="P8" i="1" s="1"/>
  <c r="H12" i="1" s="1"/>
  <c r="O7" i="1"/>
  <c r="P7" i="1" s="1"/>
  <c r="I12" i="1" s="1"/>
  <c r="J5" i="1"/>
  <c r="J4" i="1"/>
</calcChain>
</file>

<file path=xl/sharedStrings.xml><?xml version="1.0" encoding="utf-8"?>
<sst xmlns="http://schemas.openxmlformats.org/spreadsheetml/2006/main" count="46" uniqueCount="38">
  <si>
    <t>x</t>
  </si>
  <si>
    <t>y</t>
  </si>
  <si>
    <t>r</t>
  </si>
  <si>
    <t>c</t>
  </si>
  <si>
    <t>Target</t>
  </si>
  <si>
    <t>Source</t>
  </si>
  <si>
    <t>Box</t>
  </si>
  <si>
    <t>Center</t>
  </si>
  <si>
    <t>%</t>
  </si>
  <si>
    <t>Targ Mouse coord</t>
  </si>
  <si>
    <t>targ_rect=[[12, 46], [610, 560]], src_h,src_w = (480,640)</t>
  </si>
  <si>
    <t>move_cursor - start:  cur_boxes=[[316 528 337 555]]</t>
  </si>
  <si>
    <t>targ_x,targ_y=(317.115625, 627.5208333333334)</t>
  </si>
  <si>
    <t>move_cursor - moving to (326.0,542.0)</t>
  </si>
  <si>
    <t>move_cursor - start:  cur_boxes=[[317 529 340 555]]</t>
  </si>
  <si>
    <t>targ_x,targ_y=(318.98749999999995, 627.5208333333334)</t>
  </si>
  <si>
    <t>move_cursor - moving to (328.0,542.0)</t>
  </si>
  <si>
    <t>move_cursor - start:  cur_boxes=[[344 510 366 536]]</t>
  </si>
  <si>
    <t>targ_x,targ_y=(344.2578125, 607.1354166666666)</t>
  </si>
  <si>
    <t>move_cursor - moving to (355.0,523.0)</t>
  </si>
  <si>
    <t>move_cursor - start:  cur_boxes=[[345 511 367 537]]</t>
  </si>
  <si>
    <t>targ_x,targ_y=(345.19375, 608.2083333333333)</t>
  </si>
  <si>
    <t>move_cursor - moving to (356.0,524.0)</t>
  </si>
  <si>
    <t>move_cursor - start:  cur_boxes=[[347 511 368 537]]</t>
  </si>
  <si>
    <t>targ_x,targ_y=(347.06562499999995, 608.2083333333333)</t>
  </si>
  <si>
    <t>move_cursor - moving to (358.0,524.0)</t>
  </si>
  <si>
    <t>y1</t>
  </si>
  <si>
    <t>x1</t>
  </si>
  <si>
    <t>y2</t>
  </si>
  <si>
    <t>x2</t>
  </si>
  <si>
    <t>m_x</t>
  </si>
  <si>
    <t>m_y</t>
  </si>
  <si>
    <t>ck_x</t>
  </si>
  <si>
    <t>ck_y</t>
  </si>
  <si>
    <t>diff_x</t>
  </si>
  <si>
    <t>diff_y</t>
  </si>
  <si>
    <t>c_y</t>
  </si>
  <si>
    <t>c_x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</si>
</sst>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5" fontId="2" fillId="0" borderId="0" xfId="1" applyNumberFormat="1" applyFont="1"/>
    <xf numFmtId="165" fontId="0" fillId="0" borderId="0" xfId="1" applyNumberFormat="1" applyFont="1"/>
    <xf numFmtId="165" fontId="0" fillId="4" borderId="0" xfId="1" applyNumberFormat="1" applyFont="1" applyFill="1"/>
  </cellXfs>
  <cellStyles count="2">
    <cellStyle name="Comma" xfId="1" builtinId="3"/>
    <cellStyle name="Normal" xfId="0" builtinId="0"/>
  </cellStyles>
  <dxfs count="1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B9D44-E3B4-405E-800C-A66AC0736863}" name="Table1" displayName="Table1" ref="A1:L57" totalsRowShown="0" dataDxfId="2" dataCellStyle="Comma">
  <autoFilter ref="A1:L57" xr:uid="{09894339-A341-4421-8725-076192956FC2}"/>
  <tableColumns count="12">
    <tableColumn id="1" xr3:uid="{F6C29819-AC6C-49D2-B066-B377B3DA2F90}" name="y1" dataDxfId="12" dataCellStyle="Comma"/>
    <tableColumn id="2" xr3:uid="{65CADE3B-329D-46F3-848C-E2676A7E6B0E}" name="x1" dataDxfId="11" dataCellStyle="Comma"/>
    <tableColumn id="3" xr3:uid="{302FD6C2-59E1-455A-81AA-B204B8F784AC}" name="y2" dataDxfId="10" dataCellStyle="Comma"/>
    <tableColumn id="4" xr3:uid="{782A9BF4-3DF0-4843-8A22-33E85E498460}" name="x2" dataDxfId="9" dataCellStyle="Comma"/>
    <tableColumn id="12" xr3:uid="{03BAC378-63A7-4275-A9A0-47B1511173BD}" name="c_y" dataDxfId="8" dataCellStyle="Comma">
      <calculatedColumnFormula>(Table1[[#This Row],[y2]]-Table1[[#This Row],[y1]])/2+Table1[[#This Row],[y1]]</calculatedColumnFormula>
    </tableColumn>
    <tableColumn id="11" xr3:uid="{EC046A6F-BD38-4954-B916-3FC9869EE4E2}" name="c_x" dataDxfId="7" dataCellStyle="Comma">
      <calculatedColumnFormula>(Table1[[#This Row],[x2]]-Table1[[#This Row],[x1]])/2+Table1[[#This Row],[x1]]</calculatedColumnFormula>
    </tableColumn>
    <tableColumn id="5" xr3:uid="{A43B3575-F657-44D4-B6B8-42B87DB03021}" name="m_x" dataDxfId="6" dataCellStyle="Comma"/>
    <tableColumn id="6" xr3:uid="{10D373AE-2CA4-49AE-871E-C072679A9482}" name="m_y" dataDxfId="5" dataCellStyle="Comma"/>
    <tableColumn id="7" xr3:uid="{031E4D5A-6C94-41B0-9C8A-8807AE99F01E}" name="ck_x" dataDxfId="1" dataCellStyle="Comma">
      <calculatedColumnFormula>Table1[[#This Row],[c_x]]/src_w*targ_w+targ_x1</calculatedColumnFormula>
    </tableColumn>
    <tableColumn id="8" xr3:uid="{14D05FA2-3398-454D-AC33-64B5F0DD3081}" name="ck_y" dataDxfId="0" dataCellStyle="Comma">
      <calculatedColumnFormula>Table1[[#This Row],[c_y]]/src_h*targ_h+targ_y1</calculatedColumnFormula>
    </tableColumn>
    <tableColumn id="9" xr3:uid="{2F0D7E36-26D0-4350-AD9C-11253636F791}" name="diff_x" dataDxfId="4" dataCellStyle="Comma"/>
    <tableColumn id="10" xr3:uid="{5A032D29-C4BE-4041-91AA-B016A5628967}" name="diff_y" dataDxfId="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A79A-617A-4965-8BD1-201F4D9833D4}">
  <dimension ref="A1:P17"/>
  <sheetViews>
    <sheetView workbookViewId="0">
      <selection activeCell="L5" sqref="L5"/>
    </sheetView>
  </sheetViews>
  <sheetFormatPr defaultRowHeight="14.5" x14ac:dyDescent="0.35"/>
  <sheetData>
    <row r="1" spans="1:16" x14ac:dyDescent="0.35">
      <c r="A1" t="s">
        <v>10</v>
      </c>
      <c r="H1" t="s">
        <v>5</v>
      </c>
      <c r="I1" t="s">
        <v>2</v>
      </c>
      <c r="J1">
        <v>480</v>
      </c>
      <c r="K1" t="s">
        <v>1</v>
      </c>
    </row>
    <row r="2" spans="1:16" x14ac:dyDescent="0.35">
      <c r="I2" t="s">
        <v>3</v>
      </c>
      <c r="J2">
        <v>640</v>
      </c>
      <c r="K2" t="s">
        <v>0</v>
      </c>
    </row>
    <row r="3" spans="1:16" x14ac:dyDescent="0.35">
      <c r="A3" t="s">
        <v>11</v>
      </c>
    </row>
    <row r="4" spans="1:16" x14ac:dyDescent="0.35">
      <c r="A4" t="s">
        <v>12</v>
      </c>
      <c r="H4" t="s">
        <v>4</v>
      </c>
      <c r="I4" t="s">
        <v>2</v>
      </c>
      <c r="J4">
        <f>M4-L4+1</f>
        <v>515</v>
      </c>
      <c r="K4" t="s">
        <v>1</v>
      </c>
      <c r="L4">
        <v>46</v>
      </c>
      <c r="M4">
        <v>560</v>
      </c>
    </row>
    <row r="5" spans="1:16" x14ac:dyDescent="0.35">
      <c r="A5" t="s">
        <v>13</v>
      </c>
      <c r="I5" t="s">
        <v>3</v>
      </c>
      <c r="J5">
        <f>M5-L5+1</f>
        <v>599</v>
      </c>
      <c r="K5" t="s">
        <v>0</v>
      </c>
      <c r="L5">
        <v>12</v>
      </c>
      <c r="M5">
        <v>610</v>
      </c>
    </row>
    <row r="6" spans="1:16" x14ac:dyDescent="0.35">
      <c r="A6" t="s">
        <v>14</v>
      </c>
      <c r="O6" t="s">
        <v>7</v>
      </c>
      <c r="P6" t="s">
        <v>8</v>
      </c>
    </row>
    <row r="7" spans="1:16" x14ac:dyDescent="0.35">
      <c r="A7" t="s">
        <v>15</v>
      </c>
      <c r="H7" t="s">
        <v>6</v>
      </c>
      <c r="K7" t="s">
        <v>1</v>
      </c>
      <c r="L7">
        <v>528</v>
      </c>
      <c r="M7">
        <v>555</v>
      </c>
      <c r="O7">
        <f>(M7-L7)/2+L7</f>
        <v>541.5</v>
      </c>
      <c r="P7">
        <f>O7/J1</f>
        <v>1.128125</v>
      </c>
    </row>
    <row r="8" spans="1:16" x14ac:dyDescent="0.35">
      <c r="A8" t="s">
        <v>16</v>
      </c>
      <c r="K8" t="s">
        <v>0</v>
      </c>
      <c r="L8">
        <v>316</v>
      </c>
      <c r="M8">
        <v>337</v>
      </c>
      <c r="O8">
        <f>(M8-L8)/2+L8</f>
        <v>326.5</v>
      </c>
      <c r="P8">
        <f>O8/J2</f>
        <v>0.51015624999999998</v>
      </c>
    </row>
    <row r="9" spans="1:16" x14ac:dyDescent="0.35">
      <c r="A9" t="s">
        <v>17</v>
      </c>
    </row>
    <row r="10" spans="1:16" x14ac:dyDescent="0.35">
      <c r="A10" t="s">
        <v>18</v>
      </c>
      <c r="H10" t="s">
        <v>9</v>
      </c>
    </row>
    <row r="11" spans="1:16" x14ac:dyDescent="0.35">
      <c r="A11" t="s">
        <v>19</v>
      </c>
      <c r="H11" t="s">
        <v>0</v>
      </c>
      <c r="I11" t="s">
        <v>1</v>
      </c>
    </row>
    <row r="12" spans="1:16" x14ac:dyDescent="0.35">
      <c r="A12" t="s">
        <v>20</v>
      </c>
      <c r="H12">
        <f>P8*J5+L5</f>
        <v>317.58359374999998</v>
      </c>
      <c r="I12">
        <f>J4*P7+L4</f>
        <v>626.984375</v>
      </c>
    </row>
    <row r="13" spans="1:16" x14ac:dyDescent="0.35">
      <c r="A13" t="s">
        <v>21</v>
      </c>
    </row>
    <row r="14" spans="1:16" x14ac:dyDescent="0.35">
      <c r="A14" t="s">
        <v>22</v>
      </c>
    </row>
    <row r="15" spans="1:16" x14ac:dyDescent="0.35">
      <c r="A15" t="s">
        <v>23</v>
      </c>
    </row>
    <row r="16" spans="1:16" x14ac:dyDescent="0.35">
      <c r="A16" t="s">
        <v>24</v>
      </c>
    </row>
    <row r="17" spans="1:1" x14ac:dyDescent="0.35">
      <c r="A1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4F15-90BD-4328-8250-0D84E3B74C4C}">
  <dimension ref="A1:L57"/>
  <sheetViews>
    <sheetView tabSelected="1" workbookViewId="0"/>
  </sheetViews>
  <sheetFormatPr defaultRowHeight="14.5" x14ac:dyDescent="0.35"/>
  <cols>
    <col min="1" max="4" width="5.08984375" bestFit="1" customWidth="1"/>
    <col min="5" max="6" width="5.81640625" bestFit="1" customWidth="1"/>
    <col min="7" max="7" width="6.36328125" customWidth="1"/>
    <col min="16" max="16" width="25.54296875" bestFit="1" customWidth="1"/>
  </cols>
  <sheetData>
    <row r="1" spans="1:12" x14ac:dyDescent="0.35">
      <c r="A1" s="1" t="s">
        <v>26</v>
      </c>
      <c r="B1" s="1" t="s">
        <v>27</v>
      </c>
      <c r="C1" s="1" t="s">
        <v>28</v>
      </c>
      <c r="D1" s="1" t="s">
        <v>29</v>
      </c>
      <c r="E1" s="1" t="s">
        <v>36</v>
      </c>
      <c r="F1" s="1" t="s">
        <v>37</v>
      </c>
      <c r="G1" t="s">
        <v>30</v>
      </c>
      <c r="H1" t="s">
        <v>31</v>
      </c>
      <c r="I1" s="2" t="s">
        <v>32</v>
      </c>
      <c r="J1" s="2" t="s">
        <v>33</v>
      </c>
      <c r="K1" s="2" t="s">
        <v>34</v>
      </c>
      <c r="L1" s="2" t="s">
        <v>35</v>
      </c>
    </row>
    <row r="2" spans="1:12" x14ac:dyDescent="0.35">
      <c r="A2" s="3">
        <v>452</v>
      </c>
      <c r="B2" s="3">
        <v>399</v>
      </c>
      <c r="C2" s="3">
        <v>477</v>
      </c>
      <c r="D2" s="3">
        <v>427</v>
      </c>
      <c r="E2" s="4">
        <f>(Table1[[#This Row],[y2]]-Table1[[#This Row],[y1]])/2+Table1[[#This Row],[y1]]</f>
        <v>464.5</v>
      </c>
      <c r="F2" s="5">
        <f>(Table1[[#This Row],[x2]]-Table1[[#This Row],[x1]])/2+Table1[[#This Row],[x1]]</f>
        <v>413</v>
      </c>
      <c r="G2" s="4">
        <v>413</v>
      </c>
      <c r="H2" s="4">
        <v>464</v>
      </c>
      <c r="I2" s="4">
        <f>Table1[[#This Row],[c_x]]/src_w*targ_w+targ_x1</f>
        <v>398.54218749999995</v>
      </c>
      <c r="J2" s="4">
        <f>Table1[[#This Row],[c_y]]/src_h*targ_h+targ_y1</f>
        <v>544.36979166666663</v>
      </c>
      <c r="K2" s="4"/>
      <c r="L2" s="4"/>
    </row>
    <row r="3" spans="1:12" x14ac:dyDescent="0.35">
      <c r="A3" s="3">
        <v>445</v>
      </c>
      <c r="B3" s="3">
        <v>473</v>
      </c>
      <c r="C3" s="3">
        <v>466</v>
      </c>
      <c r="D3" s="3">
        <v>501</v>
      </c>
      <c r="E3" s="4">
        <f>(Table1[[#This Row],[y2]]-Table1[[#This Row],[y1]])/2+Table1[[#This Row],[y1]]</f>
        <v>455.5</v>
      </c>
      <c r="F3" s="5">
        <f>(Table1[[#This Row],[x2]]-Table1[[#This Row],[x1]])/2+Table1[[#This Row],[x1]]</f>
        <v>487</v>
      </c>
      <c r="G3" s="4">
        <v>487</v>
      </c>
      <c r="H3" s="4">
        <v>456</v>
      </c>
      <c r="I3" s="4">
        <f>Table1[[#This Row],[c_x]]/src_w*targ_w+targ_x1</f>
        <v>467.80156250000005</v>
      </c>
      <c r="J3" s="4">
        <f>Table1[[#This Row],[c_y]]/src_h*targ_h+targ_y1</f>
        <v>534.71354166666674</v>
      </c>
      <c r="K3" s="4"/>
      <c r="L3" s="4"/>
    </row>
    <row r="4" spans="1:12" x14ac:dyDescent="0.35">
      <c r="A4" s="3">
        <v>445</v>
      </c>
      <c r="B4" s="3">
        <v>504</v>
      </c>
      <c r="C4" s="3">
        <v>465</v>
      </c>
      <c r="D4" s="3">
        <v>534</v>
      </c>
      <c r="E4" s="4">
        <f>(Table1[[#This Row],[y2]]-Table1[[#This Row],[y1]])/2+Table1[[#This Row],[y1]]</f>
        <v>455</v>
      </c>
      <c r="F4" s="5">
        <f>(Table1[[#This Row],[x2]]-Table1[[#This Row],[x1]])/2+Table1[[#This Row],[x1]]</f>
        <v>519</v>
      </c>
      <c r="G4" s="4">
        <v>519</v>
      </c>
      <c r="H4" s="4">
        <v>455</v>
      </c>
      <c r="I4" s="4">
        <f>Table1[[#This Row],[c_x]]/src_w*targ_w+targ_x1</f>
        <v>497.75156249999998</v>
      </c>
      <c r="J4" s="4">
        <f>Table1[[#This Row],[c_y]]/src_h*targ_h+targ_y1</f>
        <v>534.17708333333326</v>
      </c>
      <c r="K4" s="4"/>
      <c r="L4" s="4"/>
    </row>
    <row r="5" spans="1:12" x14ac:dyDescent="0.35">
      <c r="A5" s="3">
        <v>444</v>
      </c>
      <c r="B5" s="3">
        <v>509</v>
      </c>
      <c r="C5" s="3">
        <v>464</v>
      </c>
      <c r="D5" s="3">
        <v>538</v>
      </c>
      <c r="E5" s="4">
        <f>(Table1[[#This Row],[y2]]-Table1[[#This Row],[y1]])/2+Table1[[#This Row],[y1]]</f>
        <v>454</v>
      </c>
      <c r="F5" s="5">
        <f>(Table1[[#This Row],[x2]]-Table1[[#This Row],[x1]])/2+Table1[[#This Row],[x1]]</f>
        <v>523.5</v>
      </c>
      <c r="G5" s="4">
        <v>524</v>
      </c>
      <c r="H5" s="4">
        <v>454</v>
      </c>
      <c r="I5" s="4">
        <f>Table1[[#This Row],[c_x]]/src_w*targ_w+targ_x1</f>
        <v>501.96328125000002</v>
      </c>
      <c r="J5" s="4">
        <f>Table1[[#This Row],[c_y]]/src_h*targ_h+targ_y1</f>
        <v>533.10416666666663</v>
      </c>
      <c r="K5" s="4"/>
      <c r="L5" s="4"/>
    </row>
    <row r="6" spans="1:12" x14ac:dyDescent="0.35">
      <c r="A6" s="3">
        <v>445</v>
      </c>
      <c r="B6" s="3">
        <v>508</v>
      </c>
      <c r="C6" s="3">
        <v>464</v>
      </c>
      <c r="D6" s="3">
        <v>539</v>
      </c>
      <c r="E6" s="4">
        <f>(Table1[[#This Row],[y2]]-Table1[[#This Row],[y1]])/2+Table1[[#This Row],[y1]]</f>
        <v>454.5</v>
      </c>
      <c r="F6" s="4">
        <f>(Table1[[#This Row],[x2]]-Table1[[#This Row],[x1]])/2+Table1[[#This Row],[x1]]</f>
        <v>523.5</v>
      </c>
      <c r="G6" s="4">
        <v>524</v>
      </c>
      <c r="H6" s="4">
        <v>454</v>
      </c>
      <c r="I6" s="4">
        <f>Table1[[#This Row],[c_x]]/src_w*targ_w+targ_x1</f>
        <v>501.96328125000002</v>
      </c>
      <c r="J6" s="4">
        <f>Table1[[#This Row],[c_y]]/src_h*targ_h+targ_y1</f>
        <v>533.640625</v>
      </c>
      <c r="K6" s="4"/>
      <c r="L6" s="4"/>
    </row>
    <row r="7" spans="1:12" x14ac:dyDescent="0.35">
      <c r="A7" s="3">
        <v>445</v>
      </c>
      <c r="B7" s="3">
        <v>508</v>
      </c>
      <c r="C7" s="3">
        <v>465</v>
      </c>
      <c r="D7" s="3">
        <v>538</v>
      </c>
      <c r="E7" s="4">
        <f>(Table1[[#This Row],[y2]]-Table1[[#This Row],[y1]])/2+Table1[[#This Row],[y1]]</f>
        <v>455</v>
      </c>
      <c r="F7" s="4">
        <f>(Table1[[#This Row],[x2]]-Table1[[#This Row],[x1]])/2+Table1[[#This Row],[x1]]</f>
        <v>523</v>
      </c>
      <c r="G7" s="4">
        <v>523</v>
      </c>
      <c r="H7" s="4">
        <v>455</v>
      </c>
      <c r="I7" s="4">
        <f>Table1[[#This Row],[c_x]]/src_w*targ_w+targ_x1</f>
        <v>501.49531249999995</v>
      </c>
      <c r="J7" s="4">
        <f>Table1[[#This Row],[c_y]]/src_h*targ_h+targ_y1</f>
        <v>534.17708333333326</v>
      </c>
      <c r="K7" s="4"/>
      <c r="L7" s="4"/>
    </row>
    <row r="8" spans="1:12" x14ac:dyDescent="0.35">
      <c r="A8" s="3">
        <v>444</v>
      </c>
      <c r="B8" s="3">
        <v>509</v>
      </c>
      <c r="C8" s="3">
        <v>463</v>
      </c>
      <c r="D8" s="3">
        <v>539</v>
      </c>
      <c r="E8" s="4">
        <f>(Table1[[#This Row],[y2]]-Table1[[#This Row],[y1]])/2+Table1[[#This Row],[y1]]</f>
        <v>453.5</v>
      </c>
      <c r="F8" s="4">
        <f>(Table1[[#This Row],[x2]]-Table1[[#This Row],[x1]])/2+Table1[[#This Row],[x1]]</f>
        <v>524</v>
      </c>
      <c r="G8" s="4">
        <v>524</v>
      </c>
      <c r="H8" s="4">
        <v>454</v>
      </c>
      <c r="I8" s="4">
        <f>Table1[[#This Row],[c_x]]/src_w*targ_w+targ_x1</f>
        <v>502.43124999999998</v>
      </c>
      <c r="J8" s="4">
        <f>Table1[[#This Row],[c_y]]/src_h*targ_h+targ_y1</f>
        <v>532.56770833333337</v>
      </c>
      <c r="K8" s="4"/>
      <c r="L8" s="4"/>
    </row>
    <row r="9" spans="1:12" x14ac:dyDescent="0.35">
      <c r="A9" s="3">
        <v>444</v>
      </c>
      <c r="B9" s="3">
        <v>509</v>
      </c>
      <c r="C9" s="3">
        <v>464</v>
      </c>
      <c r="D9" s="3">
        <v>538</v>
      </c>
      <c r="E9" s="4">
        <f>(Table1[[#This Row],[y2]]-Table1[[#This Row],[y1]])/2+Table1[[#This Row],[y1]]</f>
        <v>454</v>
      </c>
      <c r="F9" s="4">
        <f>(Table1[[#This Row],[x2]]-Table1[[#This Row],[x1]])/2+Table1[[#This Row],[x1]]</f>
        <v>523.5</v>
      </c>
      <c r="G9" s="4">
        <v>524</v>
      </c>
      <c r="H9" s="4">
        <v>454</v>
      </c>
      <c r="I9" s="4">
        <f>Table1[[#This Row],[c_x]]/src_w*targ_w+targ_x1</f>
        <v>501.96328125000002</v>
      </c>
      <c r="J9" s="4">
        <f>Table1[[#This Row],[c_y]]/src_h*targ_h+targ_y1</f>
        <v>533.10416666666663</v>
      </c>
      <c r="K9" s="4"/>
      <c r="L9" s="4"/>
    </row>
    <row r="10" spans="1:12" x14ac:dyDescent="0.35">
      <c r="A10" s="3">
        <v>444</v>
      </c>
      <c r="B10" s="3">
        <v>508</v>
      </c>
      <c r="C10" s="3">
        <v>464</v>
      </c>
      <c r="D10" s="3">
        <v>538</v>
      </c>
      <c r="E10" s="4">
        <f>(Table1[[#This Row],[y2]]-Table1[[#This Row],[y1]])/2+Table1[[#This Row],[y1]]</f>
        <v>454</v>
      </c>
      <c r="F10" s="4">
        <f>(Table1[[#This Row],[x2]]-Table1[[#This Row],[x1]])/2+Table1[[#This Row],[x1]]</f>
        <v>523</v>
      </c>
      <c r="G10" s="4">
        <v>523</v>
      </c>
      <c r="H10" s="4">
        <v>454</v>
      </c>
      <c r="I10" s="4">
        <f>Table1[[#This Row],[c_x]]/src_w*targ_w+targ_x1</f>
        <v>501.49531249999995</v>
      </c>
      <c r="J10" s="4">
        <f>Table1[[#This Row],[c_y]]/src_h*targ_h+targ_y1</f>
        <v>533.10416666666663</v>
      </c>
      <c r="K10" s="4"/>
      <c r="L10" s="4"/>
    </row>
    <row r="11" spans="1:12" x14ac:dyDescent="0.35">
      <c r="A11" s="3">
        <v>444</v>
      </c>
      <c r="B11" s="3">
        <v>509</v>
      </c>
      <c r="C11" s="3">
        <v>464</v>
      </c>
      <c r="D11" s="3">
        <v>538</v>
      </c>
      <c r="E11" s="4">
        <f>(Table1[[#This Row],[y2]]-Table1[[#This Row],[y1]])/2+Table1[[#This Row],[y1]]</f>
        <v>454</v>
      </c>
      <c r="F11" s="4">
        <f>(Table1[[#This Row],[x2]]-Table1[[#This Row],[x1]])/2+Table1[[#This Row],[x1]]</f>
        <v>523.5</v>
      </c>
      <c r="G11" s="4">
        <v>524</v>
      </c>
      <c r="H11" s="4">
        <v>454</v>
      </c>
      <c r="I11" s="4">
        <f>Table1[[#This Row],[c_x]]/src_w*targ_w+targ_x1</f>
        <v>501.96328125000002</v>
      </c>
      <c r="J11" s="4">
        <f>Table1[[#This Row],[c_y]]/src_h*targ_h+targ_y1</f>
        <v>533.10416666666663</v>
      </c>
      <c r="K11" s="4"/>
      <c r="L11" s="4"/>
    </row>
    <row r="12" spans="1:12" x14ac:dyDescent="0.35">
      <c r="A12" s="3">
        <v>445</v>
      </c>
      <c r="B12" s="3">
        <v>508</v>
      </c>
      <c r="C12" s="3">
        <v>464</v>
      </c>
      <c r="D12" s="3">
        <v>538</v>
      </c>
      <c r="E12" s="4">
        <f>(Table1[[#This Row],[y2]]-Table1[[#This Row],[y1]])/2+Table1[[#This Row],[y1]]</f>
        <v>454.5</v>
      </c>
      <c r="F12" s="4">
        <f>(Table1[[#This Row],[x2]]-Table1[[#This Row],[x1]])/2+Table1[[#This Row],[x1]]</f>
        <v>523</v>
      </c>
      <c r="G12" s="4">
        <v>523</v>
      </c>
      <c r="H12" s="4">
        <v>454</v>
      </c>
      <c r="I12" s="4">
        <f>Table1[[#This Row],[c_x]]/src_w*targ_w+targ_x1</f>
        <v>501.49531249999995</v>
      </c>
      <c r="J12" s="4">
        <f>Table1[[#This Row],[c_y]]/src_h*targ_h+targ_y1</f>
        <v>533.640625</v>
      </c>
      <c r="K12" s="4"/>
      <c r="L12" s="4"/>
    </row>
    <row r="13" spans="1:12" x14ac:dyDescent="0.35">
      <c r="A13" s="3">
        <v>444</v>
      </c>
      <c r="B13" s="3">
        <v>509</v>
      </c>
      <c r="C13" s="3">
        <v>463</v>
      </c>
      <c r="D13" s="3">
        <v>538</v>
      </c>
      <c r="E13" s="4">
        <f>(Table1[[#This Row],[y2]]-Table1[[#This Row],[y1]])/2+Table1[[#This Row],[y1]]</f>
        <v>453.5</v>
      </c>
      <c r="F13" s="4">
        <f>(Table1[[#This Row],[x2]]-Table1[[#This Row],[x1]])/2+Table1[[#This Row],[x1]]</f>
        <v>523.5</v>
      </c>
      <c r="G13" s="4">
        <v>524</v>
      </c>
      <c r="H13" s="4">
        <v>454</v>
      </c>
      <c r="I13" s="4">
        <f>Table1[[#This Row],[c_x]]/src_w*targ_w+targ_x1</f>
        <v>501.96328125000002</v>
      </c>
      <c r="J13" s="4">
        <f>Table1[[#This Row],[c_y]]/src_h*targ_h+targ_y1</f>
        <v>532.56770833333337</v>
      </c>
      <c r="K13" s="4"/>
      <c r="L13" s="4"/>
    </row>
    <row r="14" spans="1:12" x14ac:dyDescent="0.35">
      <c r="A14" s="3">
        <v>444</v>
      </c>
      <c r="B14" s="3">
        <v>508</v>
      </c>
      <c r="C14" s="3">
        <v>464</v>
      </c>
      <c r="D14" s="3">
        <v>538</v>
      </c>
      <c r="E14" s="4">
        <f>(Table1[[#This Row],[y2]]-Table1[[#This Row],[y1]])/2+Table1[[#This Row],[y1]]</f>
        <v>454</v>
      </c>
      <c r="F14" s="4">
        <f>(Table1[[#This Row],[x2]]-Table1[[#This Row],[x1]])/2+Table1[[#This Row],[x1]]</f>
        <v>523</v>
      </c>
      <c r="G14" s="4">
        <v>523</v>
      </c>
      <c r="H14" s="4">
        <v>454</v>
      </c>
      <c r="I14" s="4">
        <f>Table1[[#This Row],[c_x]]/src_w*targ_w+targ_x1</f>
        <v>501.49531249999995</v>
      </c>
      <c r="J14" s="4">
        <f>Table1[[#This Row],[c_y]]/src_h*targ_h+targ_y1</f>
        <v>533.10416666666663</v>
      </c>
      <c r="K14" s="4"/>
      <c r="L14" s="4"/>
    </row>
    <row r="15" spans="1:12" x14ac:dyDescent="0.35">
      <c r="A15" s="3">
        <v>445</v>
      </c>
      <c r="B15" s="3">
        <v>509</v>
      </c>
      <c r="C15" s="3">
        <v>464</v>
      </c>
      <c r="D15" s="3">
        <v>539</v>
      </c>
      <c r="E15" s="4">
        <f>(Table1[[#This Row],[y2]]-Table1[[#This Row],[y1]])/2+Table1[[#This Row],[y1]]</f>
        <v>454.5</v>
      </c>
      <c r="F15" s="4">
        <f>(Table1[[#This Row],[x2]]-Table1[[#This Row],[x1]])/2+Table1[[#This Row],[x1]]</f>
        <v>524</v>
      </c>
      <c r="G15" s="4">
        <v>524</v>
      </c>
      <c r="H15" s="4">
        <v>454</v>
      </c>
      <c r="I15" s="4">
        <f>Table1[[#This Row],[c_x]]/src_w*targ_w+targ_x1</f>
        <v>502.43124999999998</v>
      </c>
      <c r="J15" s="4">
        <f>Table1[[#This Row],[c_y]]/src_h*targ_h+targ_y1</f>
        <v>533.640625</v>
      </c>
      <c r="K15" s="4"/>
      <c r="L15" s="4"/>
    </row>
    <row r="16" spans="1:12" x14ac:dyDescent="0.35">
      <c r="A16" s="3">
        <v>444</v>
      </c>
      <c r="B16" s="3">
        <v>507</v>
      </c>
      <c r="C16" s="3">
        <v>464</v>
      </c>
      <c r="D16" s="3">
        <v>538</v>
      </c>
      <c r="E16" s="4">
        <f>(Table1[[#This Row],[y2]]-Table1[[#This Row],[y1]])/2+Table1[[#This Row],[y1]]</f>
        <v>454</v>
      </c>
      <c r="F16" s="4">
        <f>(Table1[[#This Row],[x2]]-Table1[[#This Row],[x1]])/2+Table1[[#This Row],[x1]]</f>
        <v>522.5</v>
      </c>
      <c r="G16" s="4">
        <v>522</v>
      </c>
      <c r="H16" s="4">
        <v>454</v>
      </c>
      <c r="I16" s="4">
        <f>Table1[[#This Row],[c_x]]/src_w*targ_w+targ_x1</f>
        <v>501.02734375</v>
      </c>
      <c r="J16" s="4">
        <f>Table1[[#This Row],[c_y]]/src_h*targ_h+targ_y1</f>
        <v>533.10416666666663</v>
      </c>
      <c r="K16" s="4"/>
      <c r="L16" s="4"/>
    </row>
    <row r="17" spans="1:12" x14ac:dyDescent="0.35">
      <c r="A17" s="3">
        <v>444</v>
      </c>
      <c r="B17" s="3">
        <v>508</v>
      </c>
      <c r="C17" s="3">
        <v>463</v>
      </c>
      <c r="D17" s="3">
        <v>537</v>
      </c>
      <c r="E17" s="4">
        <f>(Table1[[#This Row],[y2]]-Table1[[#This Row],[y1]])/2+Table1[[#This Row],[y1]]</f>
        <v>453.5</v>
      </c>
      <c r="F17" s="4">
        <f>(Table1[[#This Row],[x2]]-Table1[[#This Row],[x1]])/2+Table1[[#This Row],[x1]]</f>
        <v>522.5</v>
      </c>
      <c r="G17" s="4">
        <v>522</v>
      </c>
      <c r="H17" s="4">
        <v>454</v>
      </c>
      <c r="I17" s="4">
        <f>Table1[[#This Row],[c_x]]/src_w*targ_w+targ_x1</f>
        <v>501.02734375</v>
      </c>
      <c r="J17" s="4">
        <f>Table1[[#This Row],[c_y]]/src_h*targ_h+targ_y1</f>
        <v>532.56770833333337</v>
      </c>
      <c r="K17" s="4"/>
      <c r="L17" s="4"/>
    </row>
    <row r="18" spans="1:12" x14ac:dyDescent="0.35">
      <c r="A18" s="3">
        <v>443</v>
      </c>
      <c r="B18" s="3">
        <v>508</v>
      </c>
      <c r="C18" s="3">
        <v>464</v>
      </c>
      <c r="D18" s="3">
        <v>539</v>
      </c>
      <c r="E18" s="4">
        <f>(Table1[[#This Row],[y2]]-Table1[[#This Row],[y1]])/2+Table1[[#This Row],[y1]]</f>
        <v>453.5</v>
      </c>
      <c r="F18" s="4">
        <f>(Table1[[#This Row],[x2]]-Table1[[#This Row],[x1]])/2+Table1[[#This Row],[x1]]</f>
        <v>523.5</v>
      </c>
      <c r="G18" s="4">
        <v>524</v>
      </c>
      <c r="H18" s="4">
        <v>454</v>
      </c>
      <c r="I18" s="4">
        <f>Table1[[#This Row],[c_x]]/src_w*targ_w+targ_x1</f>
        <v>501.96328125000002</v>
      </c>
      <c r="J18" s="4">
        <f>Table1[[#This Row],[c_y]]/src_h*targ_h+targ_y1</f>
        <v>532.56770833333337</v>
      </c>
      <c r="K18" s="4"/>
      <c r="L18" s="4"/>
    </row>
    <row r="19" spans="1:12" x14ac:dyDescent="0.35">
      <c r="A19" s="3">
        <v>444</v>
      </c>
      <c r="B19" s="3">
        <v>509</v>
      </c>
      <c r="C19" s="3">
        <v>464</v>
      </c>
      <c r="D19" s="3">
        <v>538</v>
      </c>
      <c r="E19" s="4">
        <f>(Table1[[#This Row],[y2]]-Table1[[#This Row],[y1]])/2+Table1[[#This Row],[y1]]</f>
        <v>454</v>
      </c>
      <c r="F19" s="4">
        <f>(Table1[[#This Row],[x2]]-Table1[[#This Row],[x1]])/2+Table1[[#This Row],[x1]]</f>
        <v>523.5</v>
      </c>
      <c r="G19" s="4">
        <v>524</v>
      </c>
      <c r="H19" s="4">
        <v>454</v>
      </c>
      <c r="I19" s="4">
        <f>Table1[[#This Row],[c_x]]/src_w*targ_w+targ_x1</f>
        <v>501.96328125000002</v>
      </c>
      <c r="J19" s="4">
        <f>Table1[[#This Row],[c_y]]/src_h*targ_h+targ_y1</f>
        <v>533.10416666666663</v>
      </c>
      <c r="K19" s="4"/>
      <c r="L19" s="4"/>
    </row>
    <row r="20" spans="1:12" x14ac:dyDescent="0.35">
      <c r="A20" s="3">
        <v>444</v>
      </c>
      <c r="B20" s="3">
        <v>508</v>
      </c>
      <c r="C20" s="3">
        <v>464</v>
      </c>
      <c r="D20" s="3">
        <v>538</v>
      </c>
      <c r="E20" s="4">
        <f>(Table1[[#This Row],[y2]]-Table1[[#This Row],[y1]])/2+Table1[[#This Row],[y1]]</f>
        <v>454</v>
      </c>
      <c r="F20" s="4">
        <f>(Table1[[#This Row],[x2]]-Table1[[#This Row],[x1]])/2+Table1[[#This Row],[x1]]</f>
        <v>523</v>
      </c>
      <c r="G20" s="4">
        <v>523</v>
      </c>
      <c r="H20" s="4">
        <v>454</v>
      </c>
      <c r="I20" s="4">
        <f>Table1[[#This Row],[c_x]]/src_w*targ_w+targ_x1</f>
        <v>501.49531249999995</v>
      </c>
      <c r="J20" s="4">
        <f>Table1[[#This Row],[c_y]]/src_h*targ_h+targ_y1</f>
        <v>533.10416666666663</v>
      </c>
      <c r="K20" s="4"/>
      <c r="L20" s="4"/>
    </row>
    <row r="21" spans="1:12" x14ac:dyDescent="0.35">
      <c r="A21" s="3">
        <v>445</v>
      </c>
      <c r="B21" s="3">
        <v>509</v>
      </c>
      <c r="C21" s="3">
        <v>465</v>
      </c>
      <c r="D21" s="3">
        <v>538</v>
      </c>
      <c r="E21" s="4">
        <f>(Table1[[#This Row],[y2]]-Table1[[#This Row],[y1]])/2+Table1[[#This Row],[y1]]</f>
        <v>455</v>
      </c>
      <c r="F21" s="4">
        <f>(Table1[[#This Row],[x2]]-Table1[[#This Row],[x1]])/2+Table1[[#This Row],[x1]]</f>
        <v>523.5</v>
      </c>
      <c r="G21" s="4">
        <v>524</v>
      </c>
      <c r="H21" s="4">
        <v>455</v>
      </c>
      <c r="I21" s="4">
        <f>Table1[[#This Row],[c_x]]/src_w*targ_w+targ_x1</f>
        <v>501.96328125000002</v>
      </c>
      <c r="J21" s="4">
        <f>Table1[[#This Row],[c_y]]/src_h*targ_h+targ_y1</f>
        <v>534.17708333333326</v>
      </c>
      <c r="K21" s="4"/>
      <c r="L21" s="4"/>
    </row>
    <row r="22" spans="1:12" x14ac:dyDescent="0.35">
      <c r="A22" s="3">
        <v>445</v>
      </c>
      <c r="B22" s="3">
        <v>507</v>
      </c>
      <c r="C22" s="3">
        <v>466</v>
      </c>
      <c r="D22" s="3">
        <v>537</v>
      </c>
      <c r="E22" s="4">
        <f>(Table1[[#This Row],[y2]]-Table1[[#This Row],[y1]])/2+Table1[[#This Row],[y1]]</f>
        <v>455.5</v>
      </c>
      <c r="F22" s="4">
        <f>(Table1[[#This Row],[x2]]-Table1[[#This Row],[x1]])/2+Table1[[#This Row],[x1]]</f>
        <v>522</v>
      </c>
      <c r="G22" s="4">
        <v>522</v>
      </c>
      <c r="H22" s="4">
        <v>456</v>
      </c>
      <c r="I22" s="4">
        <f>Table1[[#This Row],[c_x]]/src_w*targ_w+targ_x1</f>
        <v>500.55937500000005</v>
      </c>
      <c r="J22" s="4">
        <f>Table1[[#This Row],[c_y]]/src_h*targ_h+targ_y1</f>
        <v>534.71354166666674</v>
      </c>
      <c r="K22" s="4"/>
      <c r="L22" s="4"/>
    </row>
    <row r="23" spans="1:12" x14ac:dyDescent="0.35">
      <c r="A23" s="3">
        <v>445</v>
      </c>
      <c r="B23" s="3">
        <v>509</v>
      </c>
      <c r="C23" s="3">
        <v>465</v>
      </c>
      <c r="D23" s="3">
        <v>538</v>
      </c>
      <c r="E23" s="4">
        <f>(Table1[[#This Row],[y2]]-Table1[[#This Row],[y1]])/2+Table1[[#This Row],[y1]]</f>
        <v>455</v>
      </c>
      <c r="F23" s="4">
        <f>(Table1[[#This Row],[x2]]-Table1[[#This Row],[x1]])/2+Table1[[#This Row],[x1]]</f>
        <v>523.5</v>
      </c>
      <c r="G23" s="4">
        <v>524</v>
      </c>
      <c r="H23" s="4">
        <v>455</v>
      </c>
      <c r="I23" s="4">
        <f>Table1[[#This Row],[c_x]]/src_w*targ_w+targ_x1</f>
        <v>501.96328125000002</v>
      </c>
      <c r="J23" s="4">
        <f>Table1[[#This Row],[c_y]]/src_h*targ_h+targ_y1</f>
        <v>534.17708333333326</v>
      </c>
      <c r="K23" s="4"/>
      <c r="L23" s="4"/>
    </row>
    <row r="24" spans="1:12" x14ac:dyDescent="0.35">
      <c r="A24" s="3">
        <v>444</v>
      </c>
      <c r="B24" s="3">
        <v>508</v>
      </c>
      <c r="C24" s="3">
        <v>463</v>
      </c>
      <c r="D24" s="3">
        <v>539</v>
      </c>
      <c r="E24" s="5">
        <f>(Table1[[#This Row],[y2]]-Table1[[#This Row],[y1]])/2+Table1[[#This Row],[y1]]</f>
        <v>453.5</v>
      </c>
      <c r="F24" s="4">
        <f>(Table1[[#This Row],[x2]]-Table1[[#This Row],[x1]])/2+Table1[[#This Row],[x1]]</f>
        <v>523.5</v>
      </c>
      <c r="G24" s="4">
        <v>524</v>
      </c>
      <c r="H24" s="4">
        <v>454</v>
      </c>
      <c r="I24" s="4">
        <f>Table1[[#This Row],[c_x]]/src_w*targ_w+targ_x1</f>
        <v>501.96328125000002</v>
      </c>
      <c r="J24" s="4">
        <f>Table1[[#This Row],[c_y]]/src_h*targ_h+targ_y1</f>
        <v>532.56770833333337</v>
      </c>
      <c r="K24" s="4"/>
      <c r="L24" s="4"/>
    </row>
    <row r="25" spans="1:12" x14ac:dyDescent="0.35">
      <c r="A25" s="3">
        <v>379</v>
      </c>
      <c r="B25" s="3">
        <v>528</v>
      </c>
      <c r="C25" s="3">
        <v>400</v>
      </c>
      <c r="D25" s="3">
        <v>561</v>
      </c>
      <c r="E25" s="5">
        <f>(Table1[[#This Row],[y2]]-Table1[[#This Row],[y1]])/2+Table1[[#This Row],[y1]]</f>
        <v>389.5</v>
      </c>
      <c r="F25" s="4">
        <f>(Table1[[#This Row],[x2]]-Table1[[#This Row],[x1]])/2+Table1[[#This Row],[x1]]</f>
        <v>544.5</v>
      </c>
      <c r="G25" s="4">
        <v>544</v>
      </c>
      <c r="H25" s="4">
        <v>390</v>
      </c>
      <c r="I25" s="4">
        <f>Table1[[#This Row],[c_x]]/src_w*targ_w+targ_x1</f>
        <v>521.61796875000005</v>
      </c>
      <c r="J25" s="4">
        <f>Table1[[#This Row],[c_y]]/src_h*targ_h+targ_y1</f>
        <v>463.90104166666663</v>
      </c>
      <c r="K25" s="4"/>
      <c r="L25" s="4"/>
    </row>
    <row r="26" spans="1:12" x14ac:dyDescent="0.35">
      <c r="A26" s="3">
        <v>345</v>
      </c>
      <c r="B26" s="3">
        <v>530</v>
      </c>
      <c r="C26" s="3">
        <v>367</v>
      </c>
      <c r="D26" s="3">
        <v>564</v>
      </c>
      <c r="E26" s="5">
        <f>(Table1[[#This Row],[y2]]-Table1[[#This Row],[y1]])/2+Table1[[#This Row],[y1]]</f>
        <v>356</v>
      </c>
      <c r="F26" s="4">
        <f>(Table1[[#This Row],[x2]]-Table1[[#This Row],[x1]])/2+Table1[[#This Row],[x1]]</f>
        <v>547</v>
      </c>
      <c r="G26" s="4">
        <v>547</v>
      </c>
      <c r="H26" s="4">
        <v>356</v>
      </c>
      <c r="I26" s="4">
        <f>Table1[[#This Row],[c_x]]/src_w*targ_w+targ_x1</f>
        <v>523.95781250000005</v>
      </c>
      <c r="J26" s="4">
        <f>Table1[[#This Row],[c_y]]/src_h*targ_h+targ_y1</f>
        <v>427.95833333333337</v>
      </c>
      <c r="K26" s="4"/>
      <c r="L26" s="4"/>
    </row>
    <row r="27" spans="1:12" x14ac:dyDescent="0.35">
      <c r="A27" s="3">
        <v>301</v>
      </c>
      <c r="B27" s="3">
        <v>530</v>
      </c>
      <c r="C27" s="3">
        <v>323</v>
      </c>
      <c r="D27" s="3">
        <v>565</v>
      </c>
      <c r="E27" s="5">
        <f>(Table1[[#This Row],[y2]]-Table1[[#This Row],[y1]])/2+Table1[[#This Row],[y1]]</f>
        <v>312</v>
      </c>
      <c r="F27" s="4">
        <f>(Table1[[#This Row],[x2]]-Table1[[#This Row],[x1]])/2+Table1[[#This Row],[x1]]</f>
        <v>547.5</v>
      </c>
      <c r="G27" s="4">
        <v>548</v>
      </c>
      <c r="H27" s="4">
        <v>312</v>
      </c>
      <c r="I27" s="4">
        <f>Table1[[#This Row],[c_x]]/src_w*targ_w+targ_x1</f>
        <v>524.42578125</v>
      </c>
      <c r="J27" s="4">
        <f>Table1[[#This Row],[c_y]]/src_h*targ_h+targ_y1</f>
        <v>380.75</v>
      </c>
      <c r="K27" s="4"/>
      <c r="L27" s="4"/>
    </row>
    <row r="28" spans="1:12" x14ac:dyDescent="0.35">
      <c r="A28" s="3">
        <v>266</v>
      </c>
      <c r="B28" s="3">
        <v>532</v>
      </c>
      <c r="C28" s="3">
        <v>288</v>
      </c>
      <c r="D28" s="3">
        <v>564</v>
      </c>
      <c r="E28" s="5">
        <f>(Table1[[#This Row],[y2]]-Table1[[#This Row],[y1]])/2+Table1[[#This Row],[y1]]</f>
        <v>277</v>
      </c>
      <c r="F28" s="4">
        <f>(Table1[[#This Row],[x2]]-Table1[[#This Row],[x1]])/2+Table1[[#This Row],[x1]]</f>
        <v>548</v>
      </c>
      <c r="G28" s="4">
        <v>548</v>
      </c>
      <c r="H28" s="4">
        <v>277</v>
      </c>
      <c r="I28" s="4">
        <f>Table1[[#This Row],[c_x]]/src_w*targ_w+targ_x1</f>
        <v>524.89374999999995</v>
      </c>
      <c r="J28" s="4">
        <f>Table1[[#This Row],[c_y]]/src_h*targ_h+targ_y1</f>
        <v>343.19791666666663</v>
      </c>
      <c r="K28" s="4"/>
      <c r="L28" s="4"/>
    </row>
    <row r="29" spans="1:12" x14ac:dyDescent="0.35">
      <c r="A29" s="3">
        <v>199</v>
      </c>
      <c r="B29" s="3">
        <v>550</v>
      </c>
      <c r="C29" s="3">
        <v>220</v>
      </c>
      <c r="D29" s="3">
        <v>581</v>
      </c>
      <c r="E29" s="5">
        <f>(Table1[[#This Row],[y2]]-Table1[[#This Row],[y1]])/2+Table1[[#This Row],[y1]]</f>
        <v>209.5</v>
      </c>
      <c r="F29" s="4">
        <f>(Table1[[#This Row],[x2]]-Table1[[#This Row],[x1]])/2+Table1[[#This Row],[x1]]</f>
        <v>565.5</v>
      </c>
      <c r="G29" s="4">
        <v>566</v>
      </c>
      <c r="H29" s="4">
        <v>210</v>
      </c>
      <c r="I29" s="4">
        <f>Table1[[#This Row],[c_x]]/src_w*targ_w+targ_x1</f>
        <v>541.27265624999995</v>
      </c>
      <c r="J29" s="4">
        <f>Table1[[#This Row],[c_y]]/src_h*targ_h+targ_y1</f>
        <v>270.77604166666663</v>
      </c>
      <c r="K29" s="4"/>
      <c r="L29" s="4"/>
    </row>
    <row r="30" spans="1:12" x14ac:dyDescent="0.35">
      <c r="A30" s="3">
        <v>156</v>
      </c>
      <c r="B30" s="3">
        <v>554</v>
      </c>
      <c r="C30" s="3">
        <v>177</v>
      </c>
      <c r="D30" s="3">
        <v>584</v>
      </c>
      <c r="E30" s="5">
        <f>(Table1[[#This Row],[y2]]-Table1[[#This Row],[y1]])/2+Table1[[#This Row],[y1]]</f>
        <v>166.5</v>
      </c>
      <c r="F30" s="4">
        <f>(Table1[[#This Row],[x2]]-Table1[[#This Row],[x1]])/2+Table1[[#This Row],[x1]]</f>
        <v>569</v>
      </c>
      <c r="G30" s="4">
        <v>569</v>
      </c>
      <c r="H30" s="4">
        <v>166</v>
      </c>
      <c r="I30" s="4">
        <f>Table1[[#This Row],[c_x]]/src_w*targ_w+targ_x1</f>
        <v>544.54843749999998</v>
      </c>
      <c r="J30" s="4">
        <f>Table1[[#This Row],[c_y]]/src_h*targ_h+targ_y1</f>
        <v>224.640625</v>
      </c>
      <c r="K30" s="4"/>
      <c r="L30" s="4"/>
    </row>
    <row r="31" spans="1:12" x14ac:dyDescent="0.35">
      <c r="A31" s="3">
        <v>103</v>
      </c>
      <c r="B31" s="3">
        <v>555</v>
      </c>
      <c r="C31" s="3">
        <v>128</v>
      </c>
      <c r="D31" s="3">
        <v>587</v>
      </c>
      <c r="E31" s="5">
        <f>(Table1[[#This Row],[y2]]-Table1[[#This Row],[y1]])/2+Table1[[#This Row],[y1]]</f>
        <v>115.5</v>
      </c>
      <c r="F31" s="4">
        <f>(Table1[[#This Row],[x2]]-Table1[[#This Row],[x1]])/2+Table1[[#This Row],[x1]]</f>
        <v>571</v>
      </c>
      <c r="G31" s="4">
        <v>571</v>
      </c>
      <c r="H31" s="4">
        <v>116</v>
      </c>
      <c r="I31" s="4">
        <f>Table1[[#This Row],[c_x]]/src_w*targ_w+targ_x1</f>
        <v>546.42031250000002</v>
      </c>
      <c r="J31" s="4">
        <f>Table1[[#This Row],[c_y]]/src_h*targ_h+targ_y1</f>
        <v>169.921875</v>
      </c>
      <c r="K31" s="4"/>
      <c r="L31" s="4"/>
    </row>
    <row r="32" spans="1:12" x14ac:dyDescent="0.35">
      <c r="A32" s="3">
        <v>80</v>
      </c>
      <c r="B32" s="3">
        <v>557</v>
      </c>
      <c r="C32" s="3">
        <v>104</v>
      </c>
      <c r="D32" s="3">
        <v>588</v>
      </c>
      <c r="E32" s="5">
        <f>(Table1[[#This Row],[y2]]-Table1[[#This Row],[y1]])/2+Table1[[#This Row],[y1]]</f>
        <v>92</v>
      </c>
      <c r="F32" s="4">
        <f>(Table1[[#This Row],[x2]]-Table1[[#This Row],[x1]])/2+Table1[[#This Row],[x1]]</f>
        <v>572.5</v>
      </c>
      <c r="G32" s="4">
        <v>572</v>
      </c>
      <c r="H32" s="4">
        <v>92</v>
      </c>
      <c r="I32" s="4">
        <f>Table1[[#This Row],[c_x]]/src_w*targ_w+targ_x1</f>
        <v>547.82421875</v>
      </c>
      <c r="J32" s="4">
        <f>Table1[[#This Row],[c_y]]/src_h*targ_h+targ_y1</f>
        <v>144.70833333333334</v>
      </c>
      <c r="K32" s="4"/>
      <c r="L32" s="4"/>
    </row>
    <row r="33" spans="1:12" x14ac:dyDescent="0.35">
      <c r="A33" s="3">
        <v>62</v>
      </c>
      <c r="B33" s="3">
        <v>558</v>
      </c>
      <c r="C33" s="3">
        <v>85</v>
      </c>
      <c r="D33" s="3">
        <v>586</v>
      </c>
      <c r="E33" s="5">
        <f>(Table1[[#This Row],[y2]]-Table1[[#This Row],[y1]])/2+Table1[[#This Row],[y1]]</f>
        <v>73.5</v>
      </c>
      <c r="F33" s="4">
        <f>(Table1[[#This Row],[x2]]-Table1[[#This Row],[x1]])/2+Table1[[#This Row],[x1]]</f>
        <v>572</v>
      </c>
      <c r="G33" s="4">
        <v>572</v>
      </c>
      <c r="H33" s="4">
        <v>74</v>
      </c>
      <c r="I33" s="4">
        <f>Table1[[#This Row],[c_x]]/src_w*targ_w+targ_x1</f>
        <v>547.35625000000005</v>
      </c>
      <c r="J33" s="4">
        <f>Table1[[#This Row],[c_y]]/src_h*targ_h+targ_y1</f>
        <v>124.859375</v>
      </c>
      <c r="K33" s="4"/>
      <c r="L33" s="4"/>
    </row>
    <row r="34" spans="1:12" x14ac:dyDescent="0.35">
      <c r="A34" s="3">
        <v>59</v>
      </c>
      <c r="B34" s="3">
        <v>557</v>
      </c>
      <c r="C34" s="3">
        <v>81</v>
      </c>
      <c r="D34" s="3">
        <v>588</v>
      </c>
      <c r="E34" s="5">
        <f>(Table1[[#This Row],[y2]]-Table1[[#This Row],[y1]])/2+Table1[[#This Row],[y1]]</f>
        <v>70</v>
      </c>
      <c r="F34" s="4">
        <f>(Table1[[#This Row],[x2]]-Table1[[#This Row],[x1]])/2+Table1[[#This Row],[x1]]</f>
        <v>572.5</v>
      </c>
      <c r="G34" s="4">
        <v>572</v>
      </c>
      <c r="H34" s="4">
        <v>70</v>
      </c>
      <c r="I34" s="4">
        <f>Table1[[#This Row],[c_x]]/src_w*targ_w+targ_x1</f>
        <v>547.82421875</v>
      </c>
      <c r="J34" s="4">
        <f>Table1[[#This Row],[c_y]]/src_h*targ_h+targ_y1</f>
        <v>121.10416666666667</v>
      </c>
      <c r="K34" s="4"/>
      <c r="L34" s="4"/>
    </row>
    <row r="35" spans="1:12" x14ac:dyDescent="0.35">
      <c r="A35" s="3">
        <v>58</v>
      </c>
      <c r="B35" s="3">
        <v>557</v>
      </c>
      <c r="C35" s="3">
        <v>82</v>
      </c>
      <c r="D35" s="3">
        <v>588</v>
      </c>
      <c r="E35" s="5">
        <f>(Table1[[#This Row],[y2]]-Table1[[#This Row],[y1]])/2+Table1[[#This Row],[y1]]</f>
        <v>70</v>
      </c>
      <c r="F35" s="4">
        <f>(Table1[[#This Row],[x2]]-Table1[[#This Row],[x1]])/2+Table1[[#This Row],[x1]]</f>
        <v>572.5</v>
      </c>
      <c r="G35" s="4">
        <v>572</v>
      </c>
      <c r="H35" s="4">
        <v>70</v>
      </c>
      <c r="I35" s="4">
        <f>Table1[[#This Row],[c_x]]/src_w*targ_w+targ_x1</f>
        <v>547.82421875</v>
      </c>
      <c r="J35" s="4">
        <f>Table1[[#This Row],[c_y]]/src_h*targ_h+targ_y1</f>
        <v>121.10416666666667</v>
      </c>
      <c r="K35" s="4"/>
      <c r="L35" s="4"/>
    </row>
    <row r="36" spans="1:12" x14ac:dyDescent="0.35">
      <c r="A36" s="3">
        <v>57</v>
      </c>
      <c r="B36" s="3">
        <v>557</v>
      </c>
      <c r="C36" s="3">
        <v>80</v>
      </c>
      <c r="D36" s="3">
        <v>589</v>
      </c>
      <c r="E36" s="5">
        <f>(Table1[[#This Row],[y2]]-Table1[[#This Row],[y1]])/2+Table1[[#This Row],[y1]]</f>
        <v>68.5</v>
      </c>
      <c r="F36" s="4">
        <f>(Table1[[#This Row],[x2]]-Table1[[#This Row],[x1]])/2+Table1[[#This Row],[x1]]</f>
        <v>573</v>
      </c>
      <c r="G36" s="4">
        <v>573</v>
      </c>
      <c r="H36" s="4">
        <v>68</v>
      </c>
      <c r="I36" s="4">
        <f>Table1[[#This Row],[c_x]]/src_w*targ_w+targ_x1</f>
        <v>548.29218749999995</v>
      </c>
      <c r="J36" s="4">
        <f>Table1[[#This Row],[c_y]]/src_h*targ_h+targ_y1</f>
        <v>119.49479166666666</v>
      </c>
      <c r="K36" s="4"/>
      <c r="L36" s="4"/>
    </row>
    <row r="37" spans="1:12" x14ac:dyDescent="0.35">
      <c r="A37" s="3">
        <v>58</v>
      </c>
      <c r="B37" s="3">
        <v>557</v>
      </c>
      <c r="C37" s="3">
        <v>81</v>
      </c>
      <c r="D37" s="3">
        <v>588</v>
      </c>
      <c r="E37" s="5">
        <f>(Table1[[#This Row],[y2]]-Table1[[#This Row],[y1]])/2+Table1[[#This Row],[y1]]</f>
        <v>69.5</v>
      </c>
      <c r="F37" s="4">
        <f>(Table1[[#This Row],[x2]]-Table1[[#This Row],[x1]])/2+Table1[[#This Row],[x1]]</f>
        <v>572.5</v>
      </c>
      <c r="G37" s="4">
        <v>572</v>
      </c>
      <c r="H37" s="4">
        <v>70</v>
      </c>
      <c r="I37" s="4">
        <f>Table1[[#This Row],[c_x]]/src_w*targ_w+targ_x1</f>
        <v>547.82421875</v>
      </c>
      <c r="J37" s="4">
        <f>Table1[[#This Row],[c_y]]/src_h*targ_h+targ_y1</f>
        <v>120.56770833333334</v>
      </c>
      <c r="K37" s="4"/>
      <c r="L37" s="4"/>
    </row>
    <row r="38" spans="1:12" x14ac:dyDescent="0.35">
      <c r="A38" s="3">
        <v>58</v>
      </c>
      <c r="B38" s="3">
        <v>556</v>
      </c>
      <c r="C38" s="3">
        <v>81</v>
      </c>
      <c r="D38" s="3">
        <v>588</v>
      </c>
      <c r="E38" s="5">
        <f>(Table1[[#This Row],[y2]]-Table1[[#This Row],[y1]])/2+Table1[[#This Row],[y1]]</f>
        <v>69.5</v>
      </c>
      <c r="F38" s="4">
        <f>(Table1[[#This Row],[x2]]-Table1[[#This Row],[x1]])/2+Table1[[#This Row],[x1]]</f>
        <v>572</v>
      </c>
      <c r="G38" s="4">
        <v>572</v>
      </c>
      <c r="H38" s="4">
        <v>70</v>
      </c>
      <c r="I38" s="4">
        <f>Table1[[#This Row],[c_x]]/src_w*targ_w+targ_x1</f>
        <v>547.35625000000005</v>
      </c>
      <c r="J38" s="4">
        <f>Table1[[#This Row],[c_y]]/src_h*targ_h+targ_y1</f>
        <v>120.56770833333334</v>
      </c>
      <c r="K38" s="4"/>
      <c r="L38" s="4"/>
    </row>
    <row r="39" spans="1:12" x14ac:dyDescent="0.35">
      <c r="A39" s="3">
        <v>59</v>
      </c>
      <c r="B39" s="3">
        <v>556</v>
      </c>
      <c r="C39" s="3">
        <v>81</v>
      </c>
      <c r="D39" s="3">
        <v>588</v>
      </c>
      <c r="E39" s="5">
        <f>(Table1[[#This Row],[y2]]-Table1[[#This Row],[y1]])/2+Table1[[#This Row],[y1]]</f>
        <v>70</v>
      </c>
      <c r="F39" s="4">
        <f>(Table1[[#This Row],[x2]]-Table1[[#This Row],[x1]])/2+Table1[[#This Row],[x1]]</f>
        <v>572</v>
      </c>
      <c r="G39" s="4">
        <v>572</v>
      </c>
      <c r="H39" s="4">
        <v>70</v>
      </c>
      <c r="I39" s="4">
        <f>Table1[[#This Row],[c_x]]/src_w*targ_w+targ_x1</f>
        <v>547.35625000000005</v>
      </c>
      <c r="J39" s="4">
        <f>Table1[[#This Row],[c_y]]/src_h*targ_h+targ_y1</f>
        <v>121.10416666666667</v>
      </c>
      <c r="K39" s="4"/>
      <c r="L39" s="4"/>
    </row>
    <row r="40" spans="1:12" x14ac:dyDescent="0.35">
      <c r="A40" s="3">
        <v>58</v>
      </c>
      <c r="B40" s="3">
        <v>556</v>
      </c>
      <c r="C40" s="3">
        <v>80</v>
      </c>
      <c r="D40" s="3">
        <v>587</v>
      </c>
      <c r="E40" s="5">
        <f>(Table1[[#This Row],[y2]]-Table1[[#This Row],[y1]])/2+Table1[[#This Row],[y1]]</f>
        <v>69</v>
      </c>
      <c r="F40" s="4">
        <f>(Table1[[#This Row],[x2]]-Table1[[#This Row],[x1]])/2+Table1[[#This Row],[x1]]</f>
        <v>571.5</v>
      </c>
      <c r="G40" s="4">
        <v>572</v>
      </c>
      <c r="H40" s="4">
        <v>69</v>
      </c>
      <c r="I40" s="4">
        <f>Table1[[#This Row],[c_x]]/src_w*targ_w+targ_x1</f>
        <v>546.88828124999998</v>
      </c>
      <c r="J40" s="4">
        <f>Table1[[#This Row],[c_y]]/src_h*targ_h+targ_y1</f>
        <v>120.03125</v>
      </c>
      <c r="K40" s="4"/>
      <c r="L40" s="4"/>
    </row>
    <row r="41" spans="1:12" x14ac:dyDescent="0.35">
      <c r="A41" s="3">
        <v>58</v>
      </c>
      <c r="B41" s="3">
        <v>557</v>
      </c>
      <c r="C41" s="3">
        <v>81</v>
      </c>
      <c r="D41" s="3">
        <v>588</v>
      </c>
      <c r="E41" s="5">
        <f>(Table1[[#This Row],[y2]]-Table1[[#This Row],[y1]])/2+Table1[[#This Row],[y1]]</f>
        <v>69.5</v>
      </c>
      <c r="F41" s="4">
        <f>(Table1[[#This Row],[x2]]-Table1[[#This Row],[x1]])/2+Table1[[#This Row],[x1]]</f>
        <v>572.5</v>
      </c>
      <c r="G41" s="4">
        <v>572</v>
      </c>
      <c r="H41" s="4">
        <v>70</v>
      </c>
      <c r="I41" s="4">
        <f>Table1[[#This Row],[c_x]]/src_w*targ_w+targ_x1</f>
        <v>547.82421875</v>
      </c>
      <c r="J41" s="4">
        <f>Table1[[#This Row],[c_y]]/src_h*targ_h+targ_y1</f>
        <v>120.56770833333334</v>
      </c>
      <c r="K41" s="4"/>
      <c r="L41" s="4"/>
    </row>
    <row r="42" spans="1:12" x14ac:dyDescent="0.35">
      <c r="A42" s="3">
        <v>57</v>
      </c>
      <c r="B42" s="3">
        <v>557</v>
      </c>
      <c r="C42" s="3">
        <v>81</v>
      </c>
      <c r="D42" s="3">
        <v>588</v>
      </c>
      <c r="E42" s="5">
        <f>(Table1[[#This Row],[y2]]-Table1[[#This Row],[y1]])/2+Table1[[#This Row],[y1]]</f>
        <v>69</v>
      </c>
      <c r="F42" s="4">
        <f>(Table1[[#This Row],[x2]]-Table1[[#This Row],[x1]])/2+Table1[[#This Row],[x1]]</f>
        <v>572.5</v>
      </c>
      <c r="G42" s="4">
        <v>572</v>
      </c>
      <c r="H42" s="4">
        <v>69</v>
      </c>
      <c r="I42" s="4">
        <f>Table1[[#This Row],[c_x]]/src_w*targ_w+targ_x1</f>
        <v>547.82421875</v>
      </c>
      <c r="J42" s="4">
        <f>Table1[[#This Row],[c_y]]/src_h*targ_h+targ_y1</f>
        <v>120.03125</v>
      </c>
      <c r="K42" s="4"/>
      <c r="L42" s="4"/>
    </row>
    <row r="43" spans="1:12" x14ac:dyDescent="0.35">
      <c r="A43" s="3">
        <v>56</v>
      </c>
      <c r="B43" s="3">
        <v>533</v>
      </c>
      <c r="C43" s="3">
        <v>80</v>
      </c>
      <c r="D43" s="3">
        <v>566</v>
      </c>
      <c r="E43" s="5">
        <f>(Table1[[#This Row],[y2]]-Table1[[#This Row],[y1]])/2+Table1[[#This Row],[y1]]</f>
        <v>68</v>
      </c>
      <c r="F43" s="4">
        <f>(Table1[[#This Row],[x2]]-Table1[[#This Row],[x1]])/2+Table1[[#This Row],[x1]]</f>
        <v>549.5</v>
      </c>
      <c r="G43" s="4">
        <v>550</v>
      </c>
      <c r="H43" s="4">
        <v>68</v>
      </c>
      <c r="I43" s="4">
        <f>Table1[[#This Row],[c_x]]/src_w*targ_w+targ_x1</f>
        <v>526.29765625000005</v>
      </c>
      <c r="J43" s="4">
        <f>Table1[[#This Row],[c_y]]/src_h*targ_h+targ_y1</f>
        <v>118.95833333333333</v>
      </c>
      <c r="K43" s="4"/>
      <c r="L43" s="4"/>
    </row>
    <row r="44" spans="1:12" x14ac:dyDescent="0.35">
      <c r="A44" s="3">
        <v>46</v>
      </c>
      <c r="B44" s="3">
        <v>485</v>
      </c>
      <c r="C44" s="3">
        <v>69</v>
      </c>
      <c r="D44" s="3">
        <v>512</v>
      </c>
      <c r="E44" s="5">
        <f>(Table1[[#This Row],[y2]]-Table1[[#This Row],[y1]])/2+Table1[[#This Row],[y1]]</f>
        <v>57.5</v>
      </c>
      <c r="F44" s="4">
        <f>(Table1[[#This Row],[x2]]-Table1[[#This Row],[x1]])/2+Table1[[#This Row],[x1]]</f>
        <v>498.5</v>
      </c>
      <c r="G44" s="4">
        <v>498</v>
      </c>
      <c r="H44" s="4">
        <v>58</v>
      </c>
      <c r="I44" s="4">
        <f>Table1[[#This Row],[c_x]]/src_w*targ_w+targ_x1</f>
        <v>478.56484375000002</v>
      </c>
      <c r="J44" s="4">
        <f>Table1[[#This Row],[c_y]]/src_h*targ_h+targ_y1</f>
        <v>107.69270833333334</v>
      </c>
      <c r="K44" s="4"/>
      <c r="L44" s="4"/>
    </row>
    <row r="45" spans="1:12" x14ac:dyDescent="0.35">
      <c r="A45" s="3">
        <v>45</v>
      </c>
      <c r="B45" s="3">
        <v>471</v>
      </c>
      <c r="C45" s="3">
        <v>70</v>
      </c>
      <c r="D45" s="3">
        <v>495</v>
      </c>
      <c r="E45" s="5">
        <f>(Table1[[#This Row],[y2]]-Table1[[#This Row],[y1]])/2+Table1[[#This Row],[y1]]</f>
        <v>57.5</v>
      </c>
      <c r="F45" s="4">
        <f>(Table1[[#This Row],[x2]]-Table1[[#This Row],[x1]])/2+Table1[[#This Row],[x1]]</f>
        <v>483</v>
      </c>
      <c r="G45" s="4">
        <v>483</v>
      </c>
      <c r="H45" s="4">
        <v>58</v>
      </c>
      <c r="I45" s="4">
        <f>Table1[[#This Row],[c_x]]/src_w*targ_w+targ_x1</f>
        <v>464.05781249999995</v>
      </c>
      <c r="J45" s="4">
        <f>Table1[[#This Row],[c_y]]/src_h*targ_h+targ_y1</f>
        <v>107.69270833333334</v>
      </c>
      <c r="K45" s="4"/>
      <c r="L45" s="4"/>
    </row>
    <row r="46" spans="1:12" x14ac:dyDescent="0.35">
      <c r="A46" s="3">
        <v>43</v>
      </c>
      <c r="B46" s="3">
        <v>404</v>
      </c>
      <c r="C46" s="3">
        <v>69</v>
      </c>
      <c r="D46" s="3">
        <v>429</v>
      </c>
      <c r="E46" s="5">
        <f>(Table1[[#This Row],[y2]]-Table1[[#This Row],[y1]])/2+Table1[[#This Row],[y1]]</f>
        <v>56</v>
      </c>
      <c r="F46" s="4">
        <f>(Table1[[#This Row],[x2]]-Table1[[#This Row],[x1]])/2+Table1[[#This Row],[x1]]</f>
        <v>416.5</v>
      </c>
      <c r="G46" s="4">
        <v>416</v>
      </c>
      <c r="H46" s="4">
        <v>56</v>
      </c>
      <c r="I46" s="4">
        <f>Table1[[#This Row],[c_x]]/src_w*targ_w+targ_x1</f>
        <v>401.81796874999998</v>
      </c>
      <c r="J46" s="4">
        <f>Table1[[#This Row],[c_y]]/src_h*targ_h+targ_y1</f>
        <v>106.08333333333334</v>
      </c>
      <c r="K46" s="4"/>
      <c r="L46" s="4"/>
    </row>
    <row r="47" spans="1:12" x14ac:dyDescent="0.35">
      <c r="A47" s="3">
        <v>43</v>
      </c>
      <c r="B47" s="3">
        <v>375</v>
      </c>
      <c r="C47" s="3">
        <v>69</v>
      </c>
      <c r="D47" s="3">
        <v>401</v>
      </c>
      <c r="E47" s="5">
        <f>(Table1[[#This Row],[y2]]-Table1[[#This Row],[y1]])/2+Table1[[#This Row],[y1]]</f>
        <v>56</v>
      </c>
      <c r="F47" s="4">
        <f>(Table1[[#This Row],[x2]]-Table1[[#This Row],[x1]])/2+Table1[[#This Row],[x1]]</f>
        <v>388</v>
      </c>
      <c r="G47" s="4">
        <v>388</v>
      </c>
      <c r="H47" s="4">
        <v>56</v>
      </c>
      <c r="I47" s="4">
        <f>Table1[[#This Row],[c_x]]/src_w*targ_w+targ_x1</f>
        <v>375.14374999999995</v>
      </c>
      <c r="J47" s="4">
        <f>Table1[[#This Row],[c_y]]/src_h*targ_h+targ_y1</f>
        <v>106.08333333333334</v>
      </c>
      <c r="K47" s="4"/>
      <c r="L47" s="4"/>
    </row>
    <row r="48" spans="1:12" x14ac:dyDescent="0.35">
      <c r="A48" s="3">
        <v>42</v>
      </c>
      <c r="B48" s="3">
        <v>347</v>
      </c>
      <c r="C48" s="3">
        <v>67</v>
      </c>
      <c r="D48" s="3">
        <v>373</v>
      </c>
      <c r="E48" s="5">
        <f>(Table1[[#This Row],[y2]]-Table1[[#This Row],[y1]])/2+Table1[[#This Row],[y1]]</f>
        <v>54.5</v>
      </c>
      <c r="F48" s="4">
        <f>(Table1[[#This Row],[x2]]-Table1[[#This Row],[x1]])/2+Table1[[#This Row],[x1]]</f>
        <v>360</v>
      </c>
      <c r="G48" s="4">
        <v>360</v>
      </c>
      <c r="H48" s="4">
        <v>54</v>
      </c>
      <c r="I48" s="4">
        <f>Table1[[#This Row],[c_x]]/src_w*targ_w+targ_x1</f>
        <v>348.9375</v>
      </c>
      <c r="J48" s="4">
        <f>Table1[[#This Row],[c_y]]/src_h*targ_h+targ_y1</f>
        <v>104.47395833333334</v>
      </c>
      <c r="K48" s="4"/>
      <c r="L48" s="4"/>
    </row>
    <row r="49" spans="1:12" x14ac:dyDescent="0.35">
      <c r="A49" s="3">
        <v>42</v>
      </c>
      <c r="B49" s="3">
        <v>317</v>
      </c>
      <c r="C49" s="3">
        <v>68</v>
      </c>
      <c r="D49" s="3">
        <v>343</v>
      </c>
      <c r="E49" s="5">
        <f>(Table1[[#This Row],[y2]]-Table1[[#This Row],[y1]])/2+Table1[[#This Row],[y1]]</f>
        <v>55</v>
      </c>
      <c r="F49" s="4">
        <f>(Table1[[#This Row],[x2]]-Table1[[#This Row],[x1]])/2+Table1[[#This Row],[x1]]</f>
        <v>330</v>
      </c>
      <c r="G49" s="4">
        <v>330</v>
      </c>
      <c r="H49" s="4">
        <v>55</v>
      </c>
      <c r="I49" s="4">
        <f>Table1[[#This Row],[c_x]]/src_w*targ_w+targ_x1</f>
        <v>320.859375</v>
      </c>
      <c r="J49" s="4">
        <f>Table1[[#This Row],[c_y]]/src_h*targ_h+targ_y1</f>
        <v>105.01041666666666</v>
      </c>
      <c r="K49" s="4"/>
      <c r="L49" s="4"/>
    </row>
    <row r="50" spans="1:12" x14ac:dyDescent="0.35">
      <c r="A50" s="3">
        <v>44</v>
      </c>
      <c r="B50" s="3">
        <v>260</v>
      </c>
      <c r="C50" s="3">
        <v>69</v>
      </c>
      <c r="D50" s="3">
        <v>287</v>
      </c>
      <c r="E50" s="5">
        <f>(Table1[[#This Row],[y2]]-Table1[[#This Row],[y1]])/2+Table1[[#This Row],[y1]]</f>
        <v>56.5</v>
      </c>
      <c r="F50" s="4">
        <f>(Table1[[#This Row],[x2]]-Table1[[#This Row],[x1]])/2+Table1[[#This Row],[x1]]</f>
        <v>273.5</v>
      </c>
      <c r="G50" s="4">
        <v>274</v>
      </c>
      <c r="H50" s="4">
        <v>56</v>
      </c>
      <c r="I50" s="4">
        <f>Table1[[#This Row],[c_x]]/src_w*targ_w+targ_x1</f>
        <v>267.97890625000002</v>
      </c>
      <c r="J50" s="4">
        <f>Table1[[#This Row],[c_y]]/src_h*targ_h+targ_y1</f>
        <v>106.61979166666666</v>
      </c>
      <c r="K50" s="4"/>
      <c r="L50" s="4"/>
    </row>
    <row r="51" spans="1:12" x14ac:dyDescent="0.35">
      <c r="A51" s="3">
        <v>56</v>
      </c>
      <c r="B51" s="3">
        <v>235</v>
      </c>
      <c r="C51" s="3">
        <v>80</v>
      </c>
      <c r="D51" s="3">
        <v>262</v>
      </c>
      <c r="E51" s="5">
        <f>(Table1[[#This Row],[y2]]-Table1[[#This Row],[y1]])/2+Table1[[#This Row],[y1]]</f>
        <v>68</v>
      </c>
      <c r="F51" s="4">
        <f>(Table1[[#This Row],[x2]]-Table1[[#This Row],[x1]])/2+Table1[[#This Row],[x1]]</f>
        <v>248.5</v>
      </c>
      <c r="G51" s="4">
        <v>248</v>
      </c>
      <c r="H51" s="4">
        <v>68</v>
      </c>
      <c r="I51" s="4">
        <f>Table1[[#This Row],[c_x]]/src_w*targ_w+targ_x1</f>
        <v>244.58046875000002</v>
      </c>
      <c r="J51" s="4">
        <f>Table1[[#This Row],[c_y]]/src_h*targ_h+targ_y1</f>
        <v>118.95833333333333</v>
      </c>
      <c r="K51" s="4"/>
      <c r="L51" s="4"/>
    </row>
    <row r="52" spans="1:12" x14ac:dyDescent="0.35">
      <c r="A52" s="3">
        <v>59</v>
      </c>
      <c r="B52" s="3">
        <v>197</v>
      </c>
      <c r="C52" s="3">
        <v>84</v>
      </c>
      <c r="D52" s="3">
        <v>224</v>
      </c>
      <c r="E52" s="5">
        <f>(Table1[[#This Row],[y2]]-Table1[[#This Row],[y1]])/2+Table1[[#This Row],[y1]]</f>
        <v>71.5</v>
      </c>
      <c r="F52" s="4">
        <f>(Table1[[#This Row],[x2]]-Table1[[#This Row],[x1]])/2+Table1[[#This Row],[x1]]</f>
        <v>210.5</v>
      </c>
      <c r="G52" s="4">
        <v>210</v>
      </c>
      <c r="H52" s="4">
        <v>72</v>
      </c>
      <c r="I52" s="4">
        <f>Table1[[#This Row],[c_x]]/src_w*targ_w+targ_x1</f>
        <v>209.01484375000001</v>
      </c>
      <c r="J52" s="4">
        <f>Table1[[#This Row],[c_y]]/src_h*targ_h+targ_y1</f>
        <v>122.71354166666667</v>
      </c>
      <c r="K52" s="4"/>
      <c r="L52" s="4"/>
    </row>
    <row r="53" spans="1:12" x14ac:dyDescent="0.35">
      <c r="A53" s="3">
        <v>58</v>
      </c>
      <c r="B53" s="3">
        <v>156</v>
      </c>
      <c r="C53" s="3">
        <v>82</v>
      </c>
      <c r="D53" s="3">
        <v>184</v>
      </c>
      <c r="E53" s="5">
        <f>(Table1[[#This Row],[y2]]-Table1[[#This Row],[y1]])/2+Table1[[#This Row],[y1]]</f>
        <v>70</v>
      </c>
      <c r="F53" s="4">
        <f>(Table1[[#This Row],[x2]]-Table1[[#This Row],[x1]])/2+Table1[[#This Row],[x1]]</f>
        <v>170</v>
      </c>
      <c r="G53" s="4">
        <v>170</v>
      </c>
      <c r="H53" s="4">
        <v>70</v>
      </c>
      <c r="I53" s="4">
        <f>Table1[[#This Row],[c_x]]/src_w*targ_w+targ_x1</f>
        <v>171.109375</v>
      </c>
      <c r="J53" s="4">
        <f>Table1[[#This Row],[c_y]]/src_h*targ_h+targ_y1</f>
        <v>121.10416666666667</v>
      </c>
      <c r="K53" s="4"/>
      <c r="L53" s="4"/>
    </row>
    <row r="54" spans="1:12" x14ac:dyDescent="0.35">
      <c r="A54" s="3">
        <v>57</v>
      </c>
      <c r="B54" s="3">
        <v>130</v>
      </c>
      <c r="C54" s="3">
        <v>82</v>
      </c>
      <c r="D54" s="3">
        <v>158</v>
      </c>
      <c r="E54" s="5">
        <f>(Table1[[#This Row],[y2]]-Table1[[#This Row],[y1]])/2+Table1[[#This Row],[y1]]</f>
        <v>69.5</v>
      </c>
      <c r="F54" s="4">
        <f>(Table1[[#This Row],[x2]]-Table1[[#This Row],[x1]])/2+Table1[[#This Row],[x1]]</f>
        <v>144</v>
      </c>
      <c r="G54" s="4">
        <v>144</v>
      </c>
      <c r="H54" s="4">
        <v>70</v>
      </c>
      <c r="I54" s="4">
        <f>Table1[[#This Row],[c_x]]/src_w*targ_w+targ_x1</f>
        <v>146.77500000000001</v>
      </c>
      <c r="J54" s="4">
        <f>Table1[[#This Row],[c_y]]/src_h*targ_h+targ_y1</f>
        <v>120.56770833333334</v>
      </c>
      <c r="K54" s="4"/>
      <c r="L54" s="4"/>
    </row>
    <row r="55" spans="1:12" x14ac:dyDescent="0.35">
      <c r="A55" s="3">
        <v>48</v>
      </c>
      <c r="B55" s="3">
        <v>100</v>
      </c>
      <c r="C55" s="3">
        <v>69</v>
      </c>
      <c r="D55" s="3">
        <v>126</v>
      </c>
      <c r="E55" s="5">
        <f>(Table1[[#This Row],[y2]]-Table1[[#This Row],[y1]])/2+Table1[[#This Row],[y1]]</f>
        <v>58.5</v>
      </c>
      <c r="F55" s="4">
        <f>(Table1[[#This Row],[x2]]-Table1[[#This Row],[x1]])/2+Table1[[#This Row],[x1]]</f>
        <v>113</v>
      </c>
      <c r="G55" s="4">
        <v>113</v>
      </c>
      <c r="H55" s="4">
        <v>58</v>
      </c>
      <c r="I55" s="4">
        <f>Table1[[#This Row],[c_x]]/src_w*targ_w+targ_x1</f>
        <v>117.76093750000001</v>
      </c>
      <c r="J55" s="4">
        <f>Table1[[#This Row],[c_y]]/src_h*targ_h+targ_y1</f>
        <v>108.765625</v>
      </c>
      <c r="K55" s="4"/>
      <c r="L55" s="4"/>
    </row>
    <row r="56" spans="1:12" x14ac:dyDescent="0.35">
      <c r="A56" s="3">
        <v>47</v>
      </c>
      <c r="B56" s="3">
        <v>100</v>
      </c>
      <c r="C56" s="3">
        <v>70</v>
      </c>
      <c r="D56" s="3">
        <v>126</v>
      </c>
      <c r="E56" s="5">
        <f>(Table1[[#This Row],[y2]]-Table1[[#This Row],[y1]])/2+Table1[[#This Row],[y1]]</f>
        <v>58.5</v>
      </c>
      <c r="F56" s="4">
        <f>(Table1[[#This Row],[x2]]-Table1[[#This Row],[x1]])/2+Table1[[#This Row],[x1]]</f>
        <v>113</v>
      </c>
      <c r="G56" s="4">
        <v>113</v>
      </c>
      <c r="H56" s="4">
        <v>58</v>
      </c>
      <c r="I56" s="4">
        <f>Table1[[#This Row],[c_x]]/src_w*targ_w+targ_x1</f>
        <v>117.76093750000001</v>
      </c>
      <c r="J56" s="4">
        <f>Table1[[#This Row],[c_y]]/src_h*targ_h+targ_y1</f>
        <v>108.765625</v>
      </c>
      <c r="K56" s="4"/>
      <c r="L56" s="4"/>
    </row>
    <row r="57" spans="1:12" x14ac:dyDescent="0.35">
      <c r="A57" s="3">
        <v>48</v>
      </c>
      <c r="B57" s="3">
        <v>99</v>
      </c>
      <c r="C57" s="3">
        <v>68</v>
      </c>
      <c r="D57" s="3">
        <v>125</v>
      </c>
      <c r="E57" s="5">
        <f>(Table1[[#This Row],[y2]]-Table1[[#This Row],[y1]])/2+Table1[[#This Row],[y1]]</f>
        <v>58</v>
      </c>
      <c r="F57" s="4">
        <f>(Table1[[#This Row],[x2]]-Table1[[#This Row],[x1]])/2+Table1[[#This Row],[x1]]</f>
        <v>112</v>
      </c>
      <c r="G57" s="4">
        <v>112</v>
      </c>
      <c r="H57" s="4">
        <v>58</v>
      </c>
      <c r="I57" s="4">
        <f>Table1[[#This Row],[c_x]]/src_w*targ_w+targ_x1</f>
        <v>116.82499999999999</v>
      </c>
      <c r="J57" s="4">
        <f>Table1[[#This Row],[c_y]]/src_h*targ_h+targ_y1</f>
        <v>108.22916666666666</v>
      </c>
      <c r="K57" s="4"/>
      <c r="L57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src_h</vt:lpstr>
      <vt:lpstr>src_w</vt:lpstr>
      <vt:lpstr>targ_h</vt:lpstr>
      <vt:lpstr>targ_w</vt:lpstr>
      <vt:lpstr>targ_x1</vt:lpstr>
      <vt:lpstr>targ_y1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Herzog_Michael</dc:creator>
  <cp:lastModifiedBy>Herzog_Michael</cp:lastModifiedBy>
  <dcterms:created xsi:type="dcterms:W3CDTF">2020-04-20T19:50:20Z</dcterms:created>
  <dcterms:modified xsi:type="dcterms:W3CDTF">2020-04-22T22:44:38Z</dcterms:modified>
</cp:coreProperties>
</file>