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lejh\Dropbox\CONSULTORIA\Curro\Cámaras\Documentación\"/>
    </mc:Choice>
  </mc:AlternateContent>
  <xr:revisionPtr revIDLastSave="0" documentId="8_{3D5D8452-CD0D-4767-9128-B90FA0C280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DELO MEMORIA ECONÓMIC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H54" i="1"/>
  <c r="H16" i="1"/>
  <c r="H14" i="1" s="1"/>
  <c r="H12" i="1"/>
  <c r="H19" i="1" l="1"/>
  <c r="H23" i="1" l="1"/>
  <c r="H25" i="1" l="1"/>
  <c r="H27" i="1" l="1"/>
  <c r="H50" i="1" l="1"/>
  <c r="H55" i="1"/>
  <c r="H36" i="1"/>
  <c r="H29" i="1"/>
  <c r="H56" i="1" s="1"/>
  <c r="H34" i="1" l="1"/>
  <c r="H49" i="1" s="1"/>
  <c r="H31" i="1"/>
  <c r="H32" i="1"/>
</calcChain>
</file>

<file path=xl/sharedStrings.xml><?xml version="1.0" encoding="utf-8"?>
<sst xmlns="http://schemas.openxmlformats.org/spreadsheetml/2006/main" count="52" uniqueCount="42">
  <si>
    <t xml:space="preserve">Nota: Introducir datos en las zonas sombreadas de color amarillo </t>
  </si>
  <si>
    <t>SI LOS DATOS DISPONIBLES</t>
  </si>
  <si>
    <t>SON INGRESO O PRESUPUESTO</t>
  </si>
  <si>
    <t>MEMORIA ECONÓMICA Y APLICACIÓN QUE SE PROPONE</t>
  </si>
  <si>
    <t>(Introducir datos solamente en</t>
  </si>
  <si>
    <r>
      <rPr>
        <u/>
        <sz val="10"/>
        <color indexed="9"/>
        <rFont val="Arial"/>
      </rPr>
      <t>UNA</t>
    </r>
    <r>
      <rPr>
        <sz val="10"/>
        <color indexed="9"/>
        <rFont val="Arial"/>
      </rPr>
      <t xml:space="preserve"> de las dos casillas)</t>
    </r>
  </si>
  <si>
    <t>CANTIDAD IVA INCLUIDO</t>
  </si>
  <si>
    <t>1.  INGRESO</t>
  </si>
  <si>
    <t>-IVA(21%)</t>
  </si>
  <si>
    <t xml:space="preserve">CANTIDAD SIN IVA </t>
  </si>
  <si>
    <t>Presupuesto (P)</t>
  </si>
  <si>
    <t>Se imputarán las bases imponibles de las facturas, siempre que estén a nombre de la UPO</t>
  </si>
  <si>
    <t>2.  (GE) GASTOS DE EJECUCIÓN:</t>
  </si>
  <si>
    <t>Total:</t>
  </si>
  <si>
    <t>Gastos de ejecución</t>
  </si>
  <si>
    <t xml:space="preserve">3. </t>
  </si>
  <si>
    <t xml:space="preserve"> Costes Indirectos (10% del gasto de ejecución)</t>
  </si>
  <si>
    <t>4.  (SG) Subtotal GASTOS (GE + costes indirectos)</t>
  </si>
  <si>
    <t>5.  PRESUPUESTO -Subtotal GASTOS (A= P-SG)</t>
  </si>
  <si>
    <t>6.  CUOTA ASIGNADA A LA UNIVERSIDAD (10% de A)</t>
  </si>
  <si>
    <t xml:space="preserve">6.1 Cuota del presupuesto general (50%) </t>
  </si>
  <si>
    <t xml:space="preserve">6.2 Cuota al Departamento (50%) </t>
  </si>
  <si>
    <r>
      <rPr>
        <sz val="10"/>
        <color indexed="8"/>
        <rFont val="Arial"/>
      </rPr>
      <t xml:space="preserve">7.  (TG) Total GASTOS (subtotal gastos + cuota universidad) </t>
    </r>
  </si>
  <si>
    <t xml:space="preserve">7.  (RP) RETRIBUCIONES AL PROFESORADO DE LA UPO </t>
  </si>
  <si>
    <t>(R1+R2+R3+R4)</t>
  </si>
  <si>
    <t>R1</t>
  </si>
  <si>
    <t xml:space="preserve">Nombre:   </t>
  </si>
  <si>
    <t>Manuel Alejandro Hidalgo Pérez</t>
  </si>
  <si>
    <t>R2</t>
  </si>
  <si>
    <t>R3</t>
  </si>
  <si>
    <t>R4</t>
  </si>
  <si>
    <t>R5</t>
  </si>
  <si>
    <t>R6</t>
  </si>
  <si>
    <t>R7</t>
  </si>
  <si>
    <t>R8</t>
  </si>
  <si>
    <t>R9</t>
  </si>
  <si>
    <t>BALANCE INGRESOS/GASTOS</t>
  </si>
  <si>
    <t>CÁLCULO DE RETRIBUCIONES</t>
  </si>
  <si>
    <t>UXXI-INV</t>
  </si>
  <si>
    <t>GASTOS EJECUCIÓN</t>
  </si>
  <si>
    <t>RETRIBUCIONES PERSONAL PROPIO</t>
  </si>
  <si>
    <t>CUOTA ASIGNADA A LA UNIVERSIDAD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</si>
</sst>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€&quot;"/>
  </numFmts>
  <fonts count="12" x14ac:knownFonts="1">
    <font>
      <sz val="12"/>
      <color indexed="8"/>
      <name val="Verdana"/>
    </font>
    <font>
      <sz val="12"/>
      <color indexed="8"/>
      <name val="Verdana"/>
    </font>
    <font>
      <sz val="12"/>
      <color indexed="9"/>
      <name val="Arial"/>
    </font>
    <font>
      <sz val="10"/>
      <color indexed="9"/>
      <name val="Arial"/>
    </font>
    <font>
      <sz val="10"/>
      <color indexed="8"/>
      <name val="Arial"/>
    </font>
    <font>
      <sz val="14"/>
      <color indexed="14"/>
      <name val="Arial"/>
    </font>
    <font>
      <u/>
      <sz val="10"/>
      <color indexed="9"/>
      <name val="Arial"/>
    </font>
    <font>
      <sz val="12"/>
      <color indexed="8"/>
      <name val="Arial"/>
    </font>
    <font>
      <sz val="12"/>
      <color indexed="15"/>
      <name val="Arial"/>
    </font>
    <font>
      <sz val="10"/>
      <color indexed="17"/>
      <name val="Arial"/>
    </font>
    <font>
      <sz val="12"/>
      <color indexed="12"/>
      <name val="Arial"/>
    </font>
    <font>
      <sz val="10"/>
      <color indexed="15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34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11"/>
      </right>
      <top/>
      <bottom style="thick">
        <color indexed="9"/>
      </bottom>
      <diagonal/>
    </border>
    <border>
      <left style="thin">
        <color indexed="11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1"/>
      </right>
      <top style="thick">
        <color indexed="9"/>
      </top>
      <bottom style="thick">
        <color indexed="9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11"/>
      </right>
      <top style="thick">
        <color indexed="9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medium">
        <color indexed="8"/>
      </right>
      <top/>
      <bottom style="thin">
        <color indexed="11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7">
    <xf numFmtId="0" fontId="0" fillId="0" borderId="0" xfId="0">
      <alignment vertical="top" wrapText="1"/>
    </xf>
    <xf numFmtId="0" fontId="1" fillId="0" borderId="0" xfId="0" applyNumberFormat="1" applyFont="1">
      <alignment vertical="top" wrapText="1"/>
    </xf>
    <xf numFmtId="0" fontId="2" fillId="2" borderId="1" xfId="0" applyNumberFormat="1" applyFont="1" applyFill="1" applyBorder="1" applyAlignment="1"/>
    <xf numFmtId="1" fontId="2" fillId="2" borderId="2" xfId="0" applyNumberFormat="1" applyFont="1" applyFill="1" applyBorder="1" applyAlignment="1"/>
    <xf numFmtId="1" fontId="3" fillId="2" borderId="2" xfId="0" applyNumberFormat="1" applyFont="1" applyFill="1" applyBorder="1" applyAlignment="1"/>
    <xf numFmtId="1" fontId="4" fillId="3" borderId="3" xfId="0" applyNumberFormat="1" applyFont="1" applyFill="1" applyBorder="1" applyAlignment="1"/>
    <xf numFmtId="1" fontId="4" fillId="4" borderId="4" xfId="0" applyNumberFormat="1" applyFont="1" applyFill="1" applyBorder="1" applyAlignment="1"/>
    <xf numFmtId="1" fontId="4" fillId="4" borderId="5" xfId="0" applyNumberFormat="1" applyFont="1" applyFill="1" applyBorder="1" applyAlignment="1"/>
    <xf numFmtId="1" fontId="4" fillId="3" borderId="6" xfId="0" applyNumberFormat="1" applyFont="1" applyFill="1" applyBorder="1" applyAlignment="1"/>
    <xf numFmtId="0" fontId="3" fillId="2" borderId="6" xfId="0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0" fontId="6" fillId="2" borderId="6" xfId="0" applyNumberFormat="1" applyFont="1" applyFill="1" applyBorder="1" applyAlignment="1">
      <alignment horizontal="center"/>
    </xf>
    <xf numFmtId="1" fontId="7" fillId="4" borderId="4" xfId="0" applyNumberFormat="1" applyFont="1" applyFill="1" applyBorder="1" applyAlignment="1"/>
    <xf numFmtId="0" fontId="3" fillId="2" borderId="8" xfId="0" applyNumberFormat="1" applyFont="1" applyFill="1" applyBorder="1" applyAlignment="1">
      <alignment horizontal="center"/>
    </xf>
    <xf numFmtId="1" fontId="4" fillId="4" borderId="9" xfId="0" applyNumberFormat="1" applyFont="1" applyFill="1" applyBorder="1" applyAlignment="1"/>
    <xf numFmtId="0" fontId="4" fillId="4" borderId="10" xfId="0" applyNumberFormat="1" applyFont="1" applyFill="1" applyBorder="1" applyAlignment="1"/>
    <xf numFmtId="1" fontId="4" fillId="4" borderId="11" xfId="0" applyNumberFormat="1" applyFont="1" applyFill="1" applyBorder="1" applyAlignment="1"/>
    <xf numFmtId="164" fontId="7" fillId="0" borderId="11" xfId="0" applyNumberFormat="1" applyFont="1" applyBorder="1" applyAlignment="1"/>
    <xf numFmtId="164" fontId="8" fillId="5" borderId="12" xfId="0" applyNumberFormat="1" applyFont="1" applyFill="1" applyBorder="1" applyAlignment="1"/>
    <xf numFmtId="1" fontId="4" fillId="4" borderId="13" xfId="0" applyNumberFormat="1" applyFont="1" applyFill="1" applyBorder="1" applyAlignment="1"/>
    <xf numFmtId="1" fontId="3" fillId="2" borderId="14" xfId="0" applyNumberFormat="1" applyFont="1" applyFill="1" applyBorder="1" applyAlignment="1"/>
    <xf numFmtId="0" fontId="4" fillId="4" borderId="5" xfId="0" applyNumberFormat="1" applyFont="1" applyFill="1" applyBorder="1" applyAlignment="1"/>
    <xf numFmtId="164" fontId="7" fillId="0" borderId="5" xfId="0" applyNumberFormat="1" applyFont="1" applyBorder="1" applyAlignment="1"/>
    <xf numFmtId="1" fontId="3" fillId="2" borderId="6" xfId="0" applyNumberFormat="1" applyFont="1" applyFill="1" applyBorder="1" applyAlignment="1"/>
    <xf numFmtId="1" fontId="4" fillId="0" borderId="5" xfId="0" applyNumberFormat="1" applyFont="1" applyBorder="1" applyAlignment="1"/>
    <xf numFmtId="1" fontId="4" fillId="4" borderId="15" xfId="0" applyNumberFormat="1" applyFont="1" applyFill="1" applyBorder="1" applyAlignment="1"/>
    <xf numFmtId="1" fontId="4" fillId="4" borderId="7" xfId="0" applyNumberFormat="1" applyFont="1" applyFill="1" applyBorder="1" applyAlignment="1"/>
    <xf numFmtId="1" fontId="4" fillId="3" borderId="14" xfId="0" applyNumberFormat="1" applyFont="1" applyFill="1" applyBorder="1" applyAlignment="1"/>
    <xf numFmtId="0" fontId="9" fillId="4" borderId="16" xfId="0" applyNumberFormat="1" applyFont="1" applyFill="1" applyBorder="1" applyAlignment="1"/>
    <xf numFmtId="1" fontId="4" fillId="4" borderId="16" xfId="0" applyNumberFormat="1" applyFont="1" applyFill="1" applyBorder="1" applyAlignment="1"/>
    <xf numFmtId="1" fontId="4" fillId="4" borderId="17" xfId="0" applyNumberFormat="1" applyFont="1" applyFill="1" applyBorder="1" applyAlignment="1"/>
    <xf numFmtId="164" fontId="10" fillId="3" borderId="6" xfId="0" applyNumberFormat="1" applyFont="1" applyFill="1" applyBorder="1" applyAlignment="1"/>
    <xf numFmtId="0" fontId="4" fillId="4" borderId="18" xfId="0" applyNumberFormat="1" applyFont="1" applyFill="1" applyBorder="1" applyAlignment="1"/>
    <xf numFmtId="1" fontId="3" fillId="3" borderId="6" xfId="0" applyNumberFormat="1" applyFont="1" applyFill="1" applyBorder="1" applyAlignment="1">
      <alignment horizontal="center"/>
    </xf>
    <xf numFmtId="1" fontId="4" fillId="4" borderId="19" xfId="0" applyNumberFormat="1" applyFont="1" applyFill="1" applyBorder="1" applyAlignment="1"/>
    <xf numFmtId="0" fontId="4" fillId="4" borderId="16" xfId="0" applyNumberFormat="1" applyFont="1" applyFill="1" applyBorder="1" applyAlignment="1">
      <alignment vertical="center"/>
    </xf>
    <xf numFmtId="1" fontId="4" fillId="4" borderId="20" xfId="0" applyNumberFormat="1" applyFont="1" applyFill="1" applyBorder="1" applyAlignment="1"/>
    <xf numFmtId="164" fontId="4" fillId="5" borderId="19" xfId="0" applyNumberFormat="1" applyFont="1" applyFill="1" applyBorder="1" applyAlignment="1">
      <alignment horizontal="right"/>
    </xf>
    <xf numFmtId="1" fontId="4" fillId="4" borderId="16" xfId="0" applyNumberFormat="1" applyFont="1" applyFill="1" applyBorder="1" applyAlignment="1">
      <alignment vertical="center"/>
    </xf>
    <xf numFmtId="0" fontId="4" fillId="4" borderId="19" xfId="0" applyNumberFormat="1" applyFont="1" applyFill="1" applyBorder="1" applyAlignment="1"/>
    <xf numFmtId="164" fontId="4" fillId="0" borderId="19" xfId="0" applyNumberFormat="1" applyFont="1" applyBorder="1" applyAlignment="1">
      <alignment horizontal="right" vertical="center"/>
    </xf>
    <xf numFmtId="2" fontId="4" fillId="3" borderId="6" xfId="0" applyNumberFormat="1" applyFont="1" applyFill="1" applyBorder="1" applyAlignment="1"/>
    <xf numFmtId="164" fontId="7" fillId="0" borderId="19" xfId="0" applyNumberFormat="1" applyFont="1" applyBorder="1" applyAlignment="1">
      <alignment horizontal="right" vertical="center"/>
    </xf>
    <xf numFmtId="0" fontId="4" fillId="4" borderId="21" xfId="0" applyNumberFormat="1" applyFont="1" applyFill="1" applyBorder="1" applyAlignment="1">
      <alignment horizontal="right"/>
    </xf>
    <xf numFmtId="1" fontId="4" fillId="4" borderId="18" xfId="0" applyNumberFormat="1" applyFont="1" applyFill="1" applyBorder="1" applyAlignment="1">
      <alignment horizontal="right"/>
    </xf>
    <xf numFmtId="0" fontId="4" fillId="0" borderId="22" xfId="0" applyNumberFormat="1" applyFont="1" applyBorder="1" applyAlignment="1"/>
    <xf numFmtId="0" fontId="4" fillId="0" borderId="23" xfId="0" applyNumberFormat="1" applyFont="1" applyBorder="1" applyAlignment="1">
      <alignment vertical="center"/>
    </xf>
    <xf numFmtId="1" fontId="4" fillId="3" borderId="4" xfId="0" applyNumberFormat="1" applyFont="1" applyFill="1" applyBorder="1" applyAlignment="1"/>
    <xf numFmtId="1" fontId="4" fillId="3" borderId="11" xfId="0" applyNumberFormat="1" applyFont="1" applyFill="1" applyBorder="1" applyAlignment="1"/>
    <xf numFmtId="1" fontId="4" fillId="3" borderId="5" xfId="0" applyNumberFormat="1" applyFont="1" applyFill="1" applyBorder="1" applyAlignment="1"/>
    <xf numFmtId="0" fontId="11" fillId="3" borderId="5" xfId="0" applyNumberFormat="1" applyFont="1" applyFill="1" applyBorder="1" applyAlignment="1"/>
    <xf numFmtId="1" fontId="11" fillId="3" borderId="5" xfId="0" applyNumberFormat="1" applyFont="1" applyFill="1" applyBorder="1" applyAlignment="1"/>
    <xf numFmtId="164" fontId="11" fillId="3" borderId="5" xfId="0" applyNumberFormat="1" applyFont="1" applyFill="1" applyBorder="1" applyAlignment="1"/>
    <xf numFmtId="1" fontId="9" fillId="3" borderId="5" xfId="0" applyNumberFormat="1" applyFont="1" applyFill="1" applyBorder="1" applyAlignment="1"/>
    <xf numFmtId="1" fontId="4" fillId="3" borderId="24" xfId="0" applyNumberFormat="1" applyFont="1" applyFill="1" applyBorder="1" applyAlignment="1"/>
    <xf numFmtId="1" fontId="4" fillId="3" borderId="25" xfId="0" applyNumberFormat="1" applyFont="1" applyFill="1" applyBorder="1" applyAlignment="1"/>
    <xf numFmtId="0" fontId="4" fillId="6" borderId="26" xfId="0" applyNumberFormat="1" applyFont="1" applyFill="1" applyBorder="1" applyAlignment="1"/>
    <xf numFmtId="1" fontId="4" fillId="6" borderId="27" xfId="0" applyNumberFormat="1" applyFont="1" applyFill="1" applyBorder="1" applyAlignment="1"/>
    <xf numFmtId="0" fontId="4" fillId="3" borderId="28" xfId="0" applyNumberFormat="1" applyFont="1" applyFill="1" applyBorder="1" applyAlignment="1"/>
    <xf numFmtId="1" fontId="4" fillId="7" borderId="5" xfId="0" applyNumberFormat="1" applyFont="1" applyFill="1" applyBorder="1" applyAlignment="1"/>
    <xf numFmtId="164" fontId="4" fillId="3" borderId="5" xfId="0" applyNumberFormat="1" applyFont="1" applyFill="1" applyBorder="1" applyAlignment="1"/>
    <xf numFmtId="1" fontId="4" fillId="3" borderId="29" xfId="0" applyNumberFormat="1" applyFont="1" applyFill="1" applyBorder="1" applyAlignment="1"/>
    <xf numFmtId="1" fontId="4" fillId="3" borderId="30" xfId="0" applyNumberFormat="1" applyFont="1" applyFill="1" applyBorder="1" applyAlignment="1"/>
    <xf numFmtId="1" fontId="4" fillId="3" borderId="31" xfId="0" applyNumberFormat="1" applyFont="1" applyFill="1" applyBorder="1" applyAlignment="1"/>
    <xf numFmtId="0" fontId="4" fillId="3" borderId="32" xfId="0" applyNumberFormat="1" applyFont="1" applyFill="1" applyBorder="1" applyAlignment="1"/>
    <xf numFmtId="164" fontId="4" fillId="3" borderId="24" xfId="0" applyNumberFormat="1" applyFont="1" applyFill="1" applyBorder="1" applyAlignment="1"/>
    <xf numFmtId="1" fontId="4" fillId="3" borderId="33" xfId="0" applyNumberFormat="1" applyFont="1" applyFill="1" applyBorder="1" applyAlignment="1"/>
    <xf numFmtId="164" fontId="7" fillId="0" borderId="10" xfId="0" applyNumberFormat="1" applyFont="1" applyBorder="1" applyAlignment="1">
      <alignment horizontal="right" vertical="center"/>
    </xf>
    <xf numFmtId="1" fontId="4" fillId="0" borderId="13" xfId="0" applyNumberFormat="1" applyFont="1" applyBorder="1" applyAlignment="1"/>
    <xf numFmtId="1" fontId="4" fillId="0" borderId="15" xfId="0" applyNumberFormat="1" applyFont="1" applyBorder="1" applyAlignment="1"/>
    <xf numFmtId="0" fontId="5" fillId="4" borderId="5" xfId="0" applyNumberFormat="1" applyFont="1" applyFill="1" applyBorder="1" applyAlignment="1">
      <alignment horizontal="center"/>
    </xf>
    <xf numFmtId="1" fontId="5" fillId="4" borderId="5" xfId="0" applyNumberFormat="1" applyFont="1" applyFill="1" applyBorder="1" applyAlignment="1">
      <alignment horizontal="center"/>
    </xf>
    <xf numFmtId="1" fontId="7" fillId="4" borderId="7" xfId="0" applyNumberFormat="1" applyFont="1" applyFill="1" applyBorder="1" applyAlignment="1">
      <alignment horizontal="center"/>
    </xf>
    <xf numFmtId="1" fontId="4" fillId="5" borderId="19" xfId="0" applyNumberFormat="1" applyFont="1" applyFill="1" applyBorder="1" applyAlignment="1"/>
    <xf numFmtId="1" fontId="4" fillId="5" borderId="16" xfId="0" applyNumberFormat="1" applyFont="1" applyFill="1" applyBorder="1" applyAlignment="1"/>
    <xf numFmtId="1" fontId="4" fillId="5" borderId="20" xfId="0" applyNumberFormat="1" applyFont="1" applyFill="1" applyBorder="1" applyAlignment="1"/>
    <xf numFmtId="0" fontId="4" fillId="5" borderId="19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CF305"/>
      <rgbColor rgb="FF000090"/>
      <rgbColor rgb="FFAAAAAA"/>
      <rgbColor rgb="FFC0C0C0"/>
      <rgbColor rgb="FFFFFFFF"/>
      <rgbColor rgb="FF003366"/>
      <rgbColor rgb="FF0000D4"/>
      <rgbColor rgb="FFFFFFCC"/>
      <rgbColor rgb="FFDD0806"/>
      <rgbColor rgb="FF969696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21864</xdr:colOff>
      <xdr:row>1</xdr:row>
      <xdr:rowOff>112</xdr:rowOff>
    </xdr:from>
    <xdr:to>
      <xdr:col>4</xdr:col>
      <xdr:colOff>77068</xdr:colOff>
      <xdr:row>5</xdr:row>
      <xdr:rowOff>124875</xdr:rowOff>
    </xdr:to>
    <xdr:pic>
      <xdr:nvPicPr>
        <xdr:cNvPr id="2" name="image2.png" descr="Marca_UP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764" y="228712"/>
          <a:ext cx="2404705" cy="88676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6</xdr:col>
      <xdr:colOff>873807</xdr:colOff>
      <xdr:row>1</xdr:row>
      <xdr:rowOff>125061</xdr:rowOff>
    </xdr:from>
    <xdr:to>
      <xdr:col>8</xdr:col>
      <xdr:colOff>0</xdr:colOff>
      <xdr:row>4</xdr:row>
      <xdr:rowOff>114562</xdr:rowOff>
    </xdr:to>
    <xdr:pic>
      <xdr:nvPicPr>
        <xdr:cNvPr id="3" name="image3.png" descr="logo_otri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64807" y="353661"/>
          <a:ext cx="2440893" cy="5610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6"/>
  <sheetViews>
    <sheetView showGridLines="0" tabSelected="1" topLeftCell="A17" workbookViewId="0">
      <selection activeCell="H39" sqref="H39"/>
    </sheetView>
  </sheetViews>
  <sheetFormatPr baseColWidth="10" defaultColWidth="8.61328125" defaultRowHeight="12.75" customHeight="1" x14ac:dyDescent="0.3"/>
  <cols>
    <col min="1" max="1" width="2.15234375" style="1" customWidth="1"/>
    <col min="2" max="2" width="5.3828125" style="1" customWidth="1"/>
    <col min="3" max="3" width="14.3828125" style="1" customWidth="1"/>
    <col min="4" max="4" width="3.3828125" style="1" customWidth="1"/>
    <col min="5" max="5" width="3.23046875" style="1" customWidth="1"/>
    <col min="6" max="6" width="12.765625" style="1" customWidth="1"/>
    <col min="7" max="7" width="13.15234375" style="1" customWidth="1"/>
    <col min="8" max="8" width="19.4609375" style="1" customWidth="1"/>
    <col min="9" max="9" width="22.3828125" style="1" customWidth="1"/>
    <col min="10" max="256" width="8.61328125" style="1" customWidth="1"/>
  </cols>
  <sheetData>
    <row r="1" spans="1:9" ht="18" customHeight="1" x14ac:dyDescent="0.25">
      <c r="A1" s="2" t="s">
        <v>0</v>
      </c>
      <c r="B1" s="3"/>
      <c r="C1" s="3"/>
      <c r="D1" s="3"/>
      <c r="E1" s="3"/>
      <c r="F1" s="3"/>
      <c r="G1" s="4"/>
      <c r="H1" s="4"/>
      <c r="I1" s="5"/>
    </row>
    <row r="2" spans="1:9" ht="15" customHeight="1" x14ac:dyDescent="0.25">
      <c r="A2" s="6"/>
      <c r="B2" s="7"/>
      <c r="C2" s="7"/>
      <c r="D2" s="7"/>
      <c r="E2" s="7"/>
      <c r="F2" s="7"/>
      <c r="G2" s="7"/>
      <c r="H2" s="7"/>
      <c r="I2" s="8"/>
    </row>
    <row r="3" spans="1:9" ht="15" customHeight="1" x14ac:dyDescent="0.25">
      <c r="A3" s="6"/>
      <c r="B3" s="7"/>
      <c r="C3" s="7"/>
      <c r="D3" s="7"/>
      <c r="E3" s="7"/>
      <c r="F3" s="7"/>
      <c r="G3" s="7"/>
      <c r="H3" s="7"/>
      <c r="I3" s="8"/>
    </row>
    <row r="4" spans="1:9" ht="15" customHeight="1" x14ac:dyDescent="0.25">
      <c r="A4" s="6"/>
      <c r="B4" s="7"/>
      <c r="C4" s="7"/>
      <c r="D4" s="7"/>
      <c r="E4" s="7"/>
      <c r="F4" s="7"/>
      <c r="G4" s="7"/>
      <c r="H4" s="7"/>
      <c r="I4" s="8"/>
    </row>
    <row r="5" spans="1:9" ht="15" customHeight="1" x14ac:dyDescent="0.25">
      <c r="A5" s="6"/>
      <c r="B5" s="7"/>
      <c r="C5" s="7"/>
      <c r="D5" s="7"/>
      <c r="E5" s="7"/>
      <c r="F5" s="7"/>
      <c r="G5" s="7"/>
      <c r="H5" s="7"/>
      <c r="I5" s="8"/>
    </row>
    <row r="6" spans="1:9" ht="15" customHeight="1" x14ac:dyDescent="0.25">
      <c r="A6" s="6"/>
      <c r="B6" s="7"/>
      <c r="C6" s="7"/>
      <c r="D6" s="7"/>
      <c r="E6" s="7"/>
      <c r="F6" s="7"/>
      <c r="G6" s="7"/>
      <c r="H6" s="7"/>
      <c r="I6" s="9" t="s">
        <v>1</v>
      </c>
    </row>
    <row r="7" spans="1:9" ht="15" customHeight="1" x14ac:dyDescent="0.25">
      <c r="A7" s="6"/>
      <c r="B7" s="7"/>
      <c r="C7" s="7"/>
      <c r="D7" s="7"/>
      <c r="E7" s="7"/>
      <c r="F7" s="7"/>
      <c r="G7" s="7"/>
      <c r="H7" s="7"/>
      <c r="I7" s="9" t="s">
        <v>2</v>
      </c>
    </row>
    <row r="8" spans="1:9" ht="15" customHeight="1" x14ac:dyDescent="0.25">
      <c r="A8" s="6"/>
      <c r="B8" s="7"/>
      <c r="C8" s="7"/>
      <c r="D8" s="7"/>
      <c r="E8" s="7"/>
      <c r="F8" s="7"/>
      <c r="G8" s="7"/>
      <c r="H8" s="7"/>
      <c r="I8" s="10"/>
    </row>
    <row r="9" spans="1:9" ht="19.95" customHeight="1" x14ac:dyDescent="0.3">
      <c r="A9" s="6"/>
      <c r="B9" s="70" t="s">
        <v>3</v>
      </c>
      <c r="C9" s="71"/>
      <c r="D9" s="71"/>
      <c r="E9" s="71"/>
      <c r="F9" s="71"/>
      <c r="G9" s="71"/>
      <c r="H9" s="71"/>
      <c r="I9" s="9" t="s">
        <v>4</v>
      </c>
    </row>
    <row r="10" spans="1:9" ht="15" customHeight="1" x14ac:dyDescent="0.25">
      <c r="A10" s="6"/>
      <c r="B10" s="7"/>
      <c r="C10" s="7"/>
      <c r="D10" s="7"/>
      <c r="E10" s="7"/>
      <c r="F10" s="7"/>
      <c r="G10" s="7"/>
      <c r="H10" s="7"/>
      <c r="I10" s="11" t="s">
        <v>5</v>
      </c>
    </row>
    <row r="11" spans="1:9" ht="19.5" customHeight="1" x14ac:dyDescent="0.25">
      <c r="A11" s="12"/>
      <c r="B11" s="72"/>
      <c r="C11" s="72"/>
      <c r="D11" s="72"/>
      <c r="E11" s="72"/>
      <c r="F11" s="72"/>
      <c r="G11" s="72"/>
      <c r="H11" s="72"/>
      <c r="I11" s="13" t="s">
        <v>6</v>
      </c>
    </row>
    <row r="12" spans="1:9" ht="17.100000000000001" customHeight="1" x14ac:dyDescent="0.25">
      <c r="A12" s="14"/>
      <c r="B12" s="15" t="s">
        <v>7</v>
      </c>
      <c r="C12" s="16"/>
      <c r="D12" s="16"/>
      <c r="E12" s="16"/>
      <c r="F12" s="16"/>
      <c r="G12" s="16"/>
      <c r="H12" s="17">
        <f>IF(I16&gt;0,I16*1.21,I12)</f>
        <v>5200</v>
      </c>
      <c r="I12" s="18">
        <v>5200</v>
      </c>
    </row>
    <row r="13" spans="1:9" ht="17.100000000000001" customHeight="1" x14ac:dyDescent="0.25">
      <c r="A13" s="14"/>
      <c r="B13" s="19"/>
      <c r="C13" s="7"/>
      <c r="D13" s="7"/>
      <c r="E13" s="7"/>
      <c r="F13" s="7"/>
      <c r="G13" s="7"/>
      <c r="H13" s="7"/>
      <c r="I13" s="20"/>
    </row>
    <row r="14" spans="1:9" ht="17.100000000000001" customHeight="1" x14ac:dyDescent="0.25">
      <c r="A14" s="14"/>
      <c r="B14" s="19"/>
      <c r="C14" s="21" t="s">
        <v>8</v>
      </c>
      <c r="D14" s="7"/>
      <c r="E14" s="7"/>
      <c r="F14" s="7"/>
      <c r="G14" s="7"/>
      <c r="H14" s="22">
        <f>H16*0.21</f>
        <v>902.47933884297515</v>
      </c>
      <c r="I14" s="23"/>
    </row>
    <row r="15" spans="1:9" ht="17.100000000000001" customHeight="1" x14ac:dyDescent="0.25">
      <c r="A15" s="14"/>
      <c r="B15" s="19"/>
      <c r="C15" s="7"/>
      <c r="D15" s="7"/>
      <c r="E15" s="7"/>
      <c r="F15" s="7"/>
      <c r="G15" s="7"/>
      <c r="H15" s="24"/>
      <c r="I15" s="13" t="s">
        <v>9</v>
      </c>
    </row>
    <row r="16" spans="1:9" ht="17.100000000000001" customHeight="1" x14ac:dyDescent="0.25">
      <c r="A16" s="14"/>
      <c r="B16" s="19"/>
      <c r="C16" s="21" t="s">
        <v>10</v>
      </c>
      <c r="D16" s="7"/>
      <c r="E16" s="7"/>
      <c r="F16" s="7"/>
      <c r="G16" s="7"/>
      <c r="H16" s="22">
        <f>IF(I12&gt;0,I12/1.21,I16)</f>
        <v>4297.5206611570247</v>
      </c>
      <c r="I16" s="18">
        <v>0</v>
      </c>
    </row>
    <row r="17" spans="1:9" ht="17.100000000000001" customHeight="1" x14ac:dyDescent="0.25">
      <c r="A17" s="14"/>
      <c r="B17" s="25"/>
      <c r="C17" s="26"/>
      <c r="D17" s="26"/>
      <c r="E17" s="26"/>
      <c r="F17" s="26"/>
      <c r="G17" s="26"/>
      <c r="H17" s="26"/>
      <c r="I17" s="27"/>
    </row>
    <row r="18" spans="1:9" ht="17.100000000000001" customHeight="1" x14ac:dyDescent="0.25">
      <c r="A18" s="6"/>
      <c r="B18" s="28" t="s">
        <v>11</v>
      </c>
      <c r="C18" s="29"/>
      <c r="D18" s="29"/>
      <c r="E18" s="29"/>
      <c r="F18" s="29"/>
      <c r="G18" s="29"/>
      <c r="H18" s="29"/>
      <c r="I18" s="8"/>
    </row>
    <row r="19" spans="1:9" ht="17.100000000000001" customHeight="1" x14ac:dyDescent="0.25">
      <c r="A19" s="14"/>
      <c r="B19" s="15" t="s">
        <v>12</v>
      </c>
      <c r="C19" s="16"/>
      <c r="D19" s="16"/>
      <c r="E19" s="16"/>
      <c r="F19" s="16"/>
      <c r="G19" s="30"/>
      <c r="H19" s="67">
        <f>SUM(H21:H21)</f>
        <v>0</v>
      </c>
      <c r="I19" s="31"/>
    </row>
    <row r="20" spans="1:9" ht="17.100000000000001" customHeight="1" x14ac:dyDescent="0.25">
      <c r="A20" s="14"/>
      <c r="B20" s="25"/>
      <c r="C20" s="26"/>
      <c r="D20" s="26"/>
      <c r="E20" s="26"/>
      <c r="F20" s="26"/>
      <c r="G20" s="32" t="s">
        <v>13</v>
      </c>
      <c r="H20" s="69"/>
      <c r="I20" s="33"/>
    </row>
    <row r="21" spans="1:9" ht="17.100000000000001" customHeight="1" x14ac:dyDescent="0.25">
      <c r="A21" s="14"/>
      <c r="B21" s="34"/>
      <c r="C21" s="35" t="s">
        <v>14</v>
      </c>
      <c r="D21" s="29"/>
      <c r="E21" s="29"/>
      <c r="F21" s="29"/>
      <c r="G21" s="36"/>
      <c r="H21" s="37">
        <v>0</v>
      </c>
      <c r="I21" s="33"/>
    </row>
    <row r="22" spans="1:9" ht="17.100000000000001" customHeight="1" x14ac:dyDescent="0.25">
      <c r="A22" s="6"/>
      <c r="B22" s="29"/>
      <c r="C22" s="38"/>
      <c r="D22" s="29"/>
      <c r="E22" s="29"/>
      <c r="F22" s="29"/>
      <c r="G22" s="29"/>
      <c r="H22" s="29"/>
      <c r="I22" s="8"/>
    </row>
    <row r="23" spans="1:9" ht="17.100000000000001" customHeight="1" x14ac:dyDescent="0.25">
      <c r="A23" s="14"/>
      <c r="B23" s="39" t="s">
        <v>15</v>
      </c>
      <c r="C23" s="35" t="s">
        <v>16</v>
      </c>
      <c r="D23" s="29"/>
      <c r="E23" s="29"/>
      <c r="F23" s="29"/>
      <c r="G23" s="36"/>
      <c r="H23" s="40">
        <f>H19*0.1</f>
        <v>0</v>
      </c>
      <c r="I23" s="8"/>
    </row>
    <row r="24" spans="1:9" ht="17.100000000000001" customHeight="1" x14ac:dyDescent="0.25">
      <c r="A24" s="6"/>
      <c r="B24" s="29"/>
      <c r="C24" s="29"/>
      <c r="D24" s="29"/>
      <c r="E24" s="29"/>
      <c r="F24" s="29"/>
      <c r="G24" s="29"/>
      <c r="H24" s="29"/>
      <c r="I24" s="41"/>
    </row>
    <row r="25" spans="1:9" ht="17.100000000000001" customHeight="1" x14ac:dyDescent="0.25">
      <c r="A25" s="14"/>
      <c r="B25" s="39" t="s">
        <v>17</v>
      </c>
      <c r="C25" s="29"/>
      <c r="D25" s="29"/>
      <c r="E25" s="29"/>
      <c r="F25" s="29"/>
      <c r="G25" s="36"/>
      <c r="H25" s="42">
        <f>H19+H23</f>
        <v>0</v>
      </c>
      <c r="I25" s="8"/>
    </row>
    <row r="26" spans="1:9" ht="17.100000000000001" customHeight="1" x14ac:dyDescent="0.25">
      <c r="A26" s="6"/>
      <c r="B26" s="29"/>
      <c r="C26" s="29"/>
      <c r="D26" s="29"/>
      <c r="E26" s="29"/>
      <c r="F26" s="29"/>
      <c r="G26" s="29"/>
      <c r="H26" s="29"/>
      <c r="I26" s="8"/>
    </row>
    <row r="27" spans="1:9" ht="17.100000000000001" customHeight="1" x14ac:dyDescent="0.25">
      <c r="A27" s="14"/>
      <c r="B27" s="39" t="s">
        <v>18</v>
      </c>
      <c r="C27" s="29"/>
      <c r="D27" s="29"/>
      <c r="E27" s="29"/>
      <c r="F27" s="29"/>
      <c r="G27" s="36"/>
      <c r="H27" s="42">
        <f>H16-H25</f>
        <v>4297.5206611570247</v>
      </c>
      <c r="I27" s="8"/>
    </row>
    <row r="28" spans="1:9" ht="17.100000000000001" customHeight="1" x14ac:dyDescent="0.25">
      <c r="A28" s="6"/>
      <c r="B28" s="29"/>
      <c r="C28" s="29"/>
      <c r="D28" s="29"/>
      <c r="E28" s="29"/>
      <c r="F28" s="29"/>
      <c r="G28" s="29"/>
      <c r="H28" s="29"/>
      <c r="I28" s="8"/>
    </row>
    <row r="29" spans="1:9" ht="17.100000000000001" customHeight="1" x14ac:dyDescent="0.25">
      <c r="A29" s="14"/>
      <c r="B29" s="15" t="s">
        <v>19</v>
      </c>
      <c r="C29" s="16"/>
      <c r="D29" s="16"/>
      <c r="E29" s="16"/>
      <c r="F29" s="16"/>
      <c r="G29" s="30"/>
      <c r="H29" s="67">
        <f>IF(AND(H27&gt;0,H36&gt;0),H27*0.1,0)</f>
        <v>429.75206611570252</v>
      </c>
      <c r="I29" s="8"/>
    </row>
    <row r="30" spans="1:9" ht="17.100000000000001" customHeight="1" x14ac:dyDescent="0.25">
      <c r="A30" s="14"/>
      <c r="B30" s="25"/>
      <c r="C30" s="26"/>
      <c r="D30" s="26"/>
      <c r="E30" s="26"/>
      <c r="F30" s="26"/>
      <c r="G30" s="32" t="s">
        <v>13</v>
      </c>
      <c r="H30" s="69"/>
      <c r="I30" s="8"/>
    </row>
    <row r="31" spans="1:9" ht="17.100000000000001" customHeight="1" x14ac:dyDescent="0.25">
      <c r="A31" s="14"/>
      <c r="B31" s="34"/>
      <c r="C31" s="35" t="s">
        <v>20</v>
      </c>
      <c r="D31" s="29"/>
      <c r="E31" s="29"/>
      <c r="F31" s="29"/>
      <c r="G31" s="36"/>
      <c r="H31" s="40">
        <f>H29/2</f>
        <v>214.87603305785126</v>
      </c>
      <c r="I31" s="8"/>
    </row>
    <row r="32" spans="1:9" ht="17.100000000000001" customHeight="1" x14ac:dyDescent="0.25">
      <c r="A32" s="14"/>
      <c r="B32" s="34"/>
      <c r="C32" s="35" t="s">
        <v>21</v>
      </c>
      <c r="D32" s="29"/>
      <c r="E32" s="29"/>
      <c r="F32" s="29"/>
      <c r="G32" s="36"/>
      <c r="H32" s="40">
        <f>H29/2</f>
        <v>214.87603305785126</v>
      </c>
      <c r="I32" s="8"/>
    </row>
    <row r="33" spans="1:9" ht="17.100000000000001" customHeight="1" x14ac:dyDescent="0.25">
      <c r="A33" s="6"/>
      <c r="B33" s="29"/>
      <c r="C33" s="29"/>
      <c r="D33" s="29"/>
      <c r="E33" s="29"/>
      <c r="F33" s="29"/>
      <c r="G33" s="29"/>
      <c r="H33" s="29"/>
      <c r="I33" s="8"/>
    </row>
    <row r="34" spans="1:9" ht="17.100000000000001" customHeight="1" x14ac:dyDescent="0.25">
      <c r="A34" s="14"/>
      <c r="B34" s="39" t="s">
        <v>22</v>
      </c>
      <c r="C34" s="29"/>
      <c r="D34" s="29"/>
      <c r="E34" s="29"/>
      <c r="F34" s="29"/>
      <c r="G34" s="36"/>
      <c r="H34" s="42">
        <f>H25+H29</f>
        <v>429.75206611570252</v>
      </c>
      <c r="I34" s="8"/>
    </row>
    <row r="35" spans="1:9" ht="17.100000000000001" customHeight="1" x14ac:dyDescent="0.25">
      <c r="A35" s="6"/>
      <c r="B35" s="29"/>
      <c r="C35" s="29"/>
      <c r="D35" s="29"/>
      <c r="E35" s="29"/>
      <c r="F35" s="29"/>
      <c r="G35" s="29"/>
      <c r="H35" s="29"/>
      <c r="I35" s="8"/>
    </row>
    <row r="36" spans="1:9" ht="17.100000000000001" customHeight="1" x14ac:dyDescent="0.25">
      <c r="A36" s="14"/>
      <c r="B36" s="15" t="s">
        <v>23</v>
      </c>
      <c r="C36" s="16"/>
      <c r="D36" s="16"/>
      <c r="E36" s="16"/>
      <c r="F36" s="16"/>
      <c r="G36" s="30"/>
      <c r="H36" s="67">
        <f>SUM(H39:H47)</f>
        <v>3867.7706611570247</v>
      </c>
      <c r="I36" s="8"/>
    </row>
    <row r="37" spans="1:9" ht="17.100000000000001" customHeight="1" x14ac:dyDescent="0.25">
      <c r="A37" s="14"/>
      <c r="B37" s="19"/>
      <c r="C37" s="21" t="s">
        <v>24</v>
      </c>
      <c r="D37" s="7"/>
      <c r="E37" s="7"/>
      <c r="F37" s="7"/>
      <c r="G37" s="43" t="s">
        <v>13</v>
      </c>
      <c r="H37" s="68"/>
      <c r="I37" s="8"/>
    </row>
    <row r="38" spans="1:9" ht="17.100000000000001" customHeight="1" x14ac:dyDescent="0.25">
      <c r="A38" s="14"/>
      <c r="B38" s="25"/>
      <c r="C38" s="26"/>
      <c r="D38" s="26"/>
      <c r="E38" s="26"/>
      <c r="F38" s="26"/>
      <c r="G38" s="44"/>
      <c r="H38" s="69"/>
      <c r="I38" s="8"/>
    </row>
    <row r="39" spans="1:9" ht="17.100000000000001" customHeight="1" x14ac:dyDescent="0.25">
      <c r="A39" s="14"/>
      <c r="B39" s="45" t="s">
        <v>25</v>
      </c>
      <c r="C39" s="46" t="s">
        <v>26</v>
      </c>
      <c r="D39" s="76" t="s">
        <v>27</v>
      </c>
      <c r="E39" s="74"/>
      <c r="F39" s="74"/>
      <c r="G39" s="75"/>
      <c r="H39" s="37">
        <f>H27-429.75</f>
        <v>3867.7706611570247</v>
      </c>
      <c r="I39" s="8"/>
    </row>
    <row r="40" spans="1:9" ht="17.100000000000001" customHeight="1" x14ac:dyDescent="0.25">
      <c r="A40" s="14"/>
      <c r="B40" s="45" t="s">
        <v>28</v>
      </c>
      <c r="C40" s="46" t="s">
        <v>26</v>
      </c>
      <c r="D40" s="73"/>
      <c r="E40" s="74"/>
      <c r="F40" s="74"/>
      <c r="G40" s="75"/>
      <c r="H40" s="37">
        <v>0</v>
      </c>
      <c r="I40" s="8"/>
    </row>
    <row r="41" spans="1:9" ht="17.100000000000001" customHeight="1" x14ac:dyDescent="0.25">
      <c r="A41" s="14"/>
      <c r="B41" s="45" t="s">
        <v>29</v>
      </c>
      <c r="C41" s="46" t="s">
        <v>26</v>
      </c>
      <c r="D41" s="73"/>
      <c r="E41" s="74"/>
      <c r="F41" s="74"/>
      <c r="G41" s="75"/>
      <c r="H41" s="37">
        <v>0</v>
      </c>
      <c r="I41" s="8"/>
    </row>
    <row r="42" spans="1:9" ht="17.100000000000001" customHeight="1" x14ac:dyDescent="0.25">
      <c r="A42" s="14"/>
      <c r="B42" s="45" t="s">
        <v>30</v>
      </c>
      <c r="C42" s="46" t="s">
        <v>26</v>
      </c>
      <c r="D42" s="73"/>
      <c r="E42" s="74"/>
      <c r="F42" s="74"/>
      <c r="G42" s="75"/>
      <c r="H42" s="37">
        <v>0</v>
      </c>
      <c r="I42" s="8"/>
    </row>
    <row r="43" spans="1:9" ht="17.100000000000001" customHeight="1" x14ac:dyDescent="0.25">
      <c r="A43" s="14"/>
      <c r="B43" s="45" t="s">
        <v>31</v>
      </c>
      <c r="C43" s="46" t="s">
        <v>26</v>
      </c>
      <c r="D43" s="73"/>
      <c r="E43" s="74"/>
      <c r="F43" s="74"/>
      <c r="G43" s="75"/>
      <c r="H43" s="37">
        <v>0</v>
      </c>
      <c r="I43" s="8"/>
    </row>
    <row r="44" spans="1:9" ht="17.100000000000001" customHeight="1" x14ac:dyDescent="0.25">
      <c r="A44" s="14"/>
      <c r="B44" s="45" t="s">
        <v>32</v>
      </c>
      <c r="C44" s="46" t="s">
        <v>26</v>
      </c>
      <c r="D44" s="73"/>
      <c r="E44" s="74"/>
      <c r="F44" s="74"/>
      <c r="G44" s="75"/>
      <c r="H44" s="37">
        <v>0</v>
      </c>
      <c r="I44" s="8"/>
    </row>
    <row r="45" spans="1:9" ht="17.100000000000001" customHeight="1" x14ac:dyDescent="0.25">
      <c r="A45" s="14"/>
      <c r="B45" s="45" t="s">
        <v>33</v>
      </c>
      <c r="C45" s="46" t="s">
        <v>26</v>
      </c>
      <c r="D45" s="73"/>
      <c r="E45" s="74"/>
      <c r="F45" s="74"/>
      <c r="G45" s="75"/>
      <c r="H45" s="37">
        <v>0</v>
      </c>
      <c r="I45" s="8"/>
    </row>
    <row r="46" spans="1:9" ht="17.100000000000001" customHeight="1" x14ac:dyDescent="0.25">
      <c r="A46" s="14"/>
      <c r="B46" s="45" t="s">
        <v>34</v>
      </c>
      <c r="C46" s="46" t="s">
        <v>26</v>
      </c>
      <c r="D46" s="73"/>
      <c r="E46" s="74"/>
      <c r="F46" s="74"/>
      <c r="G46" s="75"/>
      <c r="H46" s="37">
        <v>0</v>
      </c>
      <c r="I46" s="8"/>
    </row>
    <row r="47" spans="1:9" ht="17.100000000000001" customHeight="1" x14ac:dyDescent="0.25">
      <c r="A47" s="14"/>
      <c r="B47" s="45" t="s">
        <v>35</v>
      </c>
      <c r="C47" s="46" t="s">
        <v>26</v>
      </c>
      <c r="D47" s="73"/>
      <c r="E47" s="74"/>
      <c r="F47" s="74"/>
      <c r="G47" s="75"/>
      <c r="H47" s="37">
        <v>0</v>
      </c>
      <c r="I47" s="8"/>
    </row>
    <row r="48" spans="1:9" ht="15.45" customHeight="1" x14ac:dyDescent="0.25">
      <c r="A48" s="47"/>
      <c r="B48" s="48"/>
      <c r="C48" s="48"/>
      <c r="D48" s="48"/>
      <c r="E48" s="48"/>
      <c r="F48" s="48"/>
      <c r="G48" s="48"/>
      <c r="H48" s="48"/>
      <c r="I48" s="8"/>
    </row>
    <row r="49" spans="1:9" ht="15" customHeight="1" x14ac:dyDescent="0.25">
      <c r="A49" s="47"/>
      <c r="B49" s="49"/>
      <c r="C49" s="49"/>
      <c r="D49" s="49"/>
      <c r="E49" s="49"/>
      <c r="F49" s="50" t="s">
        <v>36</v>
      </c>
      <c r="G49" s="51"/>
      <c r="H49" s="52">
        <f>H16-H34-H36</f>
        <v>-2.0661157022914267E-3</v>
      </c>
      <c r="I49" s="8"/>
    </row>
    <row r="50" spans="1:9" ht="15" customHeight="1" x14ac:dyDescent="0.25">
      <c r="A50" s="47"/>
      <c r="B50" s="49"/>
      <c r="C50" s="49"/>
      <c r="D50" s="49"/>
      <c r="E50" s="49"/>
      <c r="F50" s="50" t="s">
        <v>37</v>
      </c>
      <c r="G50" s="51"/>
      <c r="H50" s="52">
        <f>H27-H27*0.1</f>
        <v>3867.7685950413224</v>
      </c>
      <c r="I50" s="8"/>
    </row>
    <row r="51" spans="1:9" ht="15" customHeight="1" x14ac:dyDescent="0.25">
      <c r="A51" s="47"/>
      <c r="B51" s="49"/>
      <c r="C51" s="49"/>
      <c r="D51" s="49"/>
      <c r="E51" s="49"/>
      <c r="F51" s="51"/>
      <c r="G51" s="53"/>
      <c r="H51" s="53"/>
      <c r="I51" s="8"/>
    </row>
    <row r="52" spans="1:9" ht="16.05" customHeight="1" x14ac:dyDescent="0.25">
      <c r="A52" s="47"/>
      <c r="B52" s="49"/>
      <c r="C52" s="49"/>
      <c r="D52" s="49"/>
      <c r="E52" s="49"/>
      <c r="F52" s="54"/>
      <c r="G52" s="54"/>
      <c r="H52" s="54"/>
      <c r="I52" s="8"/>
    </row>
    <row r="53" spans="1:9" ht="16.05" customHeight="1" x14ac:dyDescent="0.25">
      <c r="A53" s="47"/>
      <c r="B53" s="49"/>
      <c r="C53" s="49"/>
      <c r="D53" s="49"/>
      <c r="E53" s="55"/>
      <c r="F53" s="56" t="s">
        <v>38</v>
      </c>
      <c r="G53" s="57"/>
      <c r="H53" s="57"/>
      <c r="I53" s="8"/>
    </row>
    <row r="54" spans="1:9" ht="15" customHeight="1" x14ac:dyDescent="0.25">
      <c r="A54" s="47"/>
      <c r="B54" s="49"/>
      <c r="C54" s="49"/>
      <c r="D54" s="49"/>
      <c r="E54" s="55"/>
      <c r="F54" s="58" t="s">
        <v>39</v>
      </c>
      <c r="G54" s="59"/>
      <c r="H54" s="60">
        <f>SUM(H21:H21)</f>
        <v>0</v>
      </c>
      <c r="I54" s="8"/>
    </row>
    <row r="55" spans="1:9" ht="15" customHeight="1" x14ac:dyDescent="0.25">
      <c r="A55" s="47"/>
      <c r="B55" s="49"/>
      <c r="C55" s="49"/>
      <c r="D55" s="49"/>
      <c r="E55" s="55"/>
      <c r="F55" s="58" t="s">
        <v>40</v>
      </c>
      <c r="G55" s="49"/>
      <c r="H55" s="60">
        <f>SUM(H39:H47)</f>
        <v>3867.7706611570247</v>
      </c>
      <c r="I55" s="8"/>
    </row>
    <row r="56" spans="1:9" ht="16.05" customHeight="1" x14ac:dyDescent="0.25">
      <c r="A56" s="61"/>
      <c r="B56" s="62"/>
      <c r="C56" s="62"/>
      <c r="D56" s="62"/>
      <c r="E56" s="63"/>
      <c r="F56" s="64" t="s">
        <v>41</v>
      </c>
      <c r="G56" s="54"/>
      <c r="H56" s="65">
        <f>SUM(H23,H29)</f>
        <v>429.75206611570252</v>
      </c>
      <c r="I56" s="66"/>
    </row>
  </sheetData>
  <mergeCells count="14">
    <mergeCell ref="D47:G47"/>
    <mergeCell ref="D39:G39"/>
    <mergeCell ref="D45:G45"/>
    <mergeCell ref="D46:G46"/>
    <mergeCell ref="D40:G40"/>
    <mergeCell ref="D41:G41"/>
    <mergeCell ref="D44:G44"/>
    <mergeCell ref="D42:G42"/>
    <mergeCell ref="D43:G43"/>
    <mergeCell ref="H36:H38"/>
    <mergeCell ref="B9:H9"/>
    <mergeCell ref="B11:H11"/>
    <mergeCell ref="H19:H20"/>
    <mergeCell ref="H29:H30"/>
  </mergeCells>
  <pageMargins left="0.75" right="0.75" top="1" bottom="1" header="0.5" footer="0.5"/>
  <pageSetup scale="81" orientation="portrait"/>
  <headerFooter>
    <oddFooter>&amp;L&amp;"Helvetica,Regular"&amp;12&amp;K000000	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 MEMORIA ECONÓMICA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Hidalgo Pérez</dc:creator>
  <cp:lastModifiedBy>Manuel hidalgo perez</cp:lastModifiedBy>
  <dcterms:created xsi:type="dcterms:W3CDTF">2022-10-06T08:11:11Z</dcterms:created>
  <dcterms:modified xsi:type="dcterms:W3CDTF">2022-10-06T08:11:11Z</dcterms:modified>
</cp:coreProperties>
</file>