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hidePivotFieldList="1" defaultThemeVersion="166925"/>
  <xr:revisionPtr revIDLastSave="0" documentId="13_ncr:1_{DBC67A66-48C7-4F2E-91A2-B7ED9C06C369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StatesByCategory" sheetId="2" r:id="rId2"/>
    <sheet name="StatesBySubCategory" sheetId="3" r:id="rId3"/>
    <sheet name="StatesByDate" sheetId="4" r:id="rId4"/>
    <sheet name="Bonus" sheetId="5" r:id="rId5"/>
    <sheet name="StatsAnalysis" sheetId="6" r:id="rId6"/>
  </sheets>
  <definedNames>
    <definedName name="_xlnm._FilterDatabase" localSheetId="0" hidden="1">Data!$A$1:$O$4115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6" l="1"/>
  <c r="L3" i="6"/>
  <c r="K3" i="6"/>
  <c r="J3" i="6"/>
  <c r="M2" i="6"/>
  <c r="L2" i="6"/>
  <c r="K2" i="6"/>
  <c r="J2" i="6"/>
  <c r="I2" i="6"/>
  <c r="H2" i="6"/>
  <c r="H3" i="6"/>
  <c r="I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E8" i="5" s="1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5" l="1"/>
  <c r="H9" i="5" s="1"/>
  <c r="E10" i="5"/>
  <c r="G10" i="5" s="1"/>
  <c r="E7" i="5"/>
  <c r="F7" i="5" s="1"/>
  <c r="H8" i="5"/>
  <c r="H7" i="5"/>
  <c r="G8" i="5"/>
  <c r="E2" i="5"/>
  <c r="F2" i="5" s="1"/>
  <c r="E6" i="5"/>
  <c r="H6" i="5" s="1"/>
  <c r="E13" i="5"/>
  <c r="F13" i="5" s="1"/>
  <c r="E5" i="5"/>
  <c r="F5" i="5" s="1"/>
  <c r="F9" i="5"/>
  <c r="E12" i="5"/>
  <c r="H12" i="5" s="1"/>
  <c r="E4" i="5"/>
  <c r="F4" i="5" s="1"/>
  <c r="F8" i="5"/>
  <c r="E11" i="5"/>
  <c r="H11" i="5" s="1"/>
  <c r="E3" i="5"/>
  <c r="G3" i="5" s="1"/>
  <c r="G7" i="5" l="1"/>
  <c r="G12" i="5"/>
  <c r="H10" i="5"/>
  <c r="F10" i="5"/>
  <c r="G9" i="5"/>
  <c r="H13" i="5"/>
  <c r="H5" i="5"/>
  <c r="G13" i="5"/>
  <c r="H4" i="5"/>
  <c r="G2" i="5"/>
  <c r="F11" i="5"/>
  <c r="F3" i="5"/>
  <c r="G11" i="5"/>
  <c r="F6" i="5"/>
  <c r="F12" i="5"/>
  <c r="G4" i="5"/>
  <c r="G5" i="5"/>
  <c r="H2" i="5"/>
  <c r="H3" i="5"/>
  <c r="G6" i="5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<sst xmlns="http://schemas.openxmlformats.org/spreadsheetml/2006/main" count="28548" uniqueCount="8410">
  <si>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</si>
  <si>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</si>
  <si>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</si>
  <si>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</si>
  <si>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</si>
  <si>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</si>
  <si>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</si>
  <si>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</si>
  <si>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</si>
  <si>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</si>
  <si>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</si>
  <si>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</si>
  <si>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</si>
  <si>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</si>
  <si>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</si>
  <si>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</si>
  <si>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</si>
  <si>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</si>
  <si>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</si>
  <si>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</si>
  <si>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</si>
  <si>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</si>
  <si>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</si>
  <si>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</si>
  <si>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</si>
  <si>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</si>
  <si>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</si>
  <si>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</si>
  <si>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</si>
  <si>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</si>
  <si>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</si>
  <si>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</si>
  <si>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</si>
  <si>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</si>
  <si>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</si>
  <si>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</si>
  <si>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</si>
  <si>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</si>
  <si>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</si>
  <si>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</si>
  <si>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</si>
  <si>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</si>
  <si>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</si>
  <si>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</si>
  <si>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</si>
  <si>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</si>
  <si>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</si>
  <si>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</si>
  <si>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</si>
  <si>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</si>
  <si>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</si>
  <si>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</si>
  <si>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</si>
  <si>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</si>
  <si>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</si>
  <si>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</si>
  <si>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</si>
  <si>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</si>
  <si>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</si>
  <si>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</si>
  <si>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</si>
  <si>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</si>
  <si>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</si>
  <si>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</si>
  <si>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</si>
  <si>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</si>
  <si>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</si>
  <si>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</si>
  <si>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</si>
  <si>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</si>
  <si>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</si>
  <si>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</si>
  <si>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</si>
  <si>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</si>
  <si>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</si>
  <si>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</si>
  <si>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</si>
  <si>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</si>
  <si>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</si>
  <si>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</si>
  <si>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</si>
  <si>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</si>
  <si>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</si>
  <si>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</si>
  <si>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</si>
  <si>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</si>
  <si>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</si>
  <si>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</si>
  <si>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</si>
  <si>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</si>
  <si>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</si>
  <si>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</si>
  <si>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</si>
  <si>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</si>
  <si>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</si>
  <si>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</si>
  <si>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</si>
  <si>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</si>
  <si>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</si>
  <si>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</si>
  <si>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</si>
  <si>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</si>
  <si>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</si>
  <si>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</si>
  <si>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</si>
  <si>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</si>
  <si>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</si>
  <si>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</si>
  <si>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</si>
  <si>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</si>
  <si>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</si>
  <si>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</si>
  <si>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</si>
  <si>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</si>
  <si>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</si>
  <si>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</si>
  <si>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</si>
  <si>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</si>
  <si>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</si>
  <si>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</si>
  <si>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</si>
  <si>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</si>
  <si>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</si>
  <si>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</si>
  <si>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</si>
  <si>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</si>
  <si>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</si>
  <si>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</si>
  <si>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</si>
  <si>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</si>
  <si>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</si>
  <si>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</si>
  <si>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</si>
  <si>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</si>
  <si>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</si>
  <si>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</si>
  <si>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</si>
  <si>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</si>
  <si>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</si>
  <si>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</si>
  <si>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</si>
  <si>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</si>
  <si>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</si>
  <si>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</si>
  <si>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</si>
  <si>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</si>
  <si>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</si>
  <si>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</si>
  <si>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</si>
  <si>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</si>
  <si>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</si>
  <si>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</si>
  <si>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</si>
  <si>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</si>
  <si>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</si>
  <si>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</si>
  <si>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</si>
  <si>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</si>
  <si>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</si>
  <si>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</si>
  <si>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</si>
  <si>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</si>
  <si>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</si>
  <si>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</si>
  <si>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</si>
  <si>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</si>
  <si>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</si>
  <si>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</si>
  <si>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</si>
  <si>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</si>
  <si>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</si>
  <si>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</si>
  <si>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</si>
  <si>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</si>
  <si>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</si>
  <si>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</si>
  <si>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</si>
  <si>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</si>
  <si>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</si>
  <si>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</si>
  <si>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</si>
  <si>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</si>
  <si>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</si>
  <si>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</si>
  <si>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</si>
  <si>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</si>
  <si>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</si>
  <si>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</si>
  <si>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</si>
  <si>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</si>
  <si>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</si>
  <si>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</si>
  <si>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</si>
  <si>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</si>
  <si>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</si>
  <si>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</si>
  <si>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</si>
  <si>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</si>
  <si>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</si>
  <si>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</si>
  <si>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</si>
  <si>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</si>
  <si>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</si>
  <si>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</si>
  <si>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</si>
  <si>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</si>
  <si>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</si>
  <si>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</si>
  <si>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</si>
  <si>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</si>
  <si>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</si>
  <si>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</si>
  <si>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</si>
  <si>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</si>
  <si>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</si>
  <si>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</si>
  <si>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</si>
  <si>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</si>
  <si>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</si>
  <si>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</si>
  <si>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</si>
  <si>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</si>
  <si>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</si>
  <si>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</si>
  <si>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</si>
  <si>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</si>
  <si>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</si>
  <si>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</si>
  <si>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</si>
  <si>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</si>
  <si>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</si>
  <si>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</si>
  <si>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</si>
  <si>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</si>
  <si>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</si>
  <si>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</si>
  <si>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</si>
  <si>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</si>
  <si>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</si>
  <si>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</si>
  <si>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</si>
  <si>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</si>
  <si>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</si>
  <si>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</si>
  <si>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</si>
  <si>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</si>
  <si>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</si>
  <si>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</si>
  <si>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</si>
  <si>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</si>
  <si>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</si>
  <si>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</si>
  <si>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</si>
  <si>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</si>
  <si>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</si>
  <si>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</si>
  <si>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</si>
  <si>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</si>
  <si>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</si>
  <si>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</si>
  <si>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</si>
  <si>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</si>
  <si>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</si>
  <si>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</si>
  <si>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</si>
  <si>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</si>
  <si>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</si>
  <si>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</si>
  <si>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</si>
  <si>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</si>
  <si>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</si>
  <si>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</si>
  <si>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</si>
  <si>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</si>
  <si>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</si>
  <si>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</si>
  <si>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</si>
  <si>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</si>
  <si>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</si>
  <si>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</si>
  <si>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</si>
  <si>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</si>
  <si>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</si>
  <si>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</si>
  <si>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</si>
  <si>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</si>
  <si>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</si>
  <si>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</si>
  <si>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</si>
  <si>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</si>
  <si>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</si>
  <si>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</si>
  <si>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</si>
  <si>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</si>
  <si>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</si>
  <si>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</si>
  <si>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</si>
  <si>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</si>
  <si>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</si>
  <si>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</si>
  <si>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</si>
  <si>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</si>
  <si>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</si>
  <si>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</si>
  <si>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</si>
  <si>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</si>
  <si>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</si>
  <si>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</si>
  <si>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</si>
  <si>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</si>
  <si>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</si>
  <si>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</si>
  <si>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</si>
  <si>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</si>
  <si>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</si>
  <si>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</si>
  <si>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</si>
  <si>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</si>
  <si>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</si>
  <si>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</si>
  <si>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</si>
  <si>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</si>
  <si>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</si>
  <si>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</si>
  <si>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</si>
  <si>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</si>
  <si>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</si>
  <si>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</si>
  <si>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</si>
  <si>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</si>
  <si>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</si>
  <si>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</si>
  <si>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</si>
  <si>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</si>
  <si>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</si>
  <si>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</si>
  <si>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</si>
  <si>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</si>
  <si>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</si>
  <si>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</si>
  <si>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</si>
  <si>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</si>
  <si>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</si>
  <si>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</si>
  <si>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</si>
  <si>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</si>
  <si>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</si>
  <si>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</si>
  <si>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</si>
  <si>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</si>
  <si>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</si>
  <si>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</si>
  <si>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</si>
  <si>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</si>
  <si>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</si>
  <si>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</si>
  <si>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</si>
  <si>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</si>
  <si>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</si>
  <si>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</si>
  <si>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</si>
  <si>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</si>
  <si>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</si>
  <si>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</si>
  <si>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</si>
  <si>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</si>
  <si>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</si>
  <si>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</si>
  <si>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</si>
  <si>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</si>
  <si>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</si>
  <si>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</si>
  <si>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</si>
  <si>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</si>
  <si>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</si>
  <si>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</si>
  <si>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</si>
  <si>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</si>
  <si>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</si>
  <si>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</si>
  <si>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</si>
  <si>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</si>
  <si>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</si>
  <si>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</si>
  <si>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</si>
  <si>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</si>
  <si>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</si>
  <si>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</si>
  <si>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</si>
  <si>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</si>
  <si>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</si>
  <si>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</si>
  <si>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</si>
  <si>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</si>
  <si>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</si>
  <si>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</si>
  <si>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</si>
  <si>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</si>
  <si>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</si>
  <si>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</si>
  <si>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</si>
  <si>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</si>
  <si>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</si>
  <si>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</si>
  <si>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</si>
  <si>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</si>
  <si>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</si>
  <si>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</si>
  <si>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</si>
  <si>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</si>
  <si>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</si>
  <si>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</si>
  <si>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</si>
  <si>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</si>
  <si>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</si>
  <si>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</si>
  <si>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</si>
  <si>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</si>
  <si>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</si>
  <si>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</si>
  <si>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</si>
  <si>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</si>
  <si>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</si>
  <si>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</si>
  <si>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</si>
  <si>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</si>
  <si>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</si>
  <si>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</si>
  <si>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</si>
  <si>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</si>
  <si>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</si>
  <si>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</si>
  <si>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</si>
  <si>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</si>
  <si>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</si>
  <si>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</si>
  <si>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</si>
  <si>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</si>
  <si>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</si>
  <si>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</si>
  <si>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</si>
  <si>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</si>
  <si>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</si>
  <si>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</si>
  <si>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</si>
  <si>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</si>
  <si>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</si>
  <si>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</si>
  <si>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</si>
  <si>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</si>
  <si>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</si>
  <si>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</si>
  <si>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</si>
  <si>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</si>
  <si>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</si>
  <si>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</si>
  <si>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</si>
  <si>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</si>
  <si>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</si>
  <si>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</si>
  <si>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</si>
  <si>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</si>
  <si>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</si>
  <si>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</si>
  <si>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</si>
  <si>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</si>
  <si>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</si>
  <si>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</si>
  <si>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</si>
  <si>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</si>
  <si>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</si>
  <si>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</si>
  <si>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</si>
  <si>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</si>
  <si>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</si>
  <si>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</si>
  <si>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</si>
  <si>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</si>
  <si>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</si>
  <si>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</si>
  <si>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</si>
  <si>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</si>
  <si>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</si>
  <si>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</si>
  <si>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</si>
  <si>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</si>
  <si>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</si>
  <si>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</si>
  <si>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</si>
  <si>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</si>
  <si>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</si>
  <si>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</si>
  <si>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</si>
  <si>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</si>
  <si>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</si>
  <si>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</si>
  <si>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</si>
  <si>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</si>
  <si>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</si>
  <si>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</si>
  <si>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</si>
  <si>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</si>
  <si>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</si>
  <si>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</si>
  <si>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</si>
  <si>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</si>
  <si>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</si>
  <si>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</si>
  <si>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</si>
  <si>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</si>
  <si>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</si>
  <si>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</si>
  <si>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</si>
  <si>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</si>
  <si>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</si>
  <si>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</si>
  <si>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</si>
  <si>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</si>
  <si>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</si>
  <si>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</si>
  <si>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</si>
  <si>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</si>
  <si>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</si>
  <si>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</si>
  <si>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</si>
  <si>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</si>
  <si>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</si>
  <si>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</si>
  <si>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</si>
  <si>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</si>
  <si>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</si>
  <si>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</si>
  <si>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</si>
  <si>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</si>
  <si>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</si>
  <si>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</si>
  <si>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</si>
  <si>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</si>
  <si>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</si>
  <si>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</si>
  <si>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</si>
  <si>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</si>
  <si>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</si>
  <si>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</si>
  <si>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</si>
  <si>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</si>
  <si>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</si>
  <si>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</si>
  <si>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</si>
  <si>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</si>
  <si>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</si>
  <si>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</si>
  <si>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</si>
  <si>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</si>
  <si>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</si>
  <si>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</si>
  <si>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</si>
  <si>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</si>
  <si>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</si>
  <si>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</si>
  <si>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</si>
  <si>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</si>
  <si>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</si>
  <si>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</si>
  <si>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</si>
  <si>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</si>
  <si>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</si>
  <si>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</si>
  <si>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</si>
  <si>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</si>
  <si>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</si>
  <si>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</si>
  <si>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</si>
  <si>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</si>
  <si>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</si>
  <si>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</si>
  <si>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</si>
  <si>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</si>
  <si>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</si>
  <si>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</si>
  <si>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</si>
  <si>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</si>
  <si>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</si>
  <si>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</si>
  <si>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</si>
  <si>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</si>
  <si>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</si>
  <si>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</si>
  <si>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</si>
  <si>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</si>
  <si>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</si>
  <si>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</si>
  <si>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</si>
  <si>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</si>
  <si>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</si>
  <si>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</si>
  <si>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</si>
  <si>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</si>
  <si>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</si>
  <si>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</si>
  <si>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</si>
  <si>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</si>
  <si>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</si>
  <si>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</si>
  <si>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</si>
  <si>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</si>
  <si>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</si>
  <si>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</si>
  <si>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</si>
  <si>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</si>
  <si>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</si>
  <si>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</si>
  <si>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</si>
  <si>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</si>
  <si>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</si>
  <si>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</si>
  <si>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</si>
  <si>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</si>
  <si>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</si>
  <si>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</si>
  <si>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</si>
  <si>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</si>
  <si>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</si>
  <si>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</si>
  <si>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</si>
  <si>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</si>
  <si>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</si>
  <si>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</si>
  <si>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</si>
  <si>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</si>
  <si>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</si>
  <si>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</si>
  <si>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</si>
  <si>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</si>
  <si>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</si>
  <si>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</si>
  <si>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</si>
  <si>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</si>
  <si>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</si>
  <si>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</si>
  <si>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</si>
  <si>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</si>
  <si>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</si>
  <si>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</si>
  <si>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</si>
  <si>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</si>
  <si>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</si>
  <si>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</si>
  <si>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</si>
  <si>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</si>
  <si>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</si>
  <si>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</si>
  <si>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</si>
  <si>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</si>
  <si>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</si>
  <si>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</si>
  <si>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</si>
  <si>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</si>
  <si>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</si>
  <si>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</si>
  <si>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</si>
  <si>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</si>
  <si>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</si>
  <si>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</si>
  <si>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</si>
  <si>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</si>
  <si>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</si>
  <si>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</si>
  <si>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</si>
  <si>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</si>
  <si>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</si>
  <si>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</si>
  <si>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</si>
  <si>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</si>
  <si>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</si>
  <si>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</si>
  <si>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</si>
  <si>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</si>
  <si>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</si>
  <si>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</si>
  <si>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</si>
  <si>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</si>
  <si>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</si>
  <si>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</si>
  <si>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</si>
  <si>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</si>
  <si>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</si>
  <si>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</si>
  <si>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</si>
  <si>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</si>
  <si>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</si>
  <si>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</si>
  <si>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</si>
  <si>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</si>
  <si>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</si>
  <si>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</si>
  <si>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</si>
  <si>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</si>
  <si>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</si>
  <si>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</si>
  <si>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</si>
  <si>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</si>
  <si>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</si>
  <si>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</si>
  <si>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</si>
  <si>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</si>
  <si>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</si>
  <si>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</si>
  <si>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</si>
  <si>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</si>
  <si>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</si>
  <si>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</si>
  <si>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</si>
  <si>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</si>
  <si>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</si>
  <si>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</si>
  <si>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</si>
  <si>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</si>
  <si>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</si>
  <si>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</si>
  <si>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</si>
  <si>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</si>
  <si>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</si>
  <si>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</si>
  <si>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</si>
  <si>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</si>
  <si>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</si>
  <si>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</si>
  <si>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</si>
  <si>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</si>
  <si>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</si>
  <si>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</si>
  <si>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</si>
  <si>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</si>
  <si>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</si>
  <si>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</si>
  <si>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</si>
  <si>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</si>
  <si>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</si>
  <si>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</si>
  <si>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</si>
  <si>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</si>
  <si>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</si>
  <si>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</si>
  <si>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</si>
  <si>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</si>
  <si>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</si>
  <si>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</si>
  <si>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</si>
  <si>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</si>
  <si>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</si>
  <si>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</si>
  <si>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</si>
  <si>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</si>
  <si>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</si>
  <si>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</si>
  <si>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</si>
  <si>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</si>
  <si>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</si>
  <si>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</si>
  <si>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</si>
  <si>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</si>
  <si>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</si>
  <si>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</si>
  <si>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</si>
  <si>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</si>
  <si>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</si>
  <si>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</si>
  <si>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</si>
  <si>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</si>
  <si>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</si>
  <si>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</si>
  <si>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</si>
  <si>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</si>
  <si>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</si>
  <si>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</si>
  <si>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</si>
  <si>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</si>
  <si>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</si>
  <si>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</si>
  <si>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</si>
  <si>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</si>
  <si>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</si>
  <si>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</si>
  <si>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</si>
  <si>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</si>
  <si>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</si>
  <si>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</si>
  <si>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</si>
  <si>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</si>
  <si>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</si>
  <si>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</si>
  <si>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</si>
  <si>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</si>
  <si>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</si>
  <si>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</si>
  <si>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</si>
  <si>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</si>
  <si>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</si>
  <si>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</si>
  <si>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</si>
  <si>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</si>
  <si>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</si>
  <si>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</si>
  <si>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</si>
  <si>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</si>
  <si>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</si>
  <si>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</si>
  <si>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</si>
  <si>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</si>
  <si>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</si>
  <si>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</si>
  <si>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</si>
  <si>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</si>
  <si>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</si>
  <si>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</si>
  <si>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</si>
  <si>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</si>
  <si>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</si>
  <si>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</si>
  <si>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</si>
  <si>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</si>
  <si>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</si>
  <si>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</si>
  <si>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</si>
  <si>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</si>
  <si>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</si>
  <si>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</si>
  <si>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</si>
  <si>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</si>
  <si>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</si>
  <si>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</si>
  <si>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</si>
  <si>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</si>
  <si>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</si>
  <si>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</si>
  <si>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</si>
  <si>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</si>
  <si>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</si>
  <si>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</si>
  <si>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</si>
  <si>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</si>
  <si>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</si>
  <si>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</si>
  <si>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</si>
  <si>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</si>
  <si>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</si>
  <si>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</si>
  <si>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</si>
  <si>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</si>
  <si>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</si>
  <si>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</si>
  <si>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</si>
  <si>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</si>
  <si>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</si>
  <si>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</si>
  <si>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</si>
  <si>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</si>
  <si>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</si>
  <si>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</si>
  <si>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</si>
  <si>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</si>
  <si>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</si>
  <si>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</si>
  <si>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</si>
  <si>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</si>
  <si>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</si>
  <si>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</si>
  <si>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</si>
  <si>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</si>
  <si>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</si>
  <si>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</si>
  <si>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</si>
  <si>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</si>
  <si>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</si>
  <si>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</si>
  <si>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</si>
  <si>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</si>
  <si>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</si>
  <si>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</si>
  <si>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</si>
  <si>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</si>
  <si>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</si>
  <si>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</si>
  <si>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</si>
  <si>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</si>
  <si>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</si>
  <si>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</si>
  <si>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</si>
  <si>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</si>
  <si>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</si>
  <si>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</si>
  <si>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</si>
  <si>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</si>
  <si>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</si>
  <si>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</si>
  <si>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</si>
  <si>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</si>
  <si>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</si>
  <si>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</si>
  <si>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</si>
  <si>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</si>
  <si>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</si>
  <si>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</si>
  <si>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</si>
  <si>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</si>
  <si>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</si>
  <si>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</si>
  <si>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</si>
  <si>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</si>
  <si>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</si>
  <si>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</si>
  <si>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</si>
  <si>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</si>
  <si>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</si>
  <si>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</si>
  <si>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</si>
  <si>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</si>
  <si>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</si>
  <si>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</si>
  <si>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</si>
  <si>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</si>
  <si>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</si>
  <si>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</si>
  <si>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</si>
  <si>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</si>
  <si>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</si>
  <si>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</si>
  <si>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</si>
  <si>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</si>
  <si>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</si>
  <si>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</si>
  <si>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</si>
  <si>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</si>
  <si>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</si>
  <si>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</si>
  <si>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</si>
  <si>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</si>
  <si>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</si>
  <si>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</si>
  <si>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</si>
  <si>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</si>
  <si>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</si>
  <si>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</si>
  <si>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</si>
  <si>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</si>
  <si>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</si>
  <si>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</si>
  <si>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</si>
  <si>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</si>
  <si>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</si>
  <si>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</si>
  <si>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</si>
  <si>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</si>
  <si>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</si>
  <si>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</si>
  <si>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</si>
  <si>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</si>
  <si>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</si>
  <si>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</si>
  <si>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</si>
  <si>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</si>
  <si>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</si>
  <si>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</si>
  <si>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</si>
  <si>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</si>
  <si>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</si>
  <si>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</si>
  <si>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</si>
  <si>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</si>
  <si>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</si>
  <si>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</si>
  <si>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</si>
  <si>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</si>
  <si>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</si>
  <si>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</si>
  <si>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</si>
  <si>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</si>
  <si>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</si>
  <si>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</si>
  <si>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</si>
  <si>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</si>
  <si>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</si>
  <si>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</si>
  <si>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</si>
  <si>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</si>
  <si>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</si>
  <si>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</si>
  <si>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</si>
  <si>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</si>
  <si>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</si>
  <si>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</si>
  <si>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</si>
  <si>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</si>
  <si>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</si>
  <si>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</si>
  <si>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</si>
  <si>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</si>
  <si>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</si>
  <si>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</si>
  <si>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</si>
  <si>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</si>
  <si>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</si>
  <si>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</si>
  <si>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</si>
  <si>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</si>
  <si>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</si>
  <si>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</si>
  <si>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</si>
  <si>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</si>
  <si>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</si>
  <si>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</si>
  <si>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</si>
  <si>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</si>
  <si>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</si>
  <si>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</si>
  <si>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</si>
  <si>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</si>
  <si>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</si>
  <si>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</si>
  <si>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</si>
  <si>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</si>
  <si>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</si>
  <si>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</si>
  <si>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</si>
  <si>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</si>
  <si>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</si>
  <si>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</si>
  <si>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</si>
  <si>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</si>
  <si>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</si>
  <si>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</si>
  <si>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</si>
  <si>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</si>
  <si>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</si>
  <si>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</si>
  <si>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</si>
  <si>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</si>
  <si>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</si>
  <si>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</si>
  <si>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</si>
  <si>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</si>
  <si>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</si>
  <si>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</si>
  <si>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</si>
  <si>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</si>
  <si>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</si>
  <si>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</si>
  <si>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</si>
  <si>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</si>
  <si>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</si>
  <si>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</si>
  <si>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</si>
  <si>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</si>
  <si>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</si>
  <si>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</si>
  <si>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</si>
  <si>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</si>
  <si>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</si>
  <si>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</si>
  <si>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</si>
  <si>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</si>
  <si>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</si>
  <si>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</si>
  <si>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</si>
  <si>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</si>
  <si>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</si>
  <si>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</si>
  <si>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</si>
  <si>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</si>
  <si>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</si>
  <si>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</si>
  <si>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</si>
  <si>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</si>
  <si>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</si>
  <si>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</si>
  <si>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</si>
  <si>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</si>
  <si>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</si>
  <si>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</si>
  <si>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</si>
  <si>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</si>
  <si>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</si>
  <si>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</si>
  <si>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</si>
  <si>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</si>
  <si>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</si>
  <si>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</si>
  <si>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</si>
  <si>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</si>
  <si>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</si>
  <si>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</si>
  <si>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</si>
  <si>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</si>
  <si>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</si>
  <si>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</si>
  <si>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</si>
  <si>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</si>
  <si>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</si>
  <si>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</si>
  <si>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</si>
  <si>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</si>
  <si>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</si>
  <si>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</si>
  <si>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</si>
  <si>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</si>
  <si>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</si>
  <si>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</si>
  <si>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</si>
  <si>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</si>
  <si>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</si>
  <si>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</si>
  <si>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</si>
  <si>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</si>
  <si>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</si>
  <si>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</si>
  <si>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</si>
  <si>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</si>
  <si>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</si>
  <si>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</si>
  <si>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</si>
  <si>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</si>
  <si>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</si>
  <si>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</si>
  <si>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</si>
  <si>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</si>
  <si>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</si>
  <si>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</si>
  <si>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</si>
  <si>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</si>
  <si>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</si>
  <si>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</si>
  <si>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</si>
  <si>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</si>
  <si>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</si>
  <si>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</si>
  <si>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</si>
  <si>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</si>
  <si>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</si>
  <si>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</si>
  <si>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</si>
  <si>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</si>
  <si>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</si>
  <si>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</si>
  <si>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</si>
  <si>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</si>
  <si>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</si>
  <si>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</si>
  <si>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</si>
  <si>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</si>
  <si>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</si>
  <si>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</si>
  <si>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</si>
  <si>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</si>
  <si>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</si>
  <si>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</si>
  <si>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</si>
  <si>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</si>
  <si>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</si>
  <si>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</si>
  <si>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</si>
  <si>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</si>
  <si>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</si>
  <si>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</si>
  <si>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</si>
  <si>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</si>
  <si>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</si>
  <si>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</si>
  <si>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</si>
  <si>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</si>
  <si>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</si>
  <si>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</si>
  <si>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</si>
  <si>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</si>
  <si>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</si>
  <si>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</si>
  <si>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</si>
  <si>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</si>
  <si>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</si>
  <si>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</si>
  <si>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</si>
  <si>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</si>
  <si>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</si>
  <si>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</si>
  <si>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</si>
  <si>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</si>
  <si>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</si>
  <si>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</si>
  <si>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</si>
  <si>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</si>
  <si>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</si>
  <si>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</si>
  <si>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</si>
  <si>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</si>
  <si>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</si>
  <si>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</si>
  <si>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</si>
  <si>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</si>
  <si>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</si>
  <si>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</si>
  <si>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</si>
  <si>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</si>
  <si>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</si>
  <si>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</si>
  <si>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</si>
  <si>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</si>
  <si>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</si>
  <si>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</si>
  <si>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</si>
  <si>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</si>
  <si>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</si>
  <si>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</si>
  <si>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</si>
  <si>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</si>
  <si>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</si>
  <si>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</si>
  <si>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</si>
  <si>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</si>
  <si>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</si>
  <si>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</si>
  <si>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</si>
  <si>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</si>
  <si>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</si>
  <si>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</si>
  <si>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</si>
  <si>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</si>
  <si>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</si>
  <si>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</si>
  <si>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</si>
  <si>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</si>
  <si>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</si>
  <si>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</si>
  <si>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</si>
  <si>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</si>
  <si>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</si>
  <si>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</si>
  <si>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</si>
  <si>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</si>
  <si>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</si>
  <si>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</si>
  <si>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</si>
  <si>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</si>
  <si>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</si>
  <si>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</si>
  <si>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</si>
  <si>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</si>
  <si>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</si>
  <si>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</si>
  <si>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</si>
  <si>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</si>
  <si>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</si>
  <si>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</si>
  <si>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</si>
  <si>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</si>
  <si>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</si>
  <si>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</si>
  <si>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</si>
  <si>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</si>
  <si>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</si>
  <si>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</si>
  <si>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</si>
  <si>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</si>
  <si>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</si>
  <si>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</si>
  <si>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</si>
  <si>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</si>
  <si>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</si>
  <si>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</si>
  <si>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</si>
  <si>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</si>
  <si>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</si>
  <si>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</si>
  <si>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</si>
  <si>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</si>
  <si>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</si>
  <si>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</si>
  <si>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</si>
  <si>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</si>
  <si>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</si>
  <si>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</si>
  <si>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</si>
  <si>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</si>
  <si>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</si>
  <si>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</si>
  <si>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</si>
  <si>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</si>
  <si>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</si>
  <si>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</si>
  <si>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</si>
  <si>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</si>
  <si>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</si>
  <si>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</si>
  <si>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</si>
  <si>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</si>
  <si>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</si>
  <si>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</si>
  <si>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</si>
  <si>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</si>
  <si>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</si>
  <si>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</si>
  <si>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</si>
  <si>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</si>
  <si>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</si>
  <si>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</si>
  <si>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</si>
  <si>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</si>
  <si>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</si>
  <si>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</si>
  <si>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</si>
  <si>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</si>
  <si>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</si>
  <si>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</si>
  <si>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</si>
  <si>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</si>
  <si>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</si>
  <si>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</si>
  <si>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</si>
  <si>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</si>
  <si>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</si>
  <si>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</si>
  <si>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</si>
  <si>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</si>
  <si>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</si>
  <si>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</si>
  <si>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</si>
  <si>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</si>
  <si>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</si>
  <si>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</si>
  <si>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</si>
  <si>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</si>
  <si>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</si>
  <si>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</si>
  <si>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</si>
  <si>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</si>
  <si>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</si>
  <si>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</si>
  <si>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</si>
  <si>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</si>
  <si>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</si>
  <si>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</si>
  <si>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</si>
  <si>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</si>
  <si>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</si>
  <si>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</si>
  <si>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</si>
  <si>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</si>
  <si>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</si>
  <si>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</si>
  <si>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</si>
  <si>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</si>
  <si>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</si>
  <si>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</si>
  <si>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</si>
  <si>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</si>
  <si>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</si>
  <si>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</si>
  <si>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</si>
  <si>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</si>
  <si>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</si>
  <si>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</si>
  <si>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</si>
  <si>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</si>
  <si>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</si>
  <si>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</si>
  <si>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</si>
  <si>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</si>
  <si>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</si>
  <si>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</si>
  <si>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</si>
  <si>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</si>
  <si>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</si>
  <si>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</si>
  <si>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</si>
  <si>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</si>
  <si>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</si>
  <si>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</si>
  <si>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</si>
  <si>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</si>
  <si>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</si>
  <si>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</si>
  <si>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</si>
  <si>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</si>
  <si>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</si>
  <si>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</si>
  <si>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</si>
  <si>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</si>
  <si>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</si>
  <si>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</si>
  <si>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</si>
  <si>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</si>
  <si>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</si>
  <si>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</si>
  <si>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</si>
  <si>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</si>
  <si>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</si>
  <si>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</si>
  <si>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</si>
  <si>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</si>
  <si>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</si>
  <si>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</si>
  <si>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</si>
  <si>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</si>
  <si>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</si>
  <si>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</si>
  <si>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</si>
  <si>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</si>
  <si>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</si>
  <si>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</si>
  <si>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</si>
  <si>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</si>
  <si>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</si>
  <si>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</si>
  <si>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</si>
  <si>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</si>
  <si>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</si>
  <si>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</si>
  <si>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</si>
  <si>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</si>
  <si>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</si>
  <si>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</si>
  <si>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</si>
  <si>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</si>
  <si>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</si>
  <si>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</si>
  <si>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</si>
  <si>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</si>
  <si>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</si>
  <si>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</si>
  <si>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</si>
  <si>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</si>
  <si>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</si>
  <si>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</si>
  <si>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</si>
  <si>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</si>
  <si>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</si>
  <si>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</si>
  <si>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</si>
  <si>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</si>
  <si>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</si>
  <si>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</si>
  <si>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</si>
  <si>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</si>
  <si>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</si>
  <si>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</si>
  <si>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</si>
  <si>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</si>
  <si>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</si>
  <si>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</si>
  <si>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</si>
  <si>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</si>
  <si>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</si>
  <si>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</si>
  <si>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</si>
  <si>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</si>
  <si>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</si>
  <si>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</si>
  <si>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</si>
  <si>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</si>
  <si>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</si>
  <si>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</si>
  <si>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</si>
  <si>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</si>
  <si>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</si>
  <si>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</si>
  <si>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</si>
  <si>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</si>
  <si>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</si>
  <si>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</si>
  <si>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</si>
  <si>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</si>
  <si>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</si>
  <si>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</si>
  <si>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</si>
  <si>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</si>
  <si>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</si>
  <si>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</si>
  <si>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</si>
  <si>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</si>
  <si>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</si>
  <si>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</si>
  <si>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</si>
  <si>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</si>
  <si>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</si>
  <si>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</si>
  <si>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</si>
  <si>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</si>
  <si>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</si>
  <si>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</si>
  <si>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</si>
  <si>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</si>
  <si>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</si>
  <si>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</si>
  <si>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</si>
  <si>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</si>
  <si>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</si>
  <si>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</si>
  <si>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</si>
  <si>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</si>
  <si>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</si>
  <si>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</si>
  <si>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</si>
  <si>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</si>
  <si>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</si>
  <si>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</si>
  <si>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</si>
  <si>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</si>
  <si>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</si>
  <si>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</si>
  <si>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</si>
  <si>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</si>
  <si>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</si>
  <si>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</si>
  <si>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</si>
  <si>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</si>
  <si>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</si>
  <si>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</si>
  <si>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</si>
  <si>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</si>
  <si>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</si>
  <si>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</si>
  <si>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</si>
  <si>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</si>
  <si>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</si>
  <si>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</si>
  <si>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</si>
  <si>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</si>
  <si>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</si>
  <si>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</si>
  <si>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</si>
  <si>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</si>
  <si>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</si>
  <si>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</si>
  <si>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</si>
  <si>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</si>
  <si>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</si>
  <si>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</si>
  <si>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</si>
  <si>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</si>
  <si>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</si>
  <si>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</si>
  <si>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</si>
  <si>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</si>
  <si>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</si>
  <si>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</si>
  <si>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</si>
  <si>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</si>
  <si>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</si>
  <si>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</si>
  <si>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</si>
  <si>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</si>
  <si>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</si>
  <si>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</si>
  <si>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</si>
  <si>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</si>
  <si>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</si>
  <si>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</si>
  <si>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</si>
  <si>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</si>
  <si>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</si>
  <si>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</si>
  <si>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</si>
  <si>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</si>
  <si>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</si>
  <si>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</si>
  <si>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</si>
  <si>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</si>
  <si>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</si>
  <si>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</si>
  <si>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</si>
  <si>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</si>
  <si>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</si>
  <si>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</si>
  <si>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</si>
  <si>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</si>
  <si>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</si>
  <si>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</si>
  <si>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</si>
  <si>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</si>
  <si>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</si>
  <si>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</si>
  <si>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</si>
  <si>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</si>
  <si>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</si>
  <si>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</si>
  <si>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</si>
  <si>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</si>
  <si>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</si>
  <si>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</si>
  <si>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</si>
  <si>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</si>
  <si>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</si>
  <si>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</si>
  <si>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</si>
  <si>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</si>
  <si>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</si>
  <si>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</si>
  <si>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</si>
  <si>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</si>
  <si>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</si>
  <si>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</si>
  <si>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</si>
  <si>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</si>
  <si>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</si>
  <si>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</si>
  <si>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</si>
  <si>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</si>
  <si>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</si>
  <si>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</si>
  <si>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</si>
  <si>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</si>
  <si>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</si>
  <si>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</si>
  <si>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</si>
  <si>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</si>
  <si>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</si>
  <si>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</si>
  <si>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</si>
  <si>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</si>
  <si>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</si>
  <si>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</si>
  <si>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</si>
  <si>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</si>
  <si>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</si>
  <si>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</si>
  <si>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</si>
  <si>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</si>
  <si>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</si>
  <si>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</si>
  <si>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</si>
  <si>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</si>
  <si>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</si>
  <si>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</si>
  <si>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</si>
  <si>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</si>
  <si>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</si>
  <si>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</si>
  <si>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</si>
  <si>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</si>
  <si>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</si>
  <si>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</si>
  <si>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</si>
  <si>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</si>
  <si>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</si>
  <si>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</si>
  <si>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</si>
  <si>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</si>
  <si>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</si>
  <si>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</si>
  <si>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</si>
  <si>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</si>
  <si>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</si>
  <si>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</si>
  <si>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</si>
  <si>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</si>
  <si>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</si>
  <si>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</si>
  <si>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</si>
  <si>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</si>
  <si>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</si>
  <si>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</si>
  <si>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</si>
  <si>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</si>
  <si>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</si>
  <si>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</si>
  <si>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</si>
  <si>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</si>
  <si>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</si>
  <si>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</si>
  <si>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</si>
  <si>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</si>
  <si>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</si>
  <si>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</si>
  <si>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</si>
  <si>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</si>
  <si>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</si>
  <si>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</si>
  <si>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</si>
  <si>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</si>
  <si>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</si>
  <si>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</si>
  <si>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</si>
  <si>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</si>
  <si>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</si>
  <si>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</si>
  <si>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</si>
  <si>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</si>
  <si>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</si>
  <si>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</si>
  <si>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</si>
  <si>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</si>
  <si>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</si>
  <si>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</si>
  <si>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</si>
  <si>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</si>
  <si>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</si>
  <si>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</si>
  <si>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</si>
  <si>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</si>
  <si>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</si>
  <si>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</si>
  <si>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</si>
  <si>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</si>
  <si>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</si>
  <si>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</si>
  <si>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</si>
  <si>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</si>
  <si>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</si>
  <si>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</si>
  <si>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</si>
  <si>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</si>
  <si>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</si>
  <si>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</si>
  <si>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</si>
  <si>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</si>
  <si>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</si>
  <si>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</si>
  <si>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</si>
  <si>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</si>
  <si>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</si>
  <si>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</si>
  <si>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</si>
  <si>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</si>
  <si>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</si>
  <si>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</si>
  <si>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</si>
  <si>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</si>
  <si>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</si>
  <si>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</si>
  <si>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</si>
  <si>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</si>
  <si>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</si>
  <si>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</si>
  <si>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</si>
  <si>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</si>
  <si>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</si>
  <si>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</si>
  <si>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</si>
  <si>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</si>
  <si>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</si>
  <si>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</si>
  <si>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</si>
  <si>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</si>
  <si>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</si>
  <si>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</si>
  <si>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</si>
  <si>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</si>
  <si>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</si>
  <si>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</si>
  <si>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</si>
  <si>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</si>
  <si>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</si>
  <si>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</si>
  <si>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</si>
  <si>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</si>
  <si>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</si>
  <si>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</si>
  <si>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</si>
  <si>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</si>
  <si>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</si>
  <si>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</si>
  <si>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</si>
  <si>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</si>
  <si>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</si>
  <si>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</si>
  <si>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</si>
  <si>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</si>
  <si>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</si>
  <si>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</si>
  <si>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</si>
  <si>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</si>
  <si>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</si>
  <si>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</si>
  <si>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</si>
  <si>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</si>
  <si>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</si>
  <si>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</si>
  <si>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</si>
  <si>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</si>
  <si>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</si>
  <si>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</si>
  <si>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</si>
  <si>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</si>
  <si>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</si>
  <si>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</si>
  <si>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</si>
  <si>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</si>
  <si>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</si>
  <si>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</si>
  <si>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</si>
  <si>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</si>
  <si>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</si>
  <si>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</si>
  <si>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</si>
  <si>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</si>
  <si>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</si>
  <si>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</si>
  <si>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</si>
  <si>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</si>
  <si>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</si>
  <si>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</si>
  <si>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</si>
  <si>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</si>
  <si>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</si>
  <si>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</si>
  <si>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</si>
  <si>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</si>
  <si>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</si>
  <si>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</si>
  <si>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</si>
  <si>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</si>
  <si>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</si>
  <si>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</si>
  <si>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</si>
  <si>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</si>
  <si>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</si>
  <si>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</si>
  <si>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</si>
  <si>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</si>
  <si>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</si>
  <si>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</si>
  <si>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</si>
  <si>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</si>
  <si>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</si>
  <si>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</si>
  <si>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</si>
  <si>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</si>
  <si>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</si>
  <si>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</si>
  <si>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</si>
  <si>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</si>
  <si>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</si>
  <si>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</si>
  <si>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</si>
  <si>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</si>
  <si>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</si>
  <si>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</si>
  <si>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</si>
  <si>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</si>
  <si>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</si>
  <si>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</si>
  <si>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</si>
  <si>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</si>
  <si>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</si>
  <si>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</si>
  <si>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</si>
  <si>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</si>
  <si>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</si>
  <si>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</si>
  <si>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</si>
  <si>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</si>
  <si>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</si>
  <si>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</si>
  <si>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</si>
  <si>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</si>
  <si>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</si>
  <si>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</si>
  <si>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</si>
  <si>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</si>
  <si>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</si>
  <si>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</si>
  <si>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</si>
  <si>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</si>
  <si>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</si>
  <si>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</si>
  <si>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</si>
  <si>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</si>
  <si>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</si>
  <si>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</si>
  <si>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</si>
  <si>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</si>
  <si>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</si>
  <si>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</si>
  <si>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</si>
  <si>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</si>
  <si>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</si>
  <si>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</si>
  <si>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</si>
  <si>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</si>
  <si>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</si>
  <si>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</si>
  <si>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</si>
  <si>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</si>
  <si>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</si>
  <si>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</si>
  <si>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</si>
  <si>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</si>
  <si>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</si>
  <si>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</si>
  <si>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</si>
  <si>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</si>
  <si>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</si>
  <si>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</si>
  <si>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</si>
  <si>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</si>
  <si>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</si>
  <si>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</si>
  <si>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</si>
  <si>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</si>
  <si>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</si>
  <si>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</si>
  <si>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</si>
  <si>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</si>
  <si>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</si>
  <si>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</si>
  <si>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</si>
  <si>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</si>
  <si>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</si>
  <si>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</si>
  <si>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</si>
  <si>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</si>
  <si>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</si>
  <si>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</si>
  <si>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</si>
  <si>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</si>
  <si>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</si>
  <si>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</si>
  <si>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</si>
  <si>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</si>
  <si>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</si>
  <si>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</si>
  <si>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</si>
  <si>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</si>
  <si>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</si>
  <si>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</si>
  <si>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</si>
  <si>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</si>
  <si>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</si>
  <si>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</si>
  <si>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</si>
  <si>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</si>
  <si>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</si>
  <si>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</si>
  <si>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</si>
  <si>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</si>
  <si>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</si>
  <si>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</si>
  <si>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</si>
  <si>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</si>
  <si>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</si>
  <si>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</si>
  <si>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</si>
  <si>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</si>
  <si>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</si>
  <si>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</si>
  <si>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</si>
  <si>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</si>
  <si>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</si>
  <si>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</si>
  <si>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</si>
  <si>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</si>
  <si>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</si>
  <si>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</si>
  <si>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</si>
  <si>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</si>
  <si>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</si>
  <si>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</si>
  <si>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</si>
  <si>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</si>
  <si>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</si>
  <si>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</si>
  <si>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</si>
  <si>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</si>
  <si>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</si>
  <si>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</si>
  <si>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</si>
  <si>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</si>
  <si>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</si>
  <si>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</si>
  <si>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</si>
  <si>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</si>
  <si>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</si>
  <si>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</si>
  <si>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</si>
  <si>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</si>
  <si>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</si>
  <si>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</si>
  <si>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</si>
  <si>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</si>
  <si>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</si>
  <si>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</si>
  <si>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</si>
  <si>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</si>
  <si>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</si>
  <si>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</si>
  <si>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</si>
  <si>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</si>
  <si>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</si>
  <si>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</si>
  <si>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</si>
  <si>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</si>
  <si>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</si>
  <si>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</si>
  <si>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</si>
  <si>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</si>
  <si>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</si>
  <si>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</si>
  <si>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</si>
  <si>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</si>
  <si>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</si>
  <si>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</si>
  <si>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</si>
  <si>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</si>
  <si>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</si>
  <si>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</si>
  <si>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</si>
  <si>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</si>
  <si>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</si>
  <si>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</si>
  <si>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</si>
  <si>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</si>
  <si>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</si>
  <si>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</si>
  <si>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</si>
  <si>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</si>
  <si>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</si>
  <si>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</si>
  <si>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</si>
  <si>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</si>
  <si>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</si>
  <si>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</si>
  <si>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</si>
  <si>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</si>
  <si>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</si>
  <si>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</si>
  <si>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</si>
  <si>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</si>
  <si>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</si>
  <si>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</si>
  <si>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</si>
  <si>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</si>
  <si>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</si>
  <si>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</si>
  <si>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</si>
  <si>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</si>
  <si>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</si>
  <si>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</si>
  <si>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</si>
  <si>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</si>
  <si>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</si>
  <si>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</si>
  <si>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</si>
  <si>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</si>
  <si>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</si>
  <si>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</si>
  <si>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</si>
  <si>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</si>
  <si>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</si>
  <si>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</si>
  <si>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</si>
  <si>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</si>
  <si>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</si>
  <si>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</si>
  <si>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</si>
  <si>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</si>
  <si>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</si>
  <si>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</si>
  <si>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</si>
  <si>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</si>
  <si>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</si>
  <si>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</si>
  <si>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</si>
  <si>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</si>
  <si>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</si>
  <si>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</si>
  <si>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</si>
  <si>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</si>
  <si>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</si>
  <si>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</si>
  <si>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</si>
  <si>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</si>
  <si>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</si>
  <si>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</si>
  <si>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</si>
  <si>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</si>
  <si>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</si>
  <si>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</si>
  <si>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</si>
  <si>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</si>
  <si>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</si>
  <si>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</si>
  <si>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</si>
  <si>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</si>
  <si>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</si>
  <si>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</si>
  <si>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</si>
  <si>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</si>
  <si>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</si>
  <si>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</si>
  <si>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</si>
  <si>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</si>
  <si>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</si>
  <si>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</si>
  <si>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</si>
  <si>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</si>
  <si>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</si>
  <si>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</si>
  <si>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</si>
  <si>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</si>
  <si>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</si>
  <si>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</si>
  <si>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</si>
  <si>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</si>
  <si>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</si>
  <si>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</si>
  <si>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</si>
  <si>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</si>
  <si>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</si>
  <si>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</si>
  <si>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</si>
  <si>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</si>
  <si>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</si>
  <si>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</si>
  <si>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</si>
  <si>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</si>
  <si>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</si>
  <si>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</si>
  <si>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</si>
  <si>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</si>
  <si>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</si>
  <si>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</si>
  <si>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</si>
  <si>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</si>
  <si>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</si>
  <si>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</si>
  <si>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</si>
  <si>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</si>
  <si>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</si>
  <si>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</si>
  <si>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</si>
  <si>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</si>
  <si>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</si>
  <si>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</si>
  <si>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</si>
  <si>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</si>
  <si>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</si>
  <si>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</si>
  <si>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</si>
  <si>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</si>
  <si>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</si>
  <si>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</si>
  <si>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</si>
  <si>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</si>
  <si>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</si>
  <si>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</si>
  <si>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</si>
  <si>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</si>
  <si>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</si>
  <si>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</si>
  <si>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</si>
  <si>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</si>
  <si>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</si>
  <si>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</si>
  <si>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</si>
  <si>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</si>
  <si>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</si>
  <si>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</si>
  <si>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</si>
  <si>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</si>
  <si>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</si>
  <si>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</si>
  <si>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</si>
  <si>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</si>
  <si>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</si>
  <si>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</si>
  <si>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</si>
  <si>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</si>
  <si>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</si>
  <si>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</si>
  <si>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</si>
  <si>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</si>
  <si>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</si>
  <si>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</si>
  <si>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</si>
  <si>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</si>
  <si>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</si>
  <si>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</si>
  <si>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</si>
  <si>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</si>
  <si>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</si>
  <si>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</si>
  <si>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</si>
  <si>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</si>
  <si>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</si>
  <si>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</si>
  <si>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</si>
  <si>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</si>
  <si>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</si>
  <si>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</si>
  <si>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</si>
  <si>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</si>
  <si>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</si>
  <si>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</si>
  <si>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</si>
  <si>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</si>
  <si>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</si>
  <si>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</si>
  <si>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</si>
  <si>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</si>
  <si>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</si>
  <si>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</si>
  <si>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</si>
  <si>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</si>
  <si>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</si>
  <si>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</si>
  <si>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</si>
  <si>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</si>
  <si>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</si>
  <si>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</si>
  <si>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</si>
  <si>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</si>
  <si>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</si>
  <si>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</si>
  <si>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</si>
  <si>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</si>
  <si>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</si>
  <si>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</si>
  <si>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</si>
  <si>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</si>
  <si>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</si>
  <si>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</si>
  <si>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</si>
  <si>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</si>
  <si>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</si>
  <si>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</si>
  <si>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</si>
  <si>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</si>
  <si>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</si>
  <si>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</si>
  <si>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</si>
  <si>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</si>
  <si>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</si>
  <si>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</si>
  <si>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</si>
  <si>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</si>
  <si>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</si>
  <si>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</si>
  <si>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</si>
  <si>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</si>
  <si>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</si>
  <si>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</si>
  <si>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</si>
  <si>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</si>
  <si>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</si>
  <si>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</si>
  <si>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</si>
  <si>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</si>
  <si>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</si>
  <si>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</si>
  <si>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</si>
  <si>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</si>
  <si>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</si>
  <si>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</si>
  <si>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</si>
  <si>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</si>
  <si>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</si>
  <si>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</si>
  <si>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</si>
  <si>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</si>
  <si>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</si>
  <si>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</si>
  <si>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</si>
  <si>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</si>
  <si>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</si>
  <si>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</si>
  <si>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</si>
  <si>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</si>
  <si>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</si>
  <si>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</si>
  <si>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</si>
  <si>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</si>
  <si>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</si>
  <si>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</si>
  <si>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</si>
  <si>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</si>
  <si>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</si>
  <si>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</si>
  <si>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</si>
  <si>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</si>
  <si>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</si>
  <si>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</si>
  <si>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</si>
  <si>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</si>
  <si>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</si>
  <si>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</si>
  <si>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</si>
  <si>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</si>
  <si>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</si>
  <si>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</si>
  <si>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</si>
  <si>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</si>
  <si>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</si>
  <si>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</si>
  <si>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</si>
  <si>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</si>
  <si>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</si>
  <si>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</si>
  <si>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</si>
  <si>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</si>
  <si>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</si>
  <si>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</si>
  <si>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</si>
  <si>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</si>
  <si>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</si>
  <si>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</si>
  <si>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</si>
  <si>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</si>
  <si>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</si>
  <si>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</si>
  <si>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</si>
  <si>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</si>
  <si>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</si>
  <si>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</si>
  <si>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</si>
  <si>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</si>
  <si>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</si>
  <si>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</si>
  <si>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</si>
  <si>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</si>
  <si>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</si>
  <si>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</si>
  <si>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</si>
  <si>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</si>
  <si>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</si>
  <si>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</si>
  <si>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</si>
  <si>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</si>
  <si>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</si>
  <si>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</si>
  <si>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</si>
  <si>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</si>
  <si>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</si>
  <si>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</si>
  <si>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</si>
  <si>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</si>
  <si>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</si>
  <si>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</si>
  <si>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</si>
  <si>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</si>
  <si>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</si>
  <si>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</si>
  <si>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</si>
  <si>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</si>
  <si>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</si>
  <si>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</si>
  <si>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</si>
  <si>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</si>
  <si>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</si>
  <si>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</si>
  <si>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</si>
  <si>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</si>
  <si>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</si>
  <si>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</si>
  <si>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</si>
  <si>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</si>
  <si>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</si>
  <si>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</si>
  <si>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</si>
  <si>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</si>
  <si>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</si>
  <si>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</si>
  <si>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</si>
  <si>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</si>
  <si>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</si>
  <si>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</si>
  <si>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</si>
  <si>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</si>
  <si>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</si>
  <si>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</si>
  <si>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</si>
  <si>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</si>
  <si>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</si>
  <si>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</si>
  <si>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</si>
  <si>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</si>
  <si>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</si>
  <si>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</si>
  <si>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</si>
  <si>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</si>
  <si>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</si>
  <si>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</si>
  <si>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</si>
  <si>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</si>
  <si>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</si>
  <si>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</si>
  <si>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</si>
  <si>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</si>
  <si>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</si>
  <si>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</si>
  <si>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</si>
  <si>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</si>
  <si>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</si>
  <si>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</si>
  <si>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</si>
  <si>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</si>
  <si>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</si>
  <si>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</si>
  <si>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</si>
  <si>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</si>
  <si>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</si>
  <si>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</si>
  <si>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</si>
  <si>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</si>
  <si>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</si>
  <si>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</si>
  <si>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</si>
  <si>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</si>
  <si>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</si>
  <si>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</si>
  <si>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</si>
  <si>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</si>
  <si>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</si>
  <si>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</si>
  <si>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</si>
  <si>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</si>
  <si>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</si>
  <si>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</si>
  <si>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</si>
  <si>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</si>
  <si>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</si>
  <si>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</si>
  <si>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</si>
  <si>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</si>
  <si>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</si>
  <si>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</si>
  <si>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</si>
  <si>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</si>
  <si>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</si>
  <si>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</si>
  <si>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</si>
  <si>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</si>
  <si>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</si>
  <si>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</si>
  <si>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</si>
  <si>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</si>
  <si>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</si>
  <si>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</si>
  <si>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</si>
  <si>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</si>
  <si>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</si>
  <si>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</si>
  <si>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</si>
  <si>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</si>
  <si>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</si>
  <si>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</si>
  <si>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</si>
  <si>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</si>
  <si>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</si>
  <si>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</si>
  <si>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</si>
  <si>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</si>
  <si>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</si>
  <si>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</si>
  <si>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</si>
  <si>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</si>
  <si>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</si>
  <si>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</si>
  <si>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</si>
  <si>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</si>
  <si>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</si>
  <si>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</si>
  <si>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</si>
  <si>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</si>
  <si>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</si>
  <si>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</si>
  <si>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</si>
  <si>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</si>
  <si>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</si>
  <si>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</si>
  <si>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</si>
  <si>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</si>
  <si>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</si>
  <si>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</si>
  <si>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</si>
  <si>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</si>
  <si>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</si>
  <si>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</si>
  <si>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</si>
  <si>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</si>
  <si>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</si>
  <si>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</si>
  <si>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</si>
  <si>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</si>
  <si>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</si>
  <si>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</si>
  <si>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</si>
  <si>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</si>
  <si>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</si>
  <si>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</si>
  <si>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</si>
  <si>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</si>
  <si>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</si>
  <si>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</si>
  <si>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</si>
  <si>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</si>
  <si>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</si>
  <si>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</si>
  <si>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</si>
  <si>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</si>
  <si>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</si>
  <si>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</si>
  <si>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</si>
  <si>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</si>
  <si>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</si>
  <si>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</si>
  <si>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</si>
  <si>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</si>
  <si>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</si>
  <si>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</si>
  <si>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</si>
  <si>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</si>
  <si>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</si>
  <si>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</si>
  <si>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</si>
  <si>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</si>
  <si>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</si>
  <si>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</si>
  <si>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</si>
  <si>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</si>
  <si>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</si>
  <si>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</si>
  <si>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</si>
  <si>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</si>
  <si>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</si>
  <si>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</si>
  <si>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</si>
  <si>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</si>
  <si>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</si>
  <si>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</si>
  <si>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</si>
  <si>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</si>
  <si>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</si>
  <si>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</si>
  <si>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</si>
  <si>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</si>
  <si>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</si>
  <si>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</si>
  <si>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</si>
  <si>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</si>
  <si>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</si>
  <si>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</si>
  <si>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</si>
  <si>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</si>
  <si>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</si>
  <si>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</si>
  <si>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</si>
  <si>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</si>
  <si>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</si>
  <si>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</si>
  <si>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</si>
  <si>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</si>
  <si>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</si>
  <si>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</si>
  <si>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</si>
  <si>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</si>
  <si>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</si>
  <si>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</si>
  <si>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</si>
  <si>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</si>
  <si>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</si>
  <si>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</si>
  <si>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</si>
  <si>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</si>
  <si>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</si>
  <si>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</si>
  <si>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</si>
  <si>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</si>
  <si>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</si>
  <si>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</si>
  <si>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</si>
  <si>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</si>
  <si>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</si>
  <si>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</si>
  <si>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</si>
  <si>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</si>
  <si>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</si>
  <si>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</si>
  <si>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</si>
  <si>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</si>
  <si>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</si>
  <si>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</si>
  <si>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</si>
  <si>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</si>
  <si>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</si>
  <si>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</si>
  <si>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</si>
  <si>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</si>
  <si>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</si>
  <si>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</si>
  <si>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</si>
  <si>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</si>
  <si>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</si>
  <si>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</si>
  <si>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</si>
  <si>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</si>
  <si>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</si>
  <si>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</si>
  <si>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</si>
  <si>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</si>
  <si>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</si>
  <si>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</si>
  <si>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</si>
  <si>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</si>
  <si>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</si>
  <si>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</si>
  <si>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</si>
  <si>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</si>
  <si>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</si>
  <si>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</si>
  <si>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</si>
  <si>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</si>
  <si>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</si>
  <si>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</si>
  <si>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</si>
  <si>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</si>
  <si>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</si>
  <si>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</si>
  <si>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</si>
  <si>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</si>
  <si>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</si>
  <si>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</si>
  <si>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</si>
  <si>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</si>
  <si>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</si>
  <si>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</si>
  <si>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</si>
  <si>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</si>
  <si>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</si>
  <si>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</si>
  <si>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</si>
  <si>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</si>
  <si>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</si>
  <si>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</si>
  <si>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</si>
  <si>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</si>
  <si>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</si>
  <si>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</si>
  <si>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</si>
  <si>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</si>
  <si>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</si>
  <si>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</si>
  <si>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</si>
  <si>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</si>
  <si>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</si>
  <si>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</si>
  <si>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</si>
  <si>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</si>
  <si>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</si>
  <si>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</si>
  <si>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</si>
  <si>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</si>
  <si>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</si>
  <si>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</si>
  <si>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</si>
  <si>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</si>
  <si>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</si>
  <si>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</si>
  <si>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</si>
  <si>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</si>
  <si>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</si>
  <si>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</si>
  <si>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</si>
  <si>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</si>
  <si>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</si>
  <si>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</si>
  <si>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</si>
  <si>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</si>
  <si>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</si>
  <si>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</si>
  <si>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</si>
  <si>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</si>
  <si>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</si>
  <si>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</si>
  <si>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</si>
  <si>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</si>
  <si>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</si>
  <si>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</si>
  <si>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</si>
  <si>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</si>
  <si>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</si>
  <si>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</si>
  <si>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</si>
  <si>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</si>
  <si>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</si>
  <si>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</si>
  <si>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</si>
  <si>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</si>
  <si>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</si>
  <si>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</si>
  <si>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</si>
  <si>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</si>
  <si>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</si>
  <si>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</si>
  <si>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</si>
  <si>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</si>
  <si>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</si>
  <si>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</si>
  <si>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</si>
  <si>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</si>
  <si>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</si>
  <si>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</si>
  <si>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</si>
  <si>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</si>
  <si>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</si>
  <si>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</si>
  <si>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</si>
  <si>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</si>
  <si>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</si>
  <si>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</si>
  <si>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</si>
  <si>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</si>
  <si>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</si>
  <si>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</si>
  <si>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</si>
  <si>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</si>
  <si>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</si>
  <si>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</si>
  <si>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</si>
  <si>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</si>
  <si>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</si>
  <si>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</si>
  <si>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</si>
  <si>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</si>
  <si>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</si>
  <si>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</si>
  <si>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</si>
  <si>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</si>
  <si>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</si>
  <si>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</si>
  <si>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</si>
  <si>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</si>
  <si>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</si>
  <si>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</si>
  <si>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</si>
  <si>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</si>
  <si>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</si>
  <si>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</si>
  <si>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</si>
  <si>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</si>
  <si>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</si>
  <si>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</si>
  <si>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</si>
  <si>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</si>
  <si>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</si>
  <si>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</si>
  <si>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</si>
  <si>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</si>
  <si>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</si>
  <si>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</si>
  <si>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</si>
  <si>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</si>
  <si>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</si>
  <si>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</si>
  <si>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</si>
  <si>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</si>
  <si>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</si>
  <si>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</si>
  <si>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</si>
  <si>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</si>
  <si>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</si>
  <si>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</si>
  <si>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</si>
  <si>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</si>
  <si>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</si>
  <si>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</si>
  <si>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</si>
  <si>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</si>
  <si>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</si>
  <si>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</si>
  <si>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</si>
  <si>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</si>
  <si>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</si>
  <si>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</si>
  <si>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</si>
  <si>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</si>
  <si>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</si>
  <si>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</si>
  <si>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</si>
  <si>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</si>
  <si>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</si>
  <si>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</si>
  <si>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</si>
  <si>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</si>
  <si>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</si>
  <si>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</si>
  <si>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</si>
  <si>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</si>
  <si>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</si>
  <si>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</si>
  <si>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</si>
  <si>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</si>
  <si>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</si>
  <si>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</si>
  <si>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</si>
  <si>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</si>
  <si>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</si>
  <si>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</si>
  <si>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</si>
  <si>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</si>
  <si>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</si>
  <si>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</si>
  <si>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</si>
  <si>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</si>
  <si>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</si>
  <si>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</si>
  <si>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</si>
  <si>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</si>
  <si>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</si>
  <si>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</si>
  <si>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</si>
  <si>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</si>
  <si>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</si>
  <si>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</si>
  <si>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</si>
  <si>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</si>
  <si>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</si>
  <si>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</si>
  <si>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</si>
  <si>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</si>
  <si>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</si>
  <si>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</si>
  <si>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</si>
  <si>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</si>
  <si>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</si>
  <si>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</si>
  <si>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</si>
  <si>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</si>
  <si>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</si>
  <si>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</si>
  <si>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</si>
  <si>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</si>
  <si>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</si>
  <si>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</si>
  <si>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</si>
  <si>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</si>
  <si>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</si>
  <si>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</si>
  <si>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</si>
  <si>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</si>
  <si>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</si>
  <si>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</si>
  <si>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</si>
  <si>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</si>
  <si>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</si>
  <si>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</si>
  <si>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</si>
  <si>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</si>
  <si>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</si>
  <si>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</si>
  <si>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</si>
  <si>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</si>
  <si>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</si>
  <si>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</si>
  <si>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</si>
  <si>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</si>
  <si>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</si>
  <si>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</si>
  <si>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</si>
  <si>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</si>
  <si>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</si>
  <si>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</si>
  <si>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</si>
  <si>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</si>
  <si>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</si>
  <si>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</si>
  <si>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</si>
  <si>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</si>
  <si>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</si>
  <si>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</si>
  <si>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</si>
  <si>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</si>
  <si>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</si>
  <si>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</si>
  <si>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</si>
  <si>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</si>
  <si>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</si>
  <si>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</si>
  <si>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</si>
  <si>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</si>
  <si>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</si>
  <si>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</si>
  <si>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</si>
  <si>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</si>
  <si>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</si>
  <si>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</si>
  <si>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</si>
  <si>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</si>
  <si>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</si>
  <si>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</si>
  <si>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</si>
  <si>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</si>
  <si>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</si>
  <si>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</si>
  <si>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</si>
  <si>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</si>
  <si>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</si>
  <si>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</si>
  <si>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</si>
  <si>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</si>
  <si>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</si>
  <si>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</si>
  <si>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</si>
  <si>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</si>
  <si>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</si>
  <si>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</si>
  <si>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</si>
  <si>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</si>
  <si>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</si>
  <si>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</si>
  <si>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</si>
  <si>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</si>
  <si>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</si>
  <si>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</si>
  <si>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</si>
  <si>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</si>
  <si>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</si>
  <si>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</si>
  <si>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</si>
  <si>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</si>
  <si>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</si>
  <si>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</si>
  <si>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</si>
  <si>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</si>
  <si>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</si>
  <si>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</si>
  <si>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</si>
  <si>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</si>
  <si>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</si>
  <si>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</si>
  <si>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</si>
  <si>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</si>
  <si>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</si>
  <si>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</si>
  <si>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</si>
  <si>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</si>
  <si>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</si>
  <si>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</si>
  <si>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</si>
  <si>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</si>
  <si>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</si>
  <si>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</si>
  <si>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</si>
  <si>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</si>
  <si>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</si>
  <si>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</si>
  <si>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</si>
  <si>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</si>
  <si>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</si>
  <si>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</si>
  <si>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</si>
  <si>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</si>
  <si>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</si>
  <si>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</si>
  <si>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</si>
  <si>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</si>
  <si>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</si>
  <si>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</si>
  <si>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</si>
  <si>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</si>
  <si>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</si>
  <si>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</si>
  <si>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</si>
  <si>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</si>
  <si>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</si>
  <si>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</si>
  <si>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</si>
  <si>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</si>
  <si>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</si>
  <si>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</si>
  <si>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</si>
  <si>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</si>
  <si>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</si>
  <si>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</si>
  <si>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</si>
  <si>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</si>
  <si>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</si>
  <si>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</si>
  <si>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</si>
  <si>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</si>
  <si>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</si>
  <si>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</si>
  <si>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</si>
  <si>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</si>
  <si>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</si>
  <si>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</si>
  <si>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</si>
  <si>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</si>
  <si>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</si>
  <si>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</si>
  <si>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</si>
  <si>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</si>
  <si>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</si>
  <si>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</si>
  <si>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</si>
  <si>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</si>
  <si>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</si>
  <si>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</si>
  <si>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</si>
  <si>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</si>
  <si>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</si>
  <si>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</si>
  <si>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</si>
  <si>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</si>
  <si>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</si>
  <si>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</si>
  <si>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</si>
  <si>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</si>
  <si>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</si>
  <si>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</si>
  <si>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</si>
  <si>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</si>
  <si>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</si>
  <si>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</si>
  <si>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</si>
  <si>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</si>
  <si>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</si>
  <si>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</si>
  <si>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</si>
  <si>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</si>
  <si>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</si>
  <si>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</si>
  <si>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</si>
  <si>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</si>
  <si>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</si>
  <si>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</si>
  <si>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</si>
  <si>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</si>
  <si>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</si>
  <si>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</si>
  <si>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</si>
  <si>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</si>
  <si>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</si>
  <si>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</si>
  <si>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</si>
  <si>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</si>
  <si>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</si>
  <si>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</si>
  <si>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</si>
  <si>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</si>
  <si>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</si>
  <si>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</si>
  <si>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</si>
  <si>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</si>
  <si>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</si>
  <si>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</si>
  <si>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</si>
  <si>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</si>
  <si>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</si>
  <si>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</si>
  <si>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</si>
  <si>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</si>
  <si>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</si>
  <si>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</si>
  <si>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</si>
  <si>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</si>
  <si>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</si>
  <si>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</si>
  <si>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</si>
  <si>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</si>
  <si>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</si>
  <si>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</si>
  <si>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</si>
  <si>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</si>
  <si>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</si>
  <si>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</si>
  <si>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</si>
  <si>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</si>
  <si>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</si>
  <si>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</si>
  <si>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</si>
  <si>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</si>
  <si>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</si>
  <si>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</si>
  <si>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</si>
  <si>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</si>
  <si>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</si>
  <si>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</si>
  <si>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</si>
  <si>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</si>
  <si>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</si>
  <si>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</si>
  <si>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</si>
  <si>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</si>
  <si>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</si>
  <si>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</si>
  <si>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</si>
  <si>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</si>
  <si>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</si>
  <si>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</si>
  <si>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</si>
  <si>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</si>
  <si>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</si>
  <si>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</si>
  <si>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</si>
  <si>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</si>
  <si>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</si>
  <si>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</si>
  <si>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</si>
  <si>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</si>
  <si>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</si>
  <si>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</si>
  <si>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</si>
  <si>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</si>
  <si>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</si>
  <si>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</si>
  <si>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</si>
  <si>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</si>
  <si>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</si>
  <si>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</si>
  <si>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</si>
  <si>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</si>
  <si>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</si>
  <si>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</si>
  <si>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</si>
  <si>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</si>
  <si>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</si>
  <si>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</si>
  <si>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</si>
  <si>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</si>
  <si>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</si>
  <si>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</si>
  <si>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</si>
  <si>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</si>
  <si>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</si>
  <si>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</si>
  <si>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</si>
  <si>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</si>
  <si>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</si>
  <si>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</si>
  <si>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</si>
  <si>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</si>
  <si>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</si>
  <si>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</si>
  <si>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</si>
  <si>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</si>
  <si>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</si>
  <si>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</si>
  <si>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</si>
  <si>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</si>
  <si>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</si>
  <si>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</si>
  <si>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</si>
  <si>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</si>
  <si>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</si>
  <si>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</si>
  <si>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</si>
  <si>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</si>
  <si>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</si>
  <si>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</si>
  <si>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</si>
  <si>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</si>
  <si>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</si>
  <si>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</si>
  <si>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</si>
  <si>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</si>
  <si>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</si>
  <si>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</si>
  <si>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</si>
  <si>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</si>
  <si>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</si>
  <si>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</si>
  <si>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</si>
  <si>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</si>
  <si>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</si>
  <si>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</si>
  <si>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</si>
  <si>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</si>
  <si>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</si>
  <si>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</si>
  <si>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</si>
  <si>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</si>
  <si>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</si>
  <si>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</si>
  <si>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</si>
  <si>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</si>
  <si>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</si>
  <si>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</si>
  <si>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</si>
  <si>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</si>
  <si>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</si>
  <si>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</si>
  <si>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</si>
  <si>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</si>
  <si>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</si>
  <si>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</si>
  <si>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</si>
  <si>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</si>
  <si>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</si>
  <si>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</si>
  <si>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</si>
  <si>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</si>
  <si>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</si>
  <si>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</si>
  <si>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</si>
  <si>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</si>
  <si>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</si>
  <si>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</si>
  <si>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</si>
  <si>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</si>
  <si>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</si>
  <si>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</si>
  <si>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</si>
  <si>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</si>
  <si>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</si>
  <si>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</si>
  <si>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</si>
  <si>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</si>
  <si>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</si>
  <si>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</si>
  <si>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</si>
  <si>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</si>
  <si>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</si>
  <si>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</si>
  <si>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</si>
  <si>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</si>
  <si>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</si>
  <si>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</si>
  <si>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</si>
  <si>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</si>
  <si>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</si>
  <si>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</si>
  <si>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</si>
  <si>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</si>
  <si>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</si>
  <si>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</si>
  <si>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</si>
  <si>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</si>
  <si>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</si>
  <si>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</si>
  <si>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</si>
  <si>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</si>
  <si>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</si>
  <si>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</si>
  <si>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</si>
  <si>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</si>
  <si>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</si>
  <si>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</si>
  <si>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</si>
  <si>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</si>
  <si>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</si>
  <si>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</si>
  <si>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</si>
  <si>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</si>
  <si>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</si>
  <si>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</si>
  <si>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</si>
  <si>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</si>
  <si>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</si>
  <si>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</si>
  <si>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</si>
  <si>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</si>
  <si>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</si>
  <si>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</si>
  <si>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</si>
  <si>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</si>
  <si>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</si>
  <si>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</si>
  <si>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</si>
  <si>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</si>
  <si>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</si>
  <si>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</si>
  <si>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</si>
  <si>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</si>
  <si>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</si>
  <si>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</si>
  <si>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</si>
  <si>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</si>
  <si>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</si>
  <si>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</si>
  <si>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</si>
  <si>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</si>
  <si>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</si>
  <si>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</si>
  <si>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</si>
  <si>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</si>
  <si>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</si>
  <si>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</si>
  <si>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</si>
  <si>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</si>
  <si>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</si>
  <si>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</si>
  <si>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</si>
  <si>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</si>
  <si>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</si>
  <si>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</si>
  <si>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</si>
  <si>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</si>
  <si>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</si>
  <si>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</si>
  <si>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</si>
  <si>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</si>
  <si>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</si>
  <si>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</si>
  <si>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</si>
  <si>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</si>
  <si>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</si>
  <si>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</si>
  <si>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</si>
  <si>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</si>
  <si>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</si>
  <si>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</si>
  <si>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</si>
  <si>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</si>
  <si>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</si>
  <si>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</si>
  <si>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</si>
  <si>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</si>
  <si>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</si>
  <si>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</si>
  <si>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</si>
  <si>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</si>
  <si>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</si>
  <si>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</si>
  <si>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</si>
  <si>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</si>
  <si>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</si>
  <si>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</si>
  <si>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</si>
  <si>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</si>
  <si>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</si>
  <si>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</si>
  <si>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</si>
  <si>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</si>
  <si>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</si>
  <si>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</si>
  <si>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</si>
  <si>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</si>
  <si>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</si>
  <si>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</si>
  <si>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</si>
  <si>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</si>
  <si>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</si>
  <si>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</si>
  <si>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</si>
  <si>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</si>
  <si>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</si>
  <si>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</si>
  <si>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</si>
  <si>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</si>
  <si>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</si>
  <si>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</si>
  <si>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</si>
  <si>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</si>
  <si>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</si>
  <si>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</si>
  <si>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</si>
  <si>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</si>
  <si>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</si>
  <si>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</si>
  <si>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</si>
  <si>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</si>
  <si>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</si>
  <si>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</si>
  <si>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</si>
  <si>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</si>
  <si>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</si>
  <si>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</si>
  <si>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</si>
  <si>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</si>
  <si>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</si>
  <si>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</si>
  <si>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</si>
  <si>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</si>
  <si>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</si>
  <si>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</si>
  <si>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</si>
  <si>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</si>
  <si>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</si>
  <si>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</si>
  <si>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</si>
  <si>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</si>
  <si>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</si>
  <si>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</si>
  <si>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</si>
  <si>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</si>
  <si>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</si>
  <si>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</si>
  <si>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</si>
  <si>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</si>
  <si>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</si>
  <si>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</si>
  <si>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</si>
  <si>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</si>
  <si>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</si>
  <si>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</si>
  <si>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</si>
  <si>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</si>
  <si>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</si>
  <si>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</si>
  <si>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</si>
  <si>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</si>
  <si>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</si>
  <si>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</si>
  <si>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</si>
  <si>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</si>
  <si>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</si>
  <si>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</si>
  <si>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</si>
  <si>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</si>
  <si>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</si>
  <si>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</si>
  <si>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</si>
  <si>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</si>
  <si>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</si>
  <si>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</si>
  <si>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</si>
  <si>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</si>
  <si>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</si>
  <si>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</si>
  <si>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</si>
  <si>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</si>
  <si>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</si>
  <si>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</si>
  <si>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</si>
  <si>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</si>
  <si>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</si>
  <si>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</si>
  <si>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</si>
  <si>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</si>
  <si>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</si>
  <si>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</si>
  <si>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</si>
  <si>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</si>
  <si>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</si>
  <si>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</si>
  <si>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</si>
  <si>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</si>
  <si>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</si>
  <si>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</si>
  <si>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</si>
  <si>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</si>
  <si>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</si>
  <si>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</si>
  <si>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</si>
  <si>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</si>
  <si>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</si>
  <si>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</si>
  <si>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</si>
  <si>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</si>
  <si>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</si>
  <si>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</si>
  <si>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</si>
  <si>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</si>
  <si>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</si>
  <si>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</si>
  <si>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</si>
  <si>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</si>
  <si>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</si>
  <si>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</si>
  <si>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</si>
  <si>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</si>
  <si>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</si>
  <si>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</si>
  <si>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</si>
  <si>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</si>
  <si>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</si>
  <si>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</si>
  <si>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</si>
  <si>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</si>
  <si>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</si>
  <si>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</si>
  <si>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</si>
  <si>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</si>
  <si>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</si>
  <si>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</si>
  <si>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</si>
  <si>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</si>
  <si>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</si>
  <si>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</si>
  <si>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</si>
  <si>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</si>
  <si>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</si>
  <si>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</si>
  <si>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</si>
  <si>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</si>
  <si>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</si>
  <si>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</si>
  <si>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</si>
  <si>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</si>
  <si>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</si>
  <si>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</si>
  <si>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</si>
  <si>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</si>
  <si>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</si>
  <si>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</si>
  <si>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</si>
  <si>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</si>
  <si>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</si>
  <si>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</si>
  <si>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</si>
  <si>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</si>
  <si>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</si>
  <si>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</si>
  <si>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</si>
  <si>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</si>
  <si>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</si>
  <si>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</si>
  <si>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</si>
  <si>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</si>
  <si>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</si>
  <si>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</si>
  <si>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</si>
  <si>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</si>
  <si>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</si>
  <si>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</si>
  <si>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</si>
  <si>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</si>
  <si>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</si>
  <si>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</si>
  <si>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</si>
  <si>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</si>
  <si>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</si>
  <si>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</si>
  <si>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</si>
  <si>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</si>
  <si>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</si>
  <si>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</si>
  <si>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</si>
  <si>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</si>
  <si>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</si>
  <si>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</si>
  <si>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</si>
  <si>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</si>
  <si>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</si>
  <si>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</si>
  <si>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</si>
  <si>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</si>
  <si>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</si>
  <si>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</si>
  <si>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</si>
  <si>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</si>
  <si>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</si>
  <si>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</si>
  <si>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</si>
  <si>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</si>
  <si>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</si>
  <si>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</si>
  <si>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</si>
  <si>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</si>
  <si>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</si>
  <si>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</si>
  <si>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</si>
  <si>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</si>
  <si>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</si>
  <si>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</si>
  <si>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</si>
  <si>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</si>
  <si>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</si>
  <si>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</si>
  <si>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</si>
  <si>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</si>
  <si>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</si>
  <si>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</si>
  <si>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</si>
  <si>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</si>
  <si>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</si>
  <si>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</si>
  <si>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</si>
  <si>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</si>
  <si>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</si>
  <si>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</si>
  <si>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</si>
  <si>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</si>
  <si>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</si>
  <si>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</si>
  <si>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</si>
  <si>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</si>
  <si>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</si>
  <si>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</si>
  <si>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</si>
  <si>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</si>
  <si>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</si>
  <si>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</si>
  <si>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</si>
  <si>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</si>
  <si>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</si>
  <si>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</si>
  <si>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</si>
  <si>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</si>
  <si>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</si>
  <si>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</si>
  <si>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</si>
  <si>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</si>
  <si>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</si>
  <si>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</si>
  <si>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</si>
  <si>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</si>
  <si>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</si>
  <si>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</si>
  <si>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</si>
  <si>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</si>
  <si>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</si>
  <si>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</si>
  <si>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</si>
  <si>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</si>
  <si>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</si>
  <si>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</si>
  <si>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</si>
  <si>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</si>
  <si>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</si>
  <si>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</si>
  <si>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</si>
  <si>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</si>
  <si>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</si>
  <si>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</si>
  <si>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</si>
  <si>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</si>
  <si>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</si>
  <si>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</si>
  <si>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</si>
  <si>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</si>
  <si>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</si>
  <si>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</si>
  <si>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</si>
  <si>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</si>
  <si>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</si>
  <si>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</si>
  <si>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</si>
  <si>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</si>
  <si>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</si>
  <si>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</si>
  <si>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</si>
  <si>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</si>
  <si>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</si>
  <si>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</si>
  <si>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</si>
  <si>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</si>
  <si>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</si>
  <si>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</si>
  <si>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</si>
  <si>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</si>
  <si>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</si>
  <si>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</si>
  <si>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</si>
  <si>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</si>
  <si>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</si>
  <si>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</si>
  <si>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</si>
  <si>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</si>
  <si>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</si>
  <si>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</si>
  <si>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</si>
  <si>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</si>
  <si>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</si>
  <si>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</si>
  <si>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</si>
  <si>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</si>
  <si>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</si>
  <si>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</si>
  <si>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</si>
  <si>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</si>
  <si>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</si>
  <si>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</si>
  <si>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</si>
  <si>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</si>
  <si>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</si>
  <si>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</si>
  <si>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</si>
  <si>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</si>
  <si>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</si>
  <si>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</si>
  <si>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</si>
  <si>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</si>
  <si>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</si>
  <si>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</si>
  <si>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</si>
  <si>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</si>
  <si>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</si>
  <si>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</si>
  <si>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</si>
  <si>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</si>
  <si>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</si>
  <si>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</si>
  <si>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</si>
  <si>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</si>
  <si>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</si>
  <si>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</si>
  <si>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</si>
  <si>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</si>
  <si>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</si>
  <si>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</si>
  <si>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</si>
  <si>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</si>
  <si>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</si>
  <si>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</si>
  <si>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</si>
  <si>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</si>
  <si>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</si>
  <si>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</si>
  <si>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</si>
  <si>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</si>
  <si>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</si>
  <si>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</si>
  <si>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</si>
  <si>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</si>
  <si>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</si>
  <si>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</si>
  <si>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</si>
  <si>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</si>
  <si>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</si>
  <si>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</si>
  <si>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</si>
  <si>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</si>
  <si>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</si>
  <si>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</si>
  <si>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</si>
  <si>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</si>
  <si>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</si>
  <si>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</si>
  <si>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</si>
  <si>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</si>
  <si>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</si>
  <si>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</si>
  <si>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</si>
  <si>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</si>
  <si>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</si>
  <si>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</si>
  <si>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</si>
  <si>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</si>
  <si>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</si>
  <si>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</si>
  <si>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</si>
  <si>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</si>
  <si>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</si>
  <si>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</si>
  <si>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</si>
  <si>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</si>
  <si>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</si>
  <si>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</si>
  <si>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</si>
  <si>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</si>
  <si>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</si>
  <si>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</si>
  <si>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</si>
  <si>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</si>
  <si>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</si>
  <si>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</si>
  <si>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</si>
  <si>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</si>
  <si>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</si>
  <si>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</si>
  <si>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</si>
  <si>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</si>
  <si>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</si>
  <si>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</si>
  <si>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</si>
  <si>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</si>
  <si>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</si>
  <si>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</si>
  <si>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</si>
  <si>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</si>
  <si>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</si>
  <si>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</si>
  <si>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</si>
  <si>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</si>
  <si>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</si>
  <si>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</si>
  <si>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</si>
  <si>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</si>
  <si>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</si>
  <si>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</si>
  <si>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</si>
  <si>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</si>
  <si>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</si>
  <si>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</si>
  <si>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</si>
  <si>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</si>
  <si>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</si>
  <si>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</si>
  <si>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</si>
  <si>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</si>
  <si>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</si>
  <si>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</si>
  <si>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</si>
  <si>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</si>
  <si>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</si>
  <si>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</si>
  <si>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</si>
  <si>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</si>
  <si>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</si>
  <si>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</si>
  <si>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</si>
  <si>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</si>
  <si>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</si>
  <si>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</si>
  <si>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</si>
  <si>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</si>
  <si>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</si>
  <si>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</si>
  <si>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</si>
  <si>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</si>
  <si>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</si>
  <si>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</si>
  <si>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</si>
  <si>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</si>
  <si>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</si>
  <si>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</si>
  <si>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</si>
  <si>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</si>
  <si>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</si>
  <si>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</si>
  <si>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</si>
  <si>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</si>
  <si>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</si>
  <si>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</si>
  <si>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</si>
  <si>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</si>
  <si>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</si>
  <si>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</si>
  <si>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</si>
  <si>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</si>
  <si>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</si>
  <si>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</si>
  <si>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</si>
  <si>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</si>
  <si>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</si>
  <si>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</si>
  <si>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</si>
  <si>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</si>
  <si>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</si>
  <si>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</si>
  <si>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</si>
  <si>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</si>
  <si>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</si>
  <si>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</si>
  <si>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</si>
  <si>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</si>
  <si>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</si>
  <si>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</si>
  <si>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</si>
  <si>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</si>
  <si>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</si>
  <si>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</si>
  <si>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</si>
  <si>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</si>
  <si>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</si>
  <si>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</si>
  <si>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</si>
  <si>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</si>
  <si>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</si>
  <si>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</si>
  <si>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</si>
  <si>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</si>
  <si>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</si>
  <si>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</si>
  <si>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</si>
  <si>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</si>
  <si>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</si>
  <si>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</si>
  <si>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</si>
  <si>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</si>
  <si>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</si>
  <si>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</si>
  <si>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</si>
  <si>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</si>
  <si>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</si>
  <si>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</si>
  <si>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</si>
  <si>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</si>
  <si>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</si>
  <si>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</si>
  <si>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</si>
  <si>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</si>
  <si>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</si>
  <si>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</si>
  <si>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</si>
  <si>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</si>
  <si>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</si>
  <si>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</si>
  <si>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</si>
  <si>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</si>
  <si>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</si>
  <si>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</si>
  <si>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</si>
  <si>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</si>
  <si>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</si>
  <si>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</si>
  <si>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</si>
  <si>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</si>
  <si>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</si>
  <si>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</si>
  <si>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</si>
  <si>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</si>
  <si>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</si>
  <si>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</si>
  <si>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</si>
  <si>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</si>
  <si>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</si>
  <si>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</si>
  <si>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</si>
  <si>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</si>
  <si>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</si>
  <si>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</si>
  <si>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</si>
  <si>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</si>
  <si>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</si>
  <si>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</si>
  <si>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</si>
  <si>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</si>
  <si>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</si>
  <si>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</si>
  <si>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</si>
  <si>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</si>
  <si>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</si>
  <si>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</si>
  <si>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</si>
  <si>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</si>
  <si>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</si>
  <si>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</si>
  <si>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</si>
  <si>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</si>
  <si>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</si>
  <si>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</si>
  <si>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</si>
  <si>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</si>
  <si>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</si>
  <si>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</si>
  <si>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</si>
  <si>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</si>
  <si>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</si>
  <si>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</si>
  <si>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</si>
  <si>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</si>
  <si>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</si>
  <si>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</si>
  <si>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</si>
  <si>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</si>
  <si>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</si>
  <si>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</si>
  <si>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</si>
  <si>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</si>
  <si>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</si>
  <si>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</si>
  <si>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</si>
  <si>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</si>
  <si>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</si>
  <si>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</si>
  <si>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</si>
  <si>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</si>
  <si>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</si>
  <si>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</si>
  <si>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</si>
  <si>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</si>
  <si>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</si>
  <si>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</si>
  <si>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</si>
  <si>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</si>
  <si>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</si>
  <si>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</si>
  <si>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</si>
  <si>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</si>
  <si>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</si>
  <si>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</si>
  <si>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</si>
  <si>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</si>
  <si>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</si>
  <si>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</si>
  <si>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</si>
  <si>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</si>
  <si>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</si>
  <si>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</si>
  <si>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</si>
  <si>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</si>
  <si>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</si>
  <si>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</si>
  <si>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</si>
  <si>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</si>
  <si>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</si>
  <si>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</si>
  <si>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</si>
  <si>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</si>
  <si>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</si>
  <si>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</si>
  <si>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</si>
  <si>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</si>
  <si>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</si>
  <si>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</si>
  <si>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</si>
  <si>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</si>
  <si>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</si>
  <si>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</si>
  <si>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</si>
  <si>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</si>
  <si>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</si>
  <si>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</si>
  <si>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</si>
  <si>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</si>
  <si>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</si>
  <si>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</si>
  <si>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</si>
  <si>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</si>
  <si>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</si>
  <si>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</si>
  <si>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</si>
  <si>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</si>
  <si>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</si>
  <si>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</si>
  <si>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</si>
  <si>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</si>
  <si>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</si>
  <si>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</si>
  <si>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</si>
  <si>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</si>
  <si>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</si>
  <si>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</si>
  <si>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</si>
  <si>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</si>
  <si>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</si>
  <si>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</si>
  <si>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</si>
  <si>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</si>
  <si>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</si>
  <si>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</si>
  <si>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</si>
  <si>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</si>
  <si>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</si>
  <si>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</si>
  <si>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</si>
  <si>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</si>
  <si>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</si>
  <si>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</si>
  <si>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</si>
  <si>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</si>
  <si>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</si>
  <si>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</si>
  <si>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</si>
  <si>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</si>
  <si>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</si>
  <si>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</si>
  <si>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</si>
  <si>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</si>
  <si>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</si>
  <si>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</si>
  <si>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</si>
  <si>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</si>
  <si>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</si>
  <si>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</si>
  <si>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</si>
  <si>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</si>
  <si>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</si>
  <si>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</si>
  <si>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</si>
  <si>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</si>
  <si>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</si>
  <si>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</si>
  <si>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</si>
  <si>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</si>
  <si>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</si>
  <si>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</si>
  <si>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</si>
  <si>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</si>
  <si>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</si>
  <si>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</si>
  <si>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</si>
  <si>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</si>
  <si>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</si>
  <si>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</si>
  <si>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</si>
  <si>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</si>
  <si>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</si>
  <si>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</si>
  <si>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</si>
  <si>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</si>
  <si>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</si>
  <si>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</si>
  <si>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</si>
  <si>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</si>
  <si>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</si>
  <si>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</si>
  <si>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</si>
  <si>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</si>
  <si>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</si>
  <si>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</si>
  <si>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</si>
  <si>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</si>
  <si>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</si>
  <si>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</si>
  <si>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</si>
  <si>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</si>
  <si>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</si>
  <si>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</si>
  <si>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</si>
  <si>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</si>
  <si>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</si>
  <si>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</si>
  <si>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</si>
  <si>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</si>
  <si>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</si>
  <si>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</si>
  <si>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</si>
  <si>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</si>
  <si>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</si>
  <si>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</si>
  <si>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</si>
  <si>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</si>
  <si>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</si>
  <si>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</si>
  <si>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</si>
  <si>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</si>
  <si>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</si>
  <si>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</si>
  <si>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</si>
  <si>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</si>
  <si>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</si>
  <si>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</si>
  <si>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</si>
  <si>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</si>
  <si>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</si>
  <si>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</si>
  <si>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</si>
  <si>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</si>
  <si>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</si>
  <si>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</si>
  <si>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</si>
  <si>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</si>
  <si>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</si>
  <si>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</si>
  <si>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</si>
  <si>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</si>
  <si>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</si>
  <si>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</si>
  <si>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</si>
  <si>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</si>
  <si>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</si>
  <si>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</si>
  <si>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</si>
  <si>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</si>
  <si>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</si>
  <si>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</si>
  <si>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</si>
  <si>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</si>
  <si>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</si>
  <si>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</si>
  <si>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</si>
  <si>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</si>
  <si>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</si>
  <si>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</si>
  <si>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</si>
  <si>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</si>
  <si>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</si>
  <si>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</si>
  <si>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</si>
  <si>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</si>
  <si>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</si>
  <si>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</si>
  <si>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</si>
  <si>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</si>
  <si>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</si>
  <si>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</si>
  <si>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</si>
  <si>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</si>
  <si>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</si>
  <si>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</si>
  <si>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</si>
  <si>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</si>
  <si>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</si>
  <si>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</si>
  <si>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</si>
  <si>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</si>
  <si>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</si>
  <si>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</si>
  <si>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</si>
  <si>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</si>
  <si>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</si>
  <si>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</si>
  <si>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</si>
  <si>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</si>
  <si>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</si>
  <si>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</si>
  <si>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</si>
  <si>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</si>
  <si>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</si>
  <si>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</si>
  <si>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</si>
  <si>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</si>
  <si>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</si>
  <si>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</si>
  <si>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</si>
  <si>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</si>
  <si>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</si>
  <si>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</si>
  <si>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</si>
  <si>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</si>
  <si>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</si>
  <si>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</si>
  <si>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</si>
  <si>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</si>
  <si>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</si>
  <si>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</si>
  <si>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</si>
  <si>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</si>
  <si>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</si>
  <si>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</si>
  <si>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</si>
  <si>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</si>
  <si>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</si>
  <si>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</si>
  <si>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</si>
  <si>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</si>
  <si>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</si>
  <si>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</si>
  <si>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</si>
  <si>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</si>
  <si>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</si>
  <si>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</si>
  <si>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</si>
  <si>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</si>
  <si>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</si>
  <si>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</si>
  <si>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</si>
  <si>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</si>
  <si>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</si>
  <si>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</si>
  <si>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</si>
  <si>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</si>
  <si>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</si>
  <si>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</si>
  <si>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</si>
  <si>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</si>
  <si>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</si>
  <si>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</si>
  <si>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</si>
  <si>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</si>
  <si>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</si>
  <si>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</si>
  <si>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</si>
  <si>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</si>
  <si>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</si>
  <si>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</si>
  <si>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</si>
  <si>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</si>
  <si>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</si>
  <si>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</si>
  <si>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</si>
  <si>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</si>
  <si>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</si>
  <si>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</si>
  <si>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</si>
  <si>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</si>
  <si>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</si>
  <si>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</si>
  <si>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</si>
  <si>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</si>
  <si>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</si>
  <si>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</si>
  <si>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</si>
  <si>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</si>
  <si>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</si>
  <si>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</si>
  <si>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</si>
  <si>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</si>
  <si>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</si>
  <si>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</si>
  <si>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</si>
  <si>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</si>
  <si>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</si>
  <si>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</si>
  <si>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</si>
  <si>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</si>
  <si>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</si>
  <si>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</si>
  <si>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</si>
  <si>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</si>
  <si>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</si>
  <si>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</si>
  <si>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</si>
  <si>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</si>
  <si>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</si>
  <si>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</si>
  <si>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</si>
  <si>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</si>
  <si>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</si>
  <si>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</si>
  <si>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</si>
  <si>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</si>
  <si>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</si>
  <si>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</si>
  <si>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</si>
  <si>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</si>
  <si>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</si>
  <si>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</si>
  <si>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</si>
  <si>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</si>
  <si>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</si>
  <si>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</si>
  <si>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</si>
  <si>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</si>
  <si>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</si>
  <si>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</si>
  <si>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</si>
  <si>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</si>
  <si>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</si>
  <si>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</si>
  <si>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</si>
  <si>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</si>
  <si>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</si>
  <si>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</si>
  <si>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</si>
  <si>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</si>
  <si>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</si>
  <si>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</si>
  <si>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</si>
  <si>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</si>
  <si>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</si>
  <si>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</si>
  <si>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</si>
  <si>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</si>
  <si>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</si>
  <si>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</si>
  <si>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</si>
  <si>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</si>
  <si>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</si>
  <si>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</si>
  <si>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</si>
  <si>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</si>
  <si>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</si>
  <si>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</si>
  <si>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</si>
  <si>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</si>
  <si>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</si>
  <si>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</si>
  <si>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</si>
  <si>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</si>
  <si>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</si>
  <si>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</si>
  <si>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</si>
  <si>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</si>
  <si>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</si>
  <si>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</si>
  <si>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</si>
  <si>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</si>
  <si>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</si>
  <si>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</si>
  <si>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</si>
  <si>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</si>
  <si>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</si>
  <si>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</si>
  <si>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</si>
  <si>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</si>
  <si>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</si>
  <si>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</si>
  <si>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</si>
  <si>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</si>
  <si>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</si>
  <si>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</si>
  <si>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</si>
  <si>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</si>
  <si>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</si>
  <si>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</si>
  <si>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</si>
  <si>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</si>
  <si>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</si>
  <si>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</si>
  <si>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</si>
  <si>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</si>
  <si>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</si>
  <si>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</si>
  <si>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</si>
  <si>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</si>
  <si>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</si>
  <si>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</si>
  <si>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</si>
  <si>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</si>
  <si>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</si>
  <si>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</si>
  <si>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</si>
  <si>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</si>
  <si>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</si>
  <si>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</si>
  <si>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</si>
  <si>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</si>
  <si>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</si>
  <si>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</si>
  <si>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</si>
  <si>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</si>
  <si>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</si>
  <si>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</si>
  <si>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</si>
  <si>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</si>
  <si>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</si>
  <si>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</si>
  <si>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</si>
  <si>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</si>
  <si>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</si>
  <si>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</si>
  <si>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</si>
  <si>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</si>
  <si>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</si>
  <si>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</si>
  <si>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</si>
  <si>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</si>
  <si>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</si>
  <si>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</si>
  <si>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</si>
  <si>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</si>
  <si>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</si>
  <si>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</si>
  <si>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</si>
  <si>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</si>
  <si>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</si>
  <si>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</si>
  <si>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</si>
  <si>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</si>
  <si>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</si>
  <si>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</si>
  <si>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</si>
  <si>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</si>
  <si>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</si>
  <si>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</si>
  <si>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</si>
  <si>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</si>
  <si>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</si>
  <si>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</si>
  <si>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</si>
  <si>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</si>
  <si>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</si>
  <si>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</si>
  <si>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</si>
  <si>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</si>
  <si>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</si>
  <si>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</si>
  <si>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</si>
  <si>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</si>
  <si>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</si>
  <si>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</si>
  <si>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</si>
  <si>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</si>
  <si>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</si>
  <si>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</si>
  <si>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</si>
  <si>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</si>
  <si>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</si>
  <si>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</si>
  <si>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</si>
  <si>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</si>
  <si>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</si>
  <si>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</si>
  <si>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</si>
  <si>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</si>
  <si>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</si>
  <si>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</si>
  <si>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</si>
  <si>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</si>
  <si>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</si>
  <si>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</si>
  <si>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</si>
  <si>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</si>
  <si>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</si>
  <si>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</si>
  <si>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</si>
  <si>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</si>
  <si>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</si>
  <si>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</si>
  <si>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</si>
  <si>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</si>
  <si>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</si>
  <si>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</si>
  <si>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</si>
  <si>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</si>
  <si>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</si>
  <si>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</si>
  <si>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</si>
  <si>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</si>
  <si>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</si>
  <si>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</si>
  <si>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</si>
  <si>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</si>
  <si>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</si>
  <si>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</si>
  <si>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</si>
  <si>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</si>
  <si>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</si>
  <si>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</si>
  <si>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</si>
  <si>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</si>
  <si>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</si>
  <si>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</si>
  <si>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</si>
  <si>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</si>
  <si>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</si>
  <si>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</si>
  <si>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</si>
  <si>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</si>
  <si>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</si>
  <si>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</si>
  <si>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</si>
  <si>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</si>
  <si>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</si>
  <si>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</si>
  <si>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</si>
  <si>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</si>
  <si>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</si>
  <si>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</si>
  <si>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</si>
  <si>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</si>
  <si>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</si>
  <si>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</si>
  <si>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</si>
  <si>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</si>
  <si>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</si>
  <si>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</si>
  <si>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</si>
  <si>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</si>
  <si>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</si>
  <si>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</si>
  <si>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</si>
  <si>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</si>
  <si>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</si>
  <si>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</si>
  <si>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</si>
  <si>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</si>
  <si>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</si>
  <si>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</si>
  <si>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</si>
  <si>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</si>
  <si>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</si>
  <si>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</si>
  <si>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</si>
  <si>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</si>
  <si>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</si>
  <si>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</si>
  <si>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</si>
  <si>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</si>
  <si>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</si>
  <si>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</si>
  <si>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</si>
  <si>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</si>
  <si>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</si>
  <si>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</si>
  <si>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</si>
  <si>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</si>
  <si>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</si>
  <si>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</si>
  <si>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</si>
  <si>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</si>
  <si>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</si>
  <si>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</si>
  <si>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</si>
  <si>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</si>
  <si>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</si>
  <si>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</si>
  <si>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</si>
  <si>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</si>
  <si>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</si>
  <si>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</si>
  <si>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</si>
  <si>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</si>
  <si>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</si>
  <si>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</si>
  <si>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</si>
  <si>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</si>
  <si>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</si>
  <si>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</si>
  <si>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</si>
  <si>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</si>
  <si>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</si>
  <si>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</si>
  <si>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</si>
  <si>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</si>
  <si>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</si>
  <si>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</si>
  <si>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</si>
  <si>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</si>
  <si>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</si>
  <si>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</si>
  <si>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</si>
  <si>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</si>
  <si>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</si>
  <si>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</si>
  <si>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</si>
  <si>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</si>
  <si>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</si>
  <si>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</si>
  <si>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</si>
  <si>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</si>
  <si>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</si>
  <si>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</si>
  <si>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</si>
  <si>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</si>
  <si>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</si>
  <si>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</si>
  <si>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</si>
  <si>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</si>
  <si>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</si>
  <si>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</si>
  <si>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</si>
  <si>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</si>
  <si>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</si>
  <si>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</si>
  <si>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</si>
  <si>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</si>
  <si>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</si>
  <si>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</si>
  <si>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</si>
  <si>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</si>
  <si>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</si>
  <si>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</si>
  <si>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</si>
  <si>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</si>
  <si>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</si>
  <si>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</si>
  <si>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</si>
  <si>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</si>
  <si>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</si>
  <si>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</si>
  <si>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</si>
  <si>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</si>
  <si>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</si>
  <si>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</si>
  <si>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</si>
  <si>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</si>
  <si>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</si>
  <si>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</si>
  <si>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</si>
  <si>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</si>
  <si>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</si>
  <si>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</si>
  <si>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</si>
  <si>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</si>
  <si>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</si>
  <si>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</si>
  <si>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</si>
  <si>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</si>
  <si>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</si>
  <si>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</si>
  <si>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</si>
  <si>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</si>
  <si>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</si>
  <si>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</si>
  <si>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</si>
  <si>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</si>
  <si>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</si>
  <si>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</si>
  <si>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</si>
  <si>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</si>
  <si>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</si>
  <si>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</si>
  <si>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</si>
  <si>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</si>
  <si>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</si>
  <si>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</si>
  <si>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</si>
  <si>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</si>
  <si>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</si>
  <si>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</si>
  <si>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</si>
  <si>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</si>
  <si>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</si>
  <si>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</si>
  <si>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</si>
  <si>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</si>
  <si>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</si>
  <si>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</si>
  <si>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</si>
  <si>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</si>
  <si>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</si>
  <si>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</si>
  <si>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</si>
  <si>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</si>
  <si>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</si>
  <si>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</si>
  <si>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</si>
  <si>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</si>
  <si>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</si>
  <si>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</si>
  <si>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</si>
  <si>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</si>
  <si>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</si>
  <si>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</si>
  <si>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</si>
  <si>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</si>
  <si>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</si>
  <si>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</si>
  <si>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</si>
  <si>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</si>
  <si>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</si>
  <si>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</si>
  <si>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</si>
  <si>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</si>
  <si>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</si>
  <si>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</si>
  <si>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</si>
  <si>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</si>
  <si>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</si>
  <si>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</si>
  <si>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</si>
  <si>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</si>
  <si>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</si>
  <si>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</si>
  <si>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</si>
  <si>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</si>
  <si>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</si>
  <si>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</si>
  <si>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</si>
  <si>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</si>
  <si>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</si>
  <si>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</si>
  <si>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</si>
  <si>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</si>
  <si>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</si>
  <si>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</si>
  <si>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</si>
  <si>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</si>
  <si>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</si>
  <si>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</si>
  <si>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</si>
  <si>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</si>
  <si>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</si>
  <si>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</si>
  <si>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</si>
  <si>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</si>
  <si>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</si>
  <si>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</si>
  <si>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</si>
  <si>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</si>
  <si>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</si>
  <si>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</si>
  <si>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</si>
  <si>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</si>
  <si>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</si>
  <si>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</si>
  <si>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</si>
  <si>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</si>
  <si>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</si>
  <si>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</si>
  <si>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</si>
  <si>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</si>
  <si>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</si>
  <si>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</si>
  <si>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</si>
  <si>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</si>
  <si>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</si>
  <si>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</si>
  <si>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</si>
  <si>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</si>
  <si>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</si>
  <si>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</si>
  <si>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</si>
  <si>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</si>
  <si>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</si>
  <si>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</si>
  <si>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</si>
  <si>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</si>
  <si>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</si>
  <si>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</si>
  <si>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</si>
  <si>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</si>
  <si>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</si>
  <si>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</si>
  <si>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</si>
  <si>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</si>
  <si>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</si>
  <si>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</si>
  <si>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</si>
  <si>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</si>
  <si>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</si>
  <si>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</si>
  <si>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</si>
  <si>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</si>
  <si>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</si>
  <si>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</si>
  <si>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</si>
  <si>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</si>
  <si>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</si>
  <si>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</si>
  <si>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</si>
  <si>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</si>
  <si>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</si>
  <si>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</si>
  <si>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</si>
  <si>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</si>
  <si>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</si>
  <si>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</si>
  <si>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</si>
  <si>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</si>
  <si>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</si>
  <si>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</si>
  <si>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</si>
  <si>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</si>
  <si>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</si>
  <si>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</si>
  <si>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</si>
  <si>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</si>
  <si>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</si>
  <si>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</si>
  <si>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</si>
  <si>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</si>
  <si>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</si>
  <si>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</si>
  <si>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</si>
  <si>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</si>
  <si>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</si>
  <si>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</si>
  <si>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</si>
  <si>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</si>
  <si>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</si>
  <si>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</si>
  <si>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</si>
  <si>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</si>
  <si>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</si>
  <si>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</si>
  <si>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</si>
  <si>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</si>
  <si>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</si>
  <si>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</si>
  <si>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</si>
  <si>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</si>
  <si>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</si>
  <si>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</si>
  <si>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</si>
  <si>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</si>
  <si>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</si>
  <si>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</si>
  <si>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</si>
  <si>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</si>
  <si>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</si>
  <si>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</si>
  <si>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</si>
  <si>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</si>
  <si>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</si>
  <si>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</si>
  <si>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</si>
  <si>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</si>
  <si>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</si>
  <si>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</si>
  <si>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</si>
  <si>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</si>
  <si>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</si>
  <si>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</si>
  <si>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</si>
  <si>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</si>
  <si>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</si>
  <si>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</si>
  <si>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</si>
  <si>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</si>
  <si>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</si>
  <si>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</si>
  <si>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</si>
  <si>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</si>
  <si>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</si>
  <si>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</si>
  <si>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</si>
  <si>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</si>
  <si>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</si>
  <si>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</si>
  <si>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</si>
  <si>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</si>
  <si>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</si>
  <si>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</si>
  <si>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</si>
  <si>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</si>
  <si>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</si>
  <si>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</si>
  <si>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</si>
  <si>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</si>
  <si>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</si>
  <si>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</si>
  <si>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</si>
  <si>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</si>
  <si>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</si>
  <si>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</si>
  <si>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</si>
  <si>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</si>
  <si>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</si>
  <si>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</si>
  <si>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</si>
  <si>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</si>
  <si>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</si>
  <si>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</si>
  <si>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</si>
  <si>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</si>
  <si>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</si>
  <si>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</si>
  <si>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</si>
  <si>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</si>
  <si>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</si>
  <si>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</si>
  <si>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</si>
  <si>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</si>
  <si>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</si>
  <si>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</si>
  <si>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</si>
  <si>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</si>
  <si>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</si>
  <si>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</si>
  <si>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</si>
  <si>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</si>
  <si>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</si>
  <si>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</si>
  <si>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</si>
  <si>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</si>
  <si>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</si>
  <si>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</si>
  <si>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</si>
  <si>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</si>
  <si>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</si>
  <si>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</si>
  <si>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</si>
  <si>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</si>
  <si>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</si>
  <si>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</si>
  <si>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</si>
  <si>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</si>
  <si>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</si>
  <si>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</si>
  <si>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</si>
  <si>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</si>
  <si>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</si>
  <si>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</si>
  <si>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</si>
  <si>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</si>
  <si>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</si>
  <si>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</si>
  <si>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</si>
  <si>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</si>
  <si>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</si>
  <si>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</si>
  <si>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</si>
  <si>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</si>
  <si>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</si>
  <si>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</si>
  <si>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</si>
  <si>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</si>
  <si>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</si>
  <si>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</si>
  <si>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</si>
  <si>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</si>
  <si>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</si>
  <si>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</si>
  <si>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</si>
  <si>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</si>
  <si>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</si>
  <si>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</si>
  <si>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</si>
  <si>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</si>
  <si>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</si>
  <si>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</si>
  <si>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</si>
  <si>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</si>
  <si>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</si>
  <si>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</si>
  <si>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</si>
  <si>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</si>
  <si>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</si>
  <si>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</si>
  <si>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</si>
  <si>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</si>
  <si>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</si>
  <si>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</si>
  <si>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</si>
  <si>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</si>
  <si>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</si>
  <si>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</si>
  <si>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</si>
  <si>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</si>
  <si>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</si>
  <si>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</si>
  <si>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</si>
  <si>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</si>
  <si>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</si>
  <si>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</si>
  <si>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</si>
  <si>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</si>
  <si>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</si>
  <si>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</si>
  <si>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</si>
  <si>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</si>
  <si>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</si>
  <si>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</si>
  <si>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</si>
  <si>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</si>
  <si>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</si>
  <si>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</si>
  <si>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</si>
  <si>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</si>
  <si>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</si>
  <si>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</si>
  <si>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</si>
  <si>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</si>
  <si>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</si>
  <si>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</si>
  <si>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</si>
  <si>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</si>
  <si>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</si>
  <si>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</si>
  <si>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</si>
  <si>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</si>
  <si>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</si>
  <si>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</si>
  <si>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</si>
  <si>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</si>
  <si>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</si>
  <si>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</si>
  <si>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</si>
  <si>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</si>
  <si>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</si>
  <si>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</si>
  <si>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</si>
  <si>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</si>
  <si>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</si>
  <si>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</si>
  <si>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</si>
  <si>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</si>
  <si>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</si>
  <si>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</si>
  <si>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</si>
  <si>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</si>
  <si>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</si>
  <si>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</si>
  <si>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</si>
  <si>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</si>
  <si>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</si>
  <si>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</si>
  <si>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</si>
  <si>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</si>
  <si>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</si>
  <si>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</si>
  <si>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</si>
  <si>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</si>
  <si>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</si>
  <si>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</si>
  <si>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</si>
  <si>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</si>
  <si>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</si>
  <si>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</si>
  <si>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</si>
  <si>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</si>
  <si>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</si>
  <si>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</si>
  <si>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</si>
  <si>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</si>
  <si>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</si>
  <si>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</si>
  <si>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</si>
  <si>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</si>
  <si>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</si>
  <si>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</si>
  <si>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</si>
  <si>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</si>
  <si>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</si>
  <si>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</si>
  <si>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</si>
  <si>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</si>
  <si>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</si>
  <si>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</si>
  <si>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</si>
  <si>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</si>
  <si>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</si>
  <si>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</si>
  <si>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</si>
  <si>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</si>
  <si>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</si>
  <si>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</si>
  <si>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</si>
  <si>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</si>
  <si>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</si>
  <si>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</si>
  <si>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</si>
  <si>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</si>
  <si>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</si>
  <si>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</si>
  <si>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</si>
  <si>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</si>
  <si>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</si>
  <si>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</si>
  <si>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</si>
  <si>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</si>
  <si>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</si>
  <si>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</si>
  <si>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</si>
  <si>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</si>
  <si>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</si>
  <si>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</si>
  <si>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</si>
  <si>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</si>
  <si>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</si>
  <si>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</si>
  <si>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</si>
  <si>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</si>
  <si>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</si>
  <si>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</si>
  <si>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</si>
  <si>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</si>
  <si>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</si>
  <si>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</si>
  <si>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</si>
  <si>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</si>
  <si>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</si>
  <si>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</si>
  <si>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</si>
  <si>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</si>
  <si>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</si>
  <si>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</si>
  <si>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</si>
  <si>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</si>
  <si>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</si>
  <si>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</si>
  <si>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</si>
  <si>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</si>
  <si>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</si>
  <si>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</si>
  <si>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</si>
  <si>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</si>
  <si>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</si>
  <si>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</si>
  <si>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</si>
  <si>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</si>
  <si>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</si>
  <si>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</si>
  <si>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</si>
  <si>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</si>
  <si>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</si>
  <si>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</si>
  <si>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</si>
  <si>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</si>
  <si>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</si>
  <si>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</si>
  <si>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</si>
  <si>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</si>
  <si>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</si>
  <si>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</si>
  <si>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</si>
  <si>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</si>
  <si>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</si>
  <si>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</si>
  <si>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</si>
  <si>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</si>
  <si>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</si>
  <si>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</si>
  <si>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</si>
  <si>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</si>
  <si>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</si>
  <si>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</si>
  <si>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</si>
  <si>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</si>
  <si>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</si>
  <si>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</si>
  <si>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</si>
  <si>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</si>
  <si>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</si>
  <si>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</si>
  <si>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</si>
  <si>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</si>
  <si>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</si>
  <si>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</si>
  <si>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</si>
  <si>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</si>
  <si>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</si>
  <si>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</si>
  <si>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</si>
  <si>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</si>
  <si>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</si>
  <si>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</si>
  <si>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</si>
  <si>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</si>
  <si>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</si>
  <si>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</si>
  <si>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</si>
  <si>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</si>
  <si>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</si>
  <si>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</si>
  <si>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</si>
  <si>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</si>
  <si>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</si>
  <si>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</si>
  <si>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</si>
  <si>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</si>
  <si>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</si>
  <si>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</si>
  <si>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</si>
  <si>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</si>
  <si>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</si>
  <si>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</si>
  <si>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</si>
  <si>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</si>
  <si>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</si>
  <si>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</si>
  <si>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</si>
  <si>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</si>
  <si>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</si>
  <si>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</si>
  <si>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</si>
  <si>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</si>
  <si>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</si>
  <si>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</si>
  <si>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</si>
  <si>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</si>
  <si>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</si>
  <si>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</si>
  <si>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</si>
  <si>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</si>
  <si>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</si>
  <si>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</si>
  <si>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</si>
  <si>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</si>
  <si>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</si>
  <si>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</si>
  <si>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</si>
  <si>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</si>
  <si>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</si>
  <si>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</si>
  <si>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</si>
  <si>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</si>
  <si>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</si>
  <si>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</si>
  <si>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</si>
  <si>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</si>
  <si>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</si>
  <si>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</si>
  <si>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</si>
  <si>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</si>
  <si>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</si>
  <si>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</si>
  <si>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</si>
  <si>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</si>
  <si>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</si>
  <si>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</si>
  <si>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</si>
  <si>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</si>
  <si>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</si>
  <si>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</si>
  <si>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</si>
  <si>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</si>
  <si>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</si>
  <si>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</si>
  <si>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</si>
  <si>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</si>
  <si>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</si>
  <si>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</si>
  <si>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</si>
  <si>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</si>
  <si>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</si>
  <si>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</si>
  <si>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</si>
  <si>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</si>
  <si>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</si>
  <si>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</si>
  <si>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</si>
  <si>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</si>
  <si>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</si>
  <si>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</si>
  <si>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</si>
  <si>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</si>
  <si>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</si>
  <si>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</si>
  <si>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</si>
  <si>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</si>
  <si>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</si>
  <si>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</si>
  <si>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</si>
  <si>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</si>
  <si>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</si>
  <si>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</si>
  <si>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</si>
  <si>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</si>
  <si>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</si>
  <si>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</si>
  <si>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</si>
  <si>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</si>
  <si>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</si>
  <si>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</si>
  <si>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</si>
  <si>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</si>
  <si>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</si>
  <si>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</si>
  <si>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</si>
  <si>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</si>
  <si>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</si>
  <si>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</si>
  <si>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</si>
  <si>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</si>
  <si>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</si>
  <si>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</si>
  <si>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</si>
  <si>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</si>
  <si>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</si>
  <si>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</si>
  <si>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</si>
  <si>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</si>
  <si>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</si>
  <si>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</si>
  <si>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</si>
  <si>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</si>
  <si>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</si>
  <si>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</si>
  <si>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</si>
  <si>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</si>
  <si>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</si>
  <si>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</si>
  <si>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</si>
  <si>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</si>
  <si>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</si>
  <si>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</si>
  <si>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</si>
  <si>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</si>
  <si>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</si>
  <si>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</si>
  <si>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</si>
  <si>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</si>
  <si>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</si>
  <si>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</si>
  <si>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</si>
  <si>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</si>
  <si>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</si>
  <si>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</si>
  <si>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</si>
  <si>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</si>
  <si>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</si>
  <si>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</si>
  <si>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</si>
  <si>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</si>
  <si>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</si>
  <si>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</si>
  <si>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</si>
  <si>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</si>
  <si>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</si>
  <si>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</si>
  <si>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</si>
  <si>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</si>
  <si>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</si>
  <si>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</si>
  <si>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</si>
  <si>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</si>
  <si>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</si>
  <si>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</si>
  <si>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</si>
  <si>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</si>
  <si>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</si>
  <si>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</si>
  <si>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</si>
  <si>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</si>
  <si>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</si>
  <si>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</si>
  <si>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</si>
  <si>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</si>
  <si>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</si>
  <si>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</si>
  <si>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</si>
  <si>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</si>
  <si>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</si>
  <si>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</si>
  <si>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</si>
  <si>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</si>
  <si>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</si>
  <si>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</si>
  <si>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</si>
  <si>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</si>
  <si>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</si>
  <si>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</si>
  <si>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</si>
  <si>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</si>
  <si>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</si>
  <si>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</si>
  <si>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</si>
  <si>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</si>
  <si>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</si>
  <si>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</si>
  <si>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</si>
  <si>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</si>
  <si>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</si>
  <si>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</si>
  <si>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</si>
  <si>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</si>
  <si>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</si>
  <si>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</si>
  <si>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</si>
  <si>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</si>
  <si>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</si>
  <si>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</si>
  <si>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</si>
  <si>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</si>
  <si>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</si>
  <si>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</si>
  <si>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</si>
  <si>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</si>
  <si>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</si>
  <si>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</si>
  <si>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</si>
  <si>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</si>
  <si>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</si>
  <si>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</si>
  <si>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</si>
  <si>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</si>
  <si>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</si>
  <si>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</si>
  <si>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</si>
  <si>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</si>
  <si>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</si>
  <si>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</si>
  <si>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</si>
  <si>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</si>
  <si>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</si>
  <si>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</si>
  <si>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</si>
  <si>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</si>
  <si>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</si>
  <si>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</si>
  <si>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</si>
  <si>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</si>
  <si>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</si>
  <si>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</si>
  <si>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</si>
  <si>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</si>
  <si>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</si>
  <si>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</si>
  <si>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</si>
  <si>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</si>
  <si>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</si>
  <si>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</si>
  <si>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</si>
  <si>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</si>
  <si>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</si>
  <si>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</si>
  <si>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</si>
  <si>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</si>
  <si>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</si>
  <si>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</si>
  <si>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</si>
  <si>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</si>
  <si>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</si>
  <si>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</si>
  <si>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</si>
  <si>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</si>
  <si>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</si>
  <si>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</si>
  <si>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</si>
  <si>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</si>
  <si>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</si>
  <si>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</si>
  <si>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</si>
  <si>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</si>
  <si>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</si>
  <si>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</si>
  <si>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</si>
  <si>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</si>
  <si>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</si>
  <si>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</si>
  <si>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</si>
  <si>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</si>
  <si>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</si>
  <si>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</si>
  <si>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</si>
  <si>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</si>
  <si>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</si>
  <si>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</si>
  <si>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</si>
  <si>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</si>
  <si>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</si>
  <si>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</si>
  <si>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</si>
  <si>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</si>
  <si>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</si>
  <si>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</si>
  <si>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</si>
  <si>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</si>
  <si>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</si>
  <si>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</si>
  <si>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</si>
  <si>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</si>
  <si>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</si>
  <si>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</si>
  <si>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</si>
  <si>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</si>
  <si>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</si>
  <si>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</si>
  <si>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</si>
  <si>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</si>
  <si>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</si>
  <si>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</si>
  <si>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</si>
  <si>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</si>
  <si>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</si>
  <si>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</si>
  <si>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</si>
  <si>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</si>
  <si>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</si>
  <si>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</si>
  <si>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</si>
  <si>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</si>
  <si>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</si>
  <si>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</si>
  <si>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</si>
  <si>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</si>
  <si>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</si>
  <si>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</si>
  <si>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</si>
  <si>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</si>
  <si>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</si>
  <si>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</si>
  <si>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</si>
  <si>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</si>
  <si>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</si>
  <si>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</si>
  <si>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</si>
  <si>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</si>
  <si>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</si>
  <si>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</si>
  <si>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</si>
  <si>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</si>
  <si>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</si>
  <si>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</si>
  <si>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</si>
  <si>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</si>
  <si>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</si>
  <si>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</si>
  <si>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</si>
  <si>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</si>
  <si>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</si>
  <si>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</si>
  <si>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</si>
  <si>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</si>
  <si>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</si>
  <si>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</si>
  <si>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</si>
  <si>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</si>
  <si>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</si>
  <si>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</si>
  <si>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</si>
  <si>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</si>
  <si>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</si>
  <si>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</si>
  <si>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</si>
  <si>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</si>
  <si>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</si>
  <si>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</si>
  <si>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</si>
  <si>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</si>
  <si>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</si>
  <si>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</si>
  <si>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</si>
  <si>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</si>
  <si>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</si>
  <si>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</si>
  <si>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</si>
  <si>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</si>
  <si>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</si>
  <si>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</si>
  <si>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</si>
  <si>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</si>
  <si>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</si>
  <si>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</si>
  <si>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</si>
  <si>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</si>
  <si>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</si>
  <si>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</si>
  <si>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</si>
  <si>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</si>
  <si>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</si>
  <si>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</si>
  <si>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</si>
  <si>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</si>
  <si>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</si>
  <si>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</si>
  <si>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</si>
  <si>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</si>
  <si>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</si>
  <si>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</si>
  <si>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</si>
  <si>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</si>
  <si>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</si>
  <si>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</si>
  <si>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</si>
  <si>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</si>
  <si>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</si>
  <si>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</si>
  <si>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</si>
  <si>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</si>
  <si>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</si>
  <si>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</si>
  <si>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</si>
  <si>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</si>
  <si>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</si>
  <si>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</si>
  <si>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</si>
  <si>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</si>
  <si>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</si>
  <si>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</si>
  <si>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</si>
  <si>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</si>
  <si>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</si>
  <si>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</si>
  <si>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</si>
  <si>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</si>
  <si>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</si>
  <si>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</si>
  <si>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</si>
  <si>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</si>
  <si>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</si>
  <si>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</si>
  <si>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</si>
  <si>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</si>
  <si>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</si>
  <si>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</si>
  <si>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</si>
  <si>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</si>
  <si>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</si>
  <si>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</si>
  <si>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</si>
  <si>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</si>
  <si>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</si>
  <si>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</si>
  <si>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</si>
  <si>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</si>
  <si>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</si>
  <si>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</si>
  <si>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</si>
  <si>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</si>
  <si>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</si>
  <si>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</si>
  <si>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</si>
  <si>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</si>
  <si>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</si>
  <si>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</si>
  <si>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</si>
  <si>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</si>
  <si>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</si>
  <si>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</si>
  <si>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</si>
  <si>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</si>
  <si>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</si>
  <si>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</si>
  <si>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</si>
  <si>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</si>
  <si>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</si>
  <si>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</si>
  <si>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</si>
  <si>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</si>
  <si>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</si>
  <si>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</si>
  <si>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</si>
  <si>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</si>
  <si>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</si>
  <si>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</si>
  <si>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</si>
  <si>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</si>
  <si>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</si>
  <si>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</si>
  <si>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</si>
  <si>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</si>
  <si>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</si>
  <si>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</si>
  <si>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</si>
  <si>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</si>
  <si>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</si>
  <si>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</si>
  <si>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</si>
  <si>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</si>
  <si>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</si>
  <si>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</si>
  <si>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</si>
  <si>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</si>
  <si>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</si>
  <si>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</si>
  <si>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</si>
  <si>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</si>
  <si>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</si>
  <si>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</si>
  <si>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</si>
  <si>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</si>
  <si>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</si>
  <si>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</si>
  <si>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</si>
  <si>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</si>
  <si>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</si>
  <si>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</si>
  <si>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</si>
  <si>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</si>
  <si>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</si>
  <si>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</si>
  <si>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</si>
  <si>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</si>
  <si>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</si>
  <si>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</si>
  <si>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</si>
  <si>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</si>
  <si>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</si>
  <si>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</si>
  <si>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</si>
  <si>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</si>
  <si>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</si>
  <si>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</si>
  <si>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</si>
  <si>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</si>
  <si>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</si>
  <si>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</si>
  <si>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</si>
  <si>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</si>
  <si>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</si>
  <si>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</si>
  <si>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</si>
  <si>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</si>
  <si>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</si>
  <si>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</si>
  <si>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</si>
  <si>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</si>
  <si>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</si>
  <si>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</si>
  <si>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</si>
  <si>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</si>
  <si>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</si>
  <si>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</si>
  <si>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</si>
  <si>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</si>
  <si>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</si>
  <si>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</si>
  <si>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</si>
  <si>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</si>
  <si>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</si>
  <si>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</si>
  <si>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</si>
  <si>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</si>
  <si>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</si>
  <si>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</si>
  <si>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</si>
  <si>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</si>
  <si>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</si>
  <si>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</si>
  <si>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</si>
  <si>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</si>
  <si>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</si>
  <si>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</si>
  <si>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</si>
  <si>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</si>
  <si>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</si>
  <si>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</si>
  <si>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</si>
  <si>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</si>
  <si>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</si>
  <si>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</si>
  <si>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</si>
  <si>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</si>
  <si>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</si>
  <si>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</si>
  <si>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</si>
  <si>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</si>
  <si>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</si>
  <si>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</si>
  <si>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</si>
  <si>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</si>
  <si>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</si>
  <si>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</si>
  <si>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</si>
  <si>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</si>
  <si>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</si>
  <si>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</si>
  <si>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</si>
  <si>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</si>
  <si>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</si>
  <si>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</si>
  <si>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</si>
  <si>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</si>
  <si>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</si>
  <si>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</si>
  <si>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</si>
  <si>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</si>
  <si>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</si>
  <si>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</si>
  <si>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</si>
  <si>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</si>
  <si>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</si>
  <si>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</si>
  <si>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</si>
  <si>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</si>
  <si>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</si>
  <si>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</si>
  <si>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</si>
  <si>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</si>
  <si>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</si>
  <si>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</si>
  <si>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</si>
  <si>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</si>
  <si>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</si>
  <si>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</si>
  <si>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</si>
  <si>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</si>
  <si>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</si>
  <si>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</si>
  <si>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</si>
  <si>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</si>
  <si>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</si>
  <si>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</si>
  <si>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</si>
  <si>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</si>
  <si>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</si>
  <si>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</si>
  <si>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</si>
  <si>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</si>
  <si>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</si>
  <si>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</si>
  <si>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</si>
  <si>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</si>
  <si>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</si>
  <si>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</si>
  <si>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</si>
  <si>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</si>
  <si>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</si>
  <si>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</si>
  <si>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</si>
  <si>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</si>
  <si>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</si>
  <si>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</si>
  <si>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</si>
  <si>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</si>
  <si>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</si>
  <si>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</si>
  <si>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</si>
  <si>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</si>
  <si>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</si>
  <si>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</si>
  <si>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</si>
  <si>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</si>
  <si>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</si>
  <si>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</si>
  <si>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</si>
  <si>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</si>
  <si>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</si>
  <si>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</si>
  <si>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</si>
  <si>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</si>
  <si>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</si>
  <si>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</si>
  <si>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</si>
  <si>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</si>
  <si>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</si>
  <si>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</si>
  <si>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</si>
  <si>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</si>
  <si>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</si>
  <si>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</si>
  <si>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</si>
  <si>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</si>
  <si>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</si>
  <si>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</si>
  <si>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</si>
  <si>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</si>
  <si>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</si>
  <si>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</si>
  <si>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</si>
  <si>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</si>
  <si>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</si>
  <si>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</si>
  <si>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</si>
  <si>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</si>
  <si>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</si>
  <si>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</si>
  <si>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</si>
  <si>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</si>
  <si>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</si>
  <si>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</si>
  <si>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</si>
  <si>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</si>
  <si>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</si>
  <si>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</si>
  <si>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</si>
  <si>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</si>
  <si>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</si>
  <si>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</si>
  <si>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</si>
  <si>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</si>
  <si>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</si>
  <si>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</si>
  <si>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</si>
  <si>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</si>
  <si>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</si>
  <si>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</si>
  <si>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</si>
  <si>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</si>
  <si>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</si>
  <si>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</si>
  <si>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</si>
  <si>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</si>
  <si>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</si>
  <si>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</si>
  <si>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</si>
  <si>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</si>
  <si>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</si>
  <si>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</si>
  <si>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</si>
  <si>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</si>
  <si>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</si>
  <si>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</si>
  <si>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</si>
  <si>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</si>
  <si>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</si>
  <si>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</si>
  <si>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</si>
  <si>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</si>
  <si>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</si>
  <si>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</si>
  <si>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</si>
  <si>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</si>
  <si>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</si>
  <si>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</si>
  <si>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</si>
  <si>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</si>
  <si>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</si>
  <si>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</si>
  <si>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</si>
  <si>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</si>
  <si>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</si>
  <si>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</si>
  <si>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</si>
  <si>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</si>
  <si>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</si>
  <si>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</si>
  <si>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</si>
  <si>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</si>
  <si>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</si>
  <si>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</si>
  <si>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</si>
  <si>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</si>
  <si>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</si>
  <si>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</si>
  <si>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</si>
  <si>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</si>
  <si>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</si>
  <si>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</si>
  <si>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</si>
  <si>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</si>
  <si>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</si>
  <si>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</si>
  <si>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</si>
  <si>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</si>
  <si>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</si>
  <si>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</si>
  <si>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</si>
  <si>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</si>
  <si>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</si>
  <si>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</si>
  <si>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</si>
  <si>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</si>
  <si>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</si>
  <si>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</si>
  <si>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</si>
  <si>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</si>
  <si>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</si>
  <si>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</si>
  <si>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</si>
  <si>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</si>
  <si>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</si>
  <si>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</si>
  <si>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</si>
  <si>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</si>
  <si>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</si>
  <si>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</si>
  <si>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</si>
  <si>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</si>
  <si>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</si>
  <si>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</si>
  <si>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</si>
  <si>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</si>
  <si>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</si>
  <si>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</si>
  <si>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</si>
  <si>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</si>
  <si>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</si>
  <si>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</si>
  <si>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</si>
  <si>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</si>
  <si>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</si>
  <si>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</si>
  <si>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</si>
  <si>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</si>
  <si>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</si>
  <si>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</si>
  <si>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</si>
  <si>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</si>
  <si>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</si>
  <si>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</si>
  <si>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</si>
  <si>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</si>
  <si>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</si>
  <si>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</si>
  <si>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</si>
  <si>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</si>
  <si>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</si>
  <si>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</si>
  <si>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</si>
  <si>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</si>
  <si>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</si>
  <si>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</si>
  <si>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</si>
  <si>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</si>
  <si>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</si>
  <si>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</si>
  <si>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</si>
  <si>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</si>
  <si>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</si>
  <si>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</si>
  <si>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</si>
  <si>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</si>
  <si>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</si>
  <si>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</si>
  <si>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</si>
  <si>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</si>
  <si>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</si>
  <si>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</si>
  <si>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</si>
  <si>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</si>
  <si>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</si>
  <si>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</si>
  <si>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</si>
  <si>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</si>
  <si>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</si>
  <si>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</si>
  <si>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</si>
  <si>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</si>
  <si>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</si>
  <si>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</si>
  <si>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</si>
  <si>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</si>
  <si>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</si>
  <si>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</si>
  <si>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</si>
  <si>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</si>
  <si>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</si>
  <si>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</si>
  <si>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</si>
  <si>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</si>
  <si>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</si>
  <si>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</si>
  <si>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</si>
  <si>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</si>
  <si>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</si>
  <si>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</si>
  <si>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</si>
  <si>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</si>
  <si>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</si>
  <si>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</si>
  <si>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</si>
  <si>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</si>
  <si>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</si>
  <si>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</si>
  <si>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</si>
  <si>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</si>
  <si>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</si>
  <si>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</si>
  <si>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</si>
  <si>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</si>
  <si>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</si>
  <si>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</si>
  <si>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</si>
  <si>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</si>
  <si>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</si>
  <si>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</si>
  <si>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</si>
  <si>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</si>
  <si>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</si>
  <si>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</si>
  <si>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</si>
  <si>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</si>
  <si>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</si>
  <si>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</si>
  <si>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</si>
  <si>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</si>
  <si>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</si>
  <si>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</si>
  <si>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</si>
  <si>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</si>
  <si>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</si>
  <si>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</si>
  <si>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</si>
  <si>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</si>
  <si>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</si>
  <si>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</si>
  <si>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</si>
  <si>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</si>
  <si>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</si>
  <si>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</si>
  <si>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</si>
  <si>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</si>
  <si>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</si>
  <si>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</si>
  <si>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</si>
  <si>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</si>
  <si>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</si>
  <si>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</si>
  <si>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</si>
  <si>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</si>
  <si>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</si>
  <si>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</si>
  <si>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</si>
  <si>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</si>
  <si>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</si>
  <si>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</si>
  <si>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</si>
  <si>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</si>
  <si>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</si>
  <si>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</si>
  <si>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</si>
  <si>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</si>
  <si>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</si>
  <si>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</si>
  <si>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</si>
  <si>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</si>
  <si>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</si>
  <si>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</si>
  <si>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</si>
  <si>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</si>
  <si>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</si>
  <si>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</si>
  <si>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</si>
  <si>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</si>
  <si>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</si>
  <si>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</si>
  <si>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</si>
  <si>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</si>
  <si>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</si>
  <si>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</si>
  <si>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</si>
  <si>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</si>
  <si>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</si>
  <si>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</si>
  <si>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</si>
  <si>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</si>
  <si>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</si>
  <si>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</si>
  <si>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</si>
  <si>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</si>
  <si>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</si>
  <si>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</si>
  <si>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</si>
  <si>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</si>
  <si>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</si>
  <si>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</si>
  <si>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</si>
  <si>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</si>
  <si>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</si>
  <si>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</si>
  <si>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</si>
  <si>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</si>
  <si>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</si>
  <si>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</si>
  <si>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</si>
  <si>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</si>
  <si>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</si>
  <si>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</si>
  <si>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</si>
  <si>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</si>
  <si>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</si>
  <si>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</si>
  <si>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</si>
  <si>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</si>
  <si>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</si>
  <si>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</si>
  <si>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</si>
  <si>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</si>
  <si>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</si>
  <si>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</si>
  <si>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</si>
  <si>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</si>
  <si>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</si>
  <si>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</si>
  <si>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</si>
  <si>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</si>
  <si>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</si>
  <si>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</si>
  <si>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</si>
  <si>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</si>
  <si>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</si>
  <si>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</si>
  <si>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</si>
  <si>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</si>
  <si>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</si>
  <si>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</si>
  <si>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</si>
  <si>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</si>
  <si>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</si>
  <si>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</si>
  <si>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</si>
  <si>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</si>
  <si>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</si>
  <si>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</si>
  <si>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</si>
  <si>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</si>
  <si>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</si>
  <si>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</si>
  <si>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</si>
  <si>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</si>
  <si>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</si>
  <si>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</si>
  <si>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</si>
  <si>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</si>
  <si>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</si>
  <si>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</si>
  <si>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</si>
  <si>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</si>
  <si>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</si>
  <si>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</si>
  <si>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</si>
  <si>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</si>
  <si>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</si>
  <si>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</si>
  <si>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</si>
  <si>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</si>
  <si>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</si>
  <si>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</si>
  <si>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</si>
  <si>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</si>
  <si>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</si>
  <si>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</si>
  <si>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</si>
  <si>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</si>
  <si>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</si>
  <si>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</si>
  <si>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</si>
  <si>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</si>
  <si>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</si>
  <si>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</si>
  <si>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</si>
  <si>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</si>
  <si>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</si>
  <si>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</si>
  <si>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</si>
  <si>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</si>
  <si>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</si>
  <si>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</si>
  <si>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</si>
  <si>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</si>
  <si>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</si>
  <si>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</si>
  <si>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</si>
  <si>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</si>
  <si>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</si>
  <si>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</si>
  <si>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</si>
  <si>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</si>
  <si>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</si>
  <si>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</si>
  <si>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</si>
  <si>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</si>
  <si>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</si>
  <si>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</si>
  <si>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</si>
  <si>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</si>
  <si>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</si>
  <si>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</si>
  <si>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</si>
  <si>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</si>
  <si>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</si>
  <si>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</si>
  <si>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</si>
  <si>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</si>
  <si>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</si>
  <si>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</si>
  <si>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</si>
  <si>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</si>
  <si>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</si>
  <si>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</si>
  <si>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</si>
  <si>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</si>
  <si>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</si>
  <si>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</si>
  <si>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</si>
  <si>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</si>
  <si>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</si>
  <si>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</si>
  <si>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</si>
  <si>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</si>
  <si>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</si>
  <si>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</si>
  <si>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</si>
  <si>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</si>
  <si>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</si>
  <si>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</si>
  <si>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</si>
  <si>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</si>
  <si>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</si>
  <si>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</si>
  <si>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</si>
  <si>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</si>
  <si>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</si>
  <si>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</si>
  <si>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</si>
  <si>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</si>
  <si>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</si>
  <si>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</si>
  <si>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</si>
  <si>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</si>
  <si>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</si>
  <si>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</si>
  <si>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</si>
  <si>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</si>
  <si>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</si>
  <si>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</si>
  <si>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</si>
  <si>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</si>
  <si>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</si>
  <si>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</si>
  <si>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</si>
  <si>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</si>
  <si>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</si>
  <si>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</si>
  <si>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</si>
  <si>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</si>
  <si>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</si>
  <si>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</si>
  <si>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</si>
  <si>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</si>
  <si>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</si>
  <si>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</si>
  <si>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</si>
  <si>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</si>
  <si>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</si>
  <si>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</si>
  <si>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</si>
  <si>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</si>
  <si>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</si>
  <si>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</si>
  <si>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</si>
  <si>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</si>
  <si>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</si>
  <si>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</si>
  <si>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</si>
  <si>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</si>
  <si>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</si>
  <si>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</si>
  <si>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</si>
  <si>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</si>
  <si>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</si>
  <si>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</si>
  <si>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</si>
  <si>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</si>
  <si>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</si>
  <si>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</si>
  <si>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</si>
  <si>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</si>
  <si>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</si>
  <si>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</si>
  <si>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</si>
  <si>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</si>
  <si>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</si>
  <si>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</si>
  <si>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</si>
  <si>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</si>
  <si>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</si>
  <si>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</si>
  <si>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</si>
  <si>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</si>
  <si>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</si>
  <si>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</si>
  <si>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</si>
  <si>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</si>
  <si>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</si>
  <si>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</si>
  <si>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</si>
  <si>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</si>
  <si>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</si>
  <si>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</si>
  <si>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</si>
  <si>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</si>
  <si>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</si>
  <si>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</si>
  <si>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</si>
  <si>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</si>
  <si>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</si>
  <si>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</si>
  <si>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</si>
  <si>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</si>
  <si>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</si>
  <si>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</si>
  <si>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</si>
  <si>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</si>
  <si>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</si>
  <si>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</si>
  <si>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</si>
  <si>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</si>
  <si>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</si>
  <si>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</si>
  <si>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</si>
  <si>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</si>
  <si>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</si>
  <si>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</si>
  <si>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</si>
  <si>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</si>
  <si>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</si>
  <si>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</si>
  <si>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</si>
  <si>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</si>
  <si>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</si>
  <si>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</si>
  <si>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</si>
  <si>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</si>
  <si>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</si>
  <si>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</si>
  <si>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</si>
  <si>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</si>
  <si>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</si>
  <si>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</si>
  <si>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</si>
  <si>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</si>
  <si>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</si>
  <si>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</si>
  <si>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</si>
  <si>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</si>
  <si>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</si>
  <si>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</si>
  <si>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</si>
  <si>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</si>
  <si>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</si>
  <si>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</si>
  <si>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</si>
  <si>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</si>
  <si>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</si>
  <si>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</si>
  <si>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</si>
  <si>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</si>
  <si>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</si>
  <si>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</si>
  <si>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</si>
  <si>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</si>
  <si>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</si>
  <si>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</si>
  <si>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</si>
  <si>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</si>
  <si>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</si>
  <si>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</si>
  <si>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</si>
  <si>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</si>
  <si>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</si>
  <si>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</si>
  <si>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</si>
  <si>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</si>
  <si>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</si>
  <si>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</si>
  <si>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</si>
  <si>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</si>
  <si>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</si>
  <si>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</si>
  <si>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</si>
  <si>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</si>
  <si>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</si>
  <si>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</si>
  <si>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</si>
  <si>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</si>
  <si>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</si>
  <si>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</si>
  <si>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</si>
  <si>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</si>
  <si>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</si>
  <si>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</si>
  <si>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</si>
  <si>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</si>
  <si>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</si>
  <si>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</si>
  <si>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</si>
  <si>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</si>
  <si>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</si>
  <si>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</si>
  <si>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</si>
  <si>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</si>
  <si>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</si>
  <si>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</si>
  <si>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</si>
  <si>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</si>
  <si>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</si>
  <si>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</si>
  <si>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</si>
  <si>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</si>
  <si>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</si>
  <si>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</si>
  <si>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</si>
  <si>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</si>
  <si>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</si>
  <si>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</si>
  <si>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</si>
  <si>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</si>
  <si>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</si>
  <si>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</si>
  <si>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</si>
  <si>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</si>
  <si>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</si>
  <si>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</si>
  <si>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</si>
  <si>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</si>
  <si>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</si>
  <si>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</si>
  <si>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</si>
  <si>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</si>
  <si>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</si>
  <si>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</si>
  <si>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</si>
  <si>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</si>
  <si>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</si>
  <si>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</si>
  <si>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</si>
  <si>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</si>
  <si>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</si>
  <si>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</si>
  <si>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</si>
  <si>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</si>
  <si>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</si>
  <si>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</si>
  <si>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</si>
  <si>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</si>
  <si>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</si>
  <si>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</si>
  <si>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</si>
  <si>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</si>
  <si>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</si>
  <si>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</si>
  <si>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</si>
  <si>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</si>
  <si>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</si>
  <si>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</si>
  <si>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</si>
  <si>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</si>
  <si>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</si>
  <si>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</si>
  <si>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</si>
  <si>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</si>
  <si>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</si>
  <si>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</si>
  <si>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</si>
  <si>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</si>
  <si>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</si>
  <si>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</si>
  <si>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</si>
  <si>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</si>
  <si>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</si>
  <si>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</si>
  <si>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</si>
  <si>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</si>
  <si>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</si>
  <si>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</si>
  <si>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</si>
  <si>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</si>
  <si>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</si>
  <si>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</si>
  <si>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</si>
  <si>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</si>
  <si>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</si>
  <si>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</si>
  <si>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</si>
  <si>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</si>
  <si>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</si>
  <si>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</si>
  <si>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</si>
  <si>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</si>
  <si>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</si>
  <si>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</si>
  <si>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</si>
  <si>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</si>
  <si>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</si>
  <si>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</si>
  <si>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</si>
  <si>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</si>
  <si>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</si>
  <si>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</si>
  <si>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</si>
  <si>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</si>
  <si>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</si>
  <si>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</si>
  <si>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</si>
  <si>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</si>
  <si>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</si>
  <si>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</si>
  <si>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</si>
  <si>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</si>
  <si>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</si>
  <si>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</si>
  <si>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</si>
  <si>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</si>
  <si>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</si>
  <si>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</si>
  <si>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</si>
  <si>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</si>
  <si>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</si>
  <si>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</si>
  <si>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</si>
  <si>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</si>
  <si>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</si>
  <si>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</si>
  <si>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</si>
  <si>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</si>
  <si>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</si>
  <si>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</si>
  <si>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</si>
  <si>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</si>
  <si>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</si>
  <si>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</si>
  <si>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</si>
  <si>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</si>
  <si>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</si>
  <si>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</si>
  <si>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</si>
  <si>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</si>
  <si>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</si>
  <si>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</si>
  <si>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</si>
  <si>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</si>
  <si>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</si>
  <si>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</si>
  <si>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</si>
  <si>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</si>
  <si>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</si>
  <si>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</si>
  <si>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</si>
  <si>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</si>
  <si>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</si>
  <si>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</si>
  <si>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</si>
  <si>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</si>
  <si>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</si>
  <si>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</si>
  <si>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</si>
  <si>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</si>
  <si>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</si>
  <si>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</si>
  <si>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</si>
  <si>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</si>
  <si>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</si>
  <si>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</si>
  <si>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</si>
  <si>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</si>
  <si>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</si>
  <si>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</si>
  <si>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</si>
  <si>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</si>
  <si>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</si>
  <si>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</si>
  <si>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</si>
  <si>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</si>
  <si>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</si>
  <si>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</si>
  <si>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</si>
  <si>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</si>
  <si>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</si>
  <si>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</si>
  <si>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</si>
  <si>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</si>
  <si>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</si>
  <si>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</si>
  <si>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</si>
  <si>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</si>
  <si>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</si>
  <si>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</si>
  <si>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</si>
  <si>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</si>
  <si>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</si>
  <si>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</si>
  <si>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</si>
  <si>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</si>
  <si>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</si>
  <si>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</si>
  <si>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</si>
  <si>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</si>
  <si>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</si>
  <si>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</si>
  <si>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</si>
  <si>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</si>
  <si>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</si>
  <si>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</si>
  <si>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</si>
  <si>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</si>
  <si>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</si>
  <si>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</si>
  <si>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</si>
  <si>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</si>
  <si>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</si>
  <si>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</si>
  <si>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</si>
  <si>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</si>
  <si>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</si>
  <si>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</si>
  <si>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</si>
  <si>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</si>
  <si>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</si>
  <si>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</si>
  <si>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</si>
  <si>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</si>
  <si>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</si>
  <si>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</si>
  <si>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</si>
  <si>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</si>
  <si>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</si>
  <si>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</si>
  <si>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</si>
  <si>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</si>
  <si>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</si>
  <si>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</si>
  <si>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</si>
  <si>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</si>
  <si>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</si>
  <si>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</si>
  <si>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</si>
  <si>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</si>
  <si>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</si>
  <si>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</si>
  <si>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</si>
  <si>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</si>
  <si>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</si>
  <si>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</si>
  <si>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</si>
  <si>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</si>
  <si>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</si>
  <si>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</si>
  <si>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</si>
  <si>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</si>
  <si>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</si>
  <si>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</si>
  <si>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</si>
  <si>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</si>
  <si>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</si>
  <si>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</si>
  <si>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</si>
  <si>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</si>
  <si>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</si>
  <si>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</si>
  <si>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</si>
  <si>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</si>
  <si>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</si>
  <si>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</si>
  <si>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</si>
  <si>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</si>
  <si>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</si>
  <si>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</si>
  <si>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</si>
  <si>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</si>
  <si>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</si>
  <si>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</si>
  <si>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</si>
  <si>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</si>
  <si>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</si>
  <si>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</si>
  <si>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</si>
  <si>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</si>
  <si>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</si>
  <si>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</si>
  <si>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</si>
  <si>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</si>
  <si>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</si>
  <si>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</si>
  <si>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</si>
  <si>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</si>
  <si>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</si>
  <si>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</si>
  <si>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</si>
  <si>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</si>
  <si>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</si>
  <si>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</si>
  <si>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</si>
  <si>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</si>
  <si>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</si>
  <si>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</si>
  <si>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</si>
  <si>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</si>
  <si>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</si>
  <si>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</si>
  <si>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</si>
  <si>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</si>
  <si>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</si>
  <si>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</si>
  <si>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</si>
  <si>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</si>
  <si>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</si>
  <si>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</si>
  <si>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</si>
  <si>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</si>
  <si>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</si>
  <si>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</si>
  <si>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</si>
  <si>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</si>
  <si>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</si>
  <si>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</si>
  <si>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</si>
  <si>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</si>
  <si>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</si>
  <si>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</si>
  <si>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</si>
  <si>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</si>
  <si>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</si>
  <si>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</si>
  <si>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</si>
  <si>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</si>
  <si>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</si>
  <si>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</si>
  <si>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</si>
  <si>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</si>
  <si>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</si>
  <si>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</si>
  <si>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</si>
  <si>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</si>
  <si>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</si>
  <si>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</si>
  <si>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</si>
  <si>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</si>
  <si>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</si>
  <si>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</si>
  <si>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</si>
  <si>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</si>
  <si>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</si>
  <si>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</si>
  <si>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</si>
  <si>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</si>
  <si>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</si>
  <si>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</si>
  <si>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</si>
  <si>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</si>
  <si>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</si>
  <si>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</si>
  <si>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</si>
  <si>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</si>
  <si>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</si>
  <si>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</si>
  <si>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</si>
  <si>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</si>
  <si>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</si>
  <si>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</si>
  <si>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</si>
  <si>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</si>
  <si>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</si>
  <si>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</si>
  <si>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</si>
  <si>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</si>
  <si>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</si>
  <si>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</si>
  <si>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</si>
  <si>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</si>
  <si>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</si>
  <si>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</si>
  <si>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</si>
  <si>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</si>
  <si>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</si>
  <si>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</si>
  <si>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</si>
  <si>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</si>
  <si>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</si>
  <si>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</si>
  <si>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</si>
  <si>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</si>
  <si>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</si>
  <si>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</si>
  <si>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</si>
  <si>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</si>
  <si>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</si>
  <si>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</si>
  <si>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</si>
  <si>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</si>
  <si>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</si>
  <si>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</si>
  <si>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</si>
  <si>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</si>
  <si>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</si>
  <si>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</si>
  <si>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</si>
  <si>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</si>
  <si>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</si>
  <si>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</si>
  <si>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</si>
  <si>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</si>
  <si>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</si>
  <si>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</si>
  <si>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</si>
  <si>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</si>
  <si>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</si>
  <si>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</si>
  <si>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</si>
  <si>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</si>
  <si>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</si>
  <si>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</si>
  <si>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</si>
  <si>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</si>
  <si>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</si>
  <si>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</si>
  <si>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</si>
  <si>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</si>
  <si>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</si>
  <si>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</si>
  <si>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</si>
  <si>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</si>
  <si>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</si>
  <si>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</si>
  <si>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</si>
  <si>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</si>
  <si>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</si>
  <si>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</si>
  <si>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</si>
  <si>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</si>
  <si>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</si>
  <si>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</si>
  <si>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</si>
  <si>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</si>
  <si>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</si>
  <si>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</si>
  <si>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</si>
  <si>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</si>
  <si>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</si>
  <si>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</si>
  <si>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</si>
  <si>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</si>
  <si>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</si>
  <si>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</si>
  <si>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</si>
  <si>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</si>
  <si>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</si>
  <si>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</si>
  <si>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</si>
  <si>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</si>
  <si>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</si>
  <si>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</si>
  <si>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</si>
  <si>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</si>
  <si>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</si>
  <si>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</si>
  <si>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</si>
  <si>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</si>
  <si>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</si>
  <si>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</si>
  <si>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</si>
  <si>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</si>
  <si>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</si>
  <si>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</si>
  <si>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</si>
  <si>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</si>
  <si>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</si>
  <si>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</si>
  <si>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</si>
  <si>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</si>
  <si>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</si>
  <si>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</si>
  <si>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</si>
  <si>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</si>
  <si>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</si>
  <si>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</si>
  <si>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</si>
  <si>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</si>
  <si>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</si>
  <si>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</si>
  <si>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</si>
  <si>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</si>
  <si>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</si>
  <si>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</si>
  <si>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</si>
  <si>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</si>
  <si>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</si>
  <si>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</si>
  <si>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</si>
  <si>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</si>
  <si>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</si>
  <si>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</si>
  <si>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</si>
  <si>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</si>
  <si>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</si>
  <si>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</si>
  <si>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</si>
  <si>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</si>
  <si>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</si>
  <si>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</si>
  <si>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</si>
  <si>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</si>
  <si>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</si>
  <si>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</si>
  <si>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</si>
  <si>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</si>
  <si>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</si>
  <si>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</si>
  <si>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</si>
  <si>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</si>
  <si>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</si>
  <si>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</si>
  <si>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</si>
  <si>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</si>
  <si>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</si>
  <si>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</si>
  <si>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</si>
  <si>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</si>
  <si>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</si>
  <si>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</si>
  <si>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</si>
  <si>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</si>
  <si>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</si>
  <si>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</si>
  <si>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</si>
  <si>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</si>
  <si>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</si>
  <si>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</si>
  <si>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</si>
  <si>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</si>
  <si>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</si>
  <si>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</si>
  <si>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</si>
  <si>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</si>
  <si>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</si>
  <si>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</si>
  <si>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</si>
  <si>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</si>
  <si>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</si>
  <si>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</si>
  <si>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</si>
  <si>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</si>
  <si>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</si>
  <si>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</si>
  <si>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</si>
  <si>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</si>
  <si>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</si>
  <si>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</si>
  <si>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</si>
  <si>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</si>
  <si>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</si>
  <si>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</si>
  <si>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</si>
  <si>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</si>
  <si>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</si>
  <si>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</si>
  <si>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</si>
  <si>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</si>
  <si>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</si>
  <si>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</si>
  <si>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</si>
  <si>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</si>
  <si>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</si>
  <si>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</si>
  <si>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</si>
  <si>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</si>
  <si>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</si>
  <si>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</si>
  <si>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</si>
  <si>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</si>
  <si>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</si>
  <si>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</si>
  <si>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</si>
  <si>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</si>
  <si>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</si>
  <si>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</si>
  <si>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</si>
  <si>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</si>
  <si>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</si>
  <si>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</si>
  <si>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</si>
  <si>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</si>
  <si>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</si>
  <si>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</si>
  <si>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</si>
  <si>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</si>
  <si>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</si>
  <si>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</si>
  <si>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</si>
  <si>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</si>
  <si>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</si>
  <si>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</si>
  <si>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</si>
  <si>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</si>
  <si>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</si>
  <si>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</si>
  <si>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</si>
  <si>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</si>
  <si>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</si>
  <si>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</si>
  <si>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</si>
  <si>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</si>
  <si>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</si>
  <si>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</si>
  <si>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</si>
  <si>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</si>
  <si>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</si>
  <si>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</si>
  <si>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</si>
  <si>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</si>
  <si>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</si>
  <si>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</si>
  <si>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</si>
  <si>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</si>
  <si>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</si>
  <si>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</si>
  <si>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</si>
  <si>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</si>
  <si>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</si>
  <si>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</si>
  <si>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</si>
  <si>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</si>
  <si>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</si>
  <si>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</si>
  <si>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</si>
  <si>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</si>
  <si>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</si>
  <si>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</si>
  <si>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</si>
  <si>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</si>
  <si>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</si>
  <si>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</si>
  <si>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</si>
  <si>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</si>
  <si>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</si>
  <si>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</si>
  <si>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</si>
  <si>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</si>
  <si>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</si>
  <si>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</si>
  <si>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</si>
  <si>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</si>
  <si>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</si>
  <si>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</si>
  <si>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</si>
  <si>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</si>
  <si>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</si>
  <si>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</si>
  <si>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</si>
  <si>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</si>
  <si>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</si>
  <si>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</si>
  <si>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</si>
  <si>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</si>
  <si>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</si>
  <si>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</si>
  <si>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</si>
  <si>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</si>
  <si>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</si>
  <si>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</si>
  <si>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</si>
  <si>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</si>
  <si>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</si>
  <si>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</si>
  <si>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</si>
  <si>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</si>
  <si>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</si>
  <si>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</si>
  <si>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</si>
  <si>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</si>
  <si>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</si>
  <si>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</si>
  <si>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</si>
  <si>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</si>
  <si>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</si>
  <si>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</si>
  <si>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</si>
  <si>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</si>
  <si>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</si>
  <si>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</si>
  <si>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</si>
  <si>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</si>
  <si>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</si>
  <si>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</si>
  <si>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</si>
  <si>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</si>
  <si>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</si>
  <si>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</si>
  <si>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</si>
  <si>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</si>
  <si>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</si>
  <si>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</si>
  <si>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</si>
  <si>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</si>
  <si>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</si>
  <si>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</si>
  <si>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</si>
  <si>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</si>
  <si>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</si>
  <si>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</si>
  <si>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</si>
  <si>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</si>
  <si>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</si>
  <si>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</si>
  <si>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</si>
  <si>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</si>
  <si>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</si>
  <si>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</si>
  <si>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</si>
  <si>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</si>
  <si>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</si>
  <si>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</si>
  <si>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</si>
  <si>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</si>
  <si>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</si>
  <si>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</si>
  <si>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</si>
  <si>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</si>
  <si>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</si>
  <si>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</si>
  <si>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</si>
  <si>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</si>
  <si>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</si>
  <si>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</si>
  <si>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</si>
  <si>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</si>
  <si>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</si>
  <si>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</si>
  <si>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</si>
  <si>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</si>
  <si>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</si>
  <si>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</si>
  <si>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</si>
  <si>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</si>
  <si>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</si>
  <si>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</si>
  <si>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</si>
  <si>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</si>
  <si>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</si>
  <si>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</si>
  <si>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</si>
  <si>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</si>
  <si>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</si>
  <si>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</si>
  <si>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</si>
  <si>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</si>
  <si>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</si>
  <si>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</si>
  <si>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</si>
  <si>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</si>
  <si>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</si>
  <si>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</si>
  <si>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</si>
  <si>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</si>
  <si>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</si>
  <si>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</si>
  <si>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</si>
  <si>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</si>
  <si>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</si>
  <si>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</si>
  <si>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</si>
  <si>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</si>
  <si>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</si>
  <si>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</si>
  <si>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</si>
  <si>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</si>
  <si>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</si>
  <si>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</si>
  <si>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</si>
  <si>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</si>
  <si>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</si>
  <si>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</si>
  <si>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</si>
  <si>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</si>
  <si>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</si>
  <si>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</si>
  <si>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</si>
  <si>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</si>
  <si>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</si>
  <si>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</si>
  <si>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</si>
  <si>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</si>
  <si>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</si>
  <si>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</si>
  <si>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</si>
  <si>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</si>
  <si>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</si>
  <si>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</si>
  <si>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</si>
  <si>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</si>
  <si>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</si>
  <si>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</si>
  <si>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</si>
  <si>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</si>
  <si>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</si>
  <si>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</si>
  <si>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</si>
  <si>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</si>
  <si>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</si>
  <si>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</si>
  <si>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</si>
  <si>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</si>
  <si>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</si>
  <si>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</si>
  <si>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</si>
  <si>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</si>
  <si>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</si>
  <si>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</si>
  <si>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</si>
  <si>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</si>
  <si>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</si>
  <si>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</si>
  <si>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</si>
  <si>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</si>
  <si>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</si>
  <si>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</si>
  <si>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</si>
  <si>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</si>
  <si>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</si>
  <si>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</si>
  <si>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</si>
  <si>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</si>
  <si>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</si>
  <si>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</si>
  <si>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</si>
  <si>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</si>
  <si>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</si>
  <si>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</si>
  <si>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</si>
  <si>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</si>
  <si>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</si>
  <si>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</si>
  <si>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</si>
  <si>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</si>
  <si>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</si>
  <si>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</si>
  <si>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</si>
  <si>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</si>
  <si>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</si>
  <si>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</si>
  <si>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</si>
  <si>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</si>
  <si>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</si>
  <si>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</si>
  <si>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</si>
  <si>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</si>
  <si>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</si>
  <si>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</si>
  <si>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</si>
  <si>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</si>
  <si>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</si>
  <si>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</si>
  <si>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</si>
  <si>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</si>
  <si>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</si>
  <si>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</si>
  <si>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</si>
  <si>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</si>
  <si>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</si>
  <si>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</si>
  <si>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</si>
  <si>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</si>
  <si>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</si>
  <si>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</si>
  <si>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</si>
  <si>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</si>
  <si>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</si>
  <si>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</si>
  <si>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</si>
  <si>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</si>
  <si>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</si>
  <si>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</si>
  <si>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</si>
  <si>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</si>
  <si>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</si>
  <si>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</si>
  <si>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</si>
  <si>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</si>
  <si>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</si>
  <si>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</si>
  <si>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</si>
  <si>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</si>
  <si>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</si>
  <si>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</si>
  <si>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</si>
  <si>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</si>
  <si>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</si>
  <si>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</si>
  <si>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</si>
  <si>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</si>
  <si>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</si>
  <si>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</si>
  <si>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</si>
  <si>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</si>
  <si>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</si>
  <si>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</si>
  <si>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</si>
  <si>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</si>
  <si>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</si>
  <si>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</si>
  <si>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</si>
  <si>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</si>
  <si>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</si>
  <si>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</si>
  <si>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</si>
  <si>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</si>
  <si>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</si>
  <si>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</si>
  <si>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</si>
  <si>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</si>
  <si>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</si>
  <si>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</si>
  <si>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</si>
  <si>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</si>
  <si>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</si>
  <si>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</si>
  <si>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</si>
  <si>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</si>
  <si>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</si>
  <si>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</si>
  <si>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</si>
  <si>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</si>
  <si>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</si>
  <si>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</si>
  <si>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</si>
  <si>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</si>
  <si>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</si>
  <si>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</si>
  <si>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</si>
  <si>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</si>
  <si>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</si>
  <si>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</si>
  <si>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</si>
  <si>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</si>
  <si>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</si>
  <si>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</si>
  <si>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</si>
  <si>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</si>
  <si>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</si>
  <si>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</si>
  <si>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</si>
  <si>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</si>
  <si>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</si>
  <si>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</si>
  <si>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</si>
  <si>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</si>
  <si>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</si>
  <si>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</si>
  <si>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</si>
  <si>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</si>
  <si>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</si>
  <si>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</si>
  <si>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</si>
  <si>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</si>
  <si>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</si>
  <si>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</si>
  <si>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</si>
  <si>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</si>
  <si>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</si>
  <si>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</si>
  <si>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</si>
  <si>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</si>
  <si>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</si>
  <si>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</si>
  <si>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</si>
  <si>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</si>
  <si>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</si>
  <si>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</si>
  <si>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</si>
  <si>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</si>
  <si>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</si>
  <si>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</si>
  <si>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</si>
  <si>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</si>
  <si>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</si>
  <si>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</si>
  <si>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</si>
  <si>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</si>
  <si>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</si>
  <si>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</si>
  <si>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</si>
  <si>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</si>
  <si>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</si>
  <si>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</si>
  <si>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</si>
  <si>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</si>
  <si>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</si>
  <si>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</si>
  <si>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</si>
  <si>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</si>
  <si>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</si>
  <si>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</si>
  <si>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</si>
  <si>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</si>
  <si>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</si>
  <si>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</si>
  <si>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</si>
  <si>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</si>
  <si>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</si>
  <si>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</si>
  <si>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</si>
  <si>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</si>
  <si>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</si>
  <si>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</si>
  <si>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</si>
  <si>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</si>
  <si>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</si>
  <si>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</si>
  <si>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</si>
  <si>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</si>
  <si>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</si>
  <si>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</si>
  <si>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</si>
  <si>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</si>
  <si>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</si>
  <si>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</si>
  <si>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</si>
  <si>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</si>
  <si>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</si>
  <si>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</si>
  <si>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</si>
  <si>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</si>
  <si>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</si>
  <si>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</si>
  <si>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</si>
  <si>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</si>
  <si>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</si>
  <si>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</si>
  <si>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</si>
  <si>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</si>
  <si>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</si>
  <si>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</si>
  <si>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</si>
  <si>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</si>
  <si>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</si>
  <si>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</si>
  <si>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</si>
  <si>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</si>
  <si>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</si>
  <si>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</si>
  <si>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</si>
  <si>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</si>
  <si>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</si>
  <si>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</si>
  <si>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</si>
  <si>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</si>
  <si>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</si>
  <si>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</si>
  <si>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</si>
  <si>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</si>
  <si>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</si>
  <si>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</si>
  <si>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</si>
  <si>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</si>
  <si>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</si>
  <si>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</si>
  <si>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</si>
  <si>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</si>
  <si>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</si>
  <si>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</si>
  <si>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</si>
  <si>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</si>
  <si>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</si>
  <si>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</si>
  <si>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</si>
  <si>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</si>
  <si>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</si>
  <si>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</si>
  <si>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</si>
  <si>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</si>
  <si>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</si>
  <si>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</si>
  <si>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</si>
  <si>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</si>
  <si>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</si>
  <si>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</si>
  <si>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</si>
  <si>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</si>
  <si>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</si>
  <si>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</si>
  <si>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</si>
  <si>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</si>
  <si>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</si>
  <si>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</si>
  <si>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</si>
  <si>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</si>
  <si>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</si>
  <si>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</si>
  <si>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</si>
  <si>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</si>
  <si>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</si>
  <si>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</si>
  <si>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</si>
  <si>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</si>
  <si>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</si>
  <si>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</si>
  <si>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</si>
  <si>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</si>
  <si>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</si>
  <si>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</si>
  <si>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</si>
  <si>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</si>
  <si>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</si>
  <si>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</si>
  <si>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</si>
  <si>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</si>
  <si>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</si>
  <si>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</si>
  <si>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</si>
  <si>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</si>
  <si>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</si>
  <si>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</si>
  <si>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</si>
  <si>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</si>
  <si>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</si>
  <si>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</si>
  <si>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</si>
  <si>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</si>
  <si>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</si>
  <si>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</si>
  <si>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</si>
  <si>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</si>
  <si>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</si>
  <si>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</si>
  <si>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</si>
  <si>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</si>
  <si>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</si>
  <si>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</si>
  <si>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</si>
  <si>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</si>
  <si>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</si>
  <si>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</si>
  <si>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</si>
  <si>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</si>
  <si>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</si>
  <si>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</si>
  <si>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</si>
  <si>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</si>
  <si>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</si>
  <si>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</si>
  <si>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</si>
  <si>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</si>
  <si>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</si>
  <si>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</si>
  <si>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</si>
  <si>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</si>
  <si>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</si>
  <si>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</si>
  <si>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</si>
  <si>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</si>
  <si>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</si>
  <si>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</si>
  <si>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</si>
  <si>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</si>
  <si>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</si>
  <si>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</si>
  <si>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</si>
  <si>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</si>
  <si>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</si>
  <si>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</si>
  <si>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</si>
  <si>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</si>
  <si>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</si>
  <si>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</si>
  <si>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</si>
  <si>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</si>
  <si>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</si>
  <si>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</si>
  <si>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</si>
  <si>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</si>
  <si>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</si>
  <si>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</si>
  <si>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</si>
  <si>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</si>
  <si>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</si>
  <si>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</si>
  <si>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</si>
  <si>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</si>
  <si>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</si>
  <si>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</si>
  <si>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</si>
  <si>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</si>
  <si>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</si>
  <si>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</si>
  <si>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</si>
  <si>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</si>
  <si>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</si>
  <si>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</si>
  <si>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</si>
  <si>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</si>
  <si>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</si>
  <si>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</si>
  <si>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</si>
  <si>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</si>
  <si>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</si>
  <si>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</si>
  <si>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</si>
  <si>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</si>
  <si>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</si>
  <si>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</si>
  <si>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</si>
  <si>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</si>
  <si>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</si>
  <si>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</si>
  <si>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</si>
  <si>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</si>
  <si>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</si>
  <si>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</si>
  <si>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</si>
  <si>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</si>
  <si>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</si>
  <si>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</si>
  <si>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</si>
  <si>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</si>
  <si>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</si>
  <si>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</si>
  <si>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</si>
  <si>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</si>
  <si>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</si>
  <si>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</si>
  <si>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</si>
  <si>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</si>
  <si>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</si>
  <si>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</si>
  <si>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</si>
  <si>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</si>
  <si>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</si>
  <si>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</si>
  <si>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</si>
  <si>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</si>
  <si>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</si>
  <si>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</si>
  <si>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</si>
  <si>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</si>
  <si>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</si>
  <si>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</si>
  <si>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</si>
  <si>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</si>
  <si>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</si>
  <si>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</si>
  <si>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</si>
  <si>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</si>
  <si>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</si>
  <si>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</si>
  <si>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</si>
  <si>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</si>
  <si>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</si>
  <si>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</si>
  <si>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</si>
  <si>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</si>
  <si>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</si>
  <si>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</si>
  <si>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</si>
  <si>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</si>
  <si>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</si>
  <si>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</si>
  <si>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</si>
  <si>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</si>
  <si>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</si>
  <si>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</si>
  <si>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</si>
  <si>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</si>
  <si>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</si>
  <si>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</si>
  <si>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</si>
  <si>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</si>
  <si>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</si>
  <si>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</si>
  <si>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</si>
  <si>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</si>
  <si>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</si>
  <si>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</si>
  <si>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</si>
  <si>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</si>
  <si>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</si>
  <si>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</si>
  <si>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</si>
  <si>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</si>
  <si>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</si>
  <si>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</si>
  <si>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</si>
  <si>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</si>
  <si>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</si>
  <si>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</si>
  <si>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</si>
  <si>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</si>
  <si>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</si>
  <si>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</si>
  <si>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</si>
  <si>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</si>
  <si>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</si>
  <si>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</si>
  <si>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</si>
  <si>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</si>
  <si>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</si>
  <si>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</si>
  <si>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</si>
  <si>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</si>
  <si>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</si>
  <si>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</si>
  <si>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</si>
  <si>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</si>
  <si>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</si>
  <si>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</si>
  <si>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</si>
  <si>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</si>
  <si>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</si>
  <si>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</si>
  <si>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</si>
  <si>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</si>
  <si>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</si>
  <si>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</si>
  <si>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</si>
  <si>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</si>
  <si>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</si>
  <si>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</si>
  <si>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</si>
  <si>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</si>
  <si>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</si>
  <si>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</si>
  <si>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</si>
  <si>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</si>
  <si>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</si>
  <si>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</si>
  <si>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</si>
  <si>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</si>
  <si>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</si>
  <si>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</si>
  <si>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</si>
  <si>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</si>
  <si>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</si>
  <si>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</si>
  <si>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</si>
  <si>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</si>
  <si>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</si>
  <si>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</si>
  <si>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</si>
  <si>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</si>
  <si>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</si>
  <si>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</si>
  <si>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</si>
  <si>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</si>
  <si>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</si>
  <si>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</si>
  <si>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</si>
  <si>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</si>
  <si>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</si>
  <si>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</si>
  <si>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</si>
  <si>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</si>
  <si>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</si>
  <si>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</si>
  <si>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</si>
  <si>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</si>
  <si>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</si>
  <si>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</si>
  <si>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</si>
  <si>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</si>
  <si>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</si>
  <si>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</si>
  <si>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</si>
  <si>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</si>
  <si>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</si>
  <si>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</si>
  <si>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</si>
  <si>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</si>
  <si>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</si>
  <si>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</si>
  <si>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</si>
  <si>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</si>
  <si>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</si>
  <si>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</si>
  <si>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</si>
  <si>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</si>
  <si>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</si>
  <si>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</si>
  <si>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</si>
  <si>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</si>
  <si>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</si>
  <si>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</si>
  <si>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</si>
  <si>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</si>
  <si>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</si>
  <si>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</si>
  <si>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</si>
  <si>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</si>
  <si>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</si>
  <si>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</si>
  <si>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</si>
  <si>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</si>
  <si>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</si>
  <si>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</si>
  <si>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</si>
  <si>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</si>
  <si>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</si>
  <si>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</si>
  <si>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</si>
  <si>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</si>
  <si>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</si>
  <si>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</si>
  <si>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</si>
  <si>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</si>
  <si>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</si>
  <si>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</si>
  <si>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</si>
  <si>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</si>
  <si>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</si>
  <si>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</si>
  <si>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</si>
  <si>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</si>
  <si>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</si>
  <si>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</si>
  <si>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</si>
  <si>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</si>
  <si>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</si>
  <si>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</si>
  <si>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</si>
  <si>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</si>
  <si>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</si>
  <si>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</si>
  <si>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</si>
  <si>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</si>
  <si>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</si>
  <si>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</si>
  <si>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</si>
  <si>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</si>
  <si>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</si>
  <si>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</si>
  <si>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</si>
  <si>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</si>
  <si>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</si>
  <si>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</si>
  <si>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</si>
  <si>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</si>
  <si>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</si>
  <si>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</si>
  <si>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</si>
  <si>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</si>
  <si>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</si>
  <si>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</si>
  <si>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</si>
  <si>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</si>
  <si>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</si>
  <si>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</si>
  <si>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</si>
  <si>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</si>
  <si>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</si>
  <si>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</si>
  <si>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</si>
  <si>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</si>
  <si>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</si>
  <si>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</si>
  <si>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</si>
  <si>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</si>
  <si>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</si>
  <si>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</si>
  <si>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</si>
  <si>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</si>
  <si>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</si>
  <si>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</si>
  <si>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</si>
  <si>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</si>
  <si>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</si>
  <si>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</si>
  <si>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</si>
  <si>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</si>
  <si>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</si>
  <si>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</si>
  <si>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</si>
  <si>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</si>
  <si>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</si>
  <si>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</si>
  <si>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</si>
  <si>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</si>
  <si>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</si>
  <si>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</si>
  <si>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</si>
  <si>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</si>
  <si>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</si>
  <si>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</si>
  <si>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</si>
  <si>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</si>
  <si>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</si>
  <si>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</si>
  <si>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</si>
  <si>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</si>
  <si>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</si>
  <si>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</si>
  <si>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</si>
  <si>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</si>
  <si>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</si>
  <si>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</si>
  <si>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</si>
  <si>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</si>
  <si>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</si>
  <si>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</si>
  <si>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</si>
  <si>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</si>
  <si>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</si>
  <si>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</si>
  <si>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</si>
  <si>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</si>
  <si>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</si>
  <si>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</si>
  <si>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</si>
  <si>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</si>
  <si>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</si>
  <si>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</si>
  <si>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</si>
  <si>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</si>
  <si>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</si>
  <si>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</si>
  <si>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</si>
  <si>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</si>
  <si>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</si>
  <si>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</si>
  <si>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</si>
  <si>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</si>
  <si>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</si>
  <si>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</si>
  <si>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</si>
  <si>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</si>
  <si>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</si>
  <si>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</si>
  <si>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</si>
  <si>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</si>
  <si>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</si>
  <si>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</si>
  <si>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</si>
  <si>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</si>
  <si>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</si>
  <si>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</si>
  <si>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</si>
  <si>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</si>
  <si>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</si>
  <si>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</si>
  <si>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</si>
  <si>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</si>
  <si>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</si>
  <si>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</si>
  <si>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</si>
  <si>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</si>
  <si>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</si>
  <si>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</si>
  <si>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</si>
  <si>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</si>
  <si>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</si>
  <si>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</si>
  <si>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</si>
  <si>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</si>
  <si>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</si>
  <si>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</si>
  <si>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</si>
  <si>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</si>
  <si>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</si>
  <si>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</si>
  <si>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</si>
  <si>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</si>
  <si>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</si>
  <si>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</si>
  <si>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</si>
  <si>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</si>
  <si>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</si>
  <si>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</si>
  <si>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</si>
  <si>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</si>
  <si>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</si>
  <si>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</si>
  <si>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</si>
  <si>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</si>
  <si>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</si>
  <si>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</si>
  <si>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</si>
  <si>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</si>
  <si>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</si>
  <si>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</si>
  <si>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</si>
  <si>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</si>
  <si>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</si>
  <si>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</si>
  <si>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</si>
  <si>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</si>
  <si>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</si>
  <si>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</si>
  <si>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</si>
  <si>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</si>
  <si>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</si>
  <si>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</si>
  <si>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</si>
  <si>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</si>
  <si>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</si>
  <si>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</si>
  <si>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</si>
  <si>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</si>
  <si>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</si>
  <si>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</si>
  <si>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</si>
  <si>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</si>
  <si>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</si>
  <si>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</si>
  <si>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</si>
  <si>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</si>
  <si>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</si>
  <si>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</si>
  <si>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</si>
  <si>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</si>
  <si>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</si>
  <si>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</si>
  <si>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</si>
  <si>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</si>
  <si>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</si>
  <si>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</si>
  <si>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</si>
  <si>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</si>
  <si>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</si>
  <si>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</si>
  <si>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</si>
  <si>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</si>
  <si>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</si>
  <si>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</si>
  <si>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</si>
  <si>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</si>
  <si>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</si>
  <si>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</si>
  <si>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</si>
  <si>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</si>
  <si>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</si>
  <si>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</si>
  <si>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</si>
  <si>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</si>
  <si>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</si>
  <si>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</si>
  <si>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</si>
  <si>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</si>
  <si>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</si>
  <si>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</si>
  <si>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</si>
  <si>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</si>
  <si>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</si>
  <si>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</si>
  <si>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</si>
  <si>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</si>
  <si>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</si>
  <si>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</si>
  <si>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</si>
  <si>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</si>
  <si>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</si>
  <si>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</si>
  <si>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</si>
  <si>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</si>
  <si>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</si>
  <si>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</si>
  <si>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</si>
  <si>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</si>
  <si>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</si>
  <si>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</si>
  <si>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</si>
  <si>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</si>
  <si>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</si>
  <si>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</si>
  <si>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</si>
  <si>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</si>
  <si>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</si>
  <si>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</si>
  <si>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</si>
  <si>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</si>
  <si>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</si>
  <si>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</si>
  <si>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</si>
  <si>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</si>
  <si>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</si>
  <si>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</si>
  <si>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</si>
  <si>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</si>
  <si>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</si>
  <si>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</si>
  <si>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</si>
  <si>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</si>
  <si>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</si>
  <si>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</si>
  <si>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</si>
  <si>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</si>
  <si>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</si>
  <si>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</si>
  <si>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</si>
  <si>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</si>
  <si>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</si>
  <si>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</si>
  <si>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</si>
  <si>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</si>
  <si>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</si>
  <si>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</si>
  <si>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</si>
  <si>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</si>
  <si>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</si>
  <si>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</si>
  <si>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</si>
  <si>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</si>
  <si>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</si>
  <si>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</si>
  <si>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</si>
  <si>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</si>
  <si>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</si>
  <si>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</si>
  <si>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</si>
  <si>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</si>
  <si>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</si>
  <si>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</si>
  <si>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</si>
  <si>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</si>
  <si>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</si>
  <si>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</si>
  <si>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</si>
  <si>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</si>
  <si>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</si>
  <si>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</si>
  <si>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</si>
  <si>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</si>
  <si>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</si>
  <si>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</si>
  <si>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</si>
  <si>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</si>
  <si>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</si>
  <si>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</si>
  <si>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</si>
  <si>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</si>
  <si>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</si>
  <si>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</si>
  <si>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</si>
  <si>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</si>
  <si>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</si>
  <si>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</si>
  <si>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</si>
  <si>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</si>
  <si>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</si>
  <si>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</si>
  <si>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</si>
  <si>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</si>
  <si>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</si>
  <si>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</si>
  <si>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</si>
  <si>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</si>
  <si>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</si>
  <si>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</si>
  <si>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</si>
  <si>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</si>
  <si>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</si>
  <si>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</si>
  <si>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</si>
  <si>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</si>
  <si>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</si>
  <si>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</si>
  <si>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</si>
  <si>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</si>
  <si>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</si>
  <si>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</si>
  <si>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</si>
  <si>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</si>
  <si>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</si>
  <si>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</si>
  <si>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</si>
  <si>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</si>
  <si>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</si>
  <si>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</si>
  <si>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</si>
  <si>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</si>
  <si>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</si>
  <si>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</si>
  <si>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</si>
  <si>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</si>
  <si>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</si>
  <si>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</si>
  <si>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</si>
  <si>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</si>
  <si>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</si>
  <si>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</si>
  <si>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</si>
  <si>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</si>
  <si>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</si>
  <si>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</si>
  <si>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</si>
  <si>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</si>
  <si>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</si>
  <si>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</si>
  <si>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</si>
  <si>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</si>
  <si>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</si>
  <si>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</si>
  <si>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</si>
  <si>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</si>
  <si>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</si>
  <si>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</si>
  <si>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</si>
  <si>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</si>
  <si>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</si>
  <si>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</si>
  <si>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</si>
  <si>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</si>
  <si>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</si>
  <si>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</si>
  <si>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</si>
  <si>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</si>
  <si>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</si>
  <si>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</si>
  <si>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</si>
  <si>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</si>
  <si>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</si>
  <si>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</si>
  <si>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</si>
  <si>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</si>
  <si>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</si>
  <si>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</si>
  <si>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</si>
  <si>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</si>
  <si>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</si>
  <si>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</si>
  <si>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</si>
  <si>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</si>
  <si>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</si>
  <si>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</si>
  <si>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</si>
  <si>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</si>
  <si>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</si>
  <si>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</si>
  <si>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</si>
  <si>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</si>
  <si>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</si>
  <si>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</si>
  <si>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</si>
  <si>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</si>
  <si>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</si>
  <si>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</si>
  <si>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</si>
  <si>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</si>
  <si>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</si>
  <si>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</si>
  <si>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</si>
  <si>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</si>
  <si>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</si>
  <si>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</si>
  <si>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</si>
  <si>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</si>
  <si>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</si>
  <si>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</si>
  <si>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</si>
  <si>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</si>
  <si>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</si>
  <si>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</si>
  <si>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</si>
  <si>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</si>
  <si>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</si>
  <si>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</si>
  <si>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</si>
  <si>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</si>
  <si>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</si>
  <si>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</si>
  <si>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</si>
  <si>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</si>
  <si>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</si>
  <si>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</si>
  <si>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</si>
  <si>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</si>
  <si>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</si>
  <si>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</si>
  <si>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</si>
  <si>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</si>
  <si>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</si>
  <si>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</si>
  <si>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</si>
  <si>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</si>
  <si>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</si>
  <si>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</si>
  <si>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</si>
  <si>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</si>
  <si>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</si>
  <si>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</si>
  <si>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</si>
  <si>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</si>
  <si>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</si>
  <si>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</si>
  <si>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</si>
  <si>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</si>
  <si>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</si>
  <si>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</si>
  <si>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</si>
  <si>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</si>
  <si>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</si>
  <si>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</si>
  <si>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</si>
  <si>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</si>
  <si>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</si>
  <si>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</si>
  <si>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</si>
  <si>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</si>
  <si>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</si>
  <si>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</si>
  <si>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</si>
  <si>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</si>
  <si>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</si>
  <si>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</si>
  <si>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</si>
  <si>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</si>
  <si>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</si>
  <si>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</si>
  <si>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</si>
  <si>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</si>
  <si>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</si>
  <si>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</si>
  <si>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</si>
  <si>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</si>
  <si>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</si>
  <si>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</si>
  <si>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</si>
  <si>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</si>
  <si>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</si>
  <si>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</si>
  <si>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</si>
  <si>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</si>
  <si>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</si>
  <si>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</si>
  <si>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</si>
  <si>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</si>
  <si>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</si>
  <si>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</si>
  <si>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</si>
  <si>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</si>
  <si>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</si>
  <si>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</si>
  <si>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</si>
  <si>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</si>
  <si>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</si>
  <si>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</si>
  <si>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</si>
  <si>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</si>
  <si>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</si>
  <si>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</si>
  <si>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</si>
  <si>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</si>
  <si>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</si>
  <si>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</si>
  <si>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</si>
  <si>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</si>
  <si>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</si>
  <si>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</si>
  <si>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</si>
  <si>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</si>
  <si>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</si>
  <si>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</si>
  <si>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</si>
  <si>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</si>
  <si>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</si>
  <si>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</si>
  <si>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</si>
  <si>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</si>
  <si>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Successful Campaigns</t>
  </si>
  <si>
    <t>Failed Campaigns</t>
  </si>
  <si>
    <t>Mean Backers</t>
  </si>
  <si>
    <t>Median Backers</t>
  </si>
  <si>
    <t>Min. Backers</t>
  </si>
  <si>
    <t>Max. Backers</t>
  </si>
  <si>
    <t>Variance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</si>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</sst>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0" tint="-0.499984740745262"/>
      </font>
      <fill>
        <patternFill>
          <bgColor theme="6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499984740745262"/>
      </font>
      <fill>
        <patternFill>
          <bgColor theme="6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499984740745262"/>
      </font>
      <fill>
        <patternFill>
          <bgColor theme="6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[Workbook.xlsx]StatesByCategory!StatesByCategory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StatesByCategory!$B$3:$B$4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StatesByCategory!$B$5:$B$14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E-4EA4-9B1C-00CB861C880D}"/>
            </c:ext>
          </c:extLst>
        </c:ser>
        <c:ser>
          <c:idx val="1"/>
          <c:order val="1"/>
          <c:tx>
            <c:strRef>
              <c:f>StatesByCategory!$C$3:$C$4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StatesByCategory!$C$5:$C$14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E-4EA4-9B1C-00CB861C880D}"/>
            </c:ext>
          </c:extLst>
        </c:ser>
        <c:ser>
          <c:idx val="2"/>
          <c:order val="2"/>
          <c:tx>
            <c:strRef>
              <c:f>StatesByCategory!$D$3:$D$4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StatesByCategory!$D$5:$D$14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E-4EA4-9B1C-00CB861C880D}"/>
            </c:ext>
          </c:extLst>
        </c:ser>
        <c:ser>
          <c:idx val="3"/>
          <c:order val="3"/>
          <c:tx>
            <c:strRef>
              <c:f>StatesByCategory!$E$3:$E$4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StatesByCategory!$E$5:$E$14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5E-4EA4-9B1C-00CB861C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798048"/>
        <c:axId val="470794440"/>
      </c:barChart>
      <c:catAx>
        <c:axId val="470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94440"/>
        <c:crosses val="autoZero"/>
        <c:auto val="1"/>
        <c:lblAlgn val="ctr"/>
        <c:lblOffset val="100"/>
        <c:noMultiLvlLbl val="0"/>
      </c:catAx>
      <c:valAx>
        <c:axId val="47079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[Workbook.xlsx]StatesBySubCategory!PivotTable2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StatesBySubCategory!$B$4:$B$5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StatesBySubCategory!$B$6:$B$47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1-4627-B3D6-BC4283F6C10E}"/>
            </c:ext>
          </c:extLst>
        </c:ser>
        <c:ser>
          <c:idx val="1"/>
          <c:order val="1"/>
          <c:tx>
            <c:strRef>
              <c:f>StatesBySubCategory!$C$4:$C$5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StatesBySubCategory!$C$6:$C$47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1-4627-B3D6-BC4283F6C10E}"/>
            </c:ext>
          </c:extLst>
        </c:ser>
        <c:ser>
          <c:idx val="2"/>
          <c:order val="2"/>
          <c:tx>
            <c:strRef>
              <c:f>StatesBySubCategory!$D$4:$D$5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StatesBySubCategory!$A$6:$A$47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StatesBySubCategory!$D$6:$D$47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1-4627-B3D6-BC4283F6C10E}"/>
            </c:ext>
          </c:extLst>
        </c:ser>
        <c:ser>
          <c:idx val="3"/>
          <c:order val="3"/>
          <c:tx>
            <c:strRef>
              <c:f>StatesBySubCategory!$E$4:$E$5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StatesBySubCategory!$A$6:$A$47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StatesBySubCategory!$E$6:$E$47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11-4627-B3D6-BC4283F6C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773776"/>
        <c:axId val="470778696"/>
      </c:barChart>
      <c:catAx>
        <c:axId val="47077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78696"/>
        <c:crosses val="autoZero"/>
        <c:auto val="1"/>
        <c:lblAlgn val="ctr"/>
        <c:lblOffset val="100"/>
        <c:noMultiLvlLbl val="0"/>
      </c:catAx>
      <c:valAx>
        <c:axId val="47077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7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[Workbook.xlsx]StatesByDate!PivotTable3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StatesByDate!$B$4:$B$5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8-41AD-87B9-439AF0C1AAC8}"/>
            </c:ext>
          </c:extLst>
        </c:ser>
        <c:ser>
          <c:idx val="1"/>
          <c:order val="1"/>
          <c:tx>
            <c:strRef>
              <c:f>StatesByDate!$C$4:$C$5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8-41AD-87B9-439AF0C1AAC8}"/>
            </c:ext>
          </c:extLst>
        </c:ser>
        <c:ser>
          <c:idx val="2"/>
          <c:order val="2"/>
          <c:tx>
            <c:strRef>
              <c:f>StatesByDate!$D$4:$D$5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8-41AD-87B9-439AF0C1AAC8}"/>
            </c:ext>
          </c:extLst>
        </c:ser>
        <c:ser>
          <c:idx val="3"/>
          <c:order val="3"/>
          <c:tx>
            <c:strRef>
              <c:f>StatesByDate!$E$4:$E$5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8-41AD-87B9-439AF0C1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214064"/>
        <c:axId val="475220624"/>
      </c:lineChart>
      <c:catAx>
        <c:axId val="47521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20624"/>
        <c:crosses val="autoZero"/>
        <c:auto val="1"/>
        <c:lblAlgn val="ctr"/>
        <c:lblOffset val="100"/>
        <c:noMultiLvlLbl val="0"/>
      </c:catAx>
      <c:valAx>
        <c:axId val="4752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1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E4-41D2-AE41-12D7749DB62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E4-41D2-AE41-12D7749DB62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E4-41D2-AE41-12D7749DB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705328"/>
        <c:axId val="594708608"/>
      </c:lineChart>
      <c:catAx>
        <c:axId val="5947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08608"/>
        <c:crosses val="autoZero"/>
        <c:auto val="1"/>
        <c:lblAlgn val="ctr"/>
        <c:lblOffset val="100"/>
        <c:noMultiLvlLbl val="0"/>
      </c:catAx>
      <c:valAx>
        <c:axId val="5947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0</xdr:rowOff>
    </xdr:from>
    <xdr:to>
      <xdr:col>22</xdr:col>
      <xdr:colOff>104774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1C7B8-304A-4452-B4EA-A837F3EAD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90486</xdr:rowOff>
    </xdr:from>
    <xdr:to>
      <xdr:col>22</xdr:col>
      <xdr:colOff>0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AAC20-D58B-4C74-BD8D-19BBEBC63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128587</xdr:rowOff>
    </xdr:from>
    <xdr:to>
      <xdr:col>21</xdr:col>
      <xdr:colOff>600074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2491B-4930-4222-AF8A-8BB0A828D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14</xdr:row>
      <xdr:rowOff>4761</xdr:rowOff>
    </xdr:from>
    <xdr:to>
      <xdr:col>11</xdr:col>
      <xdr:colOff>342899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C1AD-5ABE-4DBA-906F-CD01DFF42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4.470203009259" createdVersion="6" refreshedVersion="6" minRefreshableVersion="3" recordCount="4115" xr:uid="{3CA13043-B1A5-4843-B9C8-114B0AC226D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4.487993981478" createdVersion="6" refreshedVersion="6" minRefreshableVersion="3" recordCount="4115" xr:uid="{5AD97B76-96D4-4C92-9B98-07D0F710E1C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FCC99-0810-4831-95E2-B088E4C89CC9}" name="StatesBy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6A624-2EE4-4B41-81EB-8F9410CFD2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B74F7-0ADC-4A06-B58C-BC68B3BF2CF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" zoomScaleNormal="100" workbookViewId="0">
      <selection activeCell="K170" sqref="K17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7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t="str">
        <f>LEFT(N2, FIND("/", N2)-1)</f>
        <v>film &amp; video</v>
      </c>
      <c r="R2" t="str">
        <f>RIGHT(N2, LEN(N2)-FIND("/", 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 FIND("/", N3)-1)</f>
        <v>film &amp; video</v>
      </c>
      <c r="R3" t="str">
        <f t="shared" ref="R3:R66" si="3">RIGHT(N3, LEN(N3)-FIND("/", 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ref="R67:R130" si="9">RIGHT(N67, LEN(N67)-FIND("/", 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 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 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 LEN(N259)-FIND("/", 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 LEN(N323)-FIND("/", 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 LEN(N387)-FIND("/", 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 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 LEN(N515)-FIND("/", 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 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ref="R643:R706" si="63">RIGHT(N643, LEN(N643)-FIND("/", 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 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ref="R771:R834" si="75">RIGHT(N771, LEN(N771)-FIND("/", 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ref="R835:R898" si="81">RIGHT(N835, LEN(N835)-FIND("/", 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 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 LEN(N963)-FIND("/", 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 LEN(N1027)-FIND("/", 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 LEN(N1091)-FIND("/", 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 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 LEN(N1219)-FIND("/", 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 LEN(N1283)-FIND("/", 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 LEN(N1347)-FIND("/", 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 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 LEN(N1475)-FIND("/", 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ref="R1539:R1602" si="147">RIGHT(N1539, LEN(N1539)-FIND("/", 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 LEN(N1603)-FIND("/", 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 LEN(N1667)-FIND("/", 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 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 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 LEN(N1859)-FIND("/", 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 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 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 LEN(N2051)-FIND("/", 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 LEN(N2115)-FIND("/", 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 LEN(N2179)-FIND("/", 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 LEN(N2243)-FIND("/", 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 LEN(N2307)-FIND("/", 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 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 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 LEN(N2499)-FIND("/", 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 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 LEN(N2627)-FIND("/", 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 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 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 LEN(N2819)-FIND("/", 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 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 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ref="R3011:R3074" si="285">RIGHT(N3011, LEN(N3011)-FIND("/", 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 LEN(N3075)-FIND("/", 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 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 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 LEN(N3267)-FIND("/", 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 LEN(N3331)-FIND("/", 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 LEN(N3395)-FIND("/", 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 LEN(N3459)-FIND("/", 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 LEN(N3523)-FIND("/", 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 LEN(N3587)-FIND("/", 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 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 LEN(N3715)-FIND("/", 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 LEN(N3779)-FIND("/", 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 LEN(N3843)-FIND("/", 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 LEN(N3907)-FIND("/", 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 LEN(N3971)-FIND("/", 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 LEN(N4035)-FIND("/", 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 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O4115" xr:uid="{F363923E-D65C-4FBF-B204-0959FFA23510}"/>
  <conditionalFormatting sqref="F1:F1048576">
    <cfRule type="cellIs" dxfId="11" priority="3" operator="equal">
      <formula>"failed"</formula>
    </cfRule>
    <cfRule type="cellIs" dxfId="10" priority="4" operator="equal">
      <formula>"live"</formula>
    </cfRule>
    <cfRule type="cellIs" dxfId="9" priority="5" operator="equal">
      <formula>"successful"</formula>
    </cfRule>
    <cfRule type="cellIs" dxfId="8" priority="6" operator="equal">
      <formula>"canceled"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DEE9-5234-4D05-8CF9-5928A72D54A7}">
  <dimension ref="A1:F14"/>
  <sheetViews>
    <sheetView workbookViewId="0">
      <selection activeCell="D24" sqref="D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F974-F3F2-4479-A9F8-35F67724DB1E}">
  <dimension ref="A1:F4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9120-3026-47A5-AA1D-434F3C9C548F}">
  <dimension ref="A1:F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1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1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1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1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1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1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1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1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1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1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1" t="s">
        <v>8321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75868-01F7-40AC-BAEB-D30F01F73256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(B2/$E2)</f>
        <v>0.71081677704194257</v>
      </c>
      <c r="G2" s="5">
        <f t="shared" ref="G2:H13" si="0">(C2/$E2)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5">
        <f t="shared" ref="F3:F13" si="2">(B3/$E3)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8399</v>
      </c>
      <c r="B13">
        <f>COUNTIFS(Data!$D:$D,"&gt;= 50000",Data!$F:$F,"successful")</f>
        <v>86</v>
      </c>
      <c r="C13">
        <f>COUNTIFS(Data!$D:$D,"&gt;= 50000",Data!$F:$F,"failed")</f>
        <v>258</v>
      </c>
      <c r="D13">
        <f>COUNTIFS(Data!$D:$D,"&gt;= 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9CED-B917-40D2-8AB1-7F7AA2791A91}">
  <dimension ref="A1:M2186"/>
  <sheetViews>
    <sheetView tabSelected="1" workbookViewId="0">
      <selection activeCell="L2" sqref="L2"/>
    </sheetView>
  </sheetViews>
  <sheetFormatPr defaultRowHeight="15" x14ac:dyDescent="0.25"/>
  <cols>
    <col min="1" max="1" width="10" bestFit="1" customWidth="1"/>
    <col min="4" max="4" width="9.140625" bestFit="1" customWidth="1"/>
    <col min="5" max="5" width="7.7109375" bestFit="1" customWidth="1"/>
    <col min="7" max="7" width="20.42578125" bestFit="1" customWidth="1"/>
    <col min="8" max="13" width="15.7109375" customWidth="1"/>
  </cols>
  <sheetData>
    <row r="1" spans="1:13" x14ac:dyDescent="0.25">
      <c r="A1" s="19" t="s">
        <v>8400</v>
      </c>
      <c r="B1" s="19" t="s">
        <v>8401</v>
      </c>
      <c r="D1" s="19" t="s">
        <v>8400</v>
      </c>
      <c r="E1" s="19" t="s">
        <v>8401</v>
      </c>
      <c r="G1" s="18"/>
      <c r="H1" s="19" t="s">
        <v>8404</v>
      </c>
      <c r="I1" s="19" t="s">
        <v>8405</v>
      </c>
      <c r="J1" s="19" t="s">
        <v>8406</v>
      </c>
      <c r="K1" s="19" t="s">
        <v>8407</v>
      </c>
      <c r="L1" s="19" t="s">
        <v>8408</v>
      </c>
      <c r="M1" s="19" t="s">
        <v>8409</v>
      </c>
    </row>
    <row r="2" spans="1:13" x14ac:dyDescent="0.25">
      <c r="A2" t="s">
        <v>8219</v>
      </c>
      <c r="B2">
        <v>1</v>
      </c>
      <c r="D2" t="s">
        <v>8221</v>
      </c>
      <c r="E2">
        <v>0</v>
      </c>
      <c r="G2" s="18" t="s">
        <v>8402</v>
      </c>
      <c r="H2" s="17">
        <f>AVERAGE($B$2:$B$2186)</f>
        <v>194.42517162471395</v>
      </c>
      <c r="I2" s="16">
        <f>MEDIAN($B$2:$B$2186)</f>
        <v>62</v>
      </c>
      <c r="J2" s="16">
        <f>MIN($B$2:$B$2186)</f>
        <v>1</v>
      </c>
      <c r="K2" s="16">
        <f>MAX($B$2:$B$2186)</f>
        <v>26457</v>
      </c>
      <c r="L2" s="17">
        <f>_xlfn.VAR.P($B$2:$B$2186)</f>
        <v>712840.9867348104</v>
      </c>
      <c r="M2" s="17">
        <f>_xlfn.STDEV.P($B$2:$B$2186)</f>
        <v>844.29910975602149</v>
      </c>
    </row>
    <row r="3" spans="1:13" x14ac:dyDescent="0.25">
      <c r="A3" t="s">
        <v>8219</v>
      </c>
      <c r="B3">
        <v>1</v>
      </c>
      <c r="D3" t="s">
        <v>8221</v>
      </c>
      <c r="E3">
        <v>0</v>
      </c>
      <c r="G3" s="18" t="s">
        <v>8403</v>
      </c>
      <c r="H3" s="17">
        <f>AVERAGE($E$2:$E$1531)</f>
        <v>17.709803921568628</v>
      </c>
      <c r="I3" s="16">
        <f>MEDIAN($E$2:$E$1531)</f>
        <v>4</v>
      </c>
      <c r="J3" s="16">
        <f>MIN($E$2:$E$1531)</f>
        <v>0</v>
      </c>
      <c r="K3" s="16">
        <f>MAX($E$2:$E$1531)</f>
        <v>1293</v>
      </c>
      <c r="L3" s="17">
        <f>_xlfn.VAR.P($E$2:$E$1531)</f>
        <v>3773.2216685890044</v>
      </c>
      <c r="M3" s="17">
        <f>_xlfn.STDEV.P($E$2:$E$1531)</f>
        <v>61.426555076684906</v>
      </c>
    </row>
    <row r="4" spans="1:13" x14ac:dyDescent="0.25">
      <c r="A4" t="s">
        <v>8219</v>
      </c>
      <c r="B4">
        <v>1</v>
      </c>
      <c r="D4" t="s">
        <v>8221</v>
      </c>
      <c r="E4">
        <v>0</v>
      </c>
    </row>
    <row r="5" spans="1:13" x14ac:dyDescent="0.25">
      <c r="A5" t="s">
        <v>8219</v>
      </c>
      <c r="B5">
        <v>2</v>
      </c>
      <c r="D5" t="s">
        <v>8221</v>
      </c>
      <c r="E5">
        <v>0</v>
      </c>
    </row>
    <row r="6" spans="1:13" x14ac:dyDescent="0.25">
      <c r="A6" t="s">
        <v>8219</v>
      </c>
      <c r="B6">
        <v>3</v>
      </c>
      <c r="D6" t="s">
        <v>8221</v>
      </c>
      <c r="E6">
        <v>0</v>
      </c>
    </row>
    <row r="7" spans="1:13" x14ac:dyDescent="0.25">
      <c r="A7" t="s">
        <v>8219</v>
      </c>
      <c r="B7">
        <v>3</v>
      </c>
      <c r="D7" t="s">
        <v>8221</v>
      </c>
      <c r="E7">
        <v>0</v>
      </c>
    </row>
    <row r="8" spans="1:13" x14ac:dyDescent="0.25">
      <c r="A8" t="s">
        <v>8219</v>
      </c>
      <c r="B8">
        <v>3</v>
      </c>
      <c r="D8" t="s">
        <v>8221</v>
      </c>
      <c r="E8">
        <v>0</v>
      </c>
    </row>
    <row r="9" spans="1:13" x14ac:dyDescent="0.25">
      <c r="A9" t="s">
        <v>8219</v>
      </c>
      <c r="B9">
        <v>3</v>
      </c>
      <c r="D9" t="s">
        <v>8221</v>
      </c>
      <c r="E9">
        <v>0</v>
      </c>
    </row>
    <row r="10" spans="1:13" x14ac:dyDescent="0.25">
      <c r="A10" t="s">
        <v>8219</v>
      </c>
      <c r="B10">
        <v>3</v>
      </c>
      <c r="D10" t="s">
        <v>8221</v>
      </c>
      <c r="E10">
        <v>0</v>
      </c>
    </row>
    <row r="11" spans="1:13" x14ac:dyDescent="0.25">
      <c r="A11" t="s">
        <v>8219</v>
      </c>
      <c r="B11">
        <v>3</v>
      </c>
      <c r="D11" t="s">
        <v>8221</v>
      </c>
      <c r="E11">
        <v>0</v>
      </c>
    </row>
    <row r="12" spans="1:13" x14ac:dyDescent="0.25">
      <c r="A12" t="s">
        <v>8219</v>
      </c>
      <c r="B12">
        <v>3</v>
      </c>
      <c r="D12" t="s">
        <v>8221</v>
      </c>
      <c r="E12">
        <v>0</v>
      </c>
    </row>
    <row r="13" spans="1:13" x14ac:dyDescent="0.25">
      <c r="A13" t="s">
        <v>8219</v>
      </c>
      <c r="B13">
        <v>3</v>
      </c>
      <c r="D13" t="s">
        <v>8221</v>
      </c>
      <c r="E13">
        <v>0</v>
      </c>
    </row>
    <row r="14" spans="1:13" x14ac:dyDescent="0.25">
      <c r="A14" t="s">
        <v>8219</v>
      </c>
      <c r="B14">
        <v>3</v>
      </c>
      <c r="D14" t="s">
        <v>8221</v>
      </c>
      <c r="E14">
        <v>0</v>
      </c>
    </row>
    <row r="15" spans="1:13" x14ac:dyDescent="0.25">
      <c r="A15" t="s">
        <v>8219</v>
      </c>
      <c r="B15">
        <v>3</v>
      </c>
      <c r="D15" t="s">
        <v>8221</v>
      </c>
      <c r="E15">
        <v>0</v>
      </c>
    </row>
    <row r="16" spans="1:13" x14ac:dyDescent="0.25">
      <c r="A16" t="s">
        <v>8219</v>
      </c>
      <c r="B16">
        <v>4</v>
      </c>
      <c r="D16" t="s">
        <v>8221</v>
      </c>
      <c r="E16">
        <v>0</v>
      </c>
    </row>
    <row r="17" spans="1:5" x14ac:dyDescent="0.25">
      <c r="A17" t="s">
        <v>8219</v>
      </c>
      <c r="B17">
        <v>4</v>
      </c>
      <c r="D17" t="s">
        <v>8221</v>
      </c>
      <c r="E17">
        <v>0</v>
      </c>
    </row>
    <row r="18" spans="1:5" x14ac:dyDescent="0.25">
      <c r="A18" t="s">
        <v>8219</v>
      </c>
      <c r="B18">
        <v>4</v>
      </c>
      <c r="D18" t="s">
        <v>8221</v>
      </c>
      <c r="E18">
        <v>0</v>
      </c>
    </row>
    <row r="19" spans="1:5" x14ac:dyDescent="0.25">
      <c r="A19" t="s">
        <v>8219</v>
      </c>
      <c r="B19">
        <v>4</v>
      </c>
      <c r="D19" t="s">
        <v>8221</v>
      </c>
      <c r="E19">
        <v>0</v>
      </c>
    </row>
    <row r="20" spans="1:5" x14ac:dyDescent="0.25">
      <c r="A20" t="s">
        <v>8219</v>
      </c>
      <c r="B20">
        <v>4</v>
      </c>
      <c r="D20" t="s">
        <v>8221</v>
      </c>
      <c r="E20">
        <v>0</v>
      </c>
    </row>
    <row r="21" spans="1:5" x14ac:dyDescent="0.25">
      <c r="A21" t="s">
        <v>8219</v>
      </c>
      <c r="B21">
        <v>5</v>
      </c>
      <c r="D21" t="s">
        <v>8221</v>
      </c>
      <c r="E21">
        <v>0</v>
      </c>
    </row>
    <row r="22" spans="1:5" x14ac:dyDescent="0.25">
      <c r="A22" t="s">
        <v>8219</v>
      </c>
      <c r="B22">
        <v>5</v>
      </c>
      <c r="D22" t="s">
        <v>8221</v>
      </c>
      <c r="E22">
        <v>0</v>
      </c>
    </row>
    <row r="23" spans="1:5" x14ac:dyDescent="0.25">
      <c r="A23" t="s">
        <v>8219</v>
      </c>
      <c r="B23">
        <v>5</v>
      </c>
      <c r="D23" t="s">
        <v>8221</v>
      </c>
      <c r="E23">
        <v>0</v>
      </c>
    </row>
    <row r="24" spans="1:5" x14ac:dyDescent="0.25">
      <c r="A24" t="s">
        <v>8219</v>
      </c>
      <c r="B24">
        <v>6</v>
      </c>
      <c r="D24" t="s">
        <v>8221</v>
      </c>
      <c r="E24">
        <v>0</v>
      </c>
    </row>
    <row r="25" spans="1:5" x14ac:dyDescent="0.25">
      <c r="A25" t="s">
        <v>8219</v>
      </c>
      <c r="B25">
        <v>6</v>
      </c>
      <c r="D25" t="s">
        <v>8221</v>
      </c>
      <c r="E25">
        <v>0</v>
      </c>
    </row>
    <row r="26" spans="1:5" x14ac:dyDescent="0.25">
      <c r="A26" t="s">
        <v>8219</v>
      </c>
      <c r="B26">
        <v>6</v>
      </c>
      <c r="D26" t="s">
        <v>8221</v>
      </c>
      <c r="E26">
        <v>0</v>
      </c>
    </row>
    <row r="27" spans="1:5" x14ac:dyDescent="0.25">
      <c r="A27" t="s">
        <v>8219</v>
      </c>
      <c r="B27">
        <v>6</v>
      </c>
      <c r="D27" t="s">
        <v>8221</v>
      </c>
      <c r="E27">
        <v>0</v>
      </c>
    </row>
    <row r="28" spans="1:5" x14ac:dyDescent="0.25">
      <c r="A28" t="s">
        <v>8219</v>
      </c>
      <c r="B28">
        <v>6</v>
      </c>
      <c r="D28" t="s">
        <v>8221</v>
      </c>
      <c r="E28">
        <v>0</v>
      </c>
    </row>
    <row r="29" spans="1:5" x14ac:dyDescent="0.25">
      <c r="A29" t="s">
        <v>8219</v>
      </c>
      <c r="B29">
        <v>7</v>
      </c>
      <c r="D29" t="s">
        <v>8221</v>
      </c>
      <c r="E29">
        <v>0</v>
      </c>
    </row>
    <row r="30" spans="1:5" x14ac:dyDescent="0.25">
      <c r="A30" t="s">
        <v>8219</v>
      </c>
      <c r="B30">
        <v>7</v>
      </c>
      <c r="D30" t="s">
        <v>8221</v>
      </c>
      <c r="E30">
        <v>0</v>
      </c>
    </row>
    <row r="31" spans="1:5" x14ac:dyDescent="0.25">
      <c r="A31" t="s">
        <v>8219</v>
      </c>
      <c r="B31">
        <v>7</v>
      </c>
      <c r="D31" t="s">
        <v>8221</v>
      </c>
      <c r="E31">
        <v>0</v>
      </c>
    </row>
    <row r="32" spans="1:5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A2:B2188">
    <sortCondition ref="B2:B2188"/>
  </sortState>
  <conditionalFormatting sqref="A2:A2186">
    <cfRule type="cellIs" dxfId="7" priority="5" operator="equal">
      <formula>"failed"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"canceled"</formula>
    </cfRule>
  </conditionalFormatting>
  <conditionalFormatting sqref="D2:D1531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StatesByCategory</vt:lpstr>
      <vt:lpstr>StatesBySubCategory</vt:lpstr>
      <vt:lpstr>StatesByDate</vt:lpstr>
      <vt:lpstr>Bonus</vt:lpstr>
      <vt:lpstr>StatsAnalysis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2021-02-18T20:59:33Z</dcterms:created>
  <dcterms:modified xsi:type="dcterms:W3CDTF">2021-02-18T21:00:30Z</dcterms:modified>
</cp:coreProperties>
</file>