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gund\Dropbox\Fall 2018 MATH 326\Unit 5\In_Class_and_Note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9" i="1"/>
  <c r="F30" i="1"/>
  <c r="F28" i="1"/>
  <c r="E29" i="1"/>
  <c r="E30" i="1"/>
  <c r="E28" i="1"/>
  <c r="E27" i="1"/>
  <c r="D27" i="1" l="1"/>
  <c r="D28" i="1"/>
  <c r="D29" i="1"/>
  <c r="D30" i="1"/>
  <c r="D31" i="1"/>
  <c r="D26" i="1"/>
  <c r="C33" i="1"/>
  <c r="C31" i="1"/>
  <c r="C30" i="1"/>
  <c r="C29" i="1"/>
  <c r="C28" i="1"/>
  <c r="C27" i="1"/>
  <c r="C26" i="1"/>
  <c r="B33" i="1"/>
  <c r="B31" i="1"/>
  <c r="B28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V16" i="1"/>
  <c r="U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S16" i="1"/>
  <c r="R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P16" i="1"/>
  <c r="O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M16" i="1"/>
  <c r="L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J16" i="1"/>
  <c r="I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G16" i="1"/>
  <c r="F16" i="1"/>
  <c r="R8" i="1"/>
  <c r="S8" i="1"/>
  <c r="R9" i="1"/>
  <c r="S9" i="1"/>
  <c r="R10" i="1"/>
  <c r="S10" i="1"/>
  <c r="S7" i="1"/>
  <c r="R7" i="1"/>
  <c r="R4" i="1"/>
  <c r="S4" i="1"/>
  <c r="R5" i="1"/>
  <c r="S5" i="1"/>
  <c r="R6" i="1"/>
  <c r="S6" i="1"/>
  <c r="S3" i="1"/>
  <c r="R3" i="1"/>
  <c r="P3" i="1"/>
  <c r="P4" i="1"/>
  <c r="P5" i="1"/>
  <c r="P6" i="1"/>
  <c r="P7" i="1"/>
  <c r="P8" i="1"/>
  <c r="P9" i="1"/>
  <c r="P10" i="1"/>
  <c r="O4" i="1"/>
  <c r="O5" i="1"/>
  <c r="O6" i="1"/>
  <c r="O7" i="1"/>
  <c r="O8" i="1"/>
  <c r="O9" i="1"/>
  <c r="O10" i="1"/>
  <c r="O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M3" i="1"/>
  <c r="L3" i="1"/>
  <c r="I8" i="1"/>
  <c r="J8" i="1"/>
  <c r="I9" i="1"/>
  <c r="J9" i="1"/>
  <c r="I10" i="1"/>
  <c r="J10" i="1"/>
  <c r="J7" i="1"/>
  <c r="I7" i="1"/>
  <c r="I4" i="1"/>
  <c r="J4" i="1"/>
  <c r="I5" i="1"/>
  <c r="J5" i="1"/>
  <c r="I6" i="1"/>
  <c r="J6" i="1"/>
  <c r="J3" i="1"/>
  <c r="I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G3" i="1"/>
  <c r="F3" i="1"/>
</calcChain>
</file>

<file path=xl/sharedStrings.xml><?xml version="1.0" encoding="utf-8"?>
<sst xmlns="http://schemas.openxmlformats.org/spreadsheetml/2006/main" count="45" uniqueCount="32">
  <si>
    <t>Long Day</t>
  </si>
  <si>
    <t>Heart</t>
  </si>
  <si>
    <t>Brain</t>
  </si>
  <si>
    <t>Hamster</t>
  </si>
  <si>
    <t>short</t>
  </si>
  <si>
    <t>Means</t>
  </si>
  <si>
    <t>Block</t>
  </si>
  <si>
    <t>Within Block</t>
  </si>
  <si>
    <t xml:space="preserve">Between Block </t>
  </si>
  <si>
    <t>Day Length</t>
  </si>
  <si>
    <t>Between Block</t>
  </si>
  <si>
    <t>Blocking</t>
  </si>
  <si>
    <t>Organ</t>
  </si>
  <si>
    <t>Interaction</t>
  </si>
  <si>
    <t>Day length * organ</t>
  </si>
  <si>
    <t>Residuals</t>
  </si>
  <si>
    <t>Effects</t>
  </si>
  <si>
    <t>overall</t>
  </si>
  <si>
    <t>=</t>
  </si>
  <si>
    <t>+</t>
  </si>
  <si>
    <t>grand mean</t>
  </si>
  <si>
    <t>between (day length)</t>
  </si>
  <si>
    <t>block (hamster)</t>
  </si>
  <si>
    <t>Within Block (organ)</t>
  </si>
  <si>
    <t xml:space="preserve">Interaction </t>
  </si>
  <si>
    <t>Residual</t>
  </si>
  <si>
    <t>df</t>
  </si>
  <si>
    <t>SS</t>
  </si>
  <si>
    <t>MS</t>
  </si>
  <si>
    <t>F</t>
  </si>
  <si>
    <t>p-value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</si>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</sst>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4" xfId="0" applyFill="1" applyBorder="1"/>
    <xf numFmtId="0" fontId="0" fillId="2" borderId="8" xfId="0" applyFill="1" applyBorder="1"/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A15" workbookViewId="0">
      <selection activeCell="E33" sqref="E33"/>
    </sheetView>
  </sheetViews>
  <sheetFormatPr defaultRowHeight="15" x14ac:dyDescent="0.25"/>
  <cols>
    <col min="1" max="1" width="20.42578125" bestFit="1" customWidth="1"/>
    <col min="3" max="3" width="9.85546875" customWidth="1"/>
    <col min="6" max="6" width="12" bestFit="1" customWidth="1"/>
    <col min="11" max="11" width="6" customWidth="1"/>
    <col min="14" max="14" width="4.7109375" customWidth="1"/>
    <col min="17" max="17" width="5.42578125" customWidth="1"/>
    <col min="20" max="20" width="5.5703125" customWidth="1"/>
  </cols>
  <sheetData>
    <row r="1" spans="1:22" x14ac:dyDescent="0.25">
      <c r="A1" t="s">
        <v>8</v>
      </c>
      <c r="B1" t="s">
        <v>6</v>
      </c>
      <c r="C1" s="2" t="s">
        <v>7</v>
      </c>
      <c r="D1" s="2"/>
      <c r="E1" t="s">
        <v>5</v>
      </c>
      <c r="I1" s="2" t="s">
        <v>10</v>
      </c>
      <c r="J1" s="2"/>
      <c r="L1" s="2" t="s">
        <v>11</v>
      </c>
      <c r="M1" s="2"/>
      <c r="O1" s="2" t="s">
        <v>7</v>
      </c>
      <c r="P1" s="2"/>
      <c r="R1" s="2" t="s">
        <v>13</v>
      </c>
      <c r="S1" s="2"/>
      <c r="U1" t="s">
        <v>15</v>
      </c>
    </row>
    <row r="2" spans="1:22" ht="15.75" thickBot="1" x14ac:dyDescent="0.3">
      <c r="B2" t="s">
        <v>3</v>
      </c>
      <c r="C2" t="s">
        <v>1</v>
      </c>
      <c r="D2" t="s">
        <v>2</v>
      </c>
      <c r="F2" t="s">
        <v>17</v>
      </c>
      <c r="I2" s="2" t="s">
        <v>9</v>
      </c>
      <c r="J2" s="2"/>
      <c r="L2" s="2" t="s">
        <v>3</v>
      </c>
      <c r="M2" s="2"/>
      <c r="O2" t="s">
        <v>12</v>
      </c>
      <c r="R2" t="s">
        <v>14</v>
      </c>
    </row>
    <row r="3" spans="1:22" x14ac:dyDescent="0.25">
      <c r="A3" s="3" t="s">
        <v>0</v>
      </c>
      <c r="B3" s="4">
        <v>1</v>
      </c>
      <c r="C3" s="10">
        <v>17</v>
      </c>
      <c r="D3" s="5">
        <v>81</v>
      </c>
      <c r="F3">
        <f>AVERAGE($C$3:$D$10)</f>
        <v>60</v>
      </c>
      <c r="G3">
        <f>AVERAGE($C$3:$D$10)</f>
        <v>60</v>
      </c>
      <c r="I3">
        <f>AVERAGE($C$3:$D$6)</f>
        <v>57</v>
      </c>
      <c r="J3">
        <f>AVERAGE($C$3:$D$6)</f>
        <v>57</v>
      </c>
      <c r="L3">
        <f>AVERAGE($C3:$D3)</f>
        <v>49</v>
      </c>
      <c r="M3">
        <f>AVERAGE($C3:$D3)</f>
        <v>49</v>
      </c>
      <c r="O3">
        <f>AVERAGE(C$3:C$10)</f>
        <v>16.5</v>
      </c>
      <c r="P3">
        <f>AVERAGE(D$3:D$10)</f>
        <v>103.5</v>
      </c>
      <c r="R3">
        <f>AVERAGE(C$3:C$6)</f>
        <v>20</v>
      </c>
      <c r="S3">
        <f>AVERAGE(D$3:D$6)</f>
        <v>94</v>
      </c>
    </row>
    <row r="4" spans="1:22" x14ac:dyDescent="0.25">
      <c r="A4" s="3"/>
      <c r="B4" s="4">
        <v>2</v>
      </c>
      <c r="C4" s="11">
        <v>19</v>
      </c>
      <c r="D4" s="7">
        <v>101</v>
      </c>
      <c r="F4">
        <f t="shared" ref="F4:G10" si="0">AVERAGE($C$3:$D$10)</f>
        <v>60</v>
      </c>
      <c r="G4">
        <f t="shared" si="0"/>
        <v>60</v>
      </c>
      <c r="I4">
        <f t="shared" ref="I4:J6" si="1">AVERAGE($C$3:$D$6)</f>
        <v>57</v>
      </c>
      <c r="J4">
        <f t="shared" si="1"/>
        <v>57</v>
      </c>
      <c r="L4">
        <f t="shared" ref="L4:M10" si="2">AVERAGE($C4:$D4)</f>
        <v>60</v>
      </c>
      <c r="M4">
        <f t="shared" si="2"/>
        <v>60</v>
      </c>
      <c r="O4">
        <f t="shared" ref="O4:P10" si="3">AVERAGE(C$3:C$10)</f>
        <v>16.5</v>
      </c>
      <c r="P4">
        <f t="shared" si="3"/>
        <v>103.5</v>
      </c>
      <c r="R4">
        <f t="shared" ref="R4:R6" si="4">AVERAGE(C$3:C$6)</f>
        <v>20</v>
      </c>
      <c r="S4">
        <f t="shared" ref="S4:S6" si="5">AVERAGE(D$3:D$6)</f>
        <v>94</v>
      </c>
    </row>
    <row r="5" spans="1:22" x14ac:dyDescent="0.25">
      <c r="A5" s="3"/>
      <c r="B5" s="4">
        <v>3</v>
      </c>
      <c r="C5" s="11">
        <v>19</v>
      </c>
      <c r="D5" s="7">
        <v>99</v>
      </c>
      <c r="F5">
        <f t="shared" si="0"/>
        <v>60</v>
      </c>
      <c r="G5">
        <f t="shared" si="0"/>
        <v>60</v>
      </c>
      <c r="I5">
        <f t="shared" si="1"/>
        <v>57</v>
      </c>
      <c r="J5">
        <f t="shared" si="1"/>
        <v>57</v>
      </c>
      <c r="L5">
        <f t="shared" si="2"/>
        <v>59</v>
      </c>
      <c r="M5">
        <f t="shared" si="2"/>
        <v>59</v>
      </c>
      <c r="O5">
        <f t="shared" si="3"/>
        <v>16.5</v>
      </c>
      <c r="P5">
        <f t="shared" si="3"/>
        <v>103.5</v>
      </c>
      <c r="R5">
        <f t="shared" si="4"/>
        <v>20</v>
      </c>
      <c r="S5">
        <f t="shared" si="5"/>
        <v>94</v>
      </c>
    </row>
    <row r="6" spans="1:22" x14ac:dyDescent="0.25">
      <c r="A6" s="3"/>
      <c r="B6" s="4">
        <v>4</v>
      </c>
      <c r="C6" s="11">
        <v>25</v>
      </c>
      <c r="D6" s="7">
        <v>95</v>
      </c>
      <c r="F6">
        <f t="shared" si="0"/>
        <v>60</v>
      </c>
      <c r="G6">
        <f t="shared" si="0"/>
        <v>60</v>
      </c>
      <c r="I6">
        <f t="shared" si="1"/>
        <v>57</v>
      </c>
      <c r="J6">
        <f t="shared" si="1"/>
        <v>57</v>
      </c>
      <c r="L6">
        <f t="shared" si="2"/>
        <v>60</v>
      </c>
      <c r="M6">
        <f t="shared" si="2"/>
        <v>60</v>
      </c>
      <c r="O6">
        <f t="shared" si="3"/>
        <v>16.5</v>
      </c>
      <c r="P6">
        <f t="shared" si="3"/>
        <v>103.5</v>
      </c>
      <c r="R6">
        <f t="shared" si="4"/>
        <v>20</v>
      </c>
      <c r="S6">
        <f t="shared" si="5"/>
        <v>94</v>
      </c>
    </row>
    <row r="7" spans="1:22" x14ac:dyDescent="0.25">
      <c r="A7" s="3" t="s">
        <v>4</v>
      </c>
      <c r="B7" s="4">
        <v>5</v>
      </c>
      <c r="C7" s="8">
        <v>14</v>
      </c>
      <c r="D7" s="12">
        <v>110</v>
      </c>
      <c r="F7">
        <f t="shared" si="0"/>
        <v>60</v>
      </c>
      <c r="G7">
        <f t="shared" si="0"/>
        <v>60</v>
      </c>
      <c r="I7">
        <f>AVERAGE($C$7:$D$10)</f>
        <v>63</v>
      </c>
      <c r="J7">
        <f>AVERAGE($C$7:$D$10)</f>
        <v>63</v>
      </c>
      <c r="L7">
        <f t="shared" si="2"/>
        <v>62</v>
      </c>
      <c r="M7">
        <f t="shared" si="2"/>
        <v>62</v>
      </c>
      <c r="O7">
        <f t="shared" si="3"/>
        <v>16.5</v>
      </c>
      <c r="P7">
        <f t="shared" si="3"/>
        <v>103.5</v>
      </c>
      <c r="R7">
        <f>AVERAGE(C$7:C$10)</f>
        <v>13</v>
      </c>
      <c r="S7">
        <f>AVERAGE(D$7:D$10)</f>
        <v>113</v>
      </c>
    </row>
    <row r="8" spans="1:22" x14ac:dyDescent="0.25">
      <c r="A8" s="3"/>
      <c r="B8" s="4">
        <v>6</v>
      </c>
      <c r="C8" s="6">
        <v>17</v>
      </c>
      <c r="D8" s="13">
        <v>105</v>
      </c>
      <c r="F8">
        <f t="shared" si="0"/>
        <v>60</v>
      </c>
      <c r="G8">
        <f t="shared" si="0"/>
        <v>60</v>
      </c>
      <c r="I8">
        <f t="shared" ref="I8:J10" si="6">AVERAGE($C$7:$D$10)</f>
        <v>63</v>
      </c>
      <c r="J8">
        <f t="shared" si="6"/>
        <v>63</v>
      </c>
      <c r="L8">
        <f t="shared" si="2"/>
        <v>61</v>
      </c>
      <c r="M8">
        <f t="shared" si="2"/>
        <v>61</v>
      </c>
      <c r="O8">
        <f t="shared" si="3"/>
        <v>16.5</v>
      </c>
      <c r="P8">
        <f t="shared" si="3"/>
        <v>103.5</v>
      </c>
      <c r="R8">
        <f t="shared" ref="R8:R10" si="7">AVERAGE(C$7:C$10)</f>
        <v>13</v>
      </c>
      <c r="S8">
        <f t="shared" ref="S8:S10" si="8">AVERAGE(D$7:D$10)</f>
        <v>113</v>
      </c>
    </row>
    <row r="9" spans="1:22" x14ac:dyDescent="0.25">
      <c r="A9" s="3"/>
      <c r="B9" s="4">
        <v>7</v>
      </c>
      <c r="C9" s="6">
        <v>10</v>
      </c>
      <c r="D9" s="13">
        <v>126</v>
      </c>
      <c r="F9">
        <f t="shared" si="0"/>
        <v>60</v>
      </c>
      <c r="G9">
        <f t="shared" si="0"/>
        <v>60</v>
      </c>
      <c r="I9">
        <f t="shared" si="6"/>
        <v>63</v>
      </c>
      <c r="J9">
        <f t="shared" si="6"/>
        <v>63</v>
      </c>
      <c r="L9">
        <f t="shared" si="2"/>
        <v>68</v>
      </c>
      <c r="M9">
        <f t="shared" si="2"/>
        <v>68</v>
      </c>
      <c r="O9">
        <f t="shared" si="3"/>
        <v>16.5</v>
      </c>
      <c r="P9">
        <f t="shared" si="3"/>
        <v>103.5</v>
      </c>
      <c r="R9">
        <f t="shared" si="7"/>
        <v>13</v>
      </c>
      <c r="S9">
        <f t="shared" si="8"/>
        <v>113</v>
      </c>
    </row>
    <row r="10" spans="1:22" ht="15.75" thickBot="1" x14ac:dyDescent="0.3">
      <c r="A10" s="3"/>
      <c r="B10" s="4">
        <v>8</v>
      </c>
      <c r="C10" s="9">
        <v>11</v>
      </c>
      <c r="D10" s="14">
        <v>111</v>
      </c>
      <c r="F10">
        <f t="shared" si="0"/>
        <v>60</v>
      </c>
      <c r="G10">
        <f t="shared" si="0"/>
        <v>60</v>
      </c>
      <c r="I10">
        <f t="shared" si="6"/>
        <v>63</v>
      </c>
      <c r="J10">
        <f t="shared" si="6"/>
        <v>63</v>
      </c>
      <c r="L10">
        <f t="shared" si="2"/>
        <v>61</v>
      </c>
      <c r="M10">
        <f t="shared" si="2"/>
        <v>61</v>
      </c>
      <c r="O10">
        <f t="shared" si="3"/>
        <v>16.5</v>
      </c>
      <c r="P10">
        <f t="shared" si="3"/>
        <v>103.5</v>
      </c>
      <c r="R10">
        <f t="shared" si="7"/>
        <v>13</v>
      </c>
      <c r="S10">
        <f t="shared" si="8"/>
        <v>113</v>
      </c>
    </row>
    <row r="14" spans="1:22" x14ac:dyDescent="0.25">
      <c r="A14" t="s">
        <v>8</v>
      </c>
      <c r="B14" t="s">
        <v>6</v>
      </c>
      <c r="C14" s="2" t="s">
        <v>7</v>
      </c>
      <c r="D14" s="2"/>
      <c r="E14" t="s">
        <v>16</v>
      </c>
    </row>
    <row r="15" spans="1:22" ht="15.75" thickBot="1" x14ac:dyDescent="0.3">
      <c r="B15" t="s">
        <v>3</v>
      </c>
      <c r="C15" t="s">
        <v>1</v>
      </c>
      <c r="D15" t="s">
        <v>2</v>
      </c>
    </row>
    <row r="16" spans="1:22" x14ac:dyDescent="0.25">
      <c r="A16" s="3" t="s">
        <v>0</v>
      </c>
      <c r="B16" s="4">
        <v>1</v>
      </c>
      <c r="C16" s="10">
        <v>17</v>
      </c>
      <c r="D16" s="5">
        <v>81</v>
      </c>
      <c r="F16">
        <f>F3</f>
        <v>60</v>
      </c>
      <c r="G16">
        <f>G3</f>
        <v>60</v>
      </c>
      <c r="I16">
        <f>I3-F16</f>
        <v>-3</v>
      </c>
      <c r="J16">
        <f>J3-G16</f>
        <v>-3</v>
      </c>
      <c r="L16">
        <f>L3-SUM(F16,I16)</f>
        <v>-8</v>
      </c>
      <c r="M16">
        <f>M3-SUM(G16,J16)</f>
        <v>-8</v>
      </c>
      <c r="O16">
        <f>O3-F16</f>
        <v>-43.5</v>
      </c>
      <c r="P16">
        <f>P3-G16</f>
        <v>43.5</v>
      </c>
      <c r="R16">
        <f>R3-SUM(F16,I16,O16)</f>
        <v>6.5</v>
      </c>
      <c r="S16">
        <f>S3-SUM(G16,J16,P16)</f>
        <v>-6.5</v>
      </c>
      <c r="U16">
        <f>C16-SUM(F16,I16,L16,O16,R16)</f>
        <v>5</v>
      </c>
      <c r="V16">
        <f>D16-SUM(G16,J16,M16,P16,S16)</f>
        <v>-5</v>
      </c>
    </row>
    <row r="17" spans="1:22" x14ac:dyDescent="0.25">
      <c r="A17" s="3"/>
      <c r="B17" s="4">
        <v>2</v>
      </c>
      <c r="C17" s="11">
        <v>19</v>
      </c>
      <c r="D17" s="7">
        <v>101</v>
      </c>
      <c r="F17">
        <f t="shared" ref="F17:G17" si="9">F4</f>
        <v>60</v>
      </c>
      <c r="G17">
        <f t="shared" si="9"/>
        <v>60</v>
      </c>
      <c r="I17">
        <f t="shared" ref="I17:J17" si="10">I4-F17</f>
        <v>-3</v>
      </c>
      <c r="J17">
        <f t="shared" si="10"/>
        <v>-3</v>
      </c>
      <c r="L17">
        <f t="shared" ref="L17:M17" si="11">L4-SUM(F17,I17)</f>
        <v>3</v>
      </c>
      <c r="M17">
        <f t="shared" si="11"/>
        <v>3</v>
      </c>
      <c r="O17">
        <f t="shared" ref="O17:P17" si="12">O4-F17</f>
        <v>-43.5</v>
      </c>
      <c r="P17">
        <f t="shared" si="12"/>
        <v>43.5</v>
      </c>
      <c r="R17">
        <f t="shared" ref="R17:S17" si="13">R4-SUM(F17,I17,O17)</f>
        <v>6.5</v>
      </c>
      <c r="S17">
        <f t="shared" si="13"/>
        <v>-6.5</v>
      </c>
      <c r="U17">
        <f t="shared" ref="U17:U23" si="14">C17-SUM(F17,I17,L17,O17,R17)</f>
        <v>-4</v>
      </c>
      <c r="V17">
        <f t="shared" ref="V17:V23" si="15">D17-SUM(G17,J17,M17,P17,S17)</f>
        <v>4</v>
      </c>
    </row>
    <row r="18" spans="1:22" x14ac:dyDescent="0.25">
      <c r="A18" s="3"/>
      <c r="B18" s="4">
        <v>3</v>
      </c>
      <c r="C18" s="11">
        <v>19</v>
      </c>
      <c r="D18" s="7">
        <v>99</v>
      </c>
      <c r="F18">
        <f t="shared" ref="F18:G18" si="16">F5</f>
        <v>60</v>
      </c>
      <c r="G18">
        <f t="shared" si="16"/>
        <v>60</v>
      </c>
      <c r="I18">
        <f t="shared" ref="I18:J18" si="17">I5-F18</f>
        <v>-3</v>
      </c>
      <c r="J18">
        <f t="shared" si="17"/>
        <v>-3</v>
      </c>
      <c r="L18">
        <f t="shared" ref="L18:M18" si="18">L5-SUM(F18,I18)</f>
        <v>2</v>
      </c>
      <c r="M18">
        <f t="shared" si="18"/>
        <v>2</v>
      </c>
      <c r="O18">
        <f t="shared" ref="O18:P18" si="19">O5-F18</f>
        <v>-43.5</v>
      </c>
      <c r="P18">
        <f t="shared" si="19"/>
        <v>43.5</v>
      </c>
      <c r="R18">
        <f t="shared" ref="R18:S18" si="20">R5-SUM(F18,I18,O18)</f>
        <v>6.5</v>
      </c>
      <c r="S18">
        <f t="shared" si="20"/>
        <v>-6.5</v>
      </c>
      <c r="U18">
        <f t="shared" si="14"/>
        <v>-3</v>
      </c>
      <c r="V18">
        <f t="shared" si="15"/>
        <v>3</v>
      </c>
    </row>
    <row r="19" spans="1:22" x14ac:dyDescent="0.25">
      <c r="A19" s="3"/>
      <c r="B19" s="4">
        <v>4</v>
      </c>
      <c r="C19" s="11">
        <v>25</v>
      </c>
      <c r="D19" s="7">
        <v>95</v>
      </c>
      <c r="E19" s="15" t="s">
        <v>18</v>
      </c>
      <c r="F19">
        <f t="shared" ref="F19:G19" si="21">F6</f>
        <v>60</v>
      </c>
      <c r="G19">
        <f t="shared" si="21"/>
        <v>60</v>
      </c>
      <c r="I19">
        <f t="shared" ref="I19:J19" si="22">I6-F19</f>
        <v>-3</v>
      </c>
      <c r="J19">
        <f t="shared" si="22"/>
        <v>-3</v>
      </c>
      <c r="K19" s="15" t="s">
        <v>19</v>
      </c>
      <c r="L19">
        <f t="shared" ref="L19:M19" si="23">L6-SUM(F19,I19)</f>
        <v>3</v>
      </c>
      <c r="M19">
        <f t="shared" si="23"/>
        <v>3</v>
      </c>
      <c r="N19" s="15" t="s">
        <v>19</v>
      </c>
      <c r="O19">
        <f t="shared" ref="O19:P19" si="24">O6-F19</f>
        <v>-43.5</v>
      </c>
      <c r="P19">
        <f t="shared" si="24"/>
        <v>43.5</v>
      </c>
      <c r="Q19" s="15" t="s">
        <v>19</v>
      </c>
      <c r="R19">
        <f t="shared" ref="R19:S19" si="25">R6-SUM(F19,I19,O19)</f>
        <v>6.5</v>
      </c>
      <c r="S19">
        <f t="shared" si="25"/>
        <v>-6.5</v>
      </c>
      <c r="T19" s="15" t="s">
        <v>19</v>
      </c>
      <c r="U19">
        <f t="shared" si="14"/>
        <v>2</v>
      </c>
      <c r="V19">
        <f t="shared" si="15"/>
        <v>-2</v>
      </c>
    </row>
    <row r="20" spans="1:22" x14ac:dyDescent="0.25">
      <c r="A20" s="3" t="s">
        <v>4</v>
      </c>
      <c r="B20" s="4">
        <v>5</v>
      </c>
      <c r="C20" s="8">
        <v>14</v>
      </c>
      <c r="D20" s="12">
        <v>110</v>
      </c>
      <c r="F20">
        <f t="shared" ref="F20:G20" si="26">F7</f>
        <v>60</v>
      </c>
      <c r="G20">
        <f t="shared" si="26"/>
        <v>60</v>
      </c>
      <c r="I20">
        <f t="shared" ref="I20:J20" si="27">I7-F20</f>
        <v>3</v>
      </c>
      <c r="J20">
        <f t="shared" si="27"/>
        <v>3</v>
      </c>
      <c r="L20">
        <f t="shared" ref="L20:M20" si="28">L7-SUM(F20,I20)</f>
        <v>-1</v>
      </c>
      <c r="M20">
        <f t="shared" si="28"/>
        <v>-1</v>
      </c>
      <c r="O20">
        <f t="shared" ref="O20:P20" si="29">O7-F20</f>
        <v>-43.5</v>
      </c>
      <c r="P20">
        <f t="shared" si="29"/>
        <v>43.5</v>
      </c>
      <c r="R20">
        <f t="shared" ref="R20:S20" si="30">R7-SUM(F20,I20,O20)</f>
        <v>-6.5</v>
      </c>
      <c r="S20">
        <f t="shared" si="30"/>
        <v>6.5</v>
      </c>
      <c r="U20">
        <f t="shared" si="14"/>
        <v>2</v>
      </c>
      <c r="V20">
        <f t="shared" si="15"/>
        <v>-2</v>
      </c>
    </row>
    <row r="21" spans="1:22" x14ac:dyDescent="0.25">
      <c r="A21" s="3"/>
      <c r="B21" s="4">
        <v>6</v>
      </c>
      <c r="C21" s="6">
        <v>17</v>
      </c>
      <c r="D21" s="13">
        <v>105</v>
      </c>
      <c r="F21">
        <f t="shared" ref="F21:G21" si="31">F8</f>
        <v>60</v>
      </c>
      <c r="G21">
        <f t="shared" si="31"/>
        <v>60</v>
      </c>
      <c r="I21">
        <f t="shared" ref="I21:J21" si="32">I8-F21</f>
        <v>3</v>
      </c>
      <c r="J21">
        <f t="shared" si="32"/>
        <v>3</v>
      </c>
      <c r="L21">
        <f t="shared" ref="L21:M21" si="33">L8-SUM(F21,I21)</f>
        <v>-2</v>
      </c>
      <c r="M21">
        <f t="shared" si="33"/>
        <v>-2</v>
      </c>
      <c r="O21">
        <f t="shared" ref="O21:P21" si="34">O8-F21</f>
        <v>-43.5</v>
      </c>
      <c r="P21">
        <f t="shared" si="34"/>
        <v>43.5</v>
      </c>
      <c r="R21">
        <f t="shared" ref="R21:S21" si="35">R8-SUM(F21,I21,O21)</f>
        <v>-6.5</v>
      </c>
      <c r="S21">
        <f t="shared" si="35"/>
        <v>6.5</v>
      </c>
      <c r="U21">
        <f t="shared" si="14"/>
        <v>6</v>
      </c>
      <c r="V21">
        <f t="shared" si="15"/>
        <v>-6</v>
      </c>
    </row>
    <row r="22" spans="1:22" x14ac:dyDescent="0.25">
      <c r="A22" s="3"/>
      <c r="B22" s="4">
        <v>7</v>
      </c>
      <c r="C22" s="6">
        <v>10</v>
      </c>
      <c r="D22" s="13">
        <v>126</v>
      </c>
      <c r="F22">
        <f t="shared" ref="F22:G22" si="36">F9</f>
        <v>60</v>
      </c>
      <c r="G22">
        <f t="shared" si="36"/>
        <v>60</v>
      </c>
      <c r="I22">
        <f t="shared" ref="I22:J22" si="37">I9-F22</f>
        <v>3</v>
      </c>
      <c r="J22">
        <f t="shared" si="37"/>
        <v>3</v>
      </c>
      <c r="L22">
        <f t="shared" ref="L22:M22" si="38">L9-SUM(F22,I22)</f>
        <v>5</v>
      </c>
      <c r="M22">
        <f t="shared" si="38"/>
        <v>5</v>
      </c>
      <c r="O22">
        <f t="shared" ref="O22:P22" si="39">O9-F22</f>
        <v>-43.5</v>
      </c>
      <c r="P22">
        <f t="shared" si="39"/>
        <v>43.5</v>
      </c>
      <c r="R22">
        <f t="shared" ref="R22:S22" si="40">R9-SUM(F22,I22,O22)</f>
        <v>-6.5</v>
      </c>
      <c r="S22">
        <f t="shared" si="40"/>
        <v>6.5</v>
      </c>
      <c r="U22">
        <f t="shared" si="14"/>
        <v>-8</v>
      </c>
      <c r="V22">
        <f t="shared" si="15"/>
        <v>8</v>
      </c>
    </row>
    <row r="23" spans="1:22" ht="15.75" thickBot="1" x14ac:dyDescent="0.3">
      <c r="A23" s="3"/>
      <c r="B23" s="4">
        <v>8</v>
      </c>
      <c r="C23" s="9">
        <v>11</v>
      </c>
      <c r="D23" s="14">
        <v>111</v>
      </c>
      <c r="F23">
        <f t="shared" ref="F23:G23" si="41">F10</f>
        <v>60</v>
      </c>
      <c r="G23">
        <f t="shared" si="41"/>
        <v>60</v>
      </c>
      <c r="I23">
        <f t="shared" ref="I23:J23" si="42">I10-F23</f>
        <v>3</v>
      </c>
      <c r="J23">
        <f t="shared" si="42"/>
        <v>3</v>
      </c>
      <c r="L23">
        <f t="shared" ref="L23:M23" si="43">L10-SUM(F23,I23)</f>
        <v>-2</v>
      </c>
      <c r="M23">
        <f t="shared" si="43"/>
        <v>-2</v>
      </c>
      <c r="O23">
        <f t="shared" ref="O23:P23" si="44">O10-F23</f>
        <v>-43.5</v>
      </c>
      <c r="P23">
        <f t="shared" si="44"/>
        <v>43.5</v>
      </c>
      <c r="R23">
        <f t="shared" ref="R23:S23" si="45">R10-SUM(F23,I23,O23)</f>
        <v>-6.5</v>
      </c>
      <c r="S23">
        <f t="shared" si="45"/>
        <v>6.5</v>
      </c>
      <c r="U23">
        <f t="shared" si="14"/>
        <v>0</v>
      </c>
      <c r="V23">
        <f t="shared" si="15"/>
        <v>0</v>
      </c>
    </row>
    <row r="25" spans="1:22" x14ac:dyDescent="0.25">
      <c r="B25" t="s">
        <v>26</v>
      </c>
      <c r="C25" t="s">
        <v>27</v>
      </c>
      <c r="D25" t="s">
        <v>28</v>
      </c>
      <c r="E25" t="s">
        <v>29</v>
      </c>
      <c r="F25" t="s">
        <v>30</v>
      </c>
    </row>
    <row r="26" spans="1:22" x14ac:dyDescent="0.25">
      <c r="A26" t="s">
        <v>20</v>
      </c>
      <c r="B26" s="16">
        <v>1</v>
      </c>
      <c r="C26">
        <f>SUMSQ(F16:G23)</f>
        <v>57600</v>
      </c>
      <c r="D26">
        <f>C26/B26</f>
        <v>57600</v>
      </c>
    </row>
    <row r="27" spans="1:22" x14ac:dyDescent="0.25">
      <c r="A27" t="s">
        <v>21</v>
      </c>
      <c r="B27" s="16">
        <v>1</v>
      </c>
      <c r="C27">
        <f>SUMSQ(I16:J23)</f>
        <v>144</v>
      </c>
      <c r="D27">
        <f>C27/B27</f>
        <v>144</v>
      </c>
      <c r="E27">
        <f>D27/$D$28</f>
        <v>3.6</v>
      </c>
      <c r="F27">
        <f>_xlfn.F.DIST.RT(E27,B27,B28)</f>
        <v>0.10655818463914354</v>
      </c>
    </row>
    <row r="28" spans="1:22" x14ac:dyDescent="0.25">
      <c r="A28" t="s">
        <v>22</v>
      </c>
      <c r="B28" s="16">
        <f>8-2</f>
        <v>6</v>
      </c>
      <c r="C28">
        <f>SUMSQ(L16:M23)</f>
        <v>240</v>
      </c>
      <c r="D28">
        <f t="shared" ref="D27:D31" si="46">C28/B28</f>
        <v>40</v>
      </c>
      <c r="E28">
        <f>D28/$D$31</f>
        <v>0.759493670886076</v>
      </c>
      <c r="F28">
        <f>_xlfn.F.DIST.RT(E28,B28,$B$31)</f>
        <v>0.62656019588785639</v>
      </c>
    </row>
    <row r="29" spans="1:22" x14ac:dyDescent="0.25">
      <c r="A29" t="s">
        <v>23</v>
      </c>
      <c r="B29" s="1">
        <v>1</v>
      </c>
      <c r="C29">
        <f>SUMSQ(O16:P23)</f>
        <v>30276</v>
      </c>
      <c r="D29">
        <f t="shared" si="46"/>
        <v>30276</v>
      </c>
      <c r="E29">
        <f t="shared" ref="E29:E30" si="47">D29/$D$31</f>
        <v>574.86075949367091</v>
      </c>
      <c r="F29">
        <f t="shared" ref="F29:F30" si="48">_xlfn.F.DIST.RT(E29,B29,$B$31)</f>
        <v>3.4576189944174155E-7</v>
      </c>
    </row>
    <row r="30" spans="1:22" x14ac:dyDescent="0.25">
      <c r="A30" t="s">
        <v>24</v>
      </c>
      <c r="B30" s="1">
        <v>1</v>
      </c>
      <c r="C30">
        <f>SUMSQ(R16:S23)</f>
        <v>676</v>
      </c>
      <c r="D30">
        <f t="shared" si="46"/>
        <v>676</v>
      </c>
      <c r="E30">
        <f t="shared" si="47"/>
        <v>12.835443037974684</v>
      </c>
      <c r="F30">
        <f t="shared" si="48"/>
        <v>1.1605906075690229E-2</v>
      </c>
    </row>
    <row r="31" spans="1:22" x14ac:dyDescent="0.25">
      <c r="A31" t="s">
        <v>25</v>
      </c>
      <c r="B31" s="1">
        <f>16-SUM(B26,B27,B28,B29,B30)</f>
        <v>6</v>
      </c>
      <c r="C31">
        <f>SUMSQ(U16:V23)</f>
        <v>316</v>
      </c>
      <c r="D31">
        <f t="shared" si="46"/>
        <v>52.666666666666664</v>
      </c>
    </row>
    <row r="33" spans="1:3" x14ac:dyDescent="0.25">
      <c r="A33" t="s">
        <v>31</v>
      </c>
      <c r="B33" s="1">
        <f>SUM(B26:B31)</f>
        <v>16</v>
      </c>
      <c r="C33">
        <f>SUM(C26:C31)</f>
        <v>89252</v>
      </c>
    </row>
  </sheetData>
  <mergeCells count="12">
    <mergeCell ref="R1:S1"/>
    <mergeCell ref="C14:D14"/>
    <mergeCell ref="A16:A19"/>
    <mergeCell ref="A20:A23"/>
    <mergeCell ref="A3:A6"/>
    <mergeCell ref="A7:A10"/>
    <mergeCell ref="C1:D1"/>
    <mergeCell ref="I2:J2"/>
    <mergeCell ref="I1:J1"/>
    <mergeCell ref="O1:P1"/>
    <mergeCell ref="L2:M2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Keegan Gunderson</dc:creator>
  <cp:lastModifiedBy>Keegan Gunderson</cp:lastModifiedBy>
  <dcterms:created xsi:type="dcterms:W3CDTF">2018-11-12T20:06:15Z</dcterms:created>
  <dcterms:modified xsi:type="dcterms:W3CDTF">2018-11-12T20:40:10Z</dcterms:modified>
</cp:coreProperties>
</file>