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sc\OneDrive\Documents\ExperimentalDesign\"/>
    </mc:Choice>
  </mc:AlternateContent>
  <xr:revisionPtr revIDLastSave="0" documentId="8_{E513D70F-85DA-4D17-AA4D-D7D1EBEA63EA}" xr6:coauthVersionLast="37" xr6:coauthVersionMax="37" xr10:uidLastSave="{00000000-0000-0000-0000-000000000000}"/>
  <bookViews>
    <workbookView xWindow="0" yWindow="0" windowWidth="20490" windowHeight="7485" xr2:uid="{E63B7E34-1DA0-4547-B89F-5F191536104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7" i="1" l="1"/>
  <c r="D49" i="1" s="1"/>
  <c r="D46" i="1"/>
  <c r="G33" i="1"/>
  <c r="O33" i="1" s="1"/>
  <c r="F33" i="1"/>
  <c r="K32" i="1"/>
  <c r="G32" i="1"/>
  <c r="F32" i="1"/>
  <c r="G31" i="1"/>
  <c r="O31" i="1" s="1"/>
  <c r="F31" i="1"/>
  <c r="K30" i="1"/>
  <c r="G30" i="1"/>
  <c r="F30" i="1"/>
  <c r="G29" i="1"/>
  <c r="O29" i="1" s="1"/>
  <c r="F29" i="1"/>
  <c r="K28" i="1"/>
  <c r="G28" i="1"/>
  <c r="F28" i="1"/>
  <c r="G27" i="1"/>
  <c r="F27" i="1"/>
  <c r="K26" i="1"/>
  <c r="G26" i="1"/>
  <c r="F26" i="1"/>
  <c r="G25" i="1"/>
  <c r="O25" i="1" s="1"/>
  <c r="F25" i="1"/>
  <c r="K24" i="1"/>
  <c r="G24" i="1"/>
  <c r="F24" i="1"/>
  <c r="G23" i="1"/>
  <c r="F23" i="1"/>
  <c r="K22" i="1"/>
  <c r="G22" i="1"/>
  <c r="F22" i="1"/>
  <c r="E45" i="1" s="1"/>
  <c r="F45" i="1" s="1"/>
  <c r="S15" i="1"/>
  <c r="R15" i="1"/>
  <c r="O15" i="1"/>
  <c r="N15" i="1"/>
  <c r="N33" i="1" s="1"/>
  <c r="K15" i="1"/>
  <c r="J15" i="1"/>
  <c r="K33" i="1" s="1"/>
  <c r="G15" i="1"/>
  <c r="F15" i="1"/>
  <c r="S14" i="1"/>
  <c r="R14" i="1"/>
  <c r="O14" i="1"/>
  <c r="O32" i="1" s="1"/>
  <c r="N14" i="1"/>
  <c r="N32" i="1" s="1"/>
  <c r="K14" i="1"/>
  <c r="J14" i="1"/>
  <c r="J32" i="1" s="1"/>
  <c r="G14" i="1"/>
  <c r="F14" i="1"/>
  <c r="S13" i="1"/>
  <c r="R13" i="1"/>
  <c r="O13" i="1"/>
  <c r="N13" i="1"/>
  <c r="N31" i="1" s="1"/>
  <c r="K13" i="1"/>
  <c r="J13" i="1"/>
  <c r="K31" i="1" s="1"/>
  <c r="G13" i="1"/>
  <c r="F13" i="1"/>
  <c r="S12" i="1"/>
  <c r="R12" i="1"/>
  <c r="O12" i="1"/>
  <c r="O30" i="1" s="1"/>
  <c r="N12" i="1"/>
  <c r="N30" i="1" s="1"/>
  <c r="K12" i="1"/>
  <c r="J12" i="1"/>
  <c r="J30" i="1" s="1"/>
  <c r="G12" i="1"/>
  <c r="F12" i="1"/>
  <c r="S11" i="1"/>
  <c r="R11" i="1"/>
  <c r="O11" i="1"/>
  <c r="N11" i="1"/>
  <c r="N29" i="1" s="1"/>
  <c r="K11" i="1"/>
  <c r="J11" i="1"/>
  <c r="K29" i="1" s="1"/>
  <c r="G11" i="1"/>
  <c r="F11" i="1"/>
  <c r="S10" i="1"/>
  <c r="R10" i="1"/>
  <c r="O10" i="1"/>
  <c r="O28" i="1" s="1"/>
  <c r="N10" i="1"/>
  <c r="N28" i="1" s="1"/>
  <c r="K10" i="1"/>
  <c r="J10" i="1"/>
  <c r="J28" i="1" s="1"/>
  <c r="G10" i="1"/>
  <c r="F10" i="1"/>
  <c r="S9" i="1"/>
  <c r="R9" i="1"/>
  <c r="O9" i="1"/>
  <c r="N9" i="1"/>
  <c r="N27" i="1" s="1"/>
  <c r="K9" i="1"/>
  <c r="J9" i="1"/>
  <c r="K27" i="1" s="1"/>
  <c r="G9" i="1"/>
  <c r="F9" i="1"/>
  <c r="S8" i="1"/>
  <c r="R8" i="1"/>
  <c r="O8" i="1"/>
  <c r="O26" i="1" s="1"/>
  <c r="N8" i="1"/>
  <c r="N26" i="1" s="1"/>
  <c r="K8" i="1"/>
  <c r="J8" i="1"/>
  <c r="J26" i="1" s="1"/>
  <c r="G8" i="1"/>
  <c r="F8" i="1"/>
  <c r="S7" i="1"/>
  <c r="R7" i="1"/>
  <c r="O7" i="1"/>
  <c r="N7" i="1"/>
  <c r="N25" i="1" s="1"/>
  <c r="K7" i="1"/>
  <c r="J7" i="1"/>
  <c r="K25" i="1" s="1"/>
  <c r="G7" i="1"/>
  <c r="F7" i="1"/>
  <c r="S6" i="1"/>
  <c r="R6" i="1"/>
  <c r="O6" i="1"/>
  <c r="O24" i="1" s="1"/>
  <c r="N6" i="1"/>
  <c r="N24" i="1" s="1"/>
  <c r="K6" i="1"/>
  <c r="J6" i="1"/>
  <c r="J24" i="1" s="1"/>
  <c r="G6" i="1"/>
  <c r="F6" i="1"/>
  <c r="S5" i="1"/>
  <c r="R5" i="1"/>
  <c r="O5" i="1"/>
  <c r="N5" i="1"/>
  <c r="N23" i="1" s="1"/>
  <c r="K5" i="1"/>
  <c r="J5" i="1"/>
  <c r="K23" i="1" s="1"/>
  <c r="G5" i="1"/>
  <c r="F5" i="1"/>
  <c r="S4" i="1"/>
  <c r="R4" i="1"/>
  <c r="O4" i="1"/>
  <c r="O22" i="1" s="1"/>
  <c r="N4" i="1"/>
  <c r="N22" i="1" s="1"/>
  <c r="K4" i="1"/>
  <c r="J4" i="1"/>
  <c r="J22" i="1" s="1"/>
  <c r="G4" i="1"/>
  <c r="F4" i="1"/>
  <c r="V30" i="1" l="1"/>
  <c r="V24" i="1"/>
  <c r="R22" i="1"/>
  <c r="R28" i="1"/>
  <c r="R30" i="1"/>
  <c r="R32" i="1"/>
  <c r="V32" i="1" s="1"/>
  <c r="R33" i="1"/>
  <c r="E46" i="1"/>
  <c r="F46" i="1" s="1"/>
  <c r="R23" i="1"/>
  <c r="V23" i="1" s="1"/>
  <c r="R24" i="1"/>
  <c r="R26" i="1"/>
  <c r="V26" i="1" s="1"/>
  <c r="R27" i="1"/>
  <c r="V27" i="1" s="1"/>
  <c r="S22" i="1"/>
  <c r="W22" i="1" s="1"/>
  <c r="S23" i="1"/>
  <c r="S24" i="1"/>
  <c r="W24" i="1" s="1"/>
  <c r="S25" i="1"/>
  <c r="S26" i="1"/>
  <c r="S28" i="1"/>
  <c r="W28" i="1" s="1"/>
  <c r="S29" i="1"/>
  <c r="S30" i="1"/>
  <c r="W30" i="1" s="1"/>
  <c r="S31" i="1"/>
  <c r="W31" i="1" s="1"/>
  <c r="S32" i="1"/>
  <c r="W32" i="1" s="1"/>
  <c r="S33" i="1"/>
  <c r="W26" i="1"/>
  <c r="V28" i="1"/>
  <c r="O23" i="1"/>
  <c r="W23" i="1" s="1"/>
  <c r="W25" i="1"/>
  <c r="O27" i="1"/>
  <c r="W29" i="1"/>
  <c r="W33" i="1"/>
  <c r="V22" i="1"/>
  <c r="J23" i="1"/>
  <c r="J25" i="1"/>
  <c r="J27" i="1"/>
  <c r="J29" i="1"/>
  <c r="R29" i="1" s="1"/>
  <c r="J31" i="1"/>
  <c r="R31" i="1" s="1"/>
  <c r="J33" i="1"/>
  <c r="V33" i="1" s="1"/>
  <c r="V29" i="1" l="1"/>
  <c r="R25" i="1"/>
  <c r="V25" i="1" s="1"/>
  <c r="E49" i="1" s="1"/>
  <c r="F49" i="1" s="1"/>
  <c r="G46" i="1" s="1"/>
  <c r="H46" i="1" s="1"/>
  <c r="E47" i="1"/>
  <c r="F47" i="1" s="1"/>
  <c r="S27" i="1"/>
  <c r="W27" i="1" s="1"/>
  <c r="V31" i="1"/>
  <c r="E48" i="1" l="1"/>
  <c r="F48" i="1" s="1"/>
  <c r="G48" i="1" s="1"/>
  <c r="H48" i="1" s="1"/>
  <c r="G47" i="1"/>
  <c r="H47" i="1" s="1"/>
</calcChain>
</file>

<file path=xl/sharedStrings.xml><?xml version="1.0" encoding="utf-8"?>
<sst xmlns="http://schemas.openxmlformats.org/spreadsheetml/2006/main" count="29" uniqueCount="23">
  <si>
    <t>Means</t>
  </si>
  <si>
    <t>Grand</t>
  </si>
  <si>
    <t>Type of Filter</t>
  </si>
  <si>
    <t>Size of Car</t>
  </si>
  <si>
    <t>Interaction:cell:factor</t>
  </si>
  <si>
    <t>effects</t>
  </si>
  <si>
    <t>Filler</t>
  </si>
  <si>
    <t>Residual</t>
  </si>
  <si>
    <t>obs</t>
  </si>
  <si>
    <t>=</t>
  </si>
  <si>
    <t>+</t>
  </si>
  <si>
    <t>Anova Table</t>
  </si>
  <si>
    <t>df</t>
  </si>
  <si>
    <t>SS</t>
  </si>
  <si>
    <t>MS</t>
  </si>
  <si>
    <t>F</t>
  </si>
  <si>
    <t>P-Value</t>
  </si>
  <si>
    <t>grand mean</t>
  </si>
  <si>
    <t>filter</t>
  </si>
  <si>
    <t>size</t>
  </si>
  <si>
    <t>filter*size</t>
  </si>
  <si>
    <t>residual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</si>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</sst>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  <xf numFmtId="164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AA124-6ADB-4BD7-83A7-996A0CC5925D}">
  <dimension ref="A1:X51"/>
  <sheetViews>
    <sheetView tabSelected="1" workbookViewId="0">
      <selection sqref="A1:XFD1048576"/>
    </sheetView>
  </sheetViews>
  <sheetFormatPr defaultRowHeight="15" x14ac:dyDescent="0.25"/>
  <cols>
    <col min="3" max="3" width="11.42578125" bestFit="1" customWidth="1"/>
    <col min="4" max="4" width="6.85546875" customWidth="1"/>
    <col min="5" max="5" width="9.28515625" customWidth="1"/>
    <col min="9" max="9" width="4.28515625" customWidth="1"/>
    <col min="13" max="13" width="2.7109375" customWidth="1"/>
    <col min="17" max="17" width="2.85546875" customWidth="1"/>
    <col min="18" max="18" width="11.7109375" customWidth="1"/>
    <col min="21" max="21" width="3.42578125" customWidth="1"/>
  </cols>
  <sheetData>
    <row r="1" spans="1:20" ht="18" customHeight="1" x14ac:dyDescent="0.25">
      <c r="F1" t="s">
        <v>0</v>
      </c>
    </row>
    <row r="2" spans="1:20" ht="17.25" customHeight="1" x14ac:dyDescent="0.25">
      <c r="A2" s="1"/>
      <c r="B2" s="1"/>
      <c r="C2" s="1"/>
      <c r="D2" s="1"/>
      <c r="F2" s="2" t="s">
        <v>1</v>
      </c>
      <c r="G2" s="2"/>
      <c r="H2" s="2"/>
      <c r="J2" s="2" t="s">
        <v>2</v>
      </c>
      <c r="K2" s="2"/>
      <c r="L2" s="2"/>
      <c r="N2" s="2" t="s">
        <v>3</v>
      </c>
      <c r="O2" s="2"/>
      <c r="P2" s="2"/>
      <c r="R2" s="3" t="s">
        <v>4</v>
      </c>
      <c r="S2" s="3"/>
      <c r="T2" s="3"/>
    </row>
    <row r="3" spans="1:20" x14ac:dyDescent="0.25">
      <c r="A3" s="1"/>
      <c r="B3" s="1">
        <v>1</v>
      </c>
      <c r="C3" s="1">
        <v>2</v>
      </c>
      <c r="D3" s="1"/>
    </row>
    <row r="4" spans="1:20" x14ac:dyDescent="0.25">
      <c r="A4" s="1"/>
      <c r="B4" s="1">
        <v>76.5</v>
      </c>
      <c r="C4" s="1">
        <v>76</v>
      </c>
      <c r="D4" s="1"/>
      <c r="F4">
        <f>AVERAGE($B$4:$C$15)</f>
        <v>81.020833333333329</v>
      </c>
      <c r="G4">
        <f>AVERAGE($B$4:$C$15)</f>
        <v>81.020833333333329</v>
      </c>
      <c r="J4" s="4">
        <f>AVERAGE($B$4:$B$15)</f>
        <v>81.416666666666671</v>
      </c>
      <c r="K4" s="4">
        <f>AVERAGE($C$4:$C$15)</f>
        <v>80.625</v>
      </c>
      <c r="N4">
        <f>AVERAGE($B$4:$C$7)</f>
        <v>77.375</v>
      </c>
      <c r="O4">
        <f t="shared" ref="O4" si="0">AVERAGE($B$4:$C$7)</f>
        <v>77.375</v>
      </c>
      <c r="R4">
        <f>AVERAGE($B$4:$B$7)</f>
        <v>77.875</v>
      </c>
      <c r="S4">
        <f>AVERAGE($C$4:$C$7)</f>
        <v>76.875</v>
      </c>
    </row>
    <row r="5" spans="1:20" x14ac:dyDescent="0.25">
      <c r="A5" s="1"/>
      <c r="B5" s="1">
        <v>77.5</v>
      </c>
      <c r="C5" s="1">
        <v>76</v>
      </c>
      <c r="D5" s="1"/>
      <c r="F5">
        <f t="shared" ref="F5:G15" si="1">AVERAGE($B$4:$C$15)</f>
        <v>81.020833333333329</v>
      </c>
      <c r="G5">
        <f t="shared" si="1"/>
        <v>81.020833333333329</v>
      </c>
      <c r="J5" s="4">
        <f t="shared" ref="J5:J15" si="2">AVERAGE($B$4:$B$15)</f>
        <v>81.416666666666671</v>
      </c>
      <c r="K5" s="4">
        <f t="shared" ref="K5:K15" si="3">AVERAGE($C$4:$C$15)</f>
        <v>80.625</v>
      </c>
      <c r="N5">
        <f t="shared" ref="N5:O7" si="4">AVERAGE($B$4:$C$7)</f>
        <v>77.375</v>
      </c>
      <c r="O5">
        <f t="shared" si="4"/>
        <v>77.375</v>
      </c>
      <c r="R5">
        <f t="shared" ref="R5:R7" si="5">AVERAGE($B$4:$B$7)</f>
        <v>77.875</v>
      </c>
      <c r="S5">
        <f t="shared" ref="S5:S7" si="6">AVERAGE($C$4:$C$7)</f>
        <v>76.875</v>
      </c>
    </row>
    <row r="6" spans="1:20" x14ac:dyDescent="0.25">
      <c r="A6" s="1"/>
      <c r="B6" s="1">
        <v>78.5</v>
      </c>
      <c r="C6" s="1">
        <v>77</v>
      </c>
      <c r="D6" s="1"/>
      <c r="F6">
        <f t="shared" si="1"/>
        <v>81.020833333333329</v>
      </c>
      <c r="G6">
        <f t="shared" si="1"/>
        <v>81.020833333333329</v>
      </c>
      <c r="J6" s="4">
        <f t="shared" si="2"/>
        <v>81.416666666666671</v>
      </c>
      <c r="K6" s="4">
        <f t="shared" si="3"/>
        <v>80.625</v>
      </c>
      <c r="N6">
        <f t="shared" si="4"/>
        <v>77.375</v>
      </c>
      <c r="O6">
        <f t="shared" si="4"/>
        <v>77.375</v>
      </c>
      <c r="R6">
        <f t="shared" si="5"/>
        <v>77.875</v>
      </c>
      <c r="S6">
        <f t="shared" si="6"/>
        <v>76.875</v>
      </c>
    </row>
    <row r="7" spans="1:20" x14ac:dyDescent="0.25">
      <c r="A7" s="1"/>
      <c r="B7" s="1">
        <v>79</v>
      </c>
      <c r="C7" s="1">
        <v>78.5</v>
      </c>
      <c r="D7" s="1"/>
      <c r="F7">
        <f t="shared" si="1"/>
        <v>81.020833333333329</v>
      </c>
      <c r="G7">
        <f t="shared" si="1"/>
        <v>81.020833333333329</v>
      </c>
      <c r="J7" s="4">
        <f t="shared" si="2"/>
        <v>81.416666666666671</v>
      </c>
      <c r="K7" s="4">
        <f t="shared" si="3"/>
        <v>80.625</v>
      </c>
      <c r="N7">
        <f t="shared" si="4"/>
        <v>77.375</v>
      </c>
      <c r="O7">
        <f t="shared" si="4"/>
        <v>77.375</v>
      </c>
      <c r="R7">
        <f t="shared" si="5"/>
        <v>77.875</v>
      </c>
      <c r="S7">
        <f t="shared" si="6"/>
        <v>76.875</v>
      </c>
    </row>
    <row r="8" spans="1:20" x14ac:dyDescent="0.25">
      <c r="B8" s="1">
        <v>81</v>
      </c>
      <c r="C8" s="1">
        <v>82.5</v>
      </c>
      <c r="F8">
        <f t="shared" si="1"/>
        <v>81.020833333333329</v>
      </c>
      <c r="G8">
        <f t="shared" si="1"/>
        <v>81.020833333333329</v>
      </c>
      <c r="J8" s="4">
        <f t="shared" si="2"/>
        <v>81.416666666666671</v>
      </c>
      <c r="K8" s="4">
        <f t="shared" si="3"/>
        <v>80.625</v>
      </c>
      <c r="N8">
        <f>AVERAGE($B$8:$C$11)</f>
        <v>82.875</v>
      </c>
      <c r="O8">
        <f>AVERAGE($B$8:$C$11)</f>
        <v>82.875</v>
      </c>
      <c r="R8">
        <f>AVERAGE($B$8:$B$11)</f>
        <v>83</v>
      </c>
      <c r="S8">
        <f>AVERAGE($C$8:$C$11)</f>
        <v>82.75</v>
      </c>
    </row>
    <row r="9" spans="1:20" x14ac:dyDescent="0.25">
      <c r="B9" s="1">
        <v>81.5</v>
      </c>
      <c r="C9" s="1">
        <v>82.5</v>
      </c>
      <c r="F9">
        <f t="shared" si="1"/>
        <v>81.020833333333329</v>
      </c>
      <c r="G9">
        <f t="shared" si="1"/>
        <v>81.020833333333329</v>
      </c>
      <c r="J9" s="4">
        <f t="shared" si="2"/>
        <v>81.416666666666671</v>
      </c>
      <c r="K9" s="4">
        <f t="shared" si="3"/>
        <v>80.625</v>
      </c>
      <c r="N9">
        <f t="shared" ref="N9:O11" si="7">AVERAGE($B$8:$C$11)</f>
        <v>82.875</v>
      </c>
      <c r="O9">
        <f t="shared" si="7"/>
        <v>82.875</v>
      </c>
      <c r="R9">
        <f t="shared" ref="R9:R11" si="8">AVERAGE($B$8:$B$11)</f>
        <v>83</v>
      </c>
      <c r="S9">
        <f t="shared" ref="S9:S11" si="9">AVERAGE($C$8:$C$11)</f>
        <v>82.75</v>
      </c>
    </row>
    <row r="10" spans="1:20" x14ac:dyDescent="0.25">
      <c r="B10" s="1">
        <v>84.5</v>
      </c>
      <c r="C10" s="1">
        <v>83</v>
      </c>
      <c r="F10">
        <f t="shared" si="1"/>
        <v>81.020833333333329</v>
      </c>
      <c r="G10">
        <f t="shared" si="1"/>
        <v>81.020833333333329</v>
      </c>
      <c r="J10" s="4">
        <f t="shared" si="2"/>
        <v>81.416666666666671</v>
      </c>
      <c r="K10" s="4">
        <f t="shared" si="3"/>
        <v>80.625</v>
      </c>
      <c r="N10">
        <f t="shared" si="7"/>
        <v>82.875</v>
      </c>
      <c r="O10">
        <f t="shared" si="7"/>
        <v>82.875</v>
      </c>
      <c r="R10">
        <f t="shared" si="8"/>
        <v>83</v>
      </c>
      <c r="S10">
        <f t="shared" si="9"/>
        <v>82.75</v>
      </c>
    </row>
    <row r="11" spans="1:20" x14ac:dyDescent="0.25">
      <c r="B11" s="1">
        <v>85</v>
      </c>
      <c r="C11" s="1">
        <v>83</v>
      </c>
      <c r="F11">
        <f t="shared" si="1"/>
        <v>81.020833333333329</v>
      </c>
      <c r="G11">
        <f t="shared" si="1"/>
        <v>81.020833333333329</v>
      </c>
      <c r="J11" s="4">
        <f t="shared" si="2"/>
        <v>81.416666666666671</v>
      </c>
      <c r="K11" s="4">
        <f t="shared" si="3"/>
        <v>80.625</v>
      </c>
      <c r="N11">
        <f t="shared" si="7"/>
        <v>82.875</v>
      </c>
      <c r="O11">
        <f t="shared" si="7"/>
        <v>82.875</v>
      </c>
      <c r="R11">
        <f t="shared" si="8"/>
        <v>83</v>
      </c>
      <c r="S11">
        <f t="shared" si="9"/>
        <v>82.75</v>
      </c>
    </row>
    <row r="12" spans="1:20" x14ac:dyDescent="0.25">
      <c r="B12" s="1">
        <v>82</v>
      </c>
      <c r="C12" s="1">
        <v>82</v>
      </c>
      <c r="F12">
        <f t="shared" si="1"/>
        <v>81.020833333333329</v>
      </c>
      <c r="G12">
        <f t="shared" si="1"/>
        <v>81.020833333333329</v>
      </c>
      <c r="J12" s="4">
        <f t="shared" si="2"/>
        <v>81.416666666666671</v>
      </c>
      <c r="K12" s="4">
        <f t="shared" si="3"/>
        <v>80.625</v>
      </c>
      <c r="N12">
        <f>AVERAGE($B$12:$C$15)</f>
        <v>82.8125</v>
      </c>
      <c r="O12">
        <f>AVERAGE($B$12:$C$15)</f>
        <v>82.8125</v>
      </c>
      <c r="R12">
        <f>AVERAGE($B$12:$B$15)</f>
        <v>83.375</v>
      </c>
      <c r="S12">
        <f>AVERAGE($C$12:$C$15)</f>
        <v>82.25</v>
      </c>
    </row>
    <row r="13" spans="1:20" x14ac:dyDescent="0.25">
      <c r="B13" s="1">
        <v>83</v>
      </c>
      <c r="C13" s="1">
        <v>82</v>
      </c>
      <c r="F13">
        <f t="shared" si="1"/>
        <v>81.020833333333329</v>
      </c>
      <c r="G13">
        <f t="shared" si="1"/>
        <v>81.020833333333329</v>
      </c>
      <c r="J13" s="4">
        <f t="shared" si="2"/>
        <v>81.416666666666671</v>
      </c>
      <c r="K13" s="4">
        <f t="shared" si="3"/>
        <v>80.625</v>
      </c>
      <c r="N13">
        <f t="shared" ref="N13:O15" si="10">AVERAGE($B$12:$C$15)</f>
        <v>82.8125</v>
      </c>
      <c r="O13">
        <f t="shared" si="10"/>
        <v>82.8125</v>
      </c>
      <c r="R13">
        <f t="shared" ref="R13:R15" si="11">AVERAGE($B$12:$B$15)</f>
        <v>83.375</v>
      </c>
      <c r="S13">
        <f t="shared" ref="S13:S15" si="12">AVERAGE($C$12:$C$15)</f>
        <v>82.25</v>
      </c>
    </row>
    <row r="14" spans="1:20" x14ac:dyDescent="0.25">
      <c r="B14" s="1">
        <v>84</v>
      </c>
      <c r="C14" s="1">
        <v>82.5</v>
      </c>
      <c r="F14">
        <f t="shared" si="1"/>
        <v>81.020833333333329</v>
      </c>
      <c r="G14">
        <f t="shared" si="1"/>
        <v>81.020833333333329</v>
      </c>
      <c r="J14" s="4">
        <f t="shared" si="2"/>
        <v>81.416666666666671</v>
      </c>
      <c r="K14" s="4">
        <f t="shared" si="3"/>
        <v>80.625</v>
      </c>
      <c r="N14">
        <f t="shared" si="10"/>
        <v>82.8125</v>
      </c>
      <c r="O14">
        <f t="shared" si="10"/>
        <v>82.8125</v>
      </c>
      <c r="R14">
        <f t="shared" si="11"/>
        <v>83.375</v>
      </c>
      <c r="S14">
        <f t="shared" si="12"/>
        <v>82.25</v>
      </c>
    </row>
    <row r="15" spans="1:20" x14ac:dyDescent="0.25">
      <c r="B15">
        <v>84.5</v>
      </c>
      <c r="C15" s="1">
        <v>82.5</v>
      </c>
      <c r="F15">
        <f t="shared" si="1"/>
        <v>81.020833333333329</v>
      </c>
      <c r="G15">
        <f t="shared" si="1"/>
        <v>81.020833333333329</v>
      </c>
      <c r="J15" s="4">
        <f t="shared" si="2"/>
        <v>81.416666666666671</v>
      </c>
      <c r="K15" s="4">
        <f t="shared" si="3"/>
        <v>80.625</v>
      </c>
      <c r="N15">
        <f t="shared" si="10"/>
        <v>82.8125</v>
      </c>
      <c r="O15">
        <f t="shared" si="10"/>
        <v>82.8125</v>
      </c>
      <c r="R15">
        <f t="shared" si="11"/>
        <v>83.375</v>
      </c>
      <c r="S15">
        <f t="shared" si="12"/>
        <v>82.25</v>
      </c>
    </row>
    <row r="20" spans="2:24" x14ac:dyDescent="0.25">
      <c r="F20" t="s">
        <v>5</v>
      </c>
    </row>
    <row r="21" spans="2:24" x14ac:dyDescent="0.25">
      <c r="F21" s="2" t="s">
        <v>1</v>
      </c>
      <c r="G21" s="2"/>
      <c r="H21" s="2"/>
      <c r="J21" s="2" t="s">
        <v>6</v>
      </c>
      <c r="K21" s="2"/>
      <c r="L21" s="2"/>
      <c r="N21" s="2" t="s">
        <v>3</v>
      </c>
      <c r="O21" s="2"/>
      <c r="P21" s="2"/>
      <c r="R21" s="3" t="s">
        <v>4</v>
      </c>
      <c r="S21" s="3"/>
      <c r="T21" s="3"/>
      <c r="V21" s="2" t="s">
        <v>7</v>
      </c>
      <c r="W21" s="2"/>
      <c r="X21" s="2"/>
    </row>
    <row r="22" spans="2:24" x14ac:dyDescent="0.25">
      <c r="B22" t="s">
        <v>8</v>
      </c>
      <c r="E22" s="5" t="s">
        <v>9</v>
      </c>
      <c r="F22" s="6">
        <f>AVERAGE($B$4:$C$15)</f>
        <v>81.020833333333329</v>
      </c>
      <c r="G22" s="6">
        <f>AVERAGE($B$4:$C$15)</f>
        <v>81.020833333333329</v>
      </c>
      <c r="H22" s="6"/>
      <c r="I22" s="5" t="s">
        <v>10</v>
      </c>
      <c r="J22" s="6">
        <f>$J4-F22</f>
        <v>0.39583333333334281</v>
      </c>
      <c r="K22" s="6">
        <f>$J4-G22</f>
        <v>0.39583333333334281</v>
      </c>
      <c r="L22" s="6"/>
      <c r="M22" s="5" t="s">
        <v>10</v>
      </c>
      <c r="N22" s="6">
        <f>N4-F22</f>
        <v>-3.6458333333333286</v>
      </c>
      <c r="O22" s="6">
        <f>O4-G22</f>
        <v>-3.6458333333333286</v>
      </c>
      <c r="P22" s="6"/>
      <c r="Q22" s="5" t="s">
        <v>10</v>
      </c>
      <c r="R22" s="6">
        <f>R4-SUM(F22,J22,N22)</f>
        <v>0.10416666666665719</v>
      </c>
      <c r="S22" s="6">
        <f>S4-SUM(G22,K22,O22)</f>
        <v>-0.89583333333334281</v>
      </c>
      <c r="T22" s="6"/>
      <c r="U22" s="5" t="s">
        <v>10</v>
      </c>
      <c r="V22" s="6">
        <f>B4-SUM(F22,J22,N22,R22)</f>
        <v>-1.375</v>
      </c>
      <c r="W22" s="6">
        <f>C4-SUM(G22,K22,O22,S22)</f>
        <v>-0.875</v>
      </c>
      <c r="X22" s="6"/>
    </row>
    <row r="23" spans="2:24" x14ac:dyDescent="0.25">
      <c r="F23" s="6">
        <f t="shared" ref="F23:G33" si="13">AVERAGE($B$4:$C$15)</f>
        <v>81.020833333333329</v>
      </c>
      <c r="G23" s="6">
        <f t="shared" si="13"/>
        <v>81.020833333333329</v>
      </c>
      <c r="H23" s="6"/>
      <c r="J23" s="6">
        <f t="shared" ref="J23:K33" si="14">$J5-F23</f>
        <v>0.39583333333334281</v>
      </c>
      <c r="K23" s="6">
        <f t="shared" si="14"/>
        <v>0.39583333333334281</v>
      </c>
      <c r="L23" s="6"/>
      <c r="N23" s="6">
        <f t="shared" ref="N23:O33" si="15">N5-F23</f>
        <v>-3.6458333333333286</v>
      </c>
      <c r="O23" s="6">
        <f t="shared" si="15"/>
        <v>-3.6458333333333286</v>
      </c>
      <c r="P23" s="6"/>
      <c r="R23" s="6">
        <f t="shared" ref="R23:S33" si="16">R5-SUM(F23,J23,N23)</f>
        <v>0.10416666666665719</v>
      </c>
      <c r="S23" s="6">
        <f t="shared" si="16"/>
        <v>-0.89583333333334281</v>
      </c>
      <c r="T23" s="6"/>
      <c r="V23" s="6">
        <f t="shared" ref="V23:W33" si="17">B5-SUM(F23,J23,N23,R23)</f>
        <v>-0.375</v>
      </c>
      <c r="W23" s="6">
        <f t="shared" si="17"/>
        <v>-0.875</v>
      </c>
      <c r="X23" s="6"/>
    </row>
    <row r="24" spans="2:24" x14ac:dyDescent="0.25">
      <c r="F24" s="6">
        <f t="shared" si="13"/>
        <v>81.020833333333329</v>
      </c>
      <c r="G24" s="6">
        <f t="shared" si="13"/>
        <v>81.020833333333329</v>
      </c>
      <c r="H24" s="6"/>
      <c r="J24" s="6">
        <f t="shared" si="14"/>
        <v>0.39583333333334281</v>
      </c>
      <c r="K24" s="6">
        <f t="shared" si="14"/>
        <v>0.39583333333334281</v>
      </c>
      <c r="L24" s="6"/>
      <c r="N24" s="6">
        <f t="shared" si="15"/>
        <v>-3.6458333333333286</v>
      </c>
      <c r="O24" s="6">
        <f t="shared" si="15"/>
        <v>-3.6458333333333286</v>
      </c>
      <c r="P24" s="6"/>
      <c r="R24" s="6">
        <f t="shared" si="16"/>
        <v>0.10416666666665719</v>
      </c>
      <c r="S24" s="6">
        <f t="shared" si="16"/>
        <v>-0.89583333333334281</v>
      </c>
      <c r="T24" s="6"/>
      <c r="V24" s="6">
        <f t="shared" si="17"/>
        <v>0.625</v>
      </c>
      <c r="W24" s="6">
        <f t="shared" si="17"/>
        <v>0.125</v>
      </c>
      <c r="X24" s="6"/>
    </row>
    <row r="25" spans="2:24" x14ac:dyDescent="0.25">
      <c r="F25" s="6">
        <f t="shared" si="13"/>
        <v>81.020833333333329</v>
      </c>
      <c r="G25" s="6">
        <f t="shared" si="13"/>
        <v>81.020833333333329</v>
      </c>
      <c r="H25" s="6"/>
      <c r="J25" s="6">
        <f t="shared" si="14"/>
        <v>0.39583333333334281</v>
      </c>
      <c r="K25" s="6">
        <f t="shared" si="14"/>
        <v>0.39583333333334281</v>
      </c>
      <c r="L25" s="6"/>
      <c r="N25" s="6">
        <f t="shared" si="15"/>
        <v>-3.6458333333333286</v>
      </c>
      <c r="O25" s="6">
        <f t="shared" si="15"/>
        <v>-3.6458333333333286</v>
      </c>
      <c r="P25" s="6"/>
      <c r="R25" s="6">
        <f t="shared" si="16"/>
        <v>0.10416666666665719</v>
      </c>
      <c r="S25" s="6">
        <f t="shared" si="16"/>
        <v>-0.89583333333334281</v>
      </c>
      <c r="T25" s="6"/>
      <c r="V25" s="6">
        <f t="shared" si="17"/>
        <v>1.125</v>
      </c>
      <c r="W25" s="6">
        <f t="shared" si="17"/>
        <v>1.625</v>
      </c>
      <c r="X25" s="6"/>
    </row>
    <row r="26" spans="2:24" x14ac:dyDescent="0.25">
      <c r="F26" s="6">
        <f t="shared" si="13"/>
        <v>81.020833333333329</v>
      </c>
      <c r="G26" s="6">
        <f t="shared" si="13"/>
        <v>81.020833333333329</v>
      </c>
      <c r="J26" s="6">
        <f t="shared" si="14"/>
        <v>0.39583333333334281</v>
      </c>
      <c r="K26" s="6">
        <f t="shared" si="14"/>
        <v>0.39583333333334281</v>
      </c>
      <c r="N26" s="6">
        <f t="shared" si="15"/>
        <v>1.8541666666666714</v>
      </c>
      <c r="O26" s="6">
        <f t="shared" si="15"/>
        <v>1.8541666666666714</v>
      </c>
      <c r="R26" s="6">
        <f t="shared" si="16"/>
        <v>-0.27083333333334281</v>
      </c>
      <c r="S26" s="6">
        <f t="shared" si="16"/>
        <v>-0.52083333333334281</v>
      </c>
      <c r="V26" s="6">
        <f t="shared" si="17"/>
        <v>-2</v>
      </c>
      <c r="W26" s="6">
        <f t="shared" si="17"/>
        <v>-0.25</v>
      </c>
    </row>
    <row r="27" spans="2:24" x14ac:dyDescent="0.25">
      <c r="F27" s="6">
        <f t="shared" si="13"/>
        <v>81.020833333333329</v>
      </c>
      <c r="G27" s="6">
        <f t="shared" si="13"/>
        <v>81.020833333333329</v>
      </c>
      <c r="J27" s="6">
        <f t="shared" si="14"/>
        <v>0.39583333333334281</v>
      </c>
      <c r="K27" s="6">
        <f t="shared" si="14"/>
        <v>0.39583333333334281</v>
      </c>
      <c r="N27" s="6">
        <f t="shared" si="15"/>
        <v>1.8541666666666714</v>
      </c>
      <c r="O27" s="6">
        <f t="shared" si="15"/>
        <v>1.8541666666666714</v>
      </c>
      <c r="R27" s="6">
        <f t="shared" si="16"/>
        <v>-0.27083333333334281</v>
      </c>
      <c r="S27" s="6">
        <f t="shared" si="16"/>
        <v>-0.52083333333334281</v>
      </c>
      <c r="V27" s="6">
        <f t="shared" si="17"/>
        <v>-1.5</v>
      </c>
      <c r="W27" s="6">
        <f t="shared" si="17"/>
        <v>-0.25</v>
      </c>
    </row>
    <row r="28" spans="2:24" x14ac:dyDescent="0.25">
      <c r="F28" s="6">
        <f t="shared" si="13"/>
        <v>81.020833333333329</v>
      </c>
      <c r="G28" s="6">
        <f t="shared" si="13"/>
        <v>81.020833333333329</v>
      </c>
      <c r="J28" s="6">
        <f t="shared" si="14"/>
        <v>0.39583333333334281</v>
      </c>
      <c r="K28" s="6">
        <f t="shared" si="14"/>
        <v>0.39583333333334281</v>
      </c>
      <c r="N28" s="6">
        <f t="shared" si="15"/>
        <v>1.8541666666666714</v>
      </c>
      <c r="O28" s="6">
        <f t="shared" si="15"/>
        <v>1.8541666666666714</v>
      </c>
      <c r="R28" s="6">
        <f t="shared" si="16"/>
        <v>-0.27083333333334281</v>
      </c>
      <c r="S28" s="6">
        <f t="shared" si="16"/>
        <v>-0.52083333333334281</v>
      </c>
      <c r="V28" s="6">
        <f t="shared" si="17"/>
        <v>1.5</v>
      </c>
      <c r="W28" s="6">
        <f t="shared" si="17"/>
        <v>0.25</v>
      </c>
    </row>
    <row r="29" spans="2:24" x14ac:dyDescent="0.25">
      <c r="F29" s="6">
        <f t="shared" si="13"/>
        <v>81.020833333333329</v>
      </c>
      <c r="G29" s="6">
        <f t="shared" si="13"/>
        <v>81.020833333333329</v>
      </c>
      <c r="J29" s="6">
        <f t="shared" si="14"/>
        <v>0.39583333333334281</v>
      </c>
      <c r="K29" s="6">
        <f t="shared" si="14"/>
        <v>0.39583333333334281</v>
      </c>
      <c r="N29" s="6">
        <f t="shared" si="15"/>
        <v>1.8541666666666714</v>
      </c>
      <c r="O29" s="6">
        <f t="shared" si="15"/>
        <v>1.8541666666666714</v>
      </c>
      <c r="R29" s="6">
        <f t="shared" si="16"/>
        <v>-0.27083333333334281</v>
      </c>
      <c r="S29" s="6">
        <f t="shared" si="16"/>
        <v>-0.52083333333334281</v>
      </c>
      <c r="V29" s="6">
        <f t="shared" si="17"/>
        <v>2</v>
      </c>
      <c r="W29" s="6">
        <f t="shared" si="17"/>
        <v>0.25</v>
      </c>
    </row>
    <row r="30" spans="2:24" x14ac:dyDescent="0.25">
      <c r="F30" s="6">
        <f t="shared" si="13"/>
        <v>81.020833333333329</v>
      </c>
      <c r="G30" s="6">
        <f t="shared" si="13"/>
        <v>81.020833333333329</v>
      </c>
      <c r="J30" s="6">
        <f t="shared" si="14"/>
        <v>0.39583333333334281</v>
      </c>
      <c r="K30" s="6">
        <f t="shared" si="14"/>
        <v>0.39583333333334281</v>
      </c>
      <c r="N30" s="6">
        <f t="shared" si="15"/>
        <v>1.7916666666666714</v>
      </c>
      <c r="O30" s="6">
        <f t="shared" si="15"/>
        <v>1.7916666666666714</v>
      </c>
      <c r="R30" s="6">
        <f t="shared" si="16"/>
        <v>0.16666666666665719</v>
      </c>
      <c r="S30" s="6">
        <f t="shared" si="16"/>
        <v>-0.95833333333334281</v>
      </c>
      <c r="V30" s="6">
        <f t="shared" si="17"/>
        <v>-1.375</v>
      </c>
      <c r="W30" s="6">
        <f t="shared" si="17"/>
        <v>-0.25</v>
      </c>
    </row>
    <row r="31" spans="2:24" x14ac:dyDescent="0.25">
      <c r="F31" s="6">
        <f t="shared" si="13"/>
        <v>81.020833333333329</v>
      </c>
      <c r="G31" s="6">
        <f t="shared" si="13"/>
        <v>81.020833333333329</v>
      </c>
      <c r="J31" s="6">
        <f t="shared" si="14"/>
        <v>0.39583333333334281</v>
      </c>
      <c r="K31" s="6">
        <f t="shared" si="14"/>
        <v>0.39583333333334281</v>
      </c>
      <c r="N31" s="6">
        <f t="shared" si="15"/>
        <v>1.7916666666666714</v>
      </c>
      <c r="O31" s="6">
        <f t="shared" si="15"/>
        <v>1.7916666666666714</v>
      </c>
      <c r="R31" s="6">
        <f t="shared" si="16"/>
        <v>0.16666666666665719</v>
      </c>
      <c r="S31" s="6">
        <f t="shared" si="16"/>
        <v>-0.95833333333334281</v>
      </c>
      <c r="V31" s="6">
        <f t="shared" si="17"/>
        <v>-0.375</v>
      </c>
      <c r="W31" s="6">
        <f t="shared" si="17"/>
        <v>-0.25</v>
      </c>
    </row>
    <row r="32" spans="2:24" x14ac:dyDescent="0.25">
      <c r="F32" s="6">
        <f>AVERAGE($B$4:$C$15)</f>
        <v>81.020833333333329</v>
      </c>
      <c r="G32" s="6">
        <f>AVERAGE($B$4:$C$15)</f>
        <v>81.020833333333329</v>
      </c>
      <c r="J32" s="6">
        <f t="shared" si="14"/>
        <v>0.39583333333334281</v>
      </c>
      <c r="K32" s="6">
        <f t="shared" si="14"/>
        <v>0.39583333333334281</v>
      </c>
      <c r="N32" s="6">
        <f t="shared" si="15"/>
        <v>1.7916666666666714</v>
      </c>
      <c r="O32" s="6">
        <f t="shared" si="15"/>
        <v>1.7916666666666714</v>
      </c>
      <c r="R32" s="6">
        <f t="shared" si="16"/>
        <v>0.16666666666665719</v>
      </c>
      <c r="S32" s="6">
        <f t="shared" si="16"/>
        <v>-0.95833333333334281</v>
      </c>
      <c r="V32" s="6">
        <f t="shared" si="17"/>
        <v>0.625</v>
      </c>
      <c r="W32" s="6">
        <f t="shared" si="17"/>
        <v>0.25</v>
      </c>
    </row>
    <row r="33" spans="3:23" x14ac:dyDescent="0.25">
      <c r="F33" s="6">
        <f t="shared" si="13"/>
        <v>81.020833333333329</v>
      </c>
      <c r="G33" s="6">
        <f t="shared" si="13"/>
        <v>81.020833333333329</v>
      </c>
      <c r="J33" s="6">
        <f t="shared" si="14"/>
        <v>0.39583333333334281</v>
      </c>
      <c r="K33" s="6">
        <f t="shared" si="14"/>
        <v>0.39583333333334281</v>
      </c>
      <c r="N33" s="6">
        <f t="shared" si="15"/>
        <v>1.7916666666666714</v>
      </c>
      <c r="O33" s="6">
        <f t="shared" si="15"/>
        <v>1.7916666666666714</v>
      </c>
      <c r="R33" s="6">
        <f t="shared" si="16"/>
        <v>0.16666666666665719</v>
      </c>
      <c r="S33" s="6">
        <f t="shared" si="16"/>
        <v>-0.95833333333334281</v>
      </c>
      <c r="V33" s="6">
        <f t="shared" si="17"/>
        <v>1.125</v>
      </c>
      <c r="W33" s="6">
        <f t="shared" si="17"/>
        <v>0.25</v>
      </c>
    </row>
    <row r="43" spans="3:23" x14ac:dyDescent="0.25">
      <c r="C43" s="2" t="s">
        <v>11</v>
      </c>
      <c r="D43" s="2"/>
      <c r="E43" s="2"/>
      <c r="F43" s="2"/>
      <c r="G43" s="2"/>
      <c r="H43" s="2"/>
    </row>
    <row r="44" spans="3:23" x14ac:dyDescent="0.25">
      <c r="D44" t="s">
        <v>12</v>
      </c>
      <c r="E44" t="s">
        <v>13</v>
      </c>
      <c r="F44" t="s">
        <v>14</v>
      </c>
      <c r="G44" t="s">
        <v>15</v>
      </c>
      <c r="H44" t="s">
        <v>16</v>
      </c>
    </row>
    <row r="45" spans="3:23" x14ac:dyDescent="0.25">
      <c r="C45" t="s">
        <v>17</v>
      </c>
      <c r="D45">
        <v>1</v>
      </c>
      <c r="E45" s="6">
        <f>SUMSQ(F22:H25)</f>
        <v>52515.003472222234</v>
      </c>
      <c r="F45" s="6">
        <f>E45/D45</f>
        <v>52515.003472222234</v>
      </c>
    </row>
    <row r="46" spans="3:23" x14ac:dyDescent="0.25">
      <c r="C46" t="s">
        <v>18</v>
      </c>
      <c r="D46">
        <f>2-D45</f>
        <v>1</v>
      </c>
      <c r="E46" s="6">
        <f>SUMSQ(J22:L25)</f>
        <v>1.2534722222222821</v>
      </c>
      <c r="F46" s="6">
        <f t="shared" ref="F46:F49" si="18">E46/D46</f>
        <v>1.2534722222222821</v>
      </c>
      <c r="G46">
        <f>F46/$F$49</f>
        <v>2.3875661375662514</v>
      </c>
      <c r="H46">
        <f>_xlfn.F.DIST.RT(G46,D46,$D$49)</f>
        <v>0.14313748266109674</v>
      </c>
    </row>
    <row r="47" spans="3:23" x14ac:dyDescent="0.25">
      <c r="C47" t="s">
        <v>19</v>
      </c>
      <c r="D47">
        <f>3-D45</f>
        <v>2</v>
      </c>
      <c r="E47" s="6">
        <f>SUMSQ(N22:P25)</f>
        <v>106.33680555555529</v>
      </c>
      <c r="F47" s="6">
        <f t="shared" si="18"/>
        <v>53.168402777777644</v>
      </c>
      <c r="G47">
        <f>F47/$F$49</f>
        <v>101.27314814814788</v>
      </c>
      <c r="H47">
        <f>_xlfn.F.DIST.RT(G47,D47,$D$49)</f>
        <v>1.945569453012501E-9</v>
      </c>
    </row>
    <row r="48" spans="3:23" x14ac:dyDescent="0.25">
      <c r="C48" t="s">
        <v>20</v>
      </c>
      <c r="D48">
        <v>5</v>
      </c>
      <c r="E48" s="6">
        <f>SUMSQ(R22:T25)</f>
        <v>3.2534722222222818</v>
      </c>
      <c r="F48" s="6">
        <f t="shared" si="18"/>
        <v>0.65069444444445634</v>
      </c>
      <c r="G48">
        <f>F48/$F$49</f>
        <v>1.239417989418012</v>
      </c>
      <c r="H48">
        <f>_xlfn.F.DIST.RT(G48,D48,$D$49)</f>
        <v>0.33938625913876075</v>
      </c>
    </row>
    <row r="49" spans="3:6" x14ac:dyDescent="0.25">
      <c r="C49" t="s">
        <v>21</v>
      </c>
      <c r="D49">
        <f>24-SUM(D45:D48)</f>
        <v>15</v>
      </c>
      <c r="E49" s="6">
        <f>SUMSQ(V22:X25)</f>
        <v>7.875</v>
      </c>
      <c r="F49" s="6">
        <f t="shared" si="18"/>
        <v>0.52500000000000002</v>
      </c>
    </row>
    <row r="51" spans="3:6" x14ac:dyDescent="0.25">
      <c r="C51" t="s">
        <v>22</v>
      </c>
      <c r="D51">
        <v>24</v>
      </c>
    </row>
  </sheetData>
  <mergeCells count="10">
    <mergeCell ref="V21:X21"/>
    <mergeCell ref="C43:H43"/>
    <mergeCell ref="F2:H2"/>
    <mergeCell ref="J2:L2"/>
    <mergeCell ref="N2:P2"/>
    <mergeCell ref="R2:T2"/>
    <mergeCell ref="F21:H21"/>
    <mergeCell ref="J21:L21"/>
    <mergeCell ref="N21:P21"/>
    <mergeCell ref="R21:T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hirsc</dc:creator>
  <cp:lastModifiedBy>hirsc</cp:lastModifiedBy>
  <dcterms:created xsi:type="dcterms:W3CDTF">2018-10-25T03:05:40Z</dcterms:created>
  <dcterms:modified xsi:type="dcterms:W3CDTF">2018-10-25T03:06:05Z</dcterms:modified>
</cp:coreProperties>
</file>