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35fad3de3a42ebf/Documents/ExperimentalDesign/"/>
    </mc:Choice>
  </mc:AlternateContent>
  <xr:revisionPtr revIDLastSave="111" documentId="8_{E690E6F1-6B9C-419D-A3D9-0C9C15D42389}" xr6:coauthVersionLast="36" xr6:coauthVersionMax="36" xr10:uidLastSave="{BF0474FF-06C6-430B-A958-BC7717D67125}"/>
  <bookViews>
    <workbookView xWindow="0" yWindow="0" windowWidth="20490" windowHeight="7545" xr2:uid="{F1D2D6A7-769A-46FC-8EAF-3BFBB8ECAD0E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1" i="1" l="1"/>
  <c r="E4" i="1"/>
  <c r="F4" i="1"/>
  <c r="F14" i="1" s="1"/>
  <c r="I4" i="1"/>
  <c r="J4" i="1"/>
  <c r="E5" i="1"/>
  <c r="E15" i="1" s="1"/>
  <c r="F5" i="1"/>
  <c r="F15" i="1" s="1"/>
  <c r="I5" i="1"/>
  <c r="J5" i="1"/>
  <c r="E6" i="1"/>
  <c r="E16" i="1" s="1"/>
  <c r="F6" i="1"/>
  <c r="I6" i="1"/>
  <c r="J6" i="1"/>
  <c r="E7" i="1"/>
  <c r="E17" i="1" s="1"/>
  <c r="F7" i="1"/>
  <c r="F17" i="1" s="1"/>
  <c r="I7" i="1"/>
  <c r="J7" i="1"/>
  <c r="E14" i="1"/>
  <c r="F16" i="1"/>
  <c r="E24" i="1"/>
  <c r="I14" i="1" l="1"/>
  <c r="M14" i="1" s="1"/>
  <c r="J16" i="1"/>
  <c r="N16" i="1" s="1"/>
  <c r="I16" i="1"/>
  <c r="M16" i="1" s="1"/>
  <c r="I17" i="1"/>
  <c r="M17" i="1" s="1"/>
  <c r="I15" i="1"/>
  <c r="M15" i="1" s="1"/>
  <c r="J17" i="1"/>
  <c r="N17" i="1" s="1"/>
  <c r="J15" i="1"/>
  <c r="N15" i="1" s="1"/>
  <c r="J14" i="1"/>
  <c r="N14" i="1" s="1"/>
  <c r="D23" i="1" l="1"/>
  <c r="F23" i="1" s="1"/>
  <c r="D22" i="1"/>
  <c r="F22" i="1" s="1"/>
  <c r="F21" i="1"/>
  <c r="G22" i="1" l="1"/>
  <c r="H22" i="1" s="1"/>
  <c r="D24" i="1"/>
  <c r="F24" i="1" s="1"/>
</calcChain>
</file>

<file path=xl/sharedStrings.xml><?xml version="1.0" encoding="utf-8"?>
<sst xmlns="http://schemas.openxmlformats.org/spreadsheetml/2006/main" count="34" uniqueCount="19">
  <si>
    <t>=</t>
  </si>
  <si>
    <t>+</t>
  </si>
  <si>
    <t>Short</t>
  </si>
  <si>
    <t>Long</t>
  </si>
  <si>
    <t>Total</t>
  </si>
  <si>
    <t>Residuals</t>
  </si>
  <si>
    <t>Company</t>
  </si>
  <si>
    <t>Grand mean</t>
  </si>
  <si>
    <t>p-value</t>
  </si>
  <si>
    <t>F</t>
  </si>
  <si>
    <t>Mean Square</t>
  </si>
  <si>
    <t>df</t>
  </si>
  <si>
    <t>SS</t>
  </si>
  <si>
    <t>Company Effect</t>
  </si>
  <si>
    <t>Grand Mean</t>
  </si>
  <si>
    <t>Effect Model</t>
  </si>
  <si>
    <t>Company Mean</t>
  </si>
  <si>
    <t>Observations</t>
  </si>
  <si>
    <t>Means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</si>
</sst>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8" formatCode="0.0"/>
    <numFmt numFmtId="169" formatCode="0.000"/>
    <numFmt numFmtId="170" formatCode="0.000000"/>
    <numFmt numFmtId="171" formatCode="0.00000"/>
    <numFmt numFmtId="172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8" fontId="0" fillId="0" borderId="0" xfId="0" applyNumberFormat="1"/>
    <xf numFmtId="169" fontId="0" fillId="0" borderId="0" xfId="0" applyNumberFormat="1"/>
    <xf numFmtId="170" fontId="0" fillId="0" borderId="0" xfId="0" applyNumberFormat="1"/>
    <xf numFmtId="171" fontId="0" fillId="0" borderId="0" xfId="0" applyNumberFormat="1"/>
    <xf numFmtId="172" fontId="0" fillId="0" borderId="0" xfId="0" applyNumberFormat="1"/>
    <xf numFmtId="0" fontId="0" fillId="0" borderId="0" xfId="0" quotePrefix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612AC6-3C03-48EB-8415-E816F69F27D3}">
  <dimension ref="A1:O25"/>
  <sheetViews>
    <sheetView tabSelected="1" workbookViewId="0">
      <selection activeCell="M21" sqref="M21"/>
    </sheetView>
  </sheetViews>
  <sheetFormatPr defaultRowHeight="15" x14ac:dyDescent="0.25"/>
  <cols>
    <col min="1" max="1" width="12.7109375" bestFit="1" customWidth="1"/>
    <col min="3" max="3" width="11.7109375" bestFit="1" customWidth="1"/>
    <col min="4" max="4" width="9.5703125" bestFit="1" customWidth="1"/>
    <col min="5" max="5" width="11.7109375" bestFit="1" customWidth="1"/>
    <col min="6" max="6" width="12.5703125" bestFit="1" customWidth="1"/>
    <col min="9" max="9" width="14.85546875" bestFit="1" customWidth="1"/>
  </cols>
  <sheetData>
    <row r="1" spans="1:15" x14ac:dyDescent="0.25">
      <c r="D1" t="s">
        <v>18</v>
      </c>
    </row>
    <row r="2" spans="1:15" x14ac:dyDescent="0.25">
      <c r="A2" t="s">
        <v>17</v>
      </c>
      <c r="E2" t="s">
        <v>14</v>
      </c>
      <c r="I2" t="s">
        <v>16</v>
      </c>
    </row>
    <row r="3" spans="1:15" x14ac:dyDescent="0.25">
      <c r="A3" t="s">
        <v>3</v>
      </c>
      <c r="B3" t="s">
        <v>2</v>
      </c>
      <c r="E3" t="s">
        <v>3</v>
      </c>
      <c r="F3" t="s">
        <v>2</v>
      </c>
      <c r="I3" t="s">
        <v>3</v>
      </c>
      <c r="J3" t="s">
        <v>2</v>
      </c>
    </row>
    <row r="4" spans="1:15" x14ac:dyDescent="0.25">
      <c r="A4">
        <v>1.49</v>
      </c>
      <c r="B4">
        <v>1.375</v>
      </c>
      <c r="E4" s="2">
        <f>AVERAGE($A$4:$C$9)</f>
        <v>1.4700000000000002</v>
      </c>
      <c r="F4" s="2">
        <f>AVERAGE($A$4:$C$9)</f>
        <v>1.4700000000000002</v>
      </c>
      <c r="G4" s="1"/>
      <c r="I4">
        <f>AVERAGE($A$4:$A$9)</f>
        <v>1.5899999999999999</v>
      </c>
      <c r="J4">
        <f>AVERAGE($B$4:$B$9)</f>
        <v>1.35</v>
      </c>
    </row>
    <row r="5" spans="1:15" x14ac:dyDescent="0.25">
      <c r="A5">
        <v>1.5249999999999999</v>
      </c>
      <c r="B5">
        <v>1.4850000000000001</v>
      </c>
      <c r="E5" s="2">
        <f>AVERAGE($A$4:$C$9)</f>
        <v>1.4700000000000002</v>
      </c>
      <c r="F5" s="2">
        <f>AVERAGE($A$4:$C$9)</f>
        <v>1.4700000000000002</v>
      </c>
      <c r="G5" s="1"/>
      <c r="I5">
        <f>AVERAGE($A$4:$A$9)</f>
        <v>1.5899999999999999</v>
      </c>
      <c r="J5">
        <f>AVERAGE($B$4:$B$9)</f>
        <v>1.35</v>
      </c>
    </row>
    <row r="6" spans="1:15" x14ac:dyDescent="0.25">
      <c r="A6">
        <v>1.5549999999999999</v>
      </c>
      <c r="B6">
        <v>1.2549999999999999</v>
      </c>
      <c r="E6" s="2">
        <f>AVERAGE($A$4:$C$9)</f>
        <v>1.4700000000000002</v>
      </c>
      <c r="F6" s="2">
        <f>AVERAGE($A$4:$C$9)</f>
        <v>1.4700000000000002</v>
      </c>
      <c r="G6" s="1"/>
      <c r="I6">
        <f>AVERAGE($A$4:$A$9)</f>
        <v>1.5899999999999999</v>
      </c>
      <c r="J6">
        <f>AVERAGE($B$4:$B$9)</f>
        <v>1.35</v>
      </c>
    </row>
    <row r="7" spans="1:15" x14ac:dyDescent="0.25">
      <c r="A7">
        <v>1.79</v>
      </c>
      <c r="B7">
        <v>1.2849999999999999</v>
      </c>
      <c r="E7" s="2">
        <f>AVERAGE($A$4:$C$9)</f>
        <v>1.4700000000000002</v>
      </c>
      <c r="F7" s="2">
        <f>AVERAGE($A$4:$C$9)</f>
        <v>1.4700000000000002</v>
      </c>
      <c r="G7" s="1"/>
      <c r="I7">
        <f>AVERAGE($A$4:$A$9)</f>
        <v>1.5899999999999999</v>
      </c>
      <c r="J7">
        <f>AVERAGE($B$4:$B$9)</f>
        <v>1.35</v>
      </c>
    </row>
    <row r="8" spans="1:15" x14ac:dyDescent="0.25">
      <c r="E8" s="1"/>
      <c r="F8" s="1"/>
      <c r="G8" s="1"/>
    </row>
    <row r="9" spans="1:15" x14ac:dyDescent="0.25">
      <c r="E9" s="1"/>
      <c r="F9" s="1"/>
      <c r="G9" s="1"/>
    </row>
    <row r="11" spans="1:15" x14ac:dyDescent="0.25">
      <c r="C11" s="7" t="s">
        <v>15</v>
      </c>
      <c r="D11" s="7"/>
    </row>
    <row r="12" spans="1:15" x14ac:dyDescent="0.25">
      <c r="E12" t="s">
        <v>14</v>
      </c>
      <c r="I12" t="s">
        <v>13</v>
      </c>
      <c r="M12" t="s">
        <v>5</v>
      </c>
    </row>
    <row r="13" spans="1:15" x14ac:dyDescent="0.25">
      <c r="A13" t="s">
        <v>3</v>
      </c>
      <c r="B13" t="s">
        <v>2</v>
      </c>
      <c r="E13" t="s">
        <v>3</v>
      </c>
      <c r="F13" t="s">
        <v>2</v>
      </c>
      <c r="I13" t="s">
        <v>3</v>
      </c>
      <c r="J13" t="s">
        <v>2</v>
      </c>
      <c r="M13" t="s">
        <v>3</v>
      </c>
      <c r="N13" t="s">
        <v>2</v>
      </c>
    </row>
    <row r="14" spans="1:15" x14ac:dyDescent="0.25">
      <c r="A14">
        <v>1.49</v>
      </c>
      <c r="B14">
        <v>1.375</v>
      </c>
      <c r="E14" s="1">
        <f>E4</f>
        <v>1.4700000000000002</v>
      </c>
      <c r="F14" s="1">
        <f>F4</f>
        <v>1.4700000000000002</v>
      </c>
      <c r="G14" s="1"/>
      <c r="I14" s="2">
        <f>I4-E14</f>
        <v>0.11999999999999966</v>
      </c>
      <c r="J14" s="2">
        <f>J4-F14</f>
        <v>-0.12000000000000011</v>
      </c>
      <c r="K14" s="2"/>
      <c r="M14" s="2">
        <f>A14-(E14+I14)</f>
        <v>-9.9999999999999867E-2</v>
      </c>
      <c r="N14" s="2">
        <f>B14-(F14+J14)</f>
        <v>2.4999999999999911E-2</v>
      </c>
      <c r="O14" s="2"/>
    </row>
    <row r="15" spans="1:15" x14ac:dyDescent="0.25">
      <c r="A15">
        <v>1.5249999999999999</v>
      </c>
      <c r="B15">
        <v>1.4850000000000001</v>
      </c>
      <c r="E15" s="1">
        <f>E5</f>
        <v>1.4700000000000002</v>
      </c>
      <c r="F15" s="1">
        <f>F5</f>
        <v>1.4700000000000002</v>
      </c>
      <c r="G15" s="1"/>
      <c r="I15" s="2">
        <f>I5-E15</f>
        <v>0.11999999999999966</v>
      </c>
      <c r="J15" s="2">
        <f>J5-F15</f>
        <v>-0.12000000000000011</v>
      </c>
      <c r="K15" s="2"/>
      <c r="M15" s="2">
        <f>A15-(E15+I15)</f>
        <v>-6.4999999999999947E-2</v>
      </c>
      <c r="N15" s="2">
        <f>B15-(F15+J15)</f>
        <v>0.13500000000000001</v>
      </c>
      <c r="O15" s="2"/>
    </row>
    <row r="16" spans="1:15" x14ac:dyDescent="0.25">
      <c r="A16">
        <v>1.5549999999999999</v>
      </c>
      <c r="B16">
        <v>1.2549999999999999</v>
      </c>
      <c r="D16" s="6" t="s">
        <v>0</v>
      </c>
      <c r="E16" s="1">
        <f>E6</f>
        <v>1.4700000000000002</v>
      </c>
      <c r="F16" s="1">
        <f>F6</f>
        <v>1.4700000000000002</v>
      </c>
      <c r="G16" s="1"/>
      <c r="H16" s="6" t="s">
        <v>1</v>
      </c>
      <c r="I16" s="2">
        <f>I6-E16</f>
        <v>0.11999999999999966</v>
      </c>
      <c r="J16" s="2">
        <f>J6-F16</f>
        <v>-0.12000000000000011</v>
      </c>
      <c r="K16" s="2"/>
      <c r="L16" s="6" t="s">
        <v>1</v>
      </c>
      <c r="M16" s="2">
        <f>A16-(E16+I16)</f>
        <v>-3.499999999999992E-2</v>
      </c>
      <c r="N16" s="2">
        <f>B16-(F16+J16)</f>
        <v>-9.5000000000000195E-2</v>
      </c>
      <c r="O16" s="2"/>
    </row>
    <row r="17" spans="1:15" x14ac:dyDescent="0.25">
      <c r="A17">
        <v>1.79</v>
      </c>
      <c r="B17">
        <v>1.2849999999999999</v>
      </c>
      <c r="E17" s="1">
        <f>E7</f>
        <v>1.4700000000000002</v>
      </c>
      <c r="F17" s="1">
        <f>F7</f>
        <v>1.4700000000000002</v>
      </c>
      <c r="G17" s="1"/>
      <c r="I17" s="2">
        <f>I7-E17</f>
        <v>0.11999999999999966</v>
      </c>
      <c r="J17" s="2">
        <f>J7-F17</f>
        <v>-0.12000000000000011</v>
      </c>
      <c r="K17" s="2"/>
      <c r="M17" s="2">
        <f>A17-(E17+I17)</f>
        <v>0.20000000000000018</v>
      </c>
      <c r="N17" s="2">
        <f>B17-(F17+J17)</f>
        <v>-6.5000000000000169E-2</v>
      </c>
      <c r="O17" s="2"/>
    </row>
    <row r="18" spans="1:15" x14ac:dyDescent="0.25">
      <c r="E18" s="1"/>
      <c r="F18" s="1"/>
      <c r="G18" s="1"/>
      <c r="I18" s="1"/>
      <c r="J18" s="1"/>
      <c r="K18" s="1"/>
      <c r="M18" s="1"/>
      <c r="N18" s="1"/>
      <c r="O18" s="1"/>
    </row>
    <row r="19" spans="1:15" x14ac:dyDescent="0.25">
      <c r="E19" s="1"/>
      <c r="F19" s="1"/>
      <c r="G19" s="1"/>
      <c r="I19" s="1"/>
      <c r="J19" s="1"/>
      <c r="K19" s="1"/>
      <c r="M19" s="1"/>
      <c r="N19" s="1"/>
      <c r="O19" s="1"/>
    </row>
    <row r="20" spans="1:15" x14ac:dyDescent="0.25">
      <c r="D20" t="s">
        <v>12</v>
      </c>
      <c r="E20" t="s">
        <v>11</v>
      </c>
      <c r="F20" t="s">
        <v>10</v>
      </c>
      <c r="G20" t="s">
        <v>9</v>
      </c>
      <c r="H20" t="s">
        <v>8</v>
      </c>
      <c r="I20" s="1"/>
      <c r="J20" s="1"/>
      <c r="K20" s="1"/>
      <c r="M20" s="1"/>
      <c r="N20" s="1"/>
      <c r="O20" s="1"/>
    </row>
    <row r="21" spans="1:15" x14ac:dyDescent="0.25">
      <c r="C21" t="s">
        <v>7</v>
      </c>
      <c r="D21" s="4">
        <f>SUMSQ(E14:F17)</f>
        <v>17.287200000000009</v>
      </c>
      <c r="E21">
        <v>1</v>
      </c>
      <c r="F21">
        <f>D21/E21</f>
        <v>17.287200000000009</v>
      </c>
      <c r="I21" s="1"/>
      <c r="J21" s="1"/>
      <c r="K21" s="1"/>
      <c r="M21" s="1"/>
      <c r="N21" s="1"/>
      <c r="O21" s="1"/>
    </row>
    <row r="22" spans="1:15" x14ac:dyDescent="0.25">
      <c r="C22" t="s">
        <v>6</v>
      </c>
      <c r="D22" s="4">
        <f>SUMSQ(I14:K17)</f>
        <v>0.11519999999999977</v>
      </c>
      <c r="E22">
        <v>1</v>
      </c>
      <c r="F22" s="5">
        <f>D22/E22</f>
        <v>0.11519999999999977</v>
      </c>
      <c r="G22" s="4">
        <f>F22/F23</f>
        <v>7.8949171901770185</v>
      </c>
      <c r="H22">
        <f>_xlfn.F.DIST.RT(G22,E22,E23)</f>
        <v>3.0764708187486882E-2</v>
      </c>
      <c r="I22" s="1"/>
      <c r="J22" s="1"/>
      <c r="K22" s="1"/>
      <c r="M22" s="1"/>
      <c r="N22" s="1"/>
      <c r="O22" s="1"/>
    </row>
    <row r="23" spans="1:15" x14ac:dyDescent="0.25">
      <c r="C23" t="s">
        <v>5</v>
      </c>
      <c r="D23" s="4">
        <f>SUMSQ(M14:O17)</f>
        <v>8.7550000000000086E-2</v>
      </c>
      <c r="E23">
        <v>6</v>
      </c>
      <c r="F23" s="3">
        <f>D23/E23</f>
        <v>1.4591666666666682E-2</v>
      </c>
      <c r="I23" s="1"/>
      <c r="J23" s="1"/>
      <c r="K23" s="1"/>
      <c r="M23" s="1"/>
      <c r="N23" s="1"/>
      <c r="O23" s="1"/>
    </row>
    <row r="24" spans="1:15" x14ac:dyDescent="0.25">
      <c r="C24" t="s">
        <v>4</v>
      </c>
      <c r="D24" s="4">
        <f>SUM(D21:D23)</f>
        <v>17.489950000000011</v>
      </c>
      <c r="E24">
        <f>SUM(E21:E23)</f>
        <v>8</v>
      </c>
      <c r="F24" s="1">
        <f>D24/E24</f>
        <v>2.1862437500000014</v>
      </c>
      <c r="I24" s="1"/>
      <c r="J24" s="1"/>
      <c r="K24" s="1"/>
      <c r="M24" s="1"/>
      <c r="N24" s="1"/>
      <c r="O24" s="1"/>
    </row>
    <row r="25" spans="1:15" x14ac:dyDescent="0.25">
      <c r="E25" s="1"/>
      <c r="F25" s="1"/>
      <c r="G25" s="1"/>
      <c r="I25" s="1"/>
      <c r="J25" s="1"/>
      <c r="K25" s="1"/>
      <c r="M25" s="1"/>
      <c r="N25" s="1"/>
      <c r="O25" s="1"/>
    </row>
  </sheetData>
  <mergeCells count="1">
    <mergeCell ref="C11:D11"/>
  </mergeCells>
  <pageMargins left="0.7" right="0.7" top="0.75" bottom="0.75" header="0.3" footer="0.3"/>
  <pageSetup orientation="portrait" r:id="rId1"/>
  <ignoredErrors>
    <ignoredError sqref="N14:N17" evalErro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hirsc</dc:creator>
  <cp:lastModifiedBy>hirsc</cp:lastModifiedBy>
  <dcterms:created xsi:type="dcterms:W3CDTF">2018-10-03T01:55:12Z</dcterms:created>
  <dcterms:modified xsi:type="dcterms:W3CDTF">2018-10-03T02:32:05Z</dcterms:modified>
</cp:coreProperties>
</file>