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0404mnl\Documents\Manuel\Projetos\STC\Geradores de Incoming\MASTERCARD\"/>
    </mc:Choice>
  </mc:AlternateContent>
  <bookViews>
    <workbookView xWindow="0" yWindow="0" windowWidth="20490" windowHeight="7620" firstSheet="1" activeTab="1"/>
  </bookViews>
  <sheets>
    <sheet name="Processos" sheetId="1" r:id="rId1"/>
    <sheet name="ICCD" sheetId="2" r:id="rId2"/>
    <sheet name="dados" sheetId="3" r:id="rId3"/>
  </sheets>
  <definedNames>
    <definedName name="OLE_LINK19" localSheetId="1">ICCD!$G$24</definedName>
  </definedNames>
  <calcPr calcId="162913"/>
</workbook>
</file>

<file path=xl/calcChain.xml><?xml version="1.0" encoding="utf-8"?>
<calcChain xmlns="http://schemas.openxmlformats.org/spreadsheetml/2006/main">
  <c r="B36" i="2" l="1"/>
  <c r="C115" i="2"/>
  <c r="D115" i="2" s="1"/>
  <c r="B35" i="2"/>
  <c r="D114" i="2"/>
  <c r="C114" i="2"/>
  <c r="C110" i="2"/>
  <c r="D110" i="2" s="1"/>
  <c r="C107" i="2"/>
  <c r="D107" i="2" s="1"/>
  <c r="B63" i="2"/>
  <c r="B53" i="2"/>
  <c r="C113" i="2"/>
  <c r="D113" i="2" s="1"/>
  <c r="B40" i="2"/>
  <c r="B39" i="2"/>
  <c r="B38" i="2"/>
  <c r="B31" i="2"/>
  <c r="B30" i="2"/>
  <c r="H99" i="2"/>
  <c r="C77" i="2"/>
  <c r="D77" i="2" s="1"/>
  <c r="C78" i="2"/>
  <c r="D78" i="2" s="1"/>
  <c r="C79" i="2"/>
  <c r="D79" i="2" s="1"/>
  <c r="C80" i="2"/>
  <c r="D80" i="2" s="1"/>
  <c r="C81" i="2"/>
  <c r="D81" i="2" s="1"/>
  <c r="C82" i="2"/>
  <c r="D82" i="2" s="1"/>
  <c r="C83" i="2"/>
  <c r="D83" i="2" s="1"/>
  <c r="C84" i="2"/>
  <c r="D84" i="2" s="1"/>
  <c r="C85" i="2"/>
  <c r="D85" i="2" s="1"/>
  <c r="C86" i="2"/>
  <c r="D86" i="2" s="1"/>
  <c r="C87" i="2"/>
  <c r="D87" i="2" s="1"/>
  <c r="C88" i="2"/>
  <c r="D88" i="2" s="1"/>
  <c r="C89" i="2"/>
  <c r="D89" i="2" s="1"/>
  <c r="C90" i="2"/>
  <c r="D90" i="2" s="1"/>
  <c r="C91" i="2"/>
  <c r="D91" i="2" s="1"/>
  <c r="C76" i="2"/>
  <c r="D76" i="2" s="1"/>
  <c r="C75" i="2"/>
  <c r="D75" i="2" s="1"/>
  <c r="C74" i="2"/>
  <c r="D74" i="2" s="1"/>
  <c r="C73" i="2"/>
  <c r="D73" i="2" s="1"/>
  <c r="C72" i="2"/>
  <c r="D72" i="2" s="1"/>
  <c r="C71" i="2"/>
  <c r="D71" i="2" s="1"/>
  <c r="C70" i="2"/>
  <c r="D70" i="2" s="1"/>
  <c r="C69" i="2"/>
  <c r="D69" i="2" s="1"/>
  <c r="C68" i="2"/>
  <c r="D68" i="2" s="1"/>
  <c r="C67" i="2"/>
  <c r="D67" i="2" s="1"/>
  <c r="C66" i="2"/>
  <c r="D66" i="2" s="1"/>
  <c r="F92" i="2"/>
  <c r="H19" i="2" l="1"/>
  <c r="B23" i="2" l="1"/>
  <c r="B92" i="2" s="1"/>
  <c r="B16" i="2"/>
  <c r="C16" i="2" s="1"/>
  <c r="D16" i="2" s="1"/>
  <c r="C112" i="2"/>
  <c r="D112" i="2" s="1"/>
  <c r="C109" i="2"/>
  <c r="D109" i="2" s="1"/>
  <c r="C108" i="2"/>
  <c r="D108" i="2" s="1"/>
  <c r="B99" i="2"/>
  <c r="D104" i="2" s="1"/>
  <c r="B104" i="2" s="1"/>
  <c r="C104" i="2" s="1"/>
  <c r="C98" i="2"/>
  <c r="D98" i="2" s="1"/>
  <c r="C97" i="2"/>
  <c r="D97" i="2" s="1"/>
  <c r="C96" i="2"/>
  <c r="D96" i="2" s="1"/>
  <c r="C65" i="2"/>
  <c r="D65" i="2" s="1"/>
  <c r="C64" i="2"/>
  <c r="D64" i="2" s="1"/>
  <c r="C63" i="2"/>
  <c r="D63" i="2" s="1"/>
  <c r="C62" i="2"/>
  <c r="D62" i="2" s="1"/>
  <c r="C61" i="2"/>
  <c r="D61" i="2" s="1"/>
  <c r="C60" i="2"/>
  <c r="D60" i="2" s="1"/>
  <c r="C59" i="2"/>
  <c r="D59" i="2" s="1"/>
  <c r="C57" i="2"/>
  <c r="D57" i="2" s="1"/>
  <c r="C56" i="2"/>
  <c r="D56" i="2" s="1"/>
  <c r="C55" i="2"/>
  <c r="D55" i="2" s="1"/>
  <c r="C54" i="2"/>
  <c r="D54" i="2" s="1"/>
  <c r="C53" i="2"/>
  <c r="D53" i="2" s="1"/>
  <c r="C52" i="2"/>
  <c r="D52" i="2" s="1"/>
  <c r="C51" i="2"/>
  <c r="D51" i="2" s="1"/>
  <c r="C50" i="2"/>
  <c r="D50" i="2" s="1"/>
  <c r="C49" i="2"/>
  <c r="D49" i="2" s="1"/>
  <c r="C48" i="2"/>
  <c r="D48" i="2" s="1"/>
  <c r="C47" i="2"/>
  <c r="D47" i="2" s="1"/>
  <c r="C46" i="2"/>
  <c r="D46" i="2" s="1"/>
  <c r="C45" i="2"/>
  <c r="D45" i="2" s="1"/>
  <c r="C44" i="2"/>
  <c r="D44" i="2" s="1"/>
  <c r="C43" i="2"/>
  <c r="D43" i="2" s="1"/>
  <c r="C42" i="2"/>
  <c r="D42" i="2" s="1"/>
  <c r="C41" i="2"/>
  <c r="D41" i="2" s="1"/>
  <c r="C40" i="2"/>
  <c r="D40" i="2" s="1"/>
  <c r="C39" i="2"/>
  <c r="D39" i="2" s="1"/>
  <c r="C38" i="2"/>
  <c r="D38" i="2" s="1"/>
  <c r="C37" i="2"/>
  <c r="D37" i="2" s="1"/>
  <c r="C36" i="2"/>
  <c r="D36" i="2" s="1"/>
  <c r="C35" i="2"/>
  <c r="D35" i="2" s="1"/>
  <c r="C34" i="2"/>
  <c r="D34" i="2" s="1"/>
  <c r="C33" i="2"/>
  <c r="D33" i="2" s="1"/>
  <c r="C32" i="2"/>
  <c r="D32" i="2" s="1"/>
  <c r="C31" i="2"/>
  <c r="D31" i="2" s="1"/>
  <c r="C29" i="2"/>
  <c r="D29" i="2" s="1"/>
  <c r="C28" i="2"/>
  <c r="D28" i="2" s="1"/>
  <c r="C27" i="2"/>
  <c r="D27" i="2" s="1"/>
  <c r="C26" i="2"/>
  <c r="D26" i="2" s="1"/>
  <c r="C25" i="2"/>
  <c r="D25" i="2" s="1"/>
  <c r="C22" i="2"/>
  <c r="D22" i="2" s="1"/>
  <c r="C18" i="2"/>
  <c r="D18" i="2" s="1"/>
  <c r="C17" i="2"/>
  <c r="D17" i="2" s="1"/>
  <c r="B15" i="2"/>
  <c r="C15" i="2" s="1"/>
  <c r="D15" i="2" s="1"/>
  <c r="B14" i="2"/>
  <c r="C13" i="2"/>
  <c r="D13" i="2" s="1"/>
  <c r="C12" i="2"/>
  <c r="D12" i="2" s="1"/>
  <c r="C23" i="2" l="1"/>
  <c r="D23" i="2" s="1"/>
  <c r="C14" i="2"/>
  <c r="D14" i="2" s="1"/>
  <c r="B19" i="2"/>
  <c r="C92" i="2"/>
  <c r="D92" i="2" s="1"/>
  <c r="C30" i="2"/>
  <c r="D30" i="2" s="1"/>
  <c r="C99" i="2"/>
  <c r="D99" i="2" s="1"/>
  <c r="D103" i="2" l="1"/>
  <c r="B103" i="2" s="1"/>
  <c r="C103" i="2" s="1"/>
  <c r="D102" i="2"/>
  <c r="B102" i="2" s="1"/>
  <c r="C102" i="2" s="1"/>
  <c r="C19" i="2"/>
  <c r="D19" i="2" s="1"/>
</calcChain>
</file>

<file path=xl/sharedStrings.xml><?xml version="1.0" encoding="utf-8"?>
<sst xmlns="http://schemas.openxmlformats.org/spreadsheetml/2006/main" count="530" uniqueCount="373">
  <si>
    <t>PROCESSOS</t>
  </si>
  <si>
    <t>BANDEIRA</t>
  </si>
  <si>
    <t>ABAS</t>
  </si>
  <si>
    <t>incomingCopiaCorte1</t>
  </si>
  <si>
    <t>ELO</t>
  </si>
  <si>
    <t>ICC1</t>
  </si>
  <si>
    <t>Nome do Arquivo:</t>
  </si>
  <si>
    <t>Bandeira:</t>
  </si>
  <si>
    <t>Descrição:</t>
  </si>
  <si>
    <t>url</t>
  </si>
  <si>
    <t>Processo</t>
  </si>
  <si>
    <t>Folder</t>
  </si>
  <si>
    <t>File Prefix</t>
  </si>
  <si>
    <t>IncChbCredito</t>
  </si>
  <si>
    <t>HEADER</t>
  </si>
  <si>
    <t>Caráter</t>
  </si>
  <si>
    <t>Validador</t>
  </si>
  <si>
    <t>Querys</t>
  </si>
  <si>
    <t>CAMPO</t>
  </si>
  <si>
    <t>Validar</t>
  </si>
  <si>
    <t>CONFIG.</t>
  </si>
  <si>
    <t>POS</t>
  </si>
  <si>
    <t>OBSERVAÇÃO</t>
  </si>
  <si>
    <t>Tipo de Registro</t>
  </si>
  <si>
    <t>00</t>
  </si>
  <si>
    <t>Tipo de registro</t>
  </si>
  <si>
    <t>N-0002</t>
  </si>
  <si>
    <t>1-2</t>
  </si>
  <si>
    <t>identificacaoArquivo</t>
  </si>
  <si>
    <t>Identificação do arquivo</t>
  </si>
  <si>
    <t>A-0030</t>
  </si>
  <si>
    <t>3-32</t>
  </si>
  <si>
    <t>Literal para identificação do conteúdo do arquivo: “1-CHARGEBACK CREDITO VISTA” - (TC15 / TC16), “2-CHARGEBACK PARCELADO” -      (TC15 / TC16), “3-REVERSAO  CHARGEBACK” -  “4-CHARGEBACK DEBITO” -  (TC15 / TC16), IDENT-ARQ-00 (INBK002C)</t>
  </si>
  <si>
    <t>dataMovimento</t>
  </si>
  <si>
    <t>Data de movimento</t>
  </si>
  <si>
    <t>N-0008</t>
  </si>
  <si>
    <t>33-40</t>
  </si>
  <si>
    <t>Data de movimento – “AAAAMMDD”</t>
  </si>
  <si>
    <t>numeroSequencia</t>
  </si>
  <si>
    <t>query1</t>
  </si>
  <si>
    <t>Número de seqüência do arquivo</t>
  </si>
  <si>
    <t>N-0007</t>
  </si>
  <si>
    <t>41-47</t>
  </si>
  <si>
    <t>1 a 9999999</t>
  </si>
  <si>
    <t>dataGeracao</t>
  </si>
  <si>
    <t>Data de geração</t>
  </si>
  <si>
    <t>A-0008</t>
  </si>
  <si>
    <t>48-55</t>
  </si>
  <si>
    <t>Data de geração do arquivo – “AAAAMMDD”</t>
  </si>
  <si>
    <t>horaGeracao</t>
  </si>
  <si>
    <t>080000</t>
  </si>
  <si>
    <t>Hora de geração</t>
  </si>
  <si>
    <t>A-0006</t>
  </si>
  <si>
    <t>56-61</t>
  </si>
  <si>
    <t>Hora de geração do arquivo – “HHMMSS”</t>
  </si>
  <si>
    <t>N-0003</t>
  </si>
  <si>
    <t>Brancos</t>
  </si>
  <si>
    <t>A-736</t>
  </si>
  <si>
    <t>65-800</t>
  </si>
  <si>
    <t>Área reservada para futuras expansões</t>
  </si>
  <si>
    <t>Linha</t>
  </si>
  <si>
    <t>DETALHE</t>
  </si>
  <si>
    <t>01</t>
  </si>
  <si>
    <t>Bandeira</t>
  </si>
  <si>
    <t>A-0003</t>
  </si>
  <si>
    <t>1</t>
  </si>
  <si>
    <t>A-0001</t>
  </si>
  <si>
    <t>N-0001</t>
  </si>
  <si>
    <t>N-0004</t>
  </si>
  <si>
    <t>N-0012</t>
  </si>
  <si>
    <t>A-0023</t>
  </si>
  <si>
    <t>Número Cartão</t>
  </si>
  <si>
    <t>A-0019</t>
  </si>
  <si>
    <t>A-0010</t>
  </si>
  <si>
    <t>0</t>
  </si>
  <si>
    <t>A-0021</t>
  </si>
  <si>
    <t>N-0006</t>
  </si>
  <si>
    <t>A-0100</t>
  </si>
  <si>
    <t>A-0020</t>
  </si>
  <si>
    <t>A-0015</t>
  </si>
  <si>
    <t>tipo registro</t>
  </si>
  <si>
    <t>001-002</t>
  </si>
  <si>
    <t>N-0009</t>
  </si>
  <si>
    <t>Reference Number</t>
  </si>
  <si>
    <t>A-0012</t>
  </si>
  <si>
    <t>A-0029</t>
  </si>
  <si>
    <t>A-0016</t>
  </si>
  <si>
    <t>Código Instituição Adquirente</t>
  </si>
  <si>
    <t>Código Instituição Origem</t>
  </si>
  <si>
    <t>A-0060</t>
  </si>
  <si>
    <t>A-0127</t>
  </si>
  <si>
    <t>99 – Trailer do movimento de incoming</t>
  </si>
  <si>
    <t>TRAILER</t>
  </si>
  <si>
    <t>99</t>
  </si>
  <si>
    <t>Quantidade de registros</t>
  </si>
  <si>
    <t>qtd de linhas</t>
  </si>
  <si>
    <t>003-011</t>
  </si>
  <si>
    <t>Quantidade de registros do arquivo</t>
  </si>
  <si>
    <t>A-0789</t>
  </si>
  <si>
    <t>12-800</t>
  </si>
  <si>
    <t>campos repetidos para mudar</t>
  </si>
  <si>
    <t>data padrao 1</t>
  </si>
  <si>
    <t>valor</t>
  </si>
  <si>
    <t>numero referencia</t>
  </si>
  <si>
    <t>campos para mudar</t>
  </si>
  <si>
    <t>buscar da query1 na aba dados</t>
  </si>
  <si>
    <t>query2</t>
  </si>
  <si>
    <t>002 – Mastercard</t>
  </si>
  <si>
    <t>002</t>
  </si>
  <si>
    <t>SELECT NVL(MAX(NU_SEQUENCIAL) + 1, 0) from TBSTCR_PROC_INCOMING WHERE Trim(CD_TIPO_ARQUIVO) = Trim('1')</t>
  </si>
  <si>
    <t>EnumTipoArquivoChargeback.java</t>
  </si>
  <si>
    <t>SELECT tp.CD_TIPO_PRODUTO, tp.DC_TIPO_PRODUTO, b.NM_BANDEIRA, b.CD_BANDEIRA FROM INTC.TBSTCR_TIPO_PRODUTO tp, INTC.TBSTCR_BANDEIRA b where tp.ID_BANDEIRA = b.ID_BANDEIRA and b.NM_BANDEIRA = 'MASTERCARD' order by tp.CD_TIPO_PRODUTO;</t>
  </si>
  <si>
    <t>Fee</t>
  </si>
  <si>
    <t>Arquivo de incoming de Fee Mastercard.</t>
  </si>
  <si>
    <t>incomingFee</t>
  </si>
  <si>
    <t xml:space="preserve">                                                                                                                                                                                                                                                                                                                                                                                                                                                                                                                                                                                                                                                                                                                                                                                                                                                                                                                                                                                                                                                                                                                                                                                                                                                                                                                                                                                                                                                                                                                                                                                                                                                                                                                                                                                                                                                                                                                                                                                                                                                                                                                                                                                                                                                                                                                                                                                                                                                                                                                                                                                                                                                                                                                                                                                                                                                                                                                                                                                                                                                                                                                                                                                                                                                                                                                                                                                                                                                                                                                                                                                                                                                                                                                                                                                                                                                                                                                                                                                                                                                                                                   </t>
  </si>
  <si>
    <t xml:space="preserve">Bandeira </t>
  </si>
  <si>
    <t>Código da bandeira: 002 (Master)</t>
  </si>
  <si>
    <t>Data Elements</t>
  </si>
  <si>
    <t>PAN (DE 2)</t>
  </si>
  <si>
    <t>Código processo</t>
  </si>
  <si>
    <t>25-30</t>
  </si>
  <si>
    <t>Processing Code (DE 3) – composto dos campos a seguir:</t>
  </si>
  <si>
    <t>Tipo Transação Portador</t>
  </si>
  <si>
    <t>22-23</t>
  </si>
  <si>
    <t>Cardholder Transactio Type (DE 3-s1)</t>
  </si>
  <si>
    <t>Tipo Conta De</t>
  </si>
  <si>
    <t>24-25</t>
  </si>
  <si>
    <t>Cardholder From Account Type (DE 3-s2)</t>
  </si>
  <si>
    <t>Tipo Conta Para</t>
  </si>
  <si>
    <t>26-27</t>
  </si>
  <si>
    <t>Cardholder To Account Type (DE 3-s3)</t>
  </si>
  <si>
    <t>Valor transação</t>
  </si>
  <si>
    <t>31-42</t>
  </si>
  <si>
    <t>Transaction amount (DE 4) – 10 inteiros e 2 decimais</t>
  </si>
  <si>
    <t>Valor reconciliação</t>
  </si>
  <si>
    <t>43-54</t>
  </si>
  <si>
    <t>Amount, Reconciliation (DE 5) – 10 inteiros e 2 decimais</t>
  </si>
  <si>
    <t>Taxa Conversão Reconciliação</t>
  </si>
  <si>
    <t>55-62</t>
  </si>
  <si>
    <t>Conversion Rate, Reconciliation (DE 9)</t>
  </si>
  <si>
    <t>Data Expiração</t>
  </si>
  <si>
    <t>63-66</t>
  </si>
  <si>
    <t>Date, Expiration (DE 14)</t>
  </si>
  <si>
    <t>Sequencia Numero Cartão</t>
  </si>
  <si>
    <t>67-69</t>
  </si>
  <si>
    <t>Card Sequence Number (DE 23)</t>
  </si>
  <si>
    <t>Código função</t>
  </si>
  <si>
    <t>70-72</t>
  </si>
  <si>
    <t>Function code (DE 24)</t>
  </si>
  <si>
    <t>Código Motivo Mensagem</t>
  </si>
  <si>
    <t>73-76</t>
  </si>
  <si>
    <t>Message reason code (DE 25)</t>
  </si>
  <si>
    <t>MCC</t>
  </si>
  <si>
    <t>77-80</t>
  </si>
  <si>
    <t>Card Acceptor Business Code (MCC) (DE 26)</t>
  </si>
  <si>
    <t>Valor original transação</t>
  </si>
  <si>
    <t>81-92</t>
  </si>
  <si>
    <t>Original Amount, Transaction (DE 30-s1) – 10 inteiros e 2 decimais</t>
  </si>
  <si>
    <t>Valor original reconciliação</t>
  </si>
  <si>
    <t>93-104</t>
  </si>
  <si>
    <t>Original Amount, Reconciliation (DE 30-s2) – 10 inteiros e 2 decimais</t>
  </si>
  <si>
    <t>105-127</t>
  </si>
  <si>
    <t>ARD (DE031)</t>
  </si>
  <si>
    <t>A-0011</t>
  </si>
  <si>
    <t>128-138</t>
  </si>
  <si>
    <t>Acquiring Institution ID Code (DE 32)</t>
  </si>
  <si>
    <t>139-149</t>
  </si>
  <si>
    <t>Forwarding institution ID code (DE 33)</t>
  </si>
  <si>
    <t>Reference Number Recuperação</t>
  </si>
  <si>
    <t>150-161</t>
  </si>
  <si>
    <t>Retrieval Reference Number (DE 37)</t>
  </si>
  <si>
    <t>Aprovação</t>
  </si>
  <si>
    <t>162-167</t>
  </si>
  <si>
    <t>Approval Code (DE 38)</t>
  </si>
  <si>
    <t>Identificação Terminal</t>
  </si>
  <si>
    <t>168-175</t>
  </si>
  <si>
    <t>Card Acceptor Terminal ID (DE 41)</t>
  </si>
  <si>
    <t>Identificação EC</t>
  </si>
  <si>
    <t>176-190</t>
  </si>
  <si>
    <t>Card Acceptor ID Code (DE 42)</t>
  </si>
  <si>
    <t>Nome/Local EC</t>
  </si>
  <si>
    <t>A-0099</t>
  </si>
  <si>
    <t>191-289</t>
  </si>
  <si>
    <t>Card Acceptor Name/Location (DE 43)</t>
  </si>
  <si>
    <t>Código Moeda Transação</t>
  </si>
  <si>
    <t>290-292</t>
  </si>
  <si>
    <t>Currency Code, Transaction (DE 49)</t>
  </si>
  <si>
    <t>Código Moeda Reconciliação</t>
  </si>
  <si>
    <t>293-295</t>
  </si>
  <si>
    <t>Currency Code, Reconciliation (DE 50)</t>
  </si>
  <si>
    <t>Identificação Ciclo Vida Transação</t>
  </si>
  <si>
    <t>296-311</t>
  </si>
  <si>
    <t>Transaction Life Cycle ID (DE 63)</t>
  </si>
  <si>
    <t>Número sequencial</t>
  </si>
  <si>
    <t>312-319</t>
  </si>
  <si>
    <t>Message number (DE 71)</t>
  </si>
  <si>
    <t>Mensagem</t>
  </si>
  <si>
    <t>320-419</t>
  </si>
  <si>
    <t>Data record (DE 72)</t>
  </si>
  <si>
    <t>Data Ação</t>
  </si>
  <si>
    <t>420-425</t>
  </si>
  <si>
    <t>Date, Action (DE 73) – “AAMMDD”</t>
  </si>
  <si>
    <t>Código instituição destino</t>
  </si>
  <si>
    <t>426-436</t>
  </si>
  <si>
    <t>Transaction Destination Institution ID Code (DE 93)</t>
  </si>
  <si>
    <t>Código instituição origem</t>
  </si>
  <si>
    <t>437-447</t>
  </si>
  <si>
    <t>Transaction Originator Institution ID Code (DE 94)</t>
  </si>
  <si>
    <t>Reference Number Emissor</t>
  </si>
  <si>
    <t>448-457</t>
  </si>
  <si>
    <t>Card Issuer Reference Data (DE 95)</t>
  </si>
  <si>
    <t>Código instituição recebedora</t>
  </si>
  <si>
    <t>458-468</t>
  </si>
  <si>
    <t>Receiving Institution ID Code (DE 100)</t>
  </si>
  <si>
    <t>Private Data Subelements</t>
  </si>
  <si>
    <t>Número Conta Serviço Mapeamento</t>
  </si>
  <si>
    <t>469-489</t>
  </si>
  <si>
    <t>MasterCard Mapping Service Account Number (PDS 0001)</t>
  </si>
  <si>
    <t>Identificador Produto GCMS</t>
  </si>
  <si>
    <t>490-492</t>
  </si>
  <si>
    <t>GCMS Product Identifier (PDS 0002)</t>
  </si>
  <si>
    <t>Identificador Produto Licenciado</t>
  </si>
  <si>
    <t>493-495</t>
  </si>
  <si>
    <t>Licensed Product Identifier (PDS 0003)</t>
  </si>
  <si>
    <t>Indicador Reversão Mensagem</t>
  </si>
  <si>
    <t>496-496</t>
  </si>
  <si>
    <t>Message Reversal Indicator (PDS 0025-s1)</t>
  </si>
  <si>
    <t xml:space="preserve">Data Processamento Mensagem Original </t>
  </si>
  <si>
    <t>497-502</t>
  </si>
  <si>
    <t>Central Site Processing Date of Original Message (PDS 0025-s2)</t>
  </si>
  <si>
    <t>Montate Imposto</t>
  </si>
  <si>
    <t>503-562</t>
  </si>
  <si>
    <t>Amount, tax (PDS 0080)</t>
  </si>
  <si>
    <t>Número Controle Fee Collection</t>
  </si>
  <si>
    <t>563-582</t>
  </si>
  <si>
    <t>Fee Collection Control Number (PDS 0137)</t>
  </si>
  <si>
    <t>Expoentes Moedas</t>
  </si>
  <si>
    <t>583-642</t>
  </si>
  <si>
    <t>Currency Exponents (PDS 0148)</t>
  </si>
  <si>
    <t>Códigos Moedas, Valores, Originais</t>
  </si>
  <si>
    <t>643-648</t>
  </si>
  <si>
    <t>Currency Codes, Amounts, Original (PDS 0149)</t>
  </si>
  <si>
    <t>Atividade Comercial</t>
  </si>
  <si>
    <t>649-677</t>
  </si>
  <si>
    <t>Business Activity (PDS 0158)</t>
  </si>
  <si>
    <t>Dados Liquidação</t>
  </si>
  <si>
    <t>A-0067</t>
  </si>
  <si>
    <t>678-744</t>
  </si>
  <si>
    <t>Settlement Data (PDS 0159)</t>
  </si>
  <si>
    <t>Indicador Liquidação</t>
  </si>
  <si>
    <t>745-774</t>
  </si>
  <si>
    <t>Settlement Indicator (PDS 0165)</t>
  </si>
  <si>
    <t>Informações Consulta EC</t>
  </si>
  <si>
    <t>A-0057</t>
  </si>
  <si>
    <t>775-831</t>
  </si>
  <si>
    <t>Card Acceptor Inquiry Information (PDS 0170)</t>
  </si>
  <si>
    <t>Dados Descrição Alternativa EC</t>
  </si>
  <si>
    <t>A-0201</t>
  </si>
  <si>
    <t>832-1032</t>
  </si>
  <si>
    <t>Alternate Card Acceptor Description Data (PDS 0171)</t>
  </si>
  <si>
    <t>Nome Único Titular</t>
  </si>
  <si>
    <t>1033-1062</t>
  </si>
  <si>
    <t>Sole Proprietor Name (PDS 0172)</t>
  </si>
  <si>
    <t>Razão Social Empresa</t>
  </si>
  <si>
    <t>1063-1092</t>
  </si>
  <si>
    <t>Legal Corporate Name (PDS 0173)</t>
  </si>
  <si>
    <t>Número Cadastro Dun &amp; Bradstreet</t>
  </si>
  <si>
    <t>1093-1107</t>
  </si>
  <si>
    <t>Dun &amp; Bradstreet Number (PDS 0174)</t>
  </si>
  <si>
    <t>URL EC</t>
  </si>
  <si>
    <t>A-0255</t>
  </si>
  <si>
    <t>1108-1362</t>
  </si>
  <si>
    <t>Card Acceptor URL (PDS 0175)</t>
  </si>
  <si>
    <t>Dados da Descrição Alternativa EC 2</t>
  </si>
  <si>
    <t>1363-1563</t>
  </si>
  <si>
    <t>Alternate Card Acceptor Description Data 2 (PDS 0178)</t>
  </si>
  <si>
    <t>Dados Telefônicos Ponto Interação (POI)</t>
  </si>
  <si>
    <t>A-0041</t>
  </si>
  <si>
    <t>1564-1604</t>
  </si>
  <si>
    <t>Point-of-Interaction (POI) Phone Data (PDS 0189)</t>
  </si>
  <si>
    <t>Código ID Parceiro</t>
  </si>
  <si>
    <t>1605-1610</t>
  </si>
  <si>
    <t>Partner ID Code (PDS 0190)</t>
  </si>
  <si>
    <t>Formato Mensagem Origem</t>
  </si>
  <si>
    <t>1611-1611</t>
  </si>
  <si>
    <t>Originating Message Format (PDS 0191)</t>
  </si>
  <si>
    <t>Código Tipo Documento</t>
  </si>
  <si>
    <t>1612-1612</t>
  </si>
  <si>
    <t>Retrieval Document Code (PDS 0228)</t>
  </si>
  <si>
    <t>Código Documento Atendimento</t>
  </si>
  <si>
    <t>1613-1613</t>
  </si>
  <si>
    <t>Fulfillment Document Code (PDS 0230)</t>
  </si>
  <si>
    <t>Número Controle MasterCom</t>
  </si>
  <si>
    <t>A-0007</t>
  </si>
  <si>
    <t>1614-1620</t>
  </si>
  <si>
    <t>MasterCom Control Number (PDS 0241)</t>
  </si>
  <si>
    <t>Indicador Documentação</t>
  </si>
  <si>
    <t>1621-1621</t>
  </si>
  <si>
    <t>Documentation Indicator (PDS 0262)</t>
  </si>
  <si>
    <t>Razão Original Solicitação Acesso Documentos</t>
  </si>
  <si>
    <t>1622-1625</t>
  </si>
  <si>
    <t>Original Retrieval Reason for Request (PDS 0264)</t>
  </si>
  <si>
    <t>Dados Apresentação Inicial/Cobrança Tarifas</t>
  </si>
  <si>
    <t>A-0110</t>
  </si>
  <si>
    <t>1626-1735</t>
  </si>
  <si>
    <t>Documentation Indicator Initial Presentment/Fee Collection Data (PDS 0265)</t>
  </si>
  <si>
    <t>Dados Devolução Primeiro Chargeback/Cobrança Tarifas</t>
  </si>
  <si>
    <t>1736-1862</t>
  </si>
  <si>
    <t>First Chargeback/Fee Collection Return Data (PDS 0266)</t>
  </si>
  <si>
    <t>Dados Segunda Apresentação/Reapresentação Cobrança Tarifas</t>
  </si>
  <si>
    <t>1863-1989</t>
  </si>
  <si>
    <t>Second Presentment/Fee Collection Resubmission Data (PDS 0267)</t>
  </si>
  <si>
    <t>Identificadores Rastreamento Casos Teste</t>
  </si>
  <si>
    <t>A-0165</t>
  </si>
  <si>
    <t>1990-2154</t>
  </si>
  <si>
    <t>Test Case Traceability Identifiers (PDS 0799)</t>
  </si>
  <si>
    <t>Dados Propriedade Membro a Membro</t>
  </si>
  <si>
    <t>A-0999</t>
  </si>
  <si>
    <t>2155-3153</t>
  </si>
  <si>
    <t>Member-to-Member Proprietary Data (PDS 10XX)</t>
  </si>
  <si>
    <t>A-0847</t>
  </si>
  <si>
    <t>3154-4000</t>
  </si>
  <si>
    <t>5150767020349115000</t>
  </si>
  <si>
    <t>000000001000</t>
  </si>
  <si>
    <t>00000100</t>
  </si>
  <si>
    <t>2019</t>
  </si>
  <si>
    <t>001</t>
  </si>
  <si>
    <t>0001</t>
  </si>
  <si>
    <t>00000000001</t>
  </si>
  <si>
    <t>000000000001</t>
  </si>
  <si>
    <t>000001</t>
  </si>
  <si>
    <t>00000001</t>
  </si>
  <si>
    <t>000000000000001</t>
  </si>
  <si>
    <t xml:space="preserve">mome local EC                                                                                      </t>
  </si>
  <si>
    <t>ciclo vida trans</t>
  </si>
  <si>
    <t xml:space="preserve">mensagem 100 caracteres                                                                             </t>
  </si>
  <si>
    <t>0000000001</t>
  </si>
  <si>
    <t>000000000000000000001</t>
  </si>
  <si>
    <t xml:space="preserve">montante imposto 60 caracteres                              </t>
  </si>
  <si>
    <t>00000000000000000001</t>
  </si>
  <si>
    <t xml:space="preserve">expoentes moedas 60 caracteres                              </t>
  </si>
  <si>
    <t xml:space="preserve">atividade comercial 29 carac </t>
  </si>
  <si>
    <t xml:space="preserve">dados liquidacao 67 caracteres                                     </t>
  </si>
  <si>
    <t>indicador liquidacao 30 caract</t>
  </si>
  <si>
    <t xml:space="preserve">informacoes consulta EC 57 caracteres                    </t>
  </si>
  <si>
    <t xml:space="preserve">dados descricao alternativa EC 201 caracteres                                                                                                                                                            </t>
  </si>
  <si>
    <t>razao social empresa 30 caract</t>
  </si>
  <si>
    <t xml:space="preserve">url EC 255 caracteres                                                                                                                                                                                                                                          </t>
  </si>
  <si>
    <t>0000001</t>
  </si>
  <si>
    <t xml:space="preserve">Dados da Descricao Alternativa EC 2 201 caracteres                                                                                                                                                       </t>
  </si>
  <si>
    <t>Dados Telefonicos Ponto Interacao (POI) 0</t>
  </si>
  <si>
    <t xml:space="preserve">Dados Apresentacao Inicial Cobrança Tarifas 0 110 caracteres                                                  </t>
  </si>
  <si>
    <t xml:space="preserve">Dados Devolucao Primeiro Chargeback Cobranca Tarifas 127 caracteres                                                            </t>
  </si>
  <si>
    <t xml:space="preserve">Dados Segunda Apresentacao Reapresentacao Cobranca Tarifas 127 caracteres                                                      </t>
  </si>
  <si>
    <t xml:space="preserve">Identificadores Rastreamento Casos Teste 165 caracteres                                                                                                              </t>
  </si>
  <si>
    <t xml:space="preserve">Dados Propriedade Membro a Membro 999 carcateres                                                                                                                                                                                                                                                                                                                                                                                                                                                                                                                                                                                                                                                                                                                                                                                                                                                                                                                                                                                       </t>
  </si>
  <si>
    <t xml:space="preserve">                                                                                                                                                                                                                                                                                                                                                                                                                                                                                                                                                                                                                                                                                                                                                                                                                                                                               </t>
  </si>
  <si>
    <t xml:space="preserve">                                                                                                                                                                                                                                                                                                                                                                                                                                                                                                                                                                                                                                                                                                                                                                                                                                                                                                                                                                                                                                                                                                                                                                                                                                                                                                                                                                                                                                                                                                                                                                                                                                                                                                                                                                                                                                                                                                                                                                                                                                                                                                                                                                                                                                                                                                                                                                                                                                                                                                                                                                                                                                                                                                                                                                                                                                                                                                                                                                                                                                                                                                                                                                                                                                                                                                                                                                                                                                                                                                                                                                                                                                                                                                                                                                                                                                                                                                                                                                                                                                                                                                                                                     </t>
  </si>
  <si>
    <t>000000003</t>
  </si>
  <si>
    <t>data padrao 3</t>
  </si>
  <si>
    <t>bandeira</t>
  </si>
  <si>
    <t xml:space="preserve">1-FEE COLLECTION              </t>
  </si>
  <si>
    <t>nome unico titular 30 caracter</t>
  </si>
  <si>
    <t>700</t>
  </si>
  <si>
    <t>EnumCicloVidaFeeCollection</t>
  </si>
  <si>
    <t>Código Motivo Mensagem (Razao Fee)</t>
  </si>
  <si>
    <t>cadastro razao fee</t>
  </si>
  <si>
    <t>010419</t>
  </si>
  <si>
    <t>20190417</t>
  </si>
  <si>
    <t>2002</t>
  </si>
  <si>
    <t>05103246259000000006300</t>
  </si>
  <si>
    <t>0000018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</si>
</sst>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rgb="FF000000"/>
      <name val="Calibri"/>
    </font>
    <font>
      <sz val="11"/>
      <color rgb="FF0563C1"/>
      <name val="Calibri"/>
      <family val="2"/>
    </font>
    <font>
      <b/>
      <sz val="11"/>
      <name val="Calibri"/>
      <family val="2"/>
    </font>
    <font>
      <sz val="11"/>
      <name val="Calibri"/>
      <family val="2"/>
    </font>
    <font>
      <u/>
      <sz val="11"/>
      <color rgb="FF0563C1"/>
      <name val="Calibri"/>
      <family val="2"/>
    </font>
    <font>
      <u/>
      <sz val="11"/>
      <color rgb="FF0563C1"/>
      <name val="Calibri"/>
      <family val="2"/>
    </font>
    <font>
      <b/>
      <sz val="9"/>
      <color rgb="FFFFFFFF"/>
      <name val="Times New Roman"/>
      <family val="1"/>
    </font>
    <font>
      <b/>
      <sz val="11"/>
      <name val="Calibri"/>
      <family val="2"/>
    </font>
    <font>
      <sz val="11"/>
      <name val="Calibri"/>
      <family val="2"/>
    </font>
    <font>
      <sz val="9"/>
      <color rgb="FF000000"/>
      <name val="Arial"/>
      <family val="2"/>
    </font>
    <font>
      <sz val="9"/>
      <name val="Arial"/>
      <family val="2"/>
    </font>
    <font>
      <b/>
      <sz val="10"/>
      <color rgb="FF000000"/>
      <name val="Arial"/>
      <family val="2"/>
    </font>
    <font>
      <b/>
      <sz val="9"/>
      <color rgb="FF000000"/>
      <name val="Arial"/>
      <family val="2"/>
    </font>
    <font>
      <b/>
      <sz val="11"/>
      <color rgb="FF000000"/>
      <name val="Calibri"/>
      <family val="2"/>
    </font>
    <font>
      <sz val="11"/>
      <color rgb="FF000000"/>
      <name val="Calibri"/>
      <family val="2"/>
    </font>
    <font>
      <u/>
      <sz val="11"/>
      <name val="Calibri"/>
      <family val="2"/>
    </font>
  </fonts>
  <fills count="18">
    <fill>
      <patternFill patternType="none"/>
    </fill>
    <fill>
      <patternFill patternType="gray125"/>
    </fill>
    <fill>
      <patternFill patternType="solid">
        <fgColor rgb="FF70AD47"/>
        <bgColor rgb="FF70AD47"/>
      </patternFill>
    </fill>
    <fill>
      <patternFill patternType="solid">
        <fgColor rgb="FF808080"/>
        <bgColor rgb="FF808080"/>
      </patternFill>
    </fill>
    <fill>
      <patternFill patternType="solid">
        <fgColor rgb="FFFFFF00"/>
        <bgColor rgb="FFFFFF00"/>
      </patternFill>
    </fill>
    <fill>
      <patternFill patternType="solid">
        <fgColor rgb="FF00CC33"/>
        <bgColor rgb="FF00CC33"/>
      </patternFill>
    </fill>
    <fill>
      <patternFill patternType="solid">
        <fgColor rgb="FFFF3333"/>
        <bgColor rgb="FFFF3333"/>
      </patternFill>
    </fill>
    <fill>
      <patternFill patternType="solid">
        <fgColor rgb="FF66CCFF"/>
        <bgColor rgb="FF66CCFF"/>
      </patternFill>
    </fill>
    <fill>
      <patternFill patternType="solid">
        <fgColor rgb="FFFFFFFF"/>
        <bgColor rgb="FFFFFFFF"/>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14999847407452621"/>
        <bgColor rgb="FFFFFF00"/>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9"/>
        <bgColor indexed="64"/>
      </patternFill>
    </fill>
    <fill>
      <patternFill patternType="solid">
        <fgColor theme="4" tint="0.59999389629810485"/>
        <bgColor indexed="64"/>
      </patternFill>
    </fill>
  </fills>
  <borders count="26">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hair">
        <color rgb="FF000000"/>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top/>
      <bottom style="medium">
        <color rgb="FF000000"/>
      </bottom>
      <diagonal/>
    </border>
    <border>
      <left style="medium">
        <color rgb="FF000000"/>
      </left>
      <right style="thin">
        <color rgb="FF000000"/>
      </right>
      <top/>
      <bottom style="medium">
        <color rgb="FF000000"/>
      </bottom>
      <diagonal/>
    </border>
    <border>
      <left/>
      <right/>
      <top/>
      <bottom style="thin">
        <color rgb="FF000000"/>
      </bottom>
      <diagonal/>
    </border>
    <border>
      <left style="medium">
        <color rgb="FF000000"/>
      </left>
      <right/>
      <top/>
      <bottom style="thin">
        <color rgb="FF000000"/>
      </bottom>
      <diagonal/>
    </border>
    <border>
      <left style="medium">
        <color rgb="FF000000"/>
      </left>
      <right style="thin">
        <color rgb="FF000000"/>
      </right>
      <top/>
      <bottom style="thin">
        <color rgb="FF000000"/>
      </bottom>
      <diagonal/>
    </border>
    <border>
      <left style="thin">
        <color rgb="FF000000"/>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top style="thin">
        <color rgb="FF000000"/>
      </top>
      <bottom/>
      <diagonal/>
    </border>
  </borders>
  <cellStyleXfs count="1">
    <xf numFmtId="0" fontId="0" fillId="0" borderId="0"/>
  </cellStyleXfs>
  <cellXfs count="97">
    <xf numFmtId="0" fontId="0" fillId="0" borderId="0" xfId="0" applyFont="1" applyAlignment="1"/>
    <xf numFmtId="0" fontId="0" fillId="0" borderId="0" xfId="0" applyFont="1" applyAlignment="1">
      <alignment horizontal="center"/>
    </xf>
    <xf numFmtId="0" fontId="1" fillId="0" borderId="0" xfId="0" applyFont="1" applyAlignment="1"/>
    <xf numFmtId="49" fontId="2" fillId="0" borderId="0" xfId="0" applyNumberFormat="1" applyFont="1"/>
    <xf numFmtId="49" fontId="3" fillId="0" borderId="0" xfId="0" applyNumberFormat="1" applyFont="1"/>
    <xf numFmtId="49" fontId="0" fillId="0" borderId="0" xfId="0" applyNumberFormat="1" applyFont="1" applyAlignment="1">
      <alignment wrapText="1"/>
    </xf>
    <xf numFmtId="0" fontId="0" fillId="0" borderId="0" xfId="0" applyFont="1" applyAlignment="1">
      <alignment wrapText="1"/>
    </xf>
    <xf numFmtId="49" fontId="4" fillId="0" borderId="0" xfId="0" applyNumberFormat="1" applyFont="1" applyAlignment="1"/>
    <xf numFmtId="0" fontId="5" fillId="0" borderId="0" xfId="0" applyFont="1" applyAlignment="1"/>
    <xf numFmtId="0" fontId="0" fillId="0" borderId="0" xfId="0" applyFont="1" applyAlignment="1"/>
    <xf numFmtId="49" fontId="0" fillId="0" borderId="0" xfId="0" applyNumberFormat="1" applyFont="1" applyAlignment="1">
      <alignment horizontal="left"/>
    </xf>
    <xf numFmtId="0" fontId="0" fillId="2" borderId="1" xfId="0" applyFont="1" applyFill="1" applyBorder="1" applyAlignment="1"/>
    <xf numFmtId="49" fontId="0" fillId="2" borderId="1" xfId="0" applyNumberFormat="1" applyFont="1" applyFill="1" applyBorder="1" applyAlignment="1">
      <alignment horizontal="left"/>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7" fillId="4" borderId="4" xfId="0" applyFont="1" applyFill="1" applyBorder="1" applyAlignment="1">
      <alignment horizontal="left"/>
    </xf>
    <xf numFmtId="0" fontId="7" fillId="4" borderId="4" xfId="0" applyFont="1" applyFill="1" applyBorder="1" applyAlignment="1">
      <alignment horizontal="center"/>
    </xf>
    <xf numFmtId="0" fontId="7" fillId="4" borderId="5" xfId="0" applyFont="1" applyFill="1" applyBorder="1" applyAlignment="1">
      <alignment horizontal="left"/>
    </xf>
    <xf numFmtId="49" fontId="0" fillId="0" borderId="0" xfId="0" applyNumberFormat="1" applyFont="1" applyAlignment="1"/>
    <xf numFmtId="0" fontId="8" fillId="4" borderId="4" xfId="0" applyFont="1" applyFill="1" applyBorder="1" applyAlignment="1">
      <alignment horizontal="left"/>
    </xf>
    <xf numFmtId="0" fontId="8" fillId="4" borderId="4" xfId="0" applyFont="1" applyFill="1" applyBorder="1" applyAlignment="1">
      <alignment horizontal="center"/>
    </xf>
    <xf numFmtId="0" fontId="8" fillId="4" borderId="5" xfId="0" applyFont="1" applyFill="1" applyBorder="1" applyAlignment="1">
      <alignment horizontal="left"/>
    </xf>
    <xf numFmtId="0" fontId="0" fillId="4" borderId="5" xfId="0" applyFont="1" applyFill="1" applyBorder="1" applyAlignment="1">
      <alignment horizontal="left" wrapText="1"/>
    </xf>
    <xf numFmtId="49" fontId="0" fillId="5" borderId="1" xfId="0" applyNumberFormat="1" applyFont="1" applyFill="1" applyBorder="1" applyAlignment="1"/>
    <xf numFmtId="49" fontId="0" fillId="6" borderId="1" xfId="0" applyNumberFormat="1" applyFont="1" applyFill="1" applyBorder="1" applyAlignment="1"/>
    <xf numFmtId="49" fontId="0" fillId="4" borderId="1" xfId="0" applyNumberFormat="1" applyFont="1" applyFill="1" applyBorder="1" applyAlignment="1"/>
    <xf numFmtId="0" fontId="8" fillId="4" borderId="6" xfId="0" applyFont="1" applyFill="1" applyBorder="1" applyAlignment="1">
      <alignment horizontal="left"/>
    </xf>
    <xf numFmtId="0" fontId="8" fillId="4" borderId="6" xfId="0" applyFont="1" applyFill="1" applyBorder="1" applyAlignment="1">
      <alignment horizontal="center"/>
    </xf>
    <xf numFmtId="49" fontId="0" fillId="8" borderId="1" xfId="0" applyNumberFormat="1" applyFont="1" applyFill="1" applyBorder="1" applyAlignment="1"/>
    <xf numFmtId="0" fontId="0" fillId="8" borderId="1" xfId="0" applyFont="1" applyFill="1" applyBorder="1" applyAlignment="1"/>
    <xf numFmtId="49" fontId="0" fillId="6" borderId="1" xfId="0" applyNumberFormat="1" applyFont="1" applyFill="1" applyBorder="1" applyAlignment="1">
      <alignment horizontal="left"/>
    </xf>
    <xf numFmtId="49" fontId="11" fillId="0" borderId="0" xfId="0" applyNumberFormat="1" applyFont="1" applyAlignment="1">
      <alignment vertical="center"/>
    </xf>
    <xf numFmtId="49" fontId="0" fillId="2" borderId="1" xfId="0" applyNumberFormat="1" applyFont="1" applyFill="1" applyBorder="1" applyAlignment="1"/>
    <xf numFmtId="0" fontId="9" fillId="4" borderId="7" xfId="0" applyFont="1" applyFill="1" applyBorder="1" applyAlignment="1">
      <alignment horizontal="center" vertical="center" wrapText="1"/>
    </xf>
    <xf numFmtId="0" fontId="11" fillId="0" borderId="0" xfId="0" applyFont="1" applyAlignment="1">
      <alignment vertical="center"/>
    </xf>
    <xf numFmtId="0" fontId="12" fillId="4" borderId="9"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9" fillId="4" borderId="12" xfId="0" applyFont="1" applyFill="1" applyBorder="1" applyAlignment="1">
      <alignment vertical="center" wrapText="1"/>
    </xf>
    <xf numFmtId="0" fontId="9" fillId="4" borderId="13" xfId="0" applyFont="1" applyFill="1" applyBorder="1" applyAlignment="1">
      <alignment horizontal="center" vertical="center" wrapText="1"/>
    </xf>
    <xf numFmtId="0" fontId="9" fillId="4" borderId="14" xfId="0" applyFont="1" applyFill="1" applyBorder="1" applyAlignment="1">
      <alignment vertical="center" wrapText="1"/>
    </xf>
    <xf numFmtId="0" fontId="9" fillId="4" borderId="8" xfId="0" applyFont="1" applyFill="1" applyBorder="1" applyAlignment="1">
      <alignment vertical="center" wrapText="1"/>
    </xf>
    <xf numFmtId="0" fontId="9" fillId="4" borderId="15" xfId="0" applyFont="1" applyFill="1" applyBorder="1" applyAlignment="1">
      <alignment horizontal="center" vertical="center" wrapText="1"/>
    </xf>
    <xf numFmtId="0" fontId="9" fillId="4" borderId="16" xfId="0" applyFont="1" applyFill="1" applyBorder="1" applyAlignment="1">
      <alignment horizontal="center" vertical="center" wrapText="1"/>
    </xf>
    <xf numFmtId="0" fontId="9" fillId="4" borderId="17" xfId="0" applyFont="1" applyFill="1" applyBorder="1" applyAlignment="1">
      <alignment vertical="center" wrapText="1"/>
    </xf>
    <xf numFmtId="49" fontId="0" fillId="0" borderId="0" xfId="0" applyNumberFormat="1" applyFont="1" applyAlignment="1">
      <alignment horizontal="center"/>
    </xf>
    <xf numFmtId="0" fontId="13" fillId="0" borderId="0" xfId="0" applyFont="1" applyAlignment="1"/>
    <xf numFmtId="49" fontId="3" fillId="0" borderId="0" xfId="0" quotePrefix="1" applyNumberFormat="1" applyFont="1"/>
    <xf numFmtId="0" fontId="3" fillId="4" borderId="18" xfId="0" applyFont="1" applyFill="1" applyBorder="1" applyAlignment="1">
      <alignment horizontal="center"/>
    </xf>
    <xf numFmtId="49" fontId="0" fillId="9" borderId="0" xfId="0" applyNumberFormat="1" applyFont="1" applyFill="1" applyAlignment="1"/>
    <xf numFmtId="0" fontId="14" fillId="0" borderId="0" xfId="0" applyFont="1" applyAlignment="1"/>
    <xf numFmtId="49" fontId="14" fillId="6" borderId="1" xfId="0" applyNumberFormat="1" applyFont="1" applyFill="1" applyBorder="1" applyAlignment="1"/>
    <xf numFmtId="49" fontId="14" fillId="7" borderId="1" xfId="0" applyNumberFormat="1" applyFont="1" applyFill="1" applyBorder="1" applyAlignment="1"/>
    <xf numFmtId="49" fontId="14" fillId="0" borderId="0" xfId="0" applyNumberFormat="1" applyFont="1" applyAlignment="1"/>
    <xf numFmtId="0" fontId="6" fillId="3" borderId="18"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9" fillId="10" borderId="19" xfId="0" applyFont="1" applyFill="1" applyBorder="1" applyAlignment="1">
      <alignment vertical="center"/>
    </xf>
    <xf numFmtId="0" fontId="9" fillId="10" borderId="20" xfId="0" applyFont="1" applyFill="1" applyBorder="1" applyAlignment="1">
      <alignment horizontal="center" vertical="center"/>
    </xf>
    <xf numFmtId="16" fontId="9" fillId="10" borderId="20" xfId="0" applyNumberFormat="1" applyFont="1" applyFill="1" applyBorder="1" applyAlignment="1">
      <alignment horizontal="center" vertical="center"/>
    </xf>
    <xf numFmtId="0" fontId="9" fillId="10" borderId="20" xfId="0" applyFont="1" applyFill="1" applyBorder="1" applyAlignment="1">
      <alignment vertical="center"/>
    </xf>
    <xf numFmtId="0" fontId="9" fillId="10" borderId="21" xfId="0" applyFont="1" applyFill="1" applyBorder="1" applyAlignment="1">
      <alignment vertical="center"/>
    </xf>
    <xf numFmtId="0" fontId="9" fillId="10" borderId="22" xfId="0" applyFont="1" applyFill="1" applyBorder="1" applyAlignment="1">
      <alignment horizontal="center" vertical="center"/>
    </xf>
    <xf numFmtId="16" fontId="9" fillId="10" borderId="22" xfId="0" applyNumberFormat="1" applyFont="1" applyFill="1" applyBorder="1" applyAlignment="1">
      <alignment horizontal="center" vertical="center"/>
    </xf>
    <xf numFmtId="0" fontId="9" fillId="10" borderId="22" xfId="0" applyFont="1" applyFill="1" applyBorder="1" applyAlignment="1">
      <alignment vertical="center"/>
    </xf>
    <xf numFmtId="17" fontId="9" fillId="10" borderId="22" xfId="0" applyNumberFormat="1" applyFont="1" applyFill="1" applyBorder="1" applyAlignment="1">
      <alignment horizontal="center" vertical="center"/>
    </xf>
    <xf numFmtId="0" fontId="9" fillId="10" borderId="21" xfId="0" applyFont="1" applyFill="1" applyBorder="1" applyAlignment="1">
      <alignment horizontal="left" vertical="center"/>
    </xf>
    <xf numFmtId="0" fontId="0" fillId="0" borderId="1" xfId="0" applyFont="1" applyFill="1" applyBorder="1" applyAlignment="1"/>
    <xf numFmtId="0" fontId="0" fillId="11" borderId="0" xfId="0" applyFont="1" applyFill="1" applyAlignment="1"/>
    <xf numFmtId="49" fontId="0" fillId="11" borderId="0" xfId="0" applyNumberFormat="1" applyFont="1" applyFill="1" applyAlignment="1"/>
    <xf numFmtId="0" fontId="0" fillId="11" borderId="0" xfId="0" applyFont="1" applyFill="1" applyAlignment="1">
      <alignment horizontal="center"/>
    </xf>
    <xf numFmtId="0" fontId="0" fillId="12" borderId="6" xfId="0" applyFont="1" applyFill="1" applyBorder="1" applyAlignment="1">
      <alignment horizontal="left"/>
    </xf>
    <xf numFmtId="49" fontId="0" fillId="0" borderId="1" xfId="0" applyNumberFormat="1" applyFont="1" applyFill="1" applyBorder="1" applyAlignment="1"/>
    <xf numFmtId="0" fontId="0" fillId="0" borderId="0" xfId="0" applyFont="1" applyFill="1" applyAlignment="1"/>
    <xf numFmtId="0" fontId="8" fillId="0" borderId="5" xfId="0" applyFont="1" applyFill="1" applyBorder="1" applyAlignment="1">
      <alignment horizontal="left" wrapText="1"/>
    </xf>
    <xf numFmtId="0" fontId="0" fillId="0" borderId="6" xfId="0" applyFont="1" applyFill="1" applyBorder="1" applyAlignment="1">
      <alignment horizontal="left"/>
    </xf>
    <xf numFmtId="0" fontId="0" fillId="0" borderId="6" xfId="0" applyFont="1" applyFill="1" applyBorder="1" applyAlignment="1">
      <alignment horizontal="left" wrapText="1"/>
    </xf>
    <xf numFmtId="0" fontId="0" fillId="0" borderId="5" xfId="0" applyFont="1" applyFill="1" applyBorder="1" applyAlignment="1"/>
    <xf numFmtId="49" fontId="0" fillId="0" borderId="0" xfId="0" applyNumberFormat="1" applyFont="1" applyFill="1" applyAlignment="1"/>
    <xf numFmtId="49" fontId="14" fillId="0" borderId="0" xfId="0" applyNumberFormat="1" applyFont="1" applyFill="1" applyAlignment="1"/>
    <xf numFmtId="49" fontId="14" fillId="0" borderId="1" xfId="0" applyNumberFormat="1" applyFont="1" applyFill="1" applyBorder="1" applyAlignment="1"/>
    <xf numFmtId="49" fontId="14" fillId="13" borderId="0" xfId="0" applyNumberFormat="1" applyFont="1" applyFill="1" applyAlignment="1"/>
    <xf numFmtId="49" fontId="14" fillId="14" borderId="1" xfId="0" applyNumberFormat="1" applyFont="1" applyFill="1" applyBorder="1" applyAlignment="1"/>
    <xf numFmtId="0" fontId="9" fillId="0" borderId="1" xfId="0" applyFont="1" applyFill="1" applyBorder="1" applyAlignment="1">
      <alignment vertical="center"/>
    </xf>
    <xf numFmtId="0" fontId="9" fillId="0" borderId="1" xfId="0" applyFont="1" applyFill="1" applyBorder="1" applyAlignment="1">
      <alignment horizontal="left" vertical="center"/>
    </xf>
    <xf numFmtId="0" fontId="0" fillId="11" borderId="1" xfId="0" applyFont="1" applyFill="1" applyBorder="1" applyAlignment="1"/>
    <xf numFmtId="49" fontId="9" fillId="0" borderId="1" xfId="0" applyNumberFormat="1" applyFont="1" applyFill="1" applyBorder="1" applyAlignment="1">
      <alignment vertical="center"/>
    </xf>
    <xf numFmtId="0" fontId="0" fillId="4" borderId="1" xfId="0" applyNumberFormat="1" applyFont="1" applyFill="1" applyBorder="1" applyAlignment="1"/>
    <xf numFmtId="0" fontId="10" fillId="4" borderId="18" xfId="0" applyFont="1" applyFill="1" applyBorder="1" applyAlignment="1">
      <alignment horizontal="center"/>
    </xf>
    <xf numFmtId="49" fontId="14" fillId="15" borderId="0" xfId="0" applyNumberFormat="1" applyFont="1" applyFill="1" applyAlignment="1"/>
    <xf numFmtId="0" fontId="2" fillId="16" borderId="0" xfId="0" applyFont="1" applyFill="1" applyAlignment="1"/>
    <xf numFmtId="49" fontId="14" fillId="17" borderId="0" xfId="0" applyNumberFormat="1" applyFont="1" applyFill="1" applyAlignment="1"/>
    <xf numFmtId="0" fontId="3" fillId="4" borderId="1" xfId="0" applyFont="1" applyFill="1" applyBorder="1" applyAlignment="1">
      <alignment horizontal="center"/>
    </xf>
    <xf numFmtId="49" fontId="15" fillId="0" borderId="0" xfId="0" applyNumberFormat="1" applyFont="1"/>
    <xf numFmtId="49" fontId="14" fillId="5" borderId="1" xfId="0" applyNumberFormat="1" applyFont="1" applyFill="1" applyBorder="1" applyAlignment="1"/>
    <xf numFmtId="0" fontId="9" fillId="11" borderId="23" xfId="0" applyFont="1" applyFill="1" applyBorder="1" applyAlignment="1">
      <alignment horizontal="center" vertical="center"/>
    </xf>
    <xf numFmtId="0" fontId="9" fillId="11" borderId="24" xfId="0" applyFont="1" applyFill="1" applyBorder="1" applyAlignment="1">
      <alignment horizontal="center" vertical="center"/>
    </xf>
    <xf numFmtId="0" fontId="9" fillId="11" borderId="20" xfId="0" applyFont="1" applyFill="1" applyBorder="1" applyAlignment="1">
      <alignment horizontal="center" vertical="center"/>
    </xf>
  </cellXfs>
  <cellStyles count="1">
    <cellStyle name="Normal" xfId="0" builtinId="0"/>
  </cellStyles>
  <dxfs count="12">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0"/>
  <sheetViews>
    <sheetView workbookViewId="0"/>
  </sheetViews>
  <sheetFormatPr defaultColWidth="14.42578125" defaultRowHeight="15" customHeight="1" x14ac:dyDescent="0.25"/>
  <cols>
    <col min="1" max="1" width="32.5703125" customWidth="1"/>
    <col min="2" max="2" width="12.7109375" customWidth="1"/>
    <col min="3" max="3" width="5.5703125" customWidth="1"/>
    <col min="4" max="6" width="8.140625" customWidth="1"/>
  </cols>
  <sheetData>
    <row r="1" spans="1:3" x14ac:dyDescent="0.25">
      <c r="A1" t="s">
        <v>0</v>
      </c>
      <c r="B1" s="1" t="s">
        <v>1</v>
      </c>
      <c r="C1" s="1" t="s">
        <v>2</v>
      </c>
    </row>
    <row r="2" spans="1:3" x14ac:dyDescent="0.25">
      <c r="A2" s="2" t="s">
        <v>3</v>
      </c>
      <c r="B2" s="1" t="s">
        <v>4</v>
      </c>
      <c r="C2" s="1" t="s">
        <v>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sheetData>
  <pageMargins left="0.51180555555555496" right="0.51180555555555496" top="0.78749999999999998" bottom="0.78749999999999998"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2"/>
  <sheetViews>
    <sheetView tabSelected="1" topLeftCell="A101" workbookViewId="0">
      <selection activeCell="D104" sqref="D102:D104"/>
    </sheetView>
  </sheetViews>
  <sheetFormatPr defaultColWidth="14.42578125" defaultRowHeight="15" customHeight="1" x14ac:dyDescent="0.25"/>
  <cols>
    <col min="1" max="1" width="65.42578125" bestFit="1" customWidth="1"/>
    <col min="2" max="2" width="59" customWidth="1"/>
    <col min="3" max="3" width="11.28515625" customWidth="1"/>
    <col min="4" max="4" width="9" customWidth="1"/>
    <col min="5" max="5" width="27.140625" bestFit="1" customWidth="1"/>
    <col min="6" max="6" width="9.28515625" style="9" customWidth="1"/>
    <col min="7" max="7" width="33" customWidth="1"/>
    <col min="8" max="8" width="12.28515625" customWidth="1"/>
    <col min="9" max="9" width="8.7109375" customWidth="1"/>
    <col min="10" max="10" width="62.42578125" bestFit="1" customWidth="1"/>
    <col min="11" max="11" width="219.28515625" customWidth="1"/>
    <col min="12" max="12" width="107.85546875" customWidth="1"/>
  </cols>
  <sheetData>
    <row r="1" spans="1:11" x14ac:dyDescent="0.25">
      <c r="B1" s="3" t="s">
        <v>112</v>
      </c>
    </row>
    <row r="2" spans="1:11" x14ac:dyDescent="0.25">
      <c r="A2" t="s">
        <v>6</v>
      </c>
      <c r="B2" s="4"/>
    </row>
    <row r="3" spans="1:11" x14ac:dyDescent="0.25">
      <c r="A3" t="s">
        <v>7</v>
      </c>
      <c r="B3" s="4" t="s">
        <v>107</v>
      </c>
    </row>
    <row r="4" spans="1:11" x14ac:dyDescent="0.25">
      <c r="A4" t="s">
        <v>8</v>
      </c>
      <c r="B4" s="5" t="s">
        <v>113</v>
      </c>
      <c r="C4" s="6"/>
      <c r="D4" s="6"/>
    </row>
    <row r="5" spans="1:11" x14ac:dyDescent="0.25">
      <c r="A5" t="s">
        <v>9</v>
      </c>
      <c r="B5" s="7"/>
      <c r="C5" s="8"/>
      <c r="D5" s="8"/>
    </row>
    <row r="6" spans="1:11" x14ac:dyDescent="0.25">
      <c r="B6" s="7"/>
      <c r="C6" s="8"/>
      <c r="D6" s="8"/>
    </row>
    <row r="7" spans="1:11" x14ac:dyDescent="0.25">
      <c r="A7" s="9"/>
      <c r="B7" s="10"/>
    </row>
    <row r="8" spans="1:11" x14ac:dyDescent="0.25">
      <c r="A8" t="s">
        <v>10</v>
      </c>
      <c r="B8" s="4" t="s">
        <v>114</v>
      </c>
    </row>
    <row r="9" spans="1:11" x14ac:dyDescent="0.25">
      <c r="A9" t="s">
        <v>11</v>
      </c>
      <c r="B9" s="4"/>
    </row>
    <row r="10" spans="1:11" x14ac:dyDescent="0.25">
      <c r="A10" t="s">
        <v>12</v>
      </c>
      <c r="B10" s="4" t="s">
        <v>13</v>
      </c>
    </row>
    <row r="11" spans="1:11" x14ac:dyDescent="0.25">
      <c r="A11" s="11" t="s">
        <v>14</v>
      </c>
      <c r="B11" s="12"/>
      <c r="C11" s="13" t="s">
        <v>15</v>
      </c>
      <c r="D11" s="14" t="s">
        <v>16</v>
      </c>
      <c r="E11" s="14" t="s">
        <v>17</v>
      </c>
      <c r="F11" s="54"/>
      <c r="G11" s="15" t="s">
        <v>18</v>
      </c>
      <c r="H11" s="16" t="s">
        <v>19</v>
      </c>
      <c r="I11" s="15" t="s">
        <v>20</v>
      </c>
      <c r="J11" s="15" t="s">
        <v>21</v>
      </c>
      <c r="K11" s="17" t="s">
        <v>22</v>
      </c>
    </row>
    <row r="12" spans="1:11" x14ac:dyDescent="0.25">
      <c r="A12" t="s">
        <v>23</v>
      </c>
      <c r="B12" s="18" t="s">
        <v>24</v>
      </c>
      <c r="C12" s="1">
        <f t="shared" ref="C12:C19" si="0">LEN(B12)</f>
        <v>2</v>
      </c>
      <c r="D12" s="1" t="str">
        <f t="shared" ref="D12:D19" si="1">IF(C12=H12,"OK","ERRO")</f>
        <v>OK</v>
      </c>
      <c r="G12" s="19" t="s">
        <v>25</v>
      </c>
      <c r="H12" s="20">
        <v>2</v>
      </c>
      <c r="I12" s="19" t="s">
        <v>26</v>
      </c>
      <c r="J12" s="19" t="s">
        <v>27</v>
      </c>
      <c r="K12" s="21">
        <v>0</v>
      </c>
    </row>
    <row r="13" spans="1:11" ht="30" x14ac:dyDescent="0.25">
      <c r="A13" t="s">
        <v>28</v>
      </c>
      <c r="B13" s="53" t="s">
        <v>362</v>
      </c>
      <c r="C13" s="1">
        <f t="shared" si="0"/>
        <v>30</v>
      </c>
      <c r="D13" s="1" t="str">
        <f t="shared" si="1"/>
        <v>OK</v>
      </c>
      <c r="G13" s="19" t="s">
        <v>29</v>
      </c>
      <c r="H13" s="20">
        <v>30</v>
      </c>
      <c r="I13" s="19" t="s">
        <v>30</v>
      </c>
      <c r="J13" s="19" t="s">
        <v>31</v>
      </c>
      <c r="K13" s="22" t="s">
        <v>32</v>
      </c>
    </row>
    <row r="14" spans="1:11" x14ac:dyDescent="0.25">
      <c r="A14" t="s">
        <v>33</v>
      </c>
      <c r="B14" s="23" t="str">
        <f>B107</f>
        <v>20190417</v>
      </c>
      <c r="C14" s="1">
        <f t="shared" si="0"/>
        <v>8</v>
      </c>
      <c r="D14" s="1" t="str">
        <f t="shared" si="1"/>
        <v>OK</v>
      </c>
      <c r="G14" s="19" t="s">
        <v>34</v>
      </c>
      <c r="H14" s="20">
        <v>8</v>
      </c>
      <c r="I14" s="19" t="s">
        <v>35</v>
      </c>
      <c r="J14" s="19" t="s">
        <v>36</v>
      </c>
      <c r="K14" s="21" t="s">
        <v>37</v>
      </c>
    </row>
    <row r="15" spans="1:11" x14ac:dyDescent="0.25">
      <c r="A15" t="s">
        <v>38</v>
      </c>
      <c r="B15" s="24" t="str">
        <f>B112</f>
        <v>0000018</v>
      </c>
      <c r="C15" s="1">
        <f t="shared" si="0"/>
        <v>7</v>
      </c>
      <c r="D15" s="1" t="str">
        <f t="shared" si="1"/>
        <v>OK</v>
      </c>
      <c r="E15" t="s">
        <v>39</v>
      </c>
      <c r="G15" s="19" t="s">
        <v>40</v>
      </c>
      <c r="H15" s="20">
        <v>7</v>
      </c>
      <c r="I15" s="19" t="s">
        <v>41</v>
      </c>
      <c r="J15" s="19" t="s">
        <v>42</v>
      </c>
      <c r="K15" s="21" t="s">
        <v>43</v>
      </c>
    </row>
    <row r="16" spans="1:11" x14ac:dyDescent="0.25">
      <c r="A16" t="s">
        <v>44</v>
      </c>
      <c r="B16" s="23" t="str">
        <f>B107</f>
        <v>20190417</v>
      </c>
      <c r="C16" s="1">
        <f t="shared" si="0"/>
        <v>8</v>
      </c>
      <c r="D16" s="1" t="str">
        <f t="shared" si="1"/>
        <v>OK</v>
      </c>
      <c r="G16" s="19" t="s">
        <v>45</v>
      </c>
      <c r="H16" s="20">
        <v>8</v>
      </c>
      <c r="I16" s="19" t="s">
        <v>46</v>
      </c>
      <c r="J16" s="19" t="s">
        <v>47</v>
      </c>
      <c r="K16" s="21" t="s">
        <v>48</v>
      </c>
    </row>
    <row r="17" spans="1:11" x14ac:dyDescent="0.25">
      <c r="A17" t="s">
        <v>49</v>
      </c>
      <c r="B17" s="18" t="s">
        <v>50</v>
      </c>
      <c r="C17" s="1">
        <f t="shared" si="0"/>
        <v>6</v>
      </c>
      <c r="D17" s="1" t="str">
        <f t="shared" si="1"/>
        <v>OK</v>
      </c>
      <c r="G17" s="19" t="s">
        <v>51</v>
      </c>
      <c r="H17" s="20">
        <v>6</v>
      </c>
      <c r="I17" s="19" t="s">
        <v>52</v>
      </c>
      <c r="J17" s="19" t="s">
        <v>53</v>
      </c>
      <c r="K17" s="21" t="s">
        <v>54</v>
      </c>
    </row>
    <row r="18" spans="1:11" x14ac:dyDescent="0.25">
      <c r="A18" t="s">
        <v>56</v>
      </c>
      <c r="B18" s="18" t="s">
        <v>115</v>
      </c>
      <c r="C18" s="1">
        <f t="shared" si="0"/>
        <v>3939</v>
      </c>
      <c r="D18" s="1" t="str">
        <f t="shared" si="1"/>
        <v>OK</v>
      </c>
      <c r="G18" s="19" t="s">
        <v>56</v>
      </c>
      <c r="H18" s="20">
        <v>3939</v>
      </c>
      <c r="I18" s="19" t="s">
        <v>57</v>
      </c>
      <c r="J18" s="19" t="s">
        <v>58</v>
      </c>
      <c r="K18" s="21" t="s">
        <v>59</v>
      </c>
    </row>
    <row r="19" spans="1:11" x14ac:dyDescent="0.25">
      <c r="A19" t="s">
        <v>60</v>
      </c>
      <c r="B19" s="25" t="str">
        <f>B12&amp;B13&amp;B14&amp;B15&amp;B16&amp;B17&amp;B18</f>
        <v xml:space="preserve">001-FEE COLLECTION              20190417000001820190417080000                                                                                                                                                                                                                                                                                                                                                                                                                                                                                                                                                                                                                                                                                                                                                                                                                                                                                                                                                                                                                                                                                                                                                                                                                                                                                                                                                                                                                                                                                                                                                                                                                                                                                                                                                                                                                                                                                                                                                                                                                                                                                                                                                                                                                                                                                                                                                                                                                                                                                                                                                                                                                                                                                                                                                                                                                                                                                                                                                                                                                                                                                                                                                                                                                                                                                                                                                                                                                                                                                                                                                                                                                                                                                                                                                                                                                                                                                                                                                                                                                                                                                                   </v>
      </c>
      <c r="C19" s="1">
        <f t="shared" si="0"/>
        <v>4000</v>
      </c>
      <c r="D19" s="1" t="str">
        <f t="shared" si="1"/>
        <v>OK</v>
      </c>
      <c r="H19">
        <f>SUM(H12:H18)</f>
        <v>4000</v>
      </c>
    </row>
    <row r="20" spans="1:11" s="9" customFormat="1" x14ac:dyDescent="0.25">
      <c r="B20" s="71"/>
      <c r="C20" s="1"/>
      <c r="D20" s="1"/>
    </row>
    <row r="21" spans="1:11" ht="15.75" customHeight="1" thickBot="1" x14ac:dyDescent="0.3">
      <c r="A21" s="11" t="s">
        <v>61</v>
      </c>
      <c r="B21" s="12"/>
      <c r="C21" s="13" t="s">
        <v>15</v>
      </c>
      <c r="D21" s="14" t="s">
        <v>16</v>
      </c>
      <c r="E21" s="14" t="s">
        <v>17</v>
      </c>
      <c r="F21" s="54" t="s">
        <v>19</v>
      </c>
      <c r="G21" s="15" t="s">
        <v>18</v>
      </c>
      <c r="H21" s="15" t="s">
        <v>20</v>
      </c>
      <c r="I21" s="15" t="s">
        <v>21</v>
      </c>
      <c r="J21" s="17" t="s">
        <v>22</v>
      </c>
      <c r="K21" s="72"/>
    </row>
    <row r="22" spans="1:11" ht="15.75" customHeight="1" thickBot="1" x14ac:dyDescent="0.3">
      <c r="A22" t="s">
        <v>23</v>
      </c>
      <c r="B22" s="18" t="s">
        <v>62</v>
      </c>
      <c r="C22" s="1">
        <f t="shared" ref="C22:C85" si="2">LEN(B22)</f>
        <v>2</v>
      </c>
      <c r="D22" s="1" t="str">
        <f>IF(C22=F22,"OK","ERRO")</f>
        <v>OK</v>
      </c>
      <c r="F22" s="9">
        <v>2</v>
      </c>
      <c r="G22" s="56" t="s">
        <v>25</v>
      </c>
      <c r="H22" s="57" t="s">
        <v>26</v>
      </c>
      <c r="I22" s="58">
        <v>43497</v>
      </c>
      <c r="J22" s="59">
        <v>1</v>
      </c>
      <c r="K22" s="73"/>
    </row>
    <row r="23" spans="1:11" ht="15.75" customHeight="1" thickBot="1" x14ac:dyDescent="0.3">
      <c r="A23" s="9" t="s">
        <v>63</v>
      </c>
      <c r="B23" s="49" t="str">
        <f>B110</f>
        <v>002</v>
      </c>
      <c r="C23" s="1">
        <f t="shared" si="2"/>
        <v>3</v>
      </c>
      <c r="D23" s="1" t="str">
        <f t="shared" ref="D23:D86" si="3">IF(C23=F23,"OK","ERRO")</f>
        <v>OK</v>
      </c>
      <c r="E23" s="9"/>
      <c r="F23" s="9">
        <v>3</v>
      </c>
      <c r="G23" s="60" t="s">
        <v>116</v>
      </c>
      <c r="H23" s="61" t="s">
        <v>55</v>
      </c>
      <c r="I23" s="62">
        <v>43588</v>
      </c>
      <c r="J23" s="63" t="s">
        <v>117</v>
      </c>
      <c r="K23" s="74"/>
    </row>
    <row r="24" spans="1:11" ht="15.75" customHeight="1" thickBot="1" x14ac:dyDescent="0.3">
      <c r="A24" s="67"/>
      <c r="B24" s="68"/>
      <c r="C24" s="69"/>
      <c r="D24" s="69"/>
      <c r="E24" s="67"/>
      <c r="F24" s="67">
        <v>0</v>
      </c>
      <c r="G24" s="94" t="s">
        <v>118</v>
      </c>
      <c r="H24" s="95"/>
      <c r="I24" s="95"/>
      <c r="J24" s="96"/>
      <c r="K24" s="74"/>
    </row>
    <row r="25" spans="1:11" ht="15.75" customHeight="1" thickBot="1" x14ac:dyDescent="0.3">
      <c r="A25" s="82" t="s">
        <v>71</v>
      </c>
      <c r="B25" s="77" t="s">
        <v>323</v>
      </c>
      <c r="C25" s="1">
        <f t="shared" si="2"/>
        <v>19</v>
      </c>
      <c r="D25" s="1" t="str">
        <f t="shared" si="3"/>
        <v>OK</v>
      </c>
      <c r="E25" s="9"/>
      <c r="F25" s="9">
        <v>19</v>
      </c>
      <c r="G25" s="60" t="s">
        <v>71</v>
      </c>
      <c r="H25" s="61" t="s">
        <v>72</v>
      </c>
      <c r="I25" s="64">
        <v>45444</v>
      </c>
      <c r="J25" s="63" t="s">
        <v>119</v>
      </c>
      <c r="K25" s="74"/>
    </row>
    <row r="26" spans="1:11" ht="15.75" customHeight="1" thickBot="1" x14ac:dyDescent="0.3">
      <c r="A26" s="82" t="s">
        <v>120</v>
      </c>
      <c r="B26" s="77"/>
      <c r="C26" s="1">
        <f t="shared" si="2"/>
        <v>0</v>
      </c>
      <c r="D26" s="1" t="str">
        <f t="shared" si="3"/>
        <v>OK</v>
      </c>
      <c r="E26" s="9"/>
      <c r="F26" s="66">
        <v>0</v>
      </c>
      <c r="G26" s="60" t="s">
        <v>120</v>
      </c>
      <c r="H26" s="61" t="s">
        <v>76</v>
      </c>
      <c r="I26" s="61" t="s">
        <v>121</v>
      </c>
      <c r="J26" s="63" t="s">
        <v>122</v>
      </c>
      <c r="K26" s="74"/>
    </row>
    <row r="27" spans="1:11" ht="15.75" customHeight="1" thickBot="1" x14ac:dyDescent="0.3">
      <c r="A27" s="83" t="s">
        <v>123</v>
      </c>
      <c r="B27" s="78" t="s">
        <v>62</v>
      </c>
      <c r="C27" s="1">
        <f t="shared" si="2"/>
        <v>2</v>
      </c>
      <c r="D27" s="1" t="str">
        <f t="shared" si="3"/>
        <v>OK</v>
      </c>
      <c r="E27" s="9"/>
      <c r="F27" s="66">
        <v>2</v>
      </c>
      <c r="G27" s="65" t="s">
        <v>123</v>
      </c>
      <c r="H27" s="61" t="s">
        <v>26</v>
      </c>
      <c r="I27" s="61" t="s">
        <v>124</v>
      </c>
      <c r="J27" s="63" t="s">
        <v>125</v>
      </c>
      <c r="K27" s="74"/>
    </row>
    <row r="28" spans="1:11" ht="15.75" customHeight="1" thickBot="1" x14ac:dyDescent="0.3">
      <c r="A28" s="83" t="s">
        <v>126</v>
      </c>
      <c r="B28" s="79" t="s">
        <v>62</v>
      </c>
      <c r="C28" s="1">
        <f t="shared" si="2"/>
        <v>2</v>
      </c>
      <c r="D28" s="1" t="str">
        <f t="shared" si="3"/>
        <v>OK</v>
      </c>
      <c r="E28" s="9"/>
      <c r="F28" s="66">
        <v>2</v>
      </c>
      <c r="G28" s="65" t="s">
        <v>126</v>
      </c>
      <c r="H28" s="61" t="s">
        <v>26</v>
      </c>
      <c r="I28" s="61" t="s">
        <v>127</v>
      </c>
      <c r="J28" s="63" t="s">
        <v>128</v>
      </c>
      <c r="K28" s="74"/>
    </row>
    <row r="29" spans="1:11" ht="15.75" customHeight="1" thickBot="1" x14ac:dyDescent="0.3">
      <c r="A29" s="83" t="s">
        <v>129</v>
      </c>
      <c r="B29" s="79" t="s">
        <v>62</v>
      </c>
      <c r="C29" s="1">
        <f t="shared" si="2"/>
        <v>2</v>
      </c>
      <c r="D29" s="1" t="str">
        <f t="shared" si="3"/>
        <v>OK</v>
      </c>
      <c r="E29" s="9"/>
      <c r="F29" s="66">
        <v>2</v>
      </c>
      <c r="G29" s="65" t="s">
        <v>129</v>
      </c>
      <c r="H29" s="61" t="s">
        <v>26</v>
      </c>
      <c r="I29" s="61" t="s">
        <v>130</v>
      </c>
      <c r="J29" s="63" t="s">
        <v>131</v>
      </c>
      <c r="K29" s="74"/>
    </row>
    <row r="30" spans="1:11" ht="15.75" customHeight="1" thickBot="1" x14ac:dyDescent="0.3">
      <c r="A30" s="82" t="s">
        <v>132</v>
      </c>
      <c r="B30" s="81" t="str">
        <f>B108</f>
        <v>000000001000</v>
      </c>
      <c r="C30" s="1">
        <f t="shared" si="2"/>
        <v>12</v>
      </c>
      <c r="D30" s="1" t="str">
        <f t="shared" si="3"/>
        <v>OK</v>
      </c>
      <c r="E30" s="9"/>
      <c r="F30" s="66">
        <v>12</v>
      </c>
      <c r="G30" s="60" t="s">
        <v>132</v>
      </c>
      <c r="H30" s="61" t="s">
        <v>69</v>
      </c>
      <c r="I30" s="61" t="s">
        <v>133</v>
      </c>
      <c r="J30" s="63" t="s">
        <v>134</v>
      </c>
      <c r="K30" s="74"/>
    </row>
    <row r="31" spans="1:11" ht="15.75" customHeight="1" thickBot="1" x14ac:dyDescent="0.3">
      <c r="A31" s="82" t="s">
        <v>135</v>
      </c>
      <c r="B31" s="81" t="str">
        <f>B108</f>
        <v>000000001000</v>
      </c>
      <c r="C31" s="1">
        <f t="shared" si="2"/>
        <v>12</v>
      </c>
      <c r="D31" s="1" t="str">
        <f t="shared" si="3"/>
        <v>OK</v>
      </c>
      <c r="E31" s="9"/>
      <c r="F31" s="66">
        <v>12</v>
      </c>
      <c r="G31" s="60" t="s">
        <v>135</v>
      </c>
      <c r="H31" s="61" t="s">
        <v>69</v>
      </c>
      <c r="I31" s="61" t="s">
        <v>136</v>
      </c>
      <c r="J31" s="63" t="s">
        <v>137</v>
      </c>
      <c r="K31" s="74"/>
    </row>
    <row r="32" spans="1:11" ht="15.75" customHeight="1" thickBot="1" x14ac:dyDescent="0.3">
      <c r="A32" s="82" t="s">
        <v>138</v>
      </c>
      <c r="B32" s="79" t="s">
        <v>325</v>
      </c>
      <c r="C32" s="1">
        <f t="shared" si="2"/>
        <v>8</v>
      </c>
      <c r="D32" s="1" t="str">
        <f t="shared" si="3"/>
        <v>OK</v>
      </c>
      <c r="E32" s="9"/>
      <c r="F32" s="66">
        <v>8</v>
      </c>
      <c r="G32" s="60" t="s">
        <v>138</v>
      </c>
      <c r="H32" s="61" t="s">
        <v>35</v>
      </c>
      <c r="I32" s="61" t="s">
        <v>139</v>
      </c>
      <c r="J32" s="63" t="s">
        <v>140</v>
      </c>
      <c r="K32" s="74"/>
    </row>
    <row r="33" spans="1:11" ht="15.75" customHeight="1" thickBot="1" x14ac:dyDescent="0.3">
      <c r="A33" s="82" t="s">
        <v>141</v>
      </c>
      <c r="B33" s="78" t="s">
        <v>326</v>
      </c>
      <c r="C33" s="1">
        <f t="shared" si="2"/>
        <v>4</v>
      </c>
      <c r="D33" s="1" t="str">
        <f t="shared" si="3"/>
        <v>OK</v>
      </c>
      <c r="E33" s="9"/>
      <c r="F33" s="66">
        <v>4</v>
      </c>
      <c r="G33" s="60" t="s">
        <v>141</v>
      </c>
      <c r="H33" s="61" t="s">
        <v>68</v>
      </c>
      <c r="I33" s="61" t="s">
        <v>142</v>
      </c>
      <c r="J33" s="63" t="s">
        <v>143</v>
      </c>
      <c r="K33" s="74"/>
    </row>
    <row r="34" spans="1:11" ht="15.75" customHeight="1" thickBot="1" x14ac:dyDescent="0.3">
      <c r="A34" s="82" t="s">
        <v>144</v>
      </c>
      <c r="B34" s="78" t="s">
        <v>327</v>
      </c>
      <c r="C34" s="1">
        <f t="shared" si="2"/>
        <v>3</v>
      </c>
      <c r="D34" s="1" t="str">
        <f t="shared" si="3"/>
        <v>OK</v>
      </c>
      <c r="E34" s="9"/>
      <c r="F34" s="66">
        <v>3</v>
      </c>
      <c r="G34" s="60" t="s">
        <v>144</v>
      </c>
      <c r="H34" s="61" t="s">
        <v>55</v>
      </c>
      <c r="I34" s="61" t="s">
        <v>145</v>
      </c>
      <c r="J34" s="63" t="s">
        <v>146</v>
      </c>
      <c r="K34" s="74"/>
    </row>
    <row r="35" spans="1:11" ht="15.75" customHeight="1" thickBot="1" x14ac:dyDescent="0.3">
      <c r="A35" s="82" t="s">
        <v>147</v>
      </c>
      <c r="B35" s="88" t="str">
        <f>B114</f>
        <v>700</v>
      </c>
      <c r="C35" s="1">
        <f t="shared" si="2"/>
        <v>3</v>
      </c>
      <c r="D35" s="1" t="str">
        <f t="shared" si="3"/>
        <v>OK</v>
      </c>
      <c r="E35" s="89" t="s">
        <v>365</v>
      </c>
      <c r="F35" s="66">
        <v>3</v>
      </c>
      <c r="G35" s="60" t="s">
        <v>147</v>
      </c>
      <c r="H35" s="61" t="s">
        <v>55</v>
      </c>
      <c r="I35" s="61" t="s">
        <v>148</v>
      </c>
      <c r="J35" s="63" t="s">
        <v>149</v>
      </c>
      <c r="K35" s="74"/>
    </row>
    <row r="36" spans="1:11" ht="15.75" customHeight="1" thickBot="1" x14ac:dyDescent="0.3">
      <c r="A36" s="82" t="s">
        <v>366</v>
      </c>
      <c r="B36" s="90" t="str">
        <f>B115</f>
        <v>2002</v>
      </c>
      <c r="C36" s="1">
        <f t="shared" si="2"/>
        <v>4</v>
      </c>
      <c r="D36" s="1" t="str">
        <f t="shared" si="3"/>
        <v>OK</v>
      </c>
      <c r="E36" s="9"/>
      <c r="F36" s="66">
        <v>4</v>
      </c>
      <c r="G36" s="60" t="s">
        <v>150</v>
      </c>
      <c r="H36" s="61" t="s">
        <v>68</v>
      </c>
      <c r="I36" s="61" t="s">
        <v>151</v>
      </c>
      <c r="J36" s="63" t="s">
        <v>152</v>
      </c>
      <c r="K36" s="74"/>
    </row>
    <row r="37" spans="1:11" ht="15.75" customHeight="1" thickBot="1" x14ac:dyDescent="0.3">
      <c r="A37" s="82" t="s">
        <v>153</v>
      </c>
      <c r="B37" s="78" t="s">
        <v>328</v>
      </c>
      <c r="C37" s="1">
        <f t="shared" si="2"/>
        <v>4</v>
      </c>
      <c r="D37" s="1" t="str">
        <f t="shared" si="3"/>
        <v>OK</v>
      </c>
      <c r="E37" s="9"/>
      <c r="F37" s="66">
        <v>4</v>
      </c>
      <c r="G37" s="60" t="s">
        <v>153</v>
      </c>
      <c r="H37" s="61" t="s">
        <v>68</v>
      </c>
      <c r="I37" s="61" t="s">
        <v>154</v>
      </c>
      <c r="J37" s="63" t="s">
        <v>155</v>
      </c>
      <c r="K37" s="74"/>
    </row>
    <row r="38" spans="1:11" ht="15.75" customHeight="1" thickBot="1" x14ac:dyDescent="0.3">
      <c r="A38" s="82" t="s">
        <v>156</v>
      </c>
      <c r="B38" s="81" t="str">
        <f>B108</f>
        <v>000000001000</v>
      </c>
      <c r="C38" s="1">
        <f t="shared" si="2"/>
        <v>12</v>
      </c>
      <c r="D38" s="1" t="str">
        <f t="shared" si="3"/>
        <v>OK</v>
      </c>
      <c r="E38" s="9"/>
      <c r="F38" s="66">
        <v>12</v>
      </c>
      <c r="G38" s="60" t="s">
        <v>156</v>
      </c>
      <c r="H38" s="61" t="s">
        <v>69</v>
      </c>
      <c r="I38" s="61" t="s">
        <v>157</v>
      </c>
      <c r="J38" s="63" t="s">
        <v>158</v>
      </c>
      <c r="K38" s="74"/>
    </row>
    <row r="39" spans="1:11" ht="15.75" customHeight="1" thickBot="1" x14ac:dyDescent="0.3">
      <c r="A39" s="82" t="s">
        <v>159</v>
      </c>
      <c r="B39" s="81" t="str">
        <f>B108</f>
        <v>000000001000</v>
      </c>
      <c r="C39" s="1">
        <f t="shared" si="2"/>
        <v>12</v>
      </c>
      <c r="D39" s="1" t="str">
        <f t="shared" si="3"/>
        <v>OK</v>
      </c>
      <c r="F39" s="66">
        <v>12</v>
      </c>
      <c r="G39" s="60" t="s">
        <v>159</v>
      </c>
      <c r="H39" s="61" t="s">
        <v>69</v>
      </c>
      <c r="I39" s="61" t="s">
        <v>160</v>
      </c>
      <c r="J39" s="63" t="s">
        <v>161</v>
      </c>
      <c r="K39" s="74"/>
    </row>
    <row r="40" spans="1:11" ht="15.75" customHeight="1" thickBot="1" x14ac:dyDescent="0.3">
      <c r="A40" s="82" t="s">
        <v>83</v>
      </c>
      <c r="B40" s="80" t="str">
        <f>B109</f>
        <v>05103246259000000006300</v>
      </c>
      <c r="C40" s="1">
        <f t="shared" si="2"/>
        <v>23</v>
      </c>
      <c r="D40" s="1" t="str">
        <f t="shared" si="3"/>
        <v>OK</v>
      </c>
      <c r="F40" s="66">
        <v>23</v>
      </c>
      <c r="G40" s="60" t="s">
        <v>83</v>
      </c>
      <c r="H40" s="61" t="s">
        <v>70</v>
      </c>
      <c r="I40" s="61" t="s">
        <v>162</v>
      </c>
      <c r="J40" s="63" t="s">
        <v>163</v>
      </c>
      <c r="K40" s="74"/>
    </row>
    <row r="41" spans="1:11" ht="15.75" customHeight="1" thickBot="1" x14ac:dyDescent="0.3">
      <c r="A41" s="82" t="s">
        <v>87</v>
      </c>
      <c r="B41" s="78" t="s">
        <v>329</v>
      </c>
      <c r="C41" s="1">
        <f t="shared" si="2"/>
        <v>11</v>
      </c>
      <c r="D41" s="1" t="str">
        <f t="shared" si="3"/>
        <v>OK</v>
      </c>
      <c r="F41" s="66">
        <v>11</v>
      </c>
      <c r="G41" s="60" t="s">
        <v>87</v>
      </c>
      <c r="H41" s="61" t="s">
        <v>164</v>
      </c>
      <c r="I41" s="61" t="s">
        <v>165</v>
      </c>
      <c r="J41" s="63" t="s">
        <v>166</v>
      </c>
      <c r="K41" s="74"/>
    </row>
    <row r="42" spans="1:11" ht="15.75" customHeight="1" thickBot="1" x14ac:dyDescent="0.3">
      <c r="A42" s="82" t="s">
        <v>88</v>
      </c>
      <c r="B42" s="78" t="s">
        <v>329</v>
      </c>
      <c r="C42" s="1">
        <f t="shared" si="2"/>
        <v>11</v>
      </c>
      <c r="D42" s="1" t="str">
        <f t="shared" si="3"/>
        <v>OK</v>
      </c>
      <c r="F42" s="66">
        <v>11</v>
      </c>
      <c r="G42" s="60" t="s">
        <v>88</v>
      </c>
      <c r="H42" s="61" t="s">
        <v>164</v>
      </c>
      <c r="I42" s="61" t="s">
        <v>167</v>
      </c>
      <c r="J42" s="63" t="s">
        <v>168</v>
      </c>
      <c r="K42" s="74"/>
    </row>
    <row r="43" spans="1:11" ht="15.75" customHeight="1" thickBot="1" x14ac:dyDescent="0.3">
      <c r="A43" s="82" t="s">
        <v>169</v>
      </c>
      <c r="B43" s="78" t="s">
        <v>330</v>
      </c>
      <c r="C43" s="1">
        <f t="shared" si="2"/>
        <v>12</v>
      </c>
      <c r="D43" s="1" t="str">
        <f t="shared" si="3"/>
        <v>OK</v>
      </c>
      <c r="F43" s="66">
        <v>12</v>
      </c>
      <c r="G43" s="60" t="s">
        <v>169</v>
      </c>
      <c r="H43" s="61" t="s">
        <v>84</v>
      </c>
      <c r="I43" s="61" t="s">
        <v>170</v>
      </c>
      <c r="J43" s="63" t="s">
        <v>171</v>
      </c>
      <c r="K43" s="74"/>
    </row>
    <row r="44" spans="1:11" ht="15.75" customHeight="1" thickBot="1" x14ac:dyDescent="0.3">
      <c r="A44" s="82" t="s">
        <v>172</v>
      </c>
      <c r="B44" s="78" t="s">
        <v>331</v>
      </c>
      <c r="C44" s="1">
        <f t="shared" si="2"/>
        <v>6</v>
      </c>
      <c r="D44" s="1" t="str">
        <f t="shared" si="3"/>
        <v>OK</v>
      </c>
      <c r="F44" s="66">
        <v>6</v>
      </c>
      <c r="G44" s="60" t="s">
        <v>172</v>
      </c>
      <c r="H44" s="61" t="s">
        <v>52</v>
      </c>
      <c r="I44" s="61" t="s">
        <v>173</v>
      </c>
      <c r="J44" s="63" t="s">
        <v>174</v>
      </c>
      <c r="K44" s="75"/>
    </row>
    <row r="45" spans="1:11" ht="15.75" customHeight="1" thickBot="1" x14ac:dyDescent="0.3">
      <c r="A45" s="82" t="s">
        <v>175</v>
      </c>
      <c r="B45" s="78" t="s">
        <v>332</v>
      </c>
      <c r="C45" s="1">
        <f t="shared" si="2"/>
        <v>8</v>
      </c>
      <c r="D45" s="1" t="str">
        <f t="shared" si="3"/>
        <v>OK</v>
      </c>
      <c r="F45" s="66">
        <v>8</v>
      </c>
      <c r="G45" s="60" t="s">
        <v>175</v>
      </c>
      <c r="H45" s="61" t="s">
        <v>46</v>
      </c>
      <c r="I45" s="61" t="s">
        <v>176</v>
      </c>
      <c r="J45" s="63" t="s">
        <v>177</v>
      </c>
      <c r="K45" s="74"/>
    </row>
    <row r="46" spans="1:11" ht="15.75" customHeight="1" thickBot="1" x14ac:dyDescent="0.3">
      <c r="A46" s="82" t="s">
        <v>178</v>
      </c>
      <c r="B46" s="78" t="s">
        <v>333</v>
      </c>
      <c r="C46" s="1">
        <f t="shared" si="2"/>
        <v>15</v>
      </c>
      <c r="D46" s="1" t="str">
        <f t="shared" si="3"/>
        <v>OK</v>
      </c>
      <c r="F46" s="66">
        <v>15</v>
      </c>
      <c r="G46" s="60" t="s">
        <v>178</v>
      </c>
      <c r="H46" s="61" t="s">
        <v>79</v>
      </c>
      <c r="I46" s="61" t="s">
        <v>179</v>
      </c>
      <c r="J46" s="63" t="s">
        <v>180</v>
      </c>
      <c r="K46" s="74"/>
    </row>
    <row r="47" spans="1:11" ht="15.75" customHeight="1" thickBot="1" x14ac:dyDescent="0.3">
      <c r="A47" s="82" t="s">
        <v>181</v>
      </c>
      <c r="B47" s="78" t="s">
        <v>334</v>
      </c>
      <c r="C47" s="1">
        <f t="shared" si="2"/>
        <v>99</v>
      </c>
      <c r="D47" s="1" t="str">
        <f t="shared" si="3"/>
        <v>OK</v>
      </c>
      <c r="F47" s="66">
        <v>99</v>
      </c>
      <c r="G47" s="60" t="s">
        <v>181</v>
      </c>
      <c r="H47" s="61" t="s">
        <v>182</v>
      </c>
      <c r="I47" s="61" t="s">
        <v>183</v>
      </c>
      <c r="J47" s="63" t="s">
        <v>184</v>
      </c>
      <c r="K47" s="74"/>
    </row>
    <row r="48" spans="1:11" ht="15.75" customHeight="1" thickBot="1" x14ac:dyDescent="0.3">
      <c r="A48" s="82" t="s">
        <v>185</v>
      </c>
      <c r="B48" s="78" t="s">
        <v>327</v>
      </c>
      <c r="C48" s="1">
        <f t="shared" si="2"/>
        <v>3</v>
      </c>
      <c r="D48" s="1" t="str">
        <f t="shared" si="3"/>
        <v>OK</v>
      </c>
      <c r="F48" s="66">
        <v>3</v>
      </c>
      <c r="G48" s="60" t="s">
        <v>185</v>
      </c>
      <c r="H48" s="61" t="s">
        <v>55</v>
      </c>
      <c r="I48" s="61" t="s">
        <v>186</v>
      </c>
      <c r="J48" s="63" t="s">
        <v>187</v>
      </c>
      <c r="K48" s="74"/>
    </row>
    <row r="49" spans="1:11" ht="15.75" customHeight="1" thickBot="1" x14ac:dyDescent="0.3">
      <c r="A49" s="82" t="s">
        <v>188</v>
      </c>
      <c r="B49" s="78" t="s">
        <v>327</v>
      </c>
      <c r="C49" s="1">
        <f t="shared" si="2"/>
        <v>3</v>
      </c>
      <c r="D49" s="1" t="str">
        <f t="shared" si="3"/>
        <v>OK</v>
      </c>
      <c r="F49" s="66">
        <v>3</v>
      </c>
      <c r="G49" s="60" t="s">
        <v>188</v>
      </c>
      <c r="H49" s="61" t="s">
        <v>55</v>
      </c>
      <c r="I49" s="61" t="s">
        <v>189</v>
      </c>
      <c r="J49" s="63" t="s">
        <v>190</v>
      </c>
      <c r="K49" s="74"/>
    </row>
    <row r="50" spans="1:11" ht="15.75" customHeight="1" thickBot="1" x14ac:dyDescent="0.3">
      <c r="A50" s="82" t="s">
        <v>191</v>
      </c>
      <c r="B50" s="78" t="s">
        <v>335</v>
      </c>
      <c r="C50" s="1">
        <f t="shared" si="2"/>
        <v>16</v>
      </c>
      <c r="D50" s="1" t="str">
        <f t="shared" si="3"/>
        <v>OK</v>
      </c>
      <c r="F50" s="66">
        <v>16</v>
      </c>
      <c r="G50" s="60" t="s">
        <v>191</v>
      </c>
      <c r="H50" s="61" t="s">
        <v>86</v>
      </c>
      <c r="I50" s="61" t="s">
        <v>192</v>
      </c>
      <c r="J50" s="63" t="s">
        <v>193</v>
      </c>
      <c r="K50" s="74"/>
    </row>
    <row r="51" spans="1:11" ht="15.75" customHeight="1" thickBot="1" x14ac:dyDescent="0.3">
      <c r="A51" s="82" t="s">
        <v>194</v>
      </c>
      <c r="B51" s="78" t="s">
        <v>332</v>
      </c>
      <c r="C51" s="1">
        <f t="shared" si="2"/>
        <v>8</v>
      </c>
      <c r="D51" s="1" t="str">
        <f t="shared" si="3"/>
        <v>OK</v>
      </c>
      <c r="F51" s="66">
        <v>8</v>
      </c>
      <c r="G51" s="60" t="s">
        <v>194</v>
      </c>
      <c r="H51" s="61" t="s">
        <v>35</v>
      </c>
      <c r="I51" s="61" t="s">
        <v>195</v>
      </c>
      <c r="J51" s="63" t="s">
        <v>196</v>
      </c>
      <c r="K51" s="74"/>
    </row>
    <row r="52" spans="1:11" ht="15.75" customHeight="1" thickBot="1" x14ac:dyDescent="0.3">
      <c r="A52" s="82" t="s">
        <v>197</v>
      </c>
      <c r="B52" s="78" t="s">
        <v>336</v>
      </c>
      <c r="C52" s="1">
        <f t="shared" si="2"/>
        <v>100</v>
      </c>
      <c r="D52" s="1" t="str">
        <f t="shared" si="3"/>
        <v>OK</v>
      </c>
      <c r="F52" s="66">
        <v>100</v>
      </c>
      <c r="G52" s="60" t="s">
        <v>197</v>
      </c>
      <c r="H52" s="61" t="s">
        <v>77</v>
      </c>
      <c r="I52" s="61" t="s">
        <v>198</v>
      </c>
      <c r="J52" s="63" t="s">
        <v>199</v>
      </c>
      <c r="K52" s="74"/>
    </row>
    <row r="53" spans="1:11" ht="15.75" customHeight="1" thickBot="1" x14ac:dyDescent="0.3">
      <c r="A53" s="82" t="s">
        <v>200</v>
      </c>
      <c r="B53" s="49" t="str">
        <f>B113</f>
        <v>010419</v>
      </c>
      <c r="C53" s="1">
        <f t="shared" si="2"/>
        <v>6</v>
      </c>
      <c r="D53" s="1" t="str">
        <f t="shared" si="3"/>
        <v>OK</v>
      </c>
      <c r="F53" s="66">
        <v>6</v>
      </c>
      <c r="G53" s="60" t="s">
        <v>200</v>
      </c>
      <c r="H53" s="61" t="s">
        <v>76</v>
      </c>
      <c r="I53" s="61" t="s">
        <v>201</v>
      </c>
      <c r="J53" s="63" t="s">
        <v>202</v>
      </c>
      <c r="K53" s="74"/>
    </row>
    <row r="54" spans="1:11" ht="15.75" customHeight="1" thickBot="1" x14ac:dyDescent="0.3">
      <c r="A54" s="82" t="s">
        <v>203</v>
      </c>
      <c r="B54" s="77" t="s">
        <v>329</v>
      </c>
      <c r="C54" s="1">
        <f t="shared" si="2"/>
        <v>11</v>
      </c>
      <c r="D54" s="1" t="str">
        <f t="shared" si="3"/>
        <v>OK</v>
      </c>
      <c r="F54" s="66">
        <v>11</v>
      </c>
      <c r="G54" s="60" t="s">
        <v>203</v>
      </c>
      <c r="H54" s="61" t="s">
        <v>164</v>
      </c>
      <c r="I54" s="61" t="s">
        <v>204</v>
      </c>
      <c r="J54" s="63" t="s">
        <v>205</v>
      </c>
      <c r="K54" s="74"/>
    </row>
    <row r="55" spans="1:11" ht="15.75" customHeight="1" thickBot="1" x14ac:dyDescent="0.3">
      <c r="A55" s="82" t="s">
        <v>206</v>
      </c>
      <c r="B55" s="77" t="s">
        <v>329</v>
      </c>
      <c r="C55" s="1">
        <f t="shared" si="2"/>
        <v>11</v>
      </c>
      <c r="D55" s="1" t="str">
        <f t="shared" si="3"/>
        <v>OK</v>
      </c>
      <c r="F55" s="66">
        <v>11</v>
      </c>
      <c r="G55" s="60" t="s">
        <v>206</v>
      </c>
      <c r="H55" s="61" t="s">
        <v>164</v>
      </c>
      <c r="I55" s="61" t="s">
        <v>207</v>
      </c>
      <c r="J55" s="63" t="s">
        <v>208</v>
      </c>
      <c r="K55" s="74"/>
    </row>
    <row r="56" spans="1:11" ht="15.75" customHeight="1" thickBot="1" x14ac:dyDescent="0.3">
      <c r="A56" s="82" t="s">
        <v>209</v>
      </c>
      <c r="B56" s="77" t="s">
        <v>337</v>
      </c>
      <c r="C56" s="1">
        <f t="shared" si="2"/>
        <v>10</v>
      </c>
      <c r="D56" s="1" t="str">
        <f t="shared" si="3"/>
        <v>OK</v>
      </c>
      <c r="F56" s="66">
        <v>10</v>
      </c>
      <c r="G56" s="60" t="s">
        <v>209</v>
      </c>
      <c r="H56" s="61" t="s">
        <v>73</v>
      </c>
      <c r="I56" s="61" t="s">
        <v>210</v>
      </c>
      <c r="J56" s="63" t="s">
        <v>211</v>
      </c>
      <c r="K56" s="74"/>
    </row>
    <row r="57" spans="1:11" ht="15.75" customHeight="1" thickBot="1" x14ac:dyDescent="0.3">
      <c r="A57" s="82" t="s">
        <v>212</v>
      </c>
      <c r="B57" s="77" t="s">
        <v>329</v>
      </c>
      <c r="C57" s="1">
        <f t="shared" si="2"/>
        <v>11</v>
      </c>
      <c r="D57" s="1" t="str">
        <f t="shared" si="3"/>
        <v>OK</v>
      </c>
      <c r="F57" s="66">
        <v>11</v>
      </c>
      <c r="G57" s="60" t="s">
        <v>212</v>
      </c>
      <c r="H57" s="61" t="s">
        <v>164</v>
      </c>
      <c r="I57" s="61" t="s">
        <v>213</v>
      </c>
      <c r="J57" s="63" t="s">
        <v>214</v>
      </c>
      <c r="K57" s="74"/>
    </row>
    <row r="58" spans="1:11" ht="15.75" customHeight="1" thickBot="1" x14ac:dyDescent="0.3">
      <c r="A58" s="84"/>
      <c r="B58" s="77"/>
      <c r="C58" s="69"/>
      <c r="D58" s="69"/>
      <c r="E58" s="67"/>
      <c r="F58" s="67">
        <v>0</v>
      </c>
      <c r="G58" s="94" t="s">
        <v>215</v>
      </c>
      <c r="H58" s="95"/>
      <c r="I58" s="95"/>
      <c r="J58" s="96"/>
      <c r="K58" s="70"/>
    </row>
    <row r="59" spans="1:11" ht="15.75" customHeight="1" thickBot="1" x14ac:dyDescent="0.3">
      <c r="A59" s="82" t="s">
        <v>216</v>
      </c>
      <c r="B59" s="77" t="s">
        <v>338</v>
      </c>
      <c r="C59" s="1">
        <f t="shared" si="2"/>
        <v>21</v>
      </c>
      <c r="D59" s="1" t="str">
        <f t="shared" si="3"/>
        <v>OK</v>
      </c>
      <c r="F59" s="9">
        <v>21</v>
      </c>
      <c r="G59" s="60" t="s">
        <v>216</v>
      </c>
      <c r="H59" s="61" t="s">
        <v>75</v>
      </c>
      <c r="I59" s="61" t="s">
        <v>217</v>
      </c>
      <c r="J59" s="63" t="s">
        <v>218</v>
      </c>
      <c r="K59" s="74"/>
    </row>
    <row r="60" spans="1:11" ht="15.75" customHeight="1" thickBot="1" x14ac:dyDescent="0.3">
      <c r="A60" s="82" t="s">
        <v>219</v>
      </c>
      <c r="B60" s="77" t="s">
        <v>327</v>
      </c>
      <c r="C60" s="1">
        <f t="shared" si="2"/>
        <v>3</v>
      </c>
      <c r="D60" s="1" t="str">
        <f t="shared" si="3"/>
        <v>OK</v>
      </c>
      <c r="F60" s="9">
        <v>3</v>
      </c>
      <c r="G60" s="60" t="s">
        <v>219</v>
      </c>
      <c r="H60" s="61" t="s">
        <v>64</v>
      </c>
      <c r="I60" s="61" t="s">
        <v>220</v>
      </c>
      <c r="J60" s="63" t="s">
        <v>221</v>
      </c>
      <c r="K60" s="74"/>
    </row>
    <row r="61" spans="1:11" ht="15.75" customHeight="1" thickBot="1" x14ac:dyDescent="0.3">
      <c r="A61" s="82" t="s">
        <v>222</v>
      </c>
      <c r="B61" s="77" t="s">
        <v>327</v>
      </c>
      <c r="C61" s="1">
        <f t="shared" si="2"/>
        <v>3</v>
      </c>
      <c r="D61" s="1" t="str">
        <f t="shared" si="3"/>
        <v>OK</v>
      </c>
      <c r="F61" s="9">
        <v>3</v>
      </c>
      <c r="G61" s="60" t="s">
        <v>222</v>
      </c>
      <c r="H61" s="61" t="s">
        <v>64</v>
      </c>
      <c r="I61" s="61" t="s">
        <v>223</v>
      </c>
      <c r="J61" s="63" t="s">
        <v>224</v>
      </c>
      <c r="K61" s="74"/>
    </row>
    <row r="62" spans="1:11" ht="15.75" customHeight="1" thickBot="1" x14ac:dyDescent="0.3">
      <c r="A62" s="82" t="s">
        <v>225</v>
      </c>
      <c r="B62" s="77" t="s">
        <v>74</v>
      </c>
      <c r="C62" s="1">
        <f t="shared" si="2"/>
        <v>1</v>
      </c>
      <c r="D62" s="1" t="str">
        <f t="shared" si="3"/>
        <v>OK</v>
      </c>
      <c r="F62" s="9">
        <v>1</v>
      </c>
      <c r="G62" s="60" t="s">
        <v>225</v>
      </c>
      <c r="H62" s="61" t="s">
        <v>66</v>
      </c>
      <c r="I62" s="61" t="s">
        <v>226</v>
      </c>
      <c r="J62" s="63" t="s">
        <v>227</v>
      </c>
      <c r="K62" s="74"/>
    </row>
    <row r="63" spans="1:11" ht="15.75" customHeight="1" thickBot="1" x14ac:dyDescent="0.3">
      <c r="A63" s="82" t="s">
        <v>228</v>
      </c>
      <c r="B63" s="49" t="str">
        <f>B113</f>
        <v>010419</v>
      </c>
      <c r="C63" s="1">
        <f t="shared" si="2"/>
        <v>6</v>
      </c>
      <c r="D63" s="1" t="str">
        <f t="shared" si="3"/>
        <v>OK</v>
      </c>
      <c r="F63" s="9">
        <v>6</v>
      </c>
      <c r="G63" s="60" t="s">
        <v>228</v>
      </c>
      <c r="H63" s="61" t="s">
        <v>76</v>
      </c>
      <c r="I63" s="61" t="s">
        <v>229</v>
      </c>
      <c r="J63" s="63" t="s">
        <v>230</v>
      </c>
      <c r="K63" s="74"/>
    </row>
    <row r="64" spans="1:11" ht="15.75" customHeight="1" thickBot="1" x14ac:dyDescent="0.3">
      <c r="A64" s="82" t="s">
        <v>231</v>
      </c>
      <c r="B64" s="77" t="s">
        <v>339</v>
      </c>
      <c r="C64" s="1">
        <f t="shared" si="2"/>
        <v>60</v>
      </c>
      <c r="D64" s="1" t="str">
        <f t="shared" si="3"/>
        <v>OK</v>
      </c>
      <c r="F64" s="9">
        <v>60</v>
      </c>
      <c r="G64" s="60" t="s">
        <v>231</v>
      </c>
      <c r="H64" s="61" t="s">
        <v>89</v>
      </c>
      <c r="I64" s="61" t="s">
        <v>232</v>
      </c>
      <c r="J64" s="63" t="s">
        <v>233</v>
      </c>
      <c r="K64" s="76"/>
    </row>
    <row r="65" spans="1:11" ht="15.75" customHeight="1" thickBot="1" x14ac:dyDescent="0.3">
      <c r="A65" s="82" t="s">
        <v>234</v>
      </c>
      <c r="B65" s="77" t="s">
        <v>340</v>
      </c>
      <c r="C65" s="1">
        <f t="shared" si="2"/>
        <v>20</v>
      </c>
      <c r="D65" s="1" t="str">
        <f t="shared" si="3"/>
        <v>OK</v>
      </c>
      <c r="F65" s="9">
        <v>20</v>
      </c>
      <c r="G65" s="60" t="s">
        <v>234</v>
      </c>
      <c r="H65" s="61" t="s">
        <v>78</v>
      </c>
      <c r="I65" s="61" t="s">
        <v>235</v>
      </c>
      <c r="J65" s="63" t="s">
        <v>236</v>
      </c>
      <c r="K65" s="74"/>
    </row>
    <row r="66" spans="1:11" ht="15.75" customHeight="1" thickBot="1" x14ac:dyDescent="0.3">
      <c r="A66" s="82" t="s">
        <v>237</v>
      </c>
      <c r="B66" s="77" t="s">
        <v>341</v>
      </c>
      <c r="C66" s="1">
        <f t="shared" si="2"/>
        <v>60</v>
      </c>
      <c r="D66" s="1" t="str">
        <f t="shared" si="3"/>
        <v>OK</v>
      </c>
      <c r="F66" s="9">
        <v>60</v>
      </c>
      <c r="G66" s="60" t="s">
        <v>237</v>
      </c>
      <c r="H66" s="61" t="s">
        <v>89</v>
      </c>
      <c r="I66" s="61" t="s">
        <v>238</v>
      </c>
      <c r="J66" s="63" t="s">
        <v>239</v>
      </c>
      <c r="K66" s="72"/>
    </row>
    <row r="67" spans="1:11" s="9" customFormat="1" ht="15.75" customHeight="1" thickBot="1" x14ac:dyDescent="0.3">
      <c r="A67" s="82" t="s">
        <v>240</v>
      </c>
      <c r="B67" s="71" t="s">
        <v>331</v>
      </c>
      <c r="C67" s="1">
        <f t="shared" si="2"/>
        <v>6</v>
      </c>
      <c r="D67" s="1" t="str">
        <f t="shared" si="3"/>
        <v>OK</v>
      </c>
      <c r="F67" s="9">
        <v>6</v>
      </c>
      <c r="G67" s="60" t="s">
        <v>240</v>
      </c>
      <c r="H67" s="61" t="s">
        <v>52</v>
      </c>
      <c r="I67" s="61" t="s">
        <v>241</v>
      </c>
      <c r="J67" s="63" t="s">
        <v>242</v>
      </c>
      <c r="K67" s="72"/>
    </row>
    <row r="68" spans="1:11" s="9" customFormat="1" ht="15.75" customHeight="1" thickBot="1" x14ac:dyDescent="0.3">
      <c r="A68" s="82" t="s">
        <v>243</v>
      </c>
      <c r="B68" s="71" t="s">
        <v>342</v>
      </c>
      <c r="C68" s="1">
        <f t="shared" si="2"/>
        <v>29</v>
      </c>
      <c r="D68" s="1" t="str">
        <f t="shared" si="3"/>
        <v>OK</v>
      </c>
      <c r="F68" s="9">
        <v>29</v>
      </c>
      <c r="G68" s="60" t="s">
        <v>243</v>
      </c>
      <c r="H68" s="61" t="s">
        <v>85</v>
      </c>
      <c r="I68" s="61" t="s">
        <v>244</v>
      </c>
      <c r="J68" s="63" t="s">
        <v>245</v>
      </c>
      <c r="K68" s="72"/>
    </row>
    <row r="69" spans="1:11" s="9" customFormat="1" ht="15.75" customHeight="1" thickBot="1" x14ac:dyDescent="0.3">
      <c r="A69" s="82" t="s">
        <v>246</v>
      </c>
      <c r="B69" s="71" t="s">
        <v>343</v>
      </c>
      <c r="C69" s="1">
        <f t="shared" si="2"/>
        <v>67</v>
      </c>
      <c r="D69" s="1" t="str">
        <f t="shared" si="3"/>
        <v>OK</v>
      </c>
      <c r="F69" s="9">
        <v>67</v>
      </c>
      <c r="G69" s="60" t="s">
        <v>246</v>
      </c>
      <c r="H69" s="61" t="s">
        <v>247</v>
      </c>
      <c r="I69" s="61" t="s">
        <v>248</v>
      </c>
      <c r="J69" s="63" t="s">
        <v>249</v>
      </c>
      <c r="K69" s="72"/>
    </row>
    <row r="70" spans="1:11" s="9" customFormat="1" ht="15.75" customHeight="1" thickBot="1" x14ac:dyDescent="0.3">
      <c r="A70" s="82" t="s">
        <v>250</v>
      </c>
      <c r="B70" s="71" t="s">
        <v>344</v>
      </c>
      <c r="C70" s="1">
        <f t="shared" si="2"/>
        <v>30</v>
      </c>
      <c r="D70" s="1" t="str">
        <f t="shared" si="3"/>
        <v>OK</v>
      </c>
      <c r="F70" s="9">
        <v>30</v>
      </c>
      <c r="G70" s="60" t="s">
        <v>250</v>
      </c>
      <c r="H70" s="61" t="s">
        <v>30</v>
      </c>
      <c r="I70" s="61" t="s">
        <v>251</v>
      </c>
      <c r="J70" s="63" t="s">
        <v>252</v>
      </c>
      <c r="K70" s="72"/>
    </row>
    <row r="71" spans="1:11" s="9" customFormat="1" ht="15.75" customHeight="1" thickBot="1" x14ac:dyDescent="0.3">
      <c r="A71" s="82" t="s">
        <v>253</v>
      </c>
      <c r="B71" s="71" t="s">
        <v>345</v>
      </c>
      <c r="C71" s="1">
        <f t="shared" si="2"/>
        <v>57</v>
      </c>
      <c r="D71" s="1" t="str">
        <f t="shared" si="3"/>
        <v>OK</v>
      </c>
      <c r="F71" s="9">
        <v>57</v>
      </c>
      <c r="G71" s="60" t="s">
        <v>253</v>
      </c>
      <c r="H71" s="61" t="s">
        <v>254</v>
      </c>
      <c r="I71" s="61" t="s">
        <v>255</v>
      </c>
      <c r="J71" s="63" t="s">
        <v>256</v>
      </c>
      <c r="K71" s="72"/>
    </row>
    <row r="72" spans="1:11" s="9" customFormat="1" ht="15.75" customHeight="1" thickBot="1" x14ac:dyDescent="0.3">
      <c r="A72" s="82" t="s">
        <v>257</v>
      </c>
      <c r="B72" s="71" t="s">
        <v>346</v>
      </c>
      <c r="C72" s="1">
        <f t="shared" si="2"/>
        <v>201</v>
      </c>
      <c r="D72" s="1" t="str">
        <f t="shared" si="3"/>
        <v>OK</v>
      </c>
      <c r="F72" s="9">
        <v>201</v>
      </c>
      <c r="G72" s="60" t="s">
        <v>257</v>
      </c>
      <c r="H72" s="61" t="s">
        <v>258</v>
      </c>
      <c r="I72" s="61" t="s">
        <v>259</v>
      </c>
      <c r="J72" s="63" t="s">
        <v>260</v>
      </c>
      <c r="K72" s="72"/>
    </row>
    <row r="73" spans="1:11" s="9" customFormat="1" ht="15.75" customHeight="1" thickBot="1" x14ac:dyDescent="0.3">
      <c r="A73" s="82" t="s">
        <v>261</v>
      </c>
      <c r="B73" s="71" t="s">
        <v>363</v>
      </c>
      <c r="C73" s="1">
        <f t="shared" si="2"/>
        <v>30</v>
      </c>
      <c r="D73" s="1" t="str">
        <f t="shared" si="3"/>
        <v>OK</v>
      </c>
      <c r="F73" s="9">
        <v>30</v>
      </c>
      <c r="G73" s="60" t="s">
        <v>261</v>
      </c>
      <c r="H73" s="61" t="s">
        <v>30</v>
      </c>
      <c r="I73" s="61" t="s">
        <v>262</v>
      </c>
      <c r="J73" s="63" t="s">
        <v>263</v>
      </c>
      <c r="K73" s="72"/>
    </row>
    <row r="74" spans="1:11" s="9" customFormat="1" ht="15.75" customHeight="1" thickBot="1" x14ac:dyDescent="0.3">
      <c r="A74" s="82" t="s">
        <v>264</v>
      </c>
      <c r="B74" s="71" t="s">
        <v>347</v>
      </c>
      <c r="C74" s="1">
        <f t="shared" si="2"/>
        <v>30</v>
      </c>
      <c r="D74" s="1" t="str">
        <f t="shared" si="3"/>
        <v>OK</v>
      </c>
      <c r="F74" s="9">
        <v>30</v>
      </c>
      <c r="G74" s="60" t="s">
        <v>264</v>
      </c>
      <c r="H74" s="61" t="s">
        <v>30</v>
      </c>
      <c r="I74" s="61" t="s">
        <v>265</v>
      </c>
      <c r="J74" s="63" t="s">
        <v>266</v>
      </c>
      <c r="K74" s="72"/>
    </row>
    <row r="75" spans="1:11" s="9" customFormat="1" ht="15.75" customHeight="1" thickBot="1" x14ac:dyDescent="0.3">
      <c r="A75" s="82" t="s">
        <v>267</v>
      </c>
      <c r="B75" s="71" t="s">
        <v>333</v>
      </c>
      <c r="C75" s="1">
        <f t="shared" si="2"/>
        <v>15</v>
      </c>
      <c r="D75" s="1" t="str">
        <f t="shared" si="3"/>
        <v>OK</v>
      </c>
      <c r="F75" s="9">
        <v>15</v>
      </c>
      <c r="G75" s="60" t="s">
        <v>267</v>
      </c>
      <c r="H75" s="61" t="s">
        <v>79</v>
      </c>
      <c r="I75" s="61" t="s">
        <v>268</v>
      </c>
      <c r="J75" s="63" t="s">
        <v>269</v>
      </c>
      <c r="K75" s="72"/>
    </row>
    <row r="76" spans="1:11" s="9" customFormat="1" ht="15.75" customHeight="1" thickBot="1" x14ac:dyDescent="0.3">
      <c r="A76" s="82" t="s">
        <v>270</v>
      </c>
      <c r="B76" s="71" t="s">
        <v>348</v>
      </c>
      <c r="C76" s="1">
        <f t="shared" si="2"/>
        <v>255</v>
      </c>
      <c r="D76" s="1" t="str">
        <f t="shared" si="3"/>
        <v>OK</v>
      </c>
      <c r="F76" s="9">
        <v>255</v>
      </c>
      <c r="G76" s="60" t="s">
        <v>270</v>
      </c>
      <c r="H76" s="61" t="s">
        <v>271</v>
      </c>
      <c r="I76" s="61" t="s">
        <v>272</v>
      </c>
      <c r="J76" s="63" t="s">
        <v>273</v>
      </c>
      <c r="K76" s="72"/>
    </row>
    <row r="77" spans="1:11" s="9" customFormat="1" ht="15.75" customHeight="1" thickBot="1" x14ac:dyDescent="0.3">
      <c r="A77" s="82" t="s">
        <v>274</v>
      </c>
      <c r="B77" s="82" t="s">
        <v>350</v>
      </c>
      <c r="C77" s="1">
        <f t="shared" si="2"/>
        <v>201</v>
      </c>
      <c r="D77" s="1" t="str">
        <f t="shared" si="3"/>
        <v>OK</v>
      </c>
      <c r="F77" s="9">
        <v>201</v>
      </c>
      <c r="G77" s="60" t="s">
        <v>274</v>
      </c>
      <c r="H77" s="61" t="s">
        <v>258</v>
      </c>
      <c r="I77" s="61" t="s">
        <v>275</v>
      </c>
      <c r="J77" s="63" t="s">
        <v>276</v>
      </c>
      <c r="K77" s="72"/>
    </row>
    <row r="78" spans="1:11" s="9" customFormat="1" ht="15.75" customHeight="1" thickBot="1" x14ac:dyDescent="0.3">
      <c r="A78" s="82" t="s">
        <v>277</v>
      </c>
      <c r="B78" s="82" t="s">
        <v>351</v>
      </c>
      <c r="C78" s="1">
        <f t="shared" si="2"/>
        <v>41</v>
      </c>
      <c r="D78" s="1" t="str">
        <f t="shared" si="3"/>
        <v>OK</v>
      </c>
      <c r="F78" s="9">
        <v>41</v>
      </c>
      <c r="G78" s="60" t="s">
        <v>277</v>
      </c>
      <c r="H78" s="61" t="s">
        <v>278</v>
      </c>
      <c r="I78" s="61" t="s">
        <v>279</v>
      </c>
      <c r="J78" s="63" t="s">
        <v>280</v>
      </c>
      <c r="K78" s="72"/>
    </row>
    <row r="79" spans="1:11" s="9" customFormat="1" ht="15.75" customHeight="1" thickBot="1" x14ac:dyDescent="0.3">
      <c r="A79" s="82" t="s">
        <v>281</v>
      </c>
      <c r="B79" s="85" t="s">
        <v>331</v>
      </c>
      <c r="C79" s="1">
        <f t="shared" si="2"/>
        <v>6</v>
      </c>
      <c r="D79" s="1" t="str">
        <f t="shared" si="3"/>
        <v>OK</v>
      </c>
      <c r="F79" s="9">
        <v>6</v>
      </c>
      <c r="G79" s="60" t="s">
        <v>281</v>
      </c>
      <c r="H79" s="61" t="s">
        <v>52</v>
      </c>
      <c r="I79" s="61" t="s">
        <v>282</v>
      </c>
      <c r="J79" s="63" t="s">
        <v>283</v>
      </c>
      <c r="K79" s="72"/>
    </row>
    <row r="80" spans="1:11" s="9" customFormat="1" ht="15.75" customHeight="1" thickBot="1" x14ac:dyDescent="0.3">
      <c r="A80" s="82" t="s">
        <v>284</v>
      </c>
      <c r="B80" s="85" t="s">
        <v>65</v>
      </c>
      <c r="C80" s="1">
        <f t="shared" si="2"/>
        <v>1</v>
      </c>
      <c r="D80" s="1" t="str">
        <f t="shared" si="3"/>
        <v>OK</v>
      </c>
      <c r="F80" s="9">
        <v>1</v>
      </c>
      <c r="G80" s="60" t="s">
        <v>284</v>
      </c>
      <c r="H80" s="61" t="s">
        <v>67</v>
      </c>
      <c r="I80" s="61" t="s">
        <v>285</v>
      </c>
      <c r="J80" s="63" t="s">
        <v>286</v>
      </c>
      <c r="K80" s="72"/>
    </row>
    <row r="81" spans="1:11" s="9" customFormat="1" ht="15.75" customHeight="1" thickBot="1" x14ac:dyDescent="0.3">
      <c r="A81" s="82" t="s">
        <v>287</v>
      </c>
      <c r="B81" s="85" t="s">
        <v>65</v>
      </c>
      <c r="C81" s="1">
        <f t="shared" si="2"/>
        <v>1</v>
      </c>
      <c r="D81" s="1" t="str">
        <f t="shared" si="3"/>
        <v>OK</v>
      </c>
      <c r="F81" s="9">
        <v>1</v>
      </c>
      <c r="G81" s="60" t="s">
        <v>287</v>
      </c>
      <c r="H81" s="61" t="s">
        <v>67</v>
      </c>
      <c r="I81" s="61" t="s">
        <v>288</v>
      </c>
      <c r="J81" s="63" t="s">
        <v>289</v>
      </c>
      <c r="K81" s="72"/>
    </row>
    <row r="82" spans="1:11" s="9" customFormat="1" ht="15.75" customHeight="1" thickBot="1" x14ac:dyDescent="0.3">
      <c r="A82" s="82" t="s">
        <v>290</v>
      </c>
      <c r="B82" s="85" t="s">
        <v>65</v>
      </c>
      <c r="C82" s="1">
        <f t="shared" si="2"/>
        <v>1</v>
      </c>
      <c r="D82" s="1" t="str">
        <f t="shared" si="3"/>
        <v>OK</v>
      </c>
      <c r="F82" s="9">
        <v>1</v>
      </c>
      <c r="G82" s="60" t="s">
        <v>290</v>
      </c>
      <c r="H82" s="61" t="s">
        <v>67</v>
      </c>
      <c r="I82" s="61" t="s">
        <v>291</v>
      </c>
      <c r="J82" s="63" t="s">
        <v>292</v>
      </c>
      <c r="K82" s="72"/>
    </row>
    <row r="83" spans="1:11" s="9" customFormat="1" ht="15.75" customHeight="1" thickBot="1" x14ac:dyDescent="0.3">
      <c r="A83" s="82" t="s">
        <v>293</v>
      </c>
      <c r="B83" s="85" t="s">
        <v>349</v>
      </c>
      <c r="C83" s="1">
        <f t="shared" si="2"/>
        <v>7</v>
      </c>
      <c r="D83" s="1" t="str">
        <f t="shared" si="3"/>
        <v>OK</v>
      </c>
      <c r="F83" s="9">
        <v>7</v>
      </c>
      <c r="G83" s="60" t="s">
        <v>293</v>
      </c>
      <c r="H83" s="61" t="s">
        <v>294</v>
      </c>
      <c r="I83" s="61" t="s">
        <v>295</v>
      </c>
      <c r="J83" s="63" t="s">
        <v>296</v>
      </c>
      <c r="K83" s="72"/>
    </row>
    <row r="84" spans="1:11" s="9" customFormat="1" ht="15.75" customHeight="1" thickBot="1" x14ac:dyDescent="0.3">
      <c r="A84" s="82" t="s">
        <v>297</v>
      </c>
      <c r="B84" s="85" t="s">
        <v>74</v>
      </c>
      <c r="C84" s="1">
        <f t="shared" si="2"/>
        <v>1</v>
      </c>
      <c r="D84" s="1" t="str">
        <f t="shared" si="3"/>
        <v>OK</v>
      </c>
      <c r="F84" s="9">
        <v>1</v>
      </c>
      <c r="G84" s="60" t="s">
        <v>297</v>
      </c>
      <c r="H84" s="61" t="s">
        <v>67</v>
      </c>
      <c r="I84" s="61" t="s">
        <v>298</v>
      </c>
      <c r="J84" s="63" t="s">
        <v>299</v>
      </c>
      <c r="K84" s="72"/>
    </row>
    <row r="85" spans="1:11" s="9" customFormat="1" ht="15.75" customHeight="1" thickBot="1" x14ac:dyDescent="0.3">
      <c r="A85" s="82" t="s">
        <v>300</v>
      </c>
      <c r="B85" s="85" t="s">
        <v>328</v>
      </c>
      <c r="C85" s="1">
        <f t="shared" si="2"/>
        <v>4</v>
      </c>
      <c r="D85" s="1" t="str">
        <f t="shared" si="3"/>
        <v>OK</v>
      </c>
      <c r="F85" s="9">
        <v>4</v>
      </c>
      <c r="G85" s="60" t="s">
        <v>300</v>
      </c>
      <c r="H85" s="61" t="s">
        <v>68</v>
      </c>
      <c r="I85" s="61" t="s">
        <v>301</v>
      </c>
      <c r="J85" s="63" t="s">
        <v>302</v>
      </c>
      <c r="K85" s="72"/>
    </row>
    <row r="86" spans="1:11" s="9" customFormat="1" ht="15.75" customHeight="1" thickBot="1" x14ac:dyDescent="0.3">
      <c r="A86" s="82" t="s">
        <v>303</v>
      </c>
      <c r="B86" s="85" t="s">
        <v>352</v>
      </c>
      <c r="C86" s="1">
        <f t="shared" ref="C86:C91" si="4">LEN(B86)</f>
        <v>110</v>
      </c>
      <c r="D86" s="1" t="str">
        <f t="shared" si="3"/>
        <v>OK</v>
      </c>
      <c r="F86" s="9">
        <v>110</v>
      </c>
      <c r="G86" s="60" t="s">
        <v>303</v>
      </c>
      <c r="H86" s="61" t="s">
        <v>304</v>
      </c>
      <c r="I86" s="61" t="s">
        <v>305</v>
      </c>
      <c r="J86" s="63" t="s">
        <v>306</v>
      </c>
      <c r="K86" s="72"/>
    </row>
    <row r="87" spans="1:11" s="9" customFormat="1" ht="15.75" customHeight="1" thickBot="1" x14ac:dyDescent="0.3">
      <c r="A87" s="82" t="s">
        <v>307</v>
      </c>
      <c r="B87" s="85" t="s">
        <v>353</v>
      </c>
      <c r="C87" s="1">
        <f t="shared" si="4"/>
        <v>127</v>
      </c>
      <c r="D87" s="1" t="str">
        <f t="shared" ref="D87:D91" si="5">IF(C87=F87,"OK","ERRO")</f>
        <v>OK</v>
      </c>
      <c r="F87" s="9">
        <v>127</v>
      </c>
      <c r="G87" s="60" t="s">
        <v>307</v>
      </c>
      <c r="H87" s="61" t="s">
        <v>90</v>
      </c>
      <c r="I87" s="61" t="s">
        <v>308</v>
      </c>
      <c r="J87" s="63" t="s">
        <v>309</v>
      </c>
      <c r="K87" s="72"/>
    </row>
    <row r="88" spans="1:11" s="9" customFormat="1" ht="15.75" customHeight="1" thickBot="1" x14ac:dyDescent="0.3">
      <c r="A88" s="82" t="s">
        <v>310</v>
      </c>
      <c r="B88" s="85" t="s">
        <v>354</v>
      </c>
      <c r="C88" s="1">
        <f t="shared" si="4"/>
        <v>127</v>
      </c>
      <c r="D88" s="1" t="str">
        <f t="shared" si="5"/>
        <v>OK</v>
      </c>
      <c r="F88" s="9">
        <v>127</v>
      </c>
      <c r="G88" s="60" t="s">
        <v>310</v>
      </c>
      <c r="H88" s="61" t="s">
        <v>90</v>
      </c>
      <c r="I88" s="61" t="s">
        <v>311</v>
      </c>
      <c r="J88" s="63" t="s">
        <v>312</v>
      </c>
      <c r="K88" s="72"/>
    </row>
    <row r="89" spans="1:11" s="9" customFormat="1" ht="15.75" customHeight="1" thickBot="1" x14ac:dyDescent="0.3">
      <c r="A89" s="82" t="s">
        <v>313</v>
      </c>
      <c r="B89" s="85" t="s">
        <v>355</v>
      </c>
      <c r="C89" s="1">
        <f t="shared" si="4"/>
        <v>165</v>
      </c>
      <c r="D89" s="1" t="str">
        <f t="shared" si="5"/>
        <v>OK</v>
      </c>
      <c r="F89" s="9">
        <v>165</v>
      </c>
      <c r="G89" s="60" t="s">
        <v>313</v>
      </c>
      <c r="H89" s="61" t="s">
        <v>314</v>
      </c>
      <c r="I89" s="61" t="s">
        <v>315</v>
      </c>
      <c r="J89" s="63" t="s">
        <v>316</v>
      </c>
      <c r="K89" s="72"/>
    </row>
    <row r="90" spans="1:11" s="9" customFormat="1" ht="15.75" customHeight="1" thickBot="1" x14ac:dyDescent="0.3">
      <c r="A90" s="82" t="s">
        <v>317</v>
      </c>
      <c r="B90" s="85" t="s">
        <v>356</v>
      </c>
      <c r="C90" s="1">
        <f t="shared" si="4"/>
        <v>999</v>
      </c>
      <c r="D90" s="1" t="str">
        <f t="shared" si="5"/>
        <v>OK</v>
      </c>
      <c r="F90" s="9">
        <v>999</v>
      </c>
      <c r="G90" s="60" t="s">
        <v>317</v>
      </c>
      <c r="H90" s="61" t="s">
        <v>318</v>
      </c>
      <c r="I90" s="61" t="s">
        <v>319</v>
      </c>
      <c r="J90" s="63" t="s">
        <v>320</v>
      </c>
      <c r="K90" s="72"/>
    </row>
    <row r="91" spans="1:11" s="9" customFormat="1" ht="15.75" customHeight="1" thickBot="1" x14ac:dyDescent="0.3">
      <c r="A91" s="82" t="s">
        <v>56</v>
      </c>
      <c r="B91" s="71" t="s">
        <v>357</v>
      </c>
      <c r="C91" s="1">
        <f t="shared" si="4"/>
        <v>847</v>
      </c>
      <c r="D91" s="1" t="str">
        <f t="shared" si="5"/>
        <v>OK</v>
      </c>
      <c r="F91" s="9">
        <v>847</v>
      </c>
      <c r="G91" s="60" t="s">
        <v>56</v>
      </c>
      <c r="H91" s="61" t="s">
        <v>321</v>
      </c>
      <c r="I91" s="61" t="s">
        <v>322</v>
      </c>
      <c r="J91" s="63" t="s">
        <v>59</v>
      </c>
      <c r="K91" s="72"/>
    </row>
    <row r="92" spans="1:11" s="9" customFormat="1" ht="15.75" customHeight="1" x14ac:dyDescent="0.25">
      <c r="A92" t="s">
        <v>60</v>
      </c>
      <c r="B92" s="86" t="str">
        <f>CONCATENATE(B22,B23,B24,B25,B26,B27,B28,B29,B30,B31,B32,B33,B34,B35,B36,B37,B38,B39,B40,B41,B42,B43,B44,B45,B46,B47,B48,B49,B50,B51,B52,B53,B54,B55,B56,B57,B58,B59,B60,B61,B62,B63,B64,B65,B66,B67,B68,B69,B70,B71,B72,B73,B74,B75,B76,B77,B78,B79,B80,B81,B82,B83,B84,B85,B86,B87,B88,B89,B90,B91)</f>
        <v xml:space="preserve">0100251507670203491150000101010000000010000000000010000000010020190017002002000100000000100000000000100005103246259000000006300000000000010000000000100000000000100000100000001000000000000001mome local EC                                                                                      001001ciclo vida trans00000001mensagem 100 caracteres                                                                             01041900000000001000000000010000000001000000000010000000000000000000010010010010419montante imposto 60 caracteres                              00000000000000000001expoentes moedas 60 caracteres                              000001atividade comercial 29 carac dados liquidacao 67 caracteres                                     indicador liquidacao 30 caractinformacoes consulta EC 57 caracteres                    dados descricao alternativa EC 201 caracteres                                                                                                                                                            nome unico titular 30 caracterrazao social empresa 30 caract000000000000001url EC 255 caracteres                                                                                                                                                                                                                                          Dados da Descricao Alternativa EC 2 201 caracteres                                                                                                                                                       Dados Telefonicos Ponto Interacao (POI) 0000001111000000100001Dados Apresentacao Inicial Cobrança Tarifas 0 110 caracteres                                                  Dados Devolucao Primeiro Chargeback Cobranca Tarifas 127 caracteres                                                            Dados Segunda Apresentacao Reapresentacao Cobranca Tarifas 127 caracteres                                                      Identificadores Rastreamento Casos Teste 165 caracteres                                                                                                              Dados Propriedade Membro a Membro 999 carcateres                                                                                                                                                                                                                                                                                                                                                                                                                                                                                                                                                                                                                                                                                                                                                                                                                                                                                                                                                                                                                                                                                                                                                                                                                                                                                                                                                                                                                                                                                                                                                                                                                                                                                                                                                                                                                                                                      </v>
      </c>
      <c r="C92" s="1">
        <f>LEN(B92)</f>
        <v>4000</v>
      </c>
      <c r="D92" s="1" t="str">
        <f>IF(C92=F92,"OK","ERRO")</f>
        <v>OK</v>
      </c>
      <c r="E92"/>
      <c r="F92" s="9">
        <f>SUM(F22:F91)</f>
        <v>4000</v>
      </c>
      <c r="G92"/>
      <c r="H92"/>
      <c r="I92"/>
      <c r="J92"/>
      <c r="K92"/>
    </row>
    <row r="93" spans="1:11" ht="15.75" customHeight="1" x14ac:dyDescent="0.25">
      <c r="B93" s="28"/>
      <c r="C93" s="29"/>
      <c r="D93" s="29"/>
    </row>
    <row r="94" spans="1:11" ht="15.75" customHeight="1" x14ac:dyDescent="0.25">
      <c r="B94" s="31" t="s">
        <v>91</v>
      </c>
      <c r="C94" s="34"/>
      <c r="D94" s="34"/>
    </row>
    <row r="95" spans="1:11" ht="15.75" customHeight="1" x14ac:dyDescent="0.25">
      <c r="A95" s="11" t="s">
        <v>92</v>
      </c>
      <c r="B95" s="32"/>
      <c r="C95" s="13" t="s">
        <v>15</v>
      </c>
      <c r="D95" s="14" t="s">
        <v>16</v>
      </c>
      <c r="E95" s="14" t="s">
        <v>17</v>
      </c>
      <c r="F95" s="55"/>
      <c r="G95" s="35" t="s">
        <v>18</v>
      </c>
      <c r="H95" s="16" t="s">
        <v>19</v>
      </c>
      <c r="I95" s="36" t="s">
        <v>20</v>
      </c>
      <c r="J95" s="36" t="s">
        <v>21</v>
      </c>
      <c r="K95" s="37" t="s">
        <v>22</v>
      </c>
    </row>
    <row r="96" spans="1:11" ht="15.75" customHeight="1" x14ac:dyDescent="0.25">
      <c r="A96" t="s">
        <v>80</v>
      </c>
      <c r="B96" s="18" t="s">
        <v>93</v>
      </c>
      <c r="C96" s="1">
        <f t="shared" ref="C96:C99" si="6">LEN(B96)</f>
        <v>2</v>
      </c>
      <c r="D96" s="1" t="str">
        <f t="shared" ref="D96:D99" si="7">IF(C96=H96,"OK","ERRO")</f>
        <v>OK</v>
      </c>
      <c r="G96" s="38" t="s">
        <v>25</v>
      </c>
      <c r="H96" s="39">
        <v>2</v>
      </c>
      <c r="I96" s="33" t="s">
        <v>26</v>
      </c>
      <c r="J96" s="33" t="s">
        <v>81</v>
      </c>
      <c r="K96" s="40">
        <v>99</v>
      </c>
    </row>
    <row r="97" spans="1:11" ht="15.75" customHeight="1" thickBot="1" x14ac:dyDescent="0.3">
      <c r="A97" t="s">
        <v>94</v>
      </c>
      <c r="B97" s="30" t="s">
        <v>359</v>
      </c>
      <c r="C97" s="1">
        <f t="shared" si="6"/>
        <v>9</v>
      </c>
      <c r="D97" s="1" t="str">
        <f t="shared" si="7"/>
        <v>OK</v>
      </c>
      <c r="E97" t="s">
        <v>95</v>
      </c>
      <c r="G97" s="38" t="s">
        <v>94</v>
      </c>
      <c r="H97" s="39">
        <v>9</v>
      </c>
      <c r="I97" s="33" t="s">
        <v>82</v>
      </c>
      <c r="J97" s="33" t="s">
        <v>96</v>
      </c>
      <c r="K97" s="40" t="s">
        <v>97</v>
      </c>
    </row>
    <row r="98" spans="1:11" ht="15.75" customHeight="1" x14ac:dyDescent="0.25">
      <c r="A98" t="s">
        <v>56</v>
      </c>
      <c r="B98" s="10" t="s">
        <v>358</v>
      </c>
      <c r="C98" s="1">
        <f t="shared" si="6"/>
        <v>3989</v>
      </c>
      <c r="D98" s="1" t="str">
        <f t="shared" si="7"/>
        <v>OK</v>
      </c>
      <c r="G98" s="41" t="s">
        <v>56</v>
      </c>
      <c r="H98" s="42">
        <v>3989</v>
      </c>
      <c r="I98" s="43" t="s">
        <v>98</v>
      </c>
      <c r="J98" s="43" t="s">
        <v>99</v>
      </c>
      <c r="K98" s="44" t="s">
        <v>59</v>
      </c>
    </row>
    <row r="99" spans="1:11" ht="15.75" customHeight="1" x14ac:dyDescent="0.25">
      <c r="A99" t="s">
        <v>60</v>
      </c>
      <c r="B99" s="25" t="str">
        <f>CONCATENATE(B96,B97,B98)</f>
        <v xml:space="preserve">99000000003                                                                                                                                                                                                                                                                                                                                                                                                                                                                                                                                                                                                                                                                                                                                                                                                                                                                                                                                                                                                                                                                                                                                                                                                                                                                                                                                                                                                                                                                                                                                                                                                                                                                                                                                                                                                                                                                                                                                                                                                                                                                                                                                                                                                                                                                                                                                                                                                                                                                                                                                                                                                                                                                                                                                                                                                                                                                                                                                                                                                                                                                                                                                                                                                                                                                                                                                                                                                                                                                                                                                                                                                                                                                                                                                                                                                                                                                                                                                                                                                                                                                                                                                                     </v>
      </c>
      <c r="C99" s="1">
        <f t="shared" si="6"/>
        <v>4000</v>
      </c>
      <c r="D99" s="1" t="str">
        <f t="shared" si="7"/>
        <v>OK</v>
      </c>
      <c r="H99">
        <f>SUM(H96:H98)</f>
        <v>4000</v>
      </c>
    </row>
    <row r="100" spans="1:11" ht="15.75" customHeight="1" x14ac:dyDescent="0.25">
      <c r="B100" s="4"/>
    </row>
    <row r="101" spans="1:11" ht="15.75" customHeight="1" x14ac:dyDescent="0.25">
      <c r="B101" s="4"/>
    </row>
    <row r="102" spans="1:11" ht="15.75" customHeight="1" x14ac:dyDescent="0.25">
      <c r="A102">
        <v>4000</v>
      </c>
      <c r="B102" s="45">
        <f t="shared" ref="B102:B104" si="8">LEN(D102)</f>
        <v>4000</v>
      </c>
      <c r="C102" s="1" t="str">
        <f t="shared" ref="C102:C104" si="9">IF(A102=B102,"OK","ERRO")</f>
        <v>OK</v>
      </c>
      <c r="D102" t="str">
        <f>CONCATENATE(B19)</f>
        <v xml:space="preserve">001-FEE COLLECTION              20190417000001820190417080000                                                                                                                                                                                                                                                                                                                                                                                                                                                                                                                                                                                                                                                                                                                                                                                                                                                                                                                                                                                                                                                                                                                                                                                                                                                                                                                                                                                                                                                                                                                                                                                                                                                                                                                                                                                                                                                                                                                                                                                                                                                                                                                                                                                                                                                                                                                                                                                                                                                                                                                                                                                                                                                                                                                                                                                                                                                                                                                                                                                                                                                                                                                                                                                                                                                                                                                                                                                                                                                                                                                                                                                                                                                                                                                                                                                                                                                                                                                                                                                                                                                                                                   </v>
      </c>
    </row>
    <row r="103" spans="1:11" ht="15.75" customHeight="1" x14ac:dyDescent="0.25">
      <c r="A103">
        <v>4000</v>
      </c>
      <c r="B103" s="45">
        <f t="shared" si="8"/>
        <v>4000</v>
      </c>
      <c r="C103" s="1" t="str">
        <f t="shared" si="9"/>
        <v>OK</v>
      </c>
      <c r="D103" t="str">
        <f>CONCATENATE(B92)</f>
        <v xml:space="preserve">0100251507670203491150000101010000000010000000000010000000010020190017002002000100000000100000000000100005103246259000000006300000000000010000000000100000000000100000100000001000000000000001mome local EC                                                                                      001001ciclo vida trans00000001mensagem 100 caracteres                                                                             01041900000000001000000000010000000001000000000010000000000000000000010010010010419montante imposto 60 caracteres                              00000000000000000001expoentes moedas 60 caracteres                              000001atividade comercial 29 carac dados liquidacao 67 caracteres                                     indicador liquidacao 30 caractinformacoes consulta EC 57 caracteres                    dados descricao alternativa EC 201 caracteres                                                                                                                                                            nome unico titular 30 caracterrazao social empresa 30 caract000000000000001url EC 255 caracteres                                                                                                                                                                                                                                          Dados da Descricao Alternativa EC 2 201 caracteres                                                                                                                                                       Dados Telefonicos Ponto Interacao (POI) 0000001111000000100001Dados Apresentacao Inicial Cobrança Tarifas 0 110 caracteres                                                  Dados Devolucao Primeiro Chargeback Cobranca Tarifas 127 caracteres                                                            Dados Segunda Apresentacao Reapresentacao Cobranca Tarifas 127 caracteres                                                      Identificadores Rastreamento Casos Teste 165 caracteres                                                                                                              Dados Propriedade Membro a Membro 999 carcateres                                                                                                                                                                                                                                                                                                                                                                                                                                                                                                                                                                                                                                                                                                                                                                                                                                                                                                                                                                                                                                                                                                                                                                                                                                                                                                                                                                                                                                                                                                                                                                                                                                                                                                                                                                                                                                                                      </v>
      </c>
    </row>
    <row r="104" spans="1:11" ht="15.75" customHeight="1" x14ac:dyDescent="0.25">
      <c r="A104">
        <v>4000</v>
      </c>
      <c r="B104" s="45">
        <f t="shared" si="8"/>
        <v>4000</v>
      </c>
      <c r="C104" s="1" t="str">
        <f t="shared" si="9"/>
        <v>OK</v>
      </c>
      <c r="D104" t="str">
        <f>CONCATENATE(B99)</f>
        <v xml:space="preserve">99000000003                                                                                                                                                                                                                                                                                                                                                                                                                                                                                                                                                                                                                                                                                                                                                                                                                                                                                                                                                                                                                                                                                                                                                                                                                                                                                                                                                                                                                                                                                                                                                                                                                                                                                                                                                                                                                                                                                                                                                                                                                                                                                                                                                                                                                                                                                                                                                                                                                                                                                                                                                                                                                                                                                                                                                                                                                                                                                                                                                                                                                                                                                                                                                                                                                                                                                                                                                                                                                                                                                                                                                                                                                                                                                                                                                                                                                                                                                                                                                                                                                                                                                                                                                     </v>
      </c>
    </row>
    <row r="105" spans="1:11" ht="15.75" customHeight="1" x14ac:dyDescent="0.25">
      <c r="B105" s="4"/>
    </row>
    <row r="106" spans="1:11" ht="15.75" customHeight="1" x14ac:dyDescent="0.25">
      <c r="A106" s="46" t="s">
        <v>100</v>
      </c>
      <c r="B106" s="4"/>
    </row>
    <row r="107" spans="1:11" ht="15.75" customHeight="1" x14ac:dyDescent="0.25">
      <c r="A107" t="s">
        <v>101</v>
      </c>
      <c r="B107" s="93" t="s">
        <v>369</v>
      </c>
      <c r="C107" s="1">
        <f t="shared" ref="C107:C110" si="10">LEN(B107)</f>
        <v>8</v>
      </c>
      <c r="D107" s="1" t="str">
        <f t="shared" ref="D107:D110" si="11">IF(C107=H107,"OK","ERRO")</f>
        <v>OK</v>
      </c>
      <c r="G107" s="19"/>
      <c r="H107" s="20">
        <v>8</v>
      </c>
    </row>
    <row r="108" spans="1:11" ht="15.75" customHeight="1" x14ac:dyDescent="0.25">
      <c r="A108" t="s">
        <v>102</v>
      </c>
      <c r="B108" s="52" t="s">
        <v>324</v>
      </c>
      <c r="C108" s="1">
        <f t="shared" si="10"/>
        <v>12</v>
      </c>
      <c r="D108" s="1" t="str">
        <f t="shared" si="11"/>
        <v>OK</v>
      </c>
      <c r="E108" s="9"/>
      <c r="G108" s="26"/>
      <c r="H108" s="27">
        <v>12</v>
      </c>
    </row>
    <row r="109" spans="1:11" ht="15.75" customHeight="1" x14ac:dyDescent="0.25">
      <c r="A109" t="s">
        <v>103</v>
      </c>
      <c r="B109" s="51" t="s">
        <v>371</v>
      </c>
      <c r="C109" s="1">
        <f t="shared" si="10"/>
        <v>23</v>
      </c>
      <c r="D109" s="1" t="str">
        <f t="shared" si="11"/>
        <v>OK</v>
      </c>
      <c r="E109" s="9"/>
      <c r="G109" s="26"/>
      <c r="H109" s="27">
        <v>23</v>
      </c>
    </row>
    <row r="110" spans="1:11" ht="15.75" customHeight="1" x14ac:dyDescent="0.25">
      <c r="A110" t="s">
        <v>361</v>
      </c>
      <c r="B110" s="47" t="s">
        <v>108</v>
      </c>
      <c r="C110" s="1">
        <f t="shared" si="10"/>
        <v>3</v>
      </c>
      <c r="D110" s="1" t="str">
        <f t="shared" si="11"/>
        <v>OK</v>
      </c>
      <c r="H110" s="48">
        <v>3</v>
      </c>
    </row>
    <row r="111" spans="1:11" ht="15.75" customHeight="1" x14ac:dyDescent="0.25">
      <c r="A111" s="46" t="s">
        <v>104</v>
      </c>
      <c r="B111" s="4"/>
    </row>
    <row r="112" spans="1:11" ht="15.75" customHeight="1" x14ac:dyDescent="0.25">
      <c r="A112" t="s">
        <v>105</v>
      </c>
      <c r="B112" s="51" t="s">
        <v>372</v>
      </c>
      <c r="C112" s="1">
        <f t="shared" ref="C112:C115" si="12">LEN(B112)</f>
        <v>7</v>
      </c>
      <c r="D112" s="1" t="str">
        <f t="shared" ref="D112:D115" si="13">IF(C112=H112,"OK","ERRO")</f>
        <v>OK</v>
      </c>
      <c r="E112" t="s">
        <v>39</v>
      </c>
      <c r="G112" s="19" t="s">
        <v>40</v>
      </c>
      <c r="H112" s="20">
        <v>7</v>
      </c>
    </row>
    <row r="113" spans="1:8" ht="15.75" customHeight="1" x14ac:dyDescent="0.25">
      <c r="A113" t="s">
        <v>360</v>
      </c>
      <c r="B113" s="4" t="s">
        <v>368</v>
      </c>
      <c r="C113" s="1">
        <f t="shared" si="12"/>
        <v>6</v>
      </c>
      <c r="D113" s="1" t="str">
        <f t="shared" si="13"/>
        <v>OK</v>
      </c>
      <c r="H113" s="87">
        <v>6</v>
      </c>
    </row>
    <row r="114" spans="1:8" ht="15.75" customHeight="1" x14ac:dyDescent="0.25">
      <c r="A114" s="82" t="s">
        <v>147</v>
      </c>
      <c r="B114" s="88" t="s">
        <v>364</v>
      </c>
      <c r="C114" s="1">
        <f t="shared" si="12"/>
        <v>3</v>
      </c>
      <c r="D114" s="1" t="str">
        <f t="shared" si="13"/>
        <v>OK</v>
      </c>
      <c r="E114" s="89" t="s">
        <v>365</v>
      </c>
      <c r="H114" s="91">
        <v>3</v>
      </c>
    </row>
    <row r="115" spans="1:8" ht="15.75" customHeight="1" x14ac:dyDescent="0.25">
      <c r="A115" s="82" t="s">
        <v>366</v>
      </c>
      <c r="B115" s="90" t="s">
        <v>370</v>
      </c>
      <c r="C115" s="1">
        <f t="shared" si="12"/>
        <v>4</v>
      </c>
      <c r="D115" s="1" t="str">
        <f t="shared" si="13"/>
        <v>OK</v>
      </c>
      <c r="E115" s="50" t="s">
        <v>367</v>
      </c>
      <c r="H115" s="91">
        <v>4</v>
      </c>
    </row>
    <row r="116" spans="1:8" ht="15.75" customHeight="1" x14ac:dyDescent="0.25">
      <c r="B116" s="92" t="s">
        <v>370</v>
      </c>
    </row>
    <row r="117" spans="1:8" ht="15.75" customHeight="1" x14ac:dyDescent="0.25">
      <c r="B117" s="4"/>
    </row>
    <row r="118" spans="1:8" ht="15.75" customHeight="1" x14ac:dyDescent="0.25">
      <c r="B118" s="4"/>
    </row>
    <row r="119" spans="1:8" ht="15.75" customHeight="1" x14ac:dyDescent="0.25">
      <c r="B119" s="92"/>
    </row>
    <row r="120" spans="1:8" ht="15.75" customHeight="1" x14ac:dyDescent="0.25">
      <c r="B120" s="4"/>
    </row>
    <row r="121" spans="1:8" ht="15.75" customHeight="1" x14ac:dyDescent="0.25">
      <c r="B121" s="4"/>
    </row>
    <row r="122" spans="1:8" ht="15.75" customHeight="1" x14ac:dyDescent="0.25">
      <c r="B122" s="4"/>
    </row>
    <row r="123" spans="1:8" ht="15.75" customHeight="1" x14ac:dyDescent="0.25">
      <c r="B123" s="4"/>
    </row>
    <row r="124" spans="1:8" ht="15.75" customHeight="1" x14ac:dyDescent="0.25">
      <c r="B124" s="4"/>
    </row>
    <row r="125" spans="1:8" ht="15.75" customHeight="1" x14ac:dyDescent="0.25">
      <c r="B125" s="4"/>
    </row>
    <row r="126" spans="1:8" ht="15.75" customHeight="1" x14ac:dyDescent="0.25">
      <c r="B126" s="4"/>
    </row>
    <row r="127" spans="1:8" ht="15.75" customHeight="1" x14ac:dyDescent="0.25">
      <c r="B127" s="4"/>
    </row>
    <row r="128" spans="1:8" ht="15.75" customHeight="1" x14ac:dyDescent="0.25">
      <c r="B128" s="4"/>
    </row>
    <row r="129" spans="2:2" ht="15.75" customHeight="1" x14ac:dyDescent="0.25">
      <c r="B129" s="4"/>
    </row>
    <row r="130" spans="2:2" ht="15.75" customHeight="1" x14ac:dyDescent="0.25">
      <c r="B130" s="4"/>
    </row>
    <row r="131" spans="2:2" ht="15.75" customHeight="1" x14ac:dyDescent="0.25">
      <c r="B131" s="4"/>
    </row>
    <row r="132" spans="2:2" ht="15.75" customHeight="1" x14ac:dyDescent="0.25">
      <c r="B132" s="4"/>
    </row>
    <row r="133" spans="2:2" ht="15.75" customHeight="1" x14ac:dyDescent="0.25">
      <c r="B133" s="4"/>
    </row>
    <row r="134" spans="2:2" ht="15.75" customHeight="1" x14ac:dyDescent="0.25">
      <c r="B134" s="4"/>
    </row>
    <row r="135" spans="2:2" ht="15.75" customHeight="1" x14ac:dyDescent="0.25">
      <c r="B135" s="4"/>
    </row>
    <row r="136" spans="2:2" ht="15.75" customHeight="1" x14ac:dyDescent="0.25">
      <c r="B136" s="4"/>
    </row>
    <row r="137" spans="2:2" ht="15.75" customHeight="1" x14ac:dyDescent="0.25">
      <c r="B137" s="4"/>
    </row>
    <row r="138" spans="2:2" ht="15.75" customHeight="1" x14ac:dyDescent="0.25">
      <c r="B138" s="4"/>
    </row>
    <row r="139" spans="2:2" ht="15.75" customHeight="1" x14ac:dyDescent="0.25">
      <c r="B139" s="4"/>
    </row>
    <row r="140" spans="2:2" ht="15.75" customHeight="1" x14ac:dyDescent="0.25">
      <c r="B140" s="4"/>
    </row>
    <row r="141" spans="2:2" ht="15.75" customHeight="1" x14ac:dyDescent="0.25">
      <c r="B141" s="4"/>
    </row>
    <row r="142" spans="2:2" ht="15.75" customHeight="1" x14ac:dyDescent="0.25">
      <c r="B142" s="4"/>
    </row>
    <row r="143" spans="2:2" ht="15.75" customHeight="1" x14ac:dyDescent="0.25">
      <c r="B143" s="4"/>
    </row>
    <row r="144" spans="2:2" ht="15.75" customHeight="1" x14ac:dyDescent="0.25">
      <c r="B144" s="4"/>
    </row>
    <row r="145" spans="2:2" ht="15.75" customHeight="1" x14ac:dyDescent="0.25">
      <c r="B145" s="4"/>
    </row>
    <row r="146" spans="2:2" ht="15.75" customHeight="1" x14ac:dyDescent="0.25">
      <c r="B146" s="4"/>
    </row>
    <row r="147" spans="2:2" ht="15.75" customHeight="1" x14ac:dyDescent="0.25">
      <c r="B147" s="4"/>
    </row>
    <row r="148" spans="2:2" ht="15.75" customHeight="1" x14ac:dyDescent="0.25">
      <c r="B148" s="4"/>
    </row>
    <row r="149" spans="2:2" ht="15.75" customHeight="1" x14ac:dyDescent="0.25">
      <c r="B149" s="4"/>
    </row>
    <row r="150" spans="2:2" ht="15.75" customHeight="1" x14ac:dyDescent="0.25">
      <c r="B150" s="4"/>
    </row>
    <row r="151" spans="2:2" ht="15.75" customHeight="1" x14ac:dyDescent="0.25">
      <c r="B151" s="4"/>
    </row>
    <row r="152" spans="2:2" ht="15.75" customHeight="1" x14ac:dyDescent="0.25">
      <c r="B152" s="4"/>
    </row>
    <row r="153" spans="2:2" ht="15.75" customHeight="1" x14ac:dyDescent="0.25">
      <c r="B153" s="4"/>
    </row>
    <row r="154" spans="2:2" ht="15.75" customHeight="1" x14ac:dyDescent="0.25">
      <c r="B154" s="4"/>
    </row>
    <row r="155" spans="2:2" ht="15.75" customHeight="1" x14ac:dyDescent="0.25">
      <c r="B155" s="4"/>
    </row>
    <row r="156" spans="2:2" ht="15.75" customHeight="1" x14ac:dyDescent="0.25">
      <c r="B156" s="4"/>
    </row>
    <row r="157" spans="2:2" ht="15.75" customHeight="1" x14ac:dyDescent="0.25">
      <c r="B157" s="4"/>
    </row>
    <row r="158" spans="2:2" ht="15.75" customHeight="1" x14ac:dyDescent="0.25">
      <c r="B158" s="4"/>
    </row>
    <row r="159" spans="2:2" ht="15.75" customHeight="1" x14ac:dyDescent="0.25">
      <c r="B159" s="4"/>
    </row>
    <row r="160" spans="2:2" ht="15.75" customHeight="1" x14ac:dyDescent="0.25">
      <c r="B160" s="4"/>
    </row>
    <row r="161" spans="2:2" ht="15.75" customHeight="1" x14ac:dyDescent="0.25">
      <c r="B161" s="4"/>
    </row>
    <row r="162" spans="2:2" ht="15.75" customHeight="1" x14ac:dyDescent="0.25">
      <c r="B162" s="4"/>
    </row>
    <row r="163" spans="2:2" ht="15.75" customHeight="1" x14ac:dyDescent="0.25">
      <c r="B163" s="4"/>
    </row>
    <row r="164" spans="2:2" ht="15.75" customHeight="1" x14ac:dyDescent="0.25">
      <c r="B164" s="4"/>
    </row>
    <row r="165" spans="2:2" ht="15.75" customHeight="1" x14ac:dyDescent="0.25">
      <c r="B165" s="4"/>
    </row>
    <row r="166" spans="2:2" ht="15.75" customHeight="1" x14ac:dyDescent="0.25">
      <c r="B166" s="4"/>
    </row>
    <row r="167" spans="2:2" ht="15.75" customHeight="1" x14ac:dyDescent="0.25">
      <c r="B167" s="4"/>
    </row>
    <row r="168" spans="2:2" ht="15.75" customHeight="1" x14ac:dyDescent="0.25">
      <c r="B168" s="4"/>
    </row>
    <row r="169" spans="2:2" ht="15.75" customHeight="1" x14ac:dyDescent="0.25">
      <c r="B169" s="4"/>
    </row>
    <row r="170" spans="2:2" ht="15.75" customHeight="1" x14ac:dyDescent="0.25">
      <c r="B170" s="4"/>
    </row>
    <row r="171" spans="2:2" ht="15.75" customHeight="1" x14ac:dyDescent="0.25">
      <c r="B171" s="4"/>
    </row>
    <row r="172" spans="2:2" ht="15.75" customHeight="1" x14ac:dyDescent="0.25">
      <c r="B172" s="4"/>
    </row>
    <row r="173" spans="2:2" ht="15.75" customHeight="1" x14ac:dyDescent="0.25">
      <c r="B173" s="4"/>
    </row>
    <row r="174" spans="2:2" ht="15.75" customHeight="1" x14ac:dyDescent="0.25">
      <c r="B174" s="4"/>
    </row>
    <row r="175" spans="2:2" ht="15.75" customHeight="1" x14ac:dyDescent="0.25">
      <c r="B175" s="4"/>
    </row>
    <row r="176" spans="2:2" ht="15.75" customHeight="1" x14ac:dyDescent="0.25">
      <c r="B176" s="4"/>
    </row>
    <row r="177" spans="2:2" ht="15.75" customHeight="1" x14ac:dyDescent="0.25">
      <c r="B177" s="4"/>
    </row>
    <row r="178" spans="2:2" ht="15.75" customHeight="1" x14ac:dyDescent="0.25">
      <c r="B178" s="4"/>
    </row>
    <row r="179" spans="2:2" ht="15.75" customHeight="1" x14ac:dyDescent="0.25">
      <c r="B179" s="4"/>
    </row>
    <row r="180" spans="2:2" ht="15.75" customHeight="1" x14ac:dyDescent="0.25">
      <c r="B180" s="4"/>
    </row>
    <row r="181" spans="2:2" ht="15.75" customHeight="1" x14ac:dyDescent="0.25">
      <c r="B181" s="4"/>
    </row>
    <row r="182" spans="2:2" ht="15.75" customHeight="1" x14ac:dyDescent="0.25">
      <c r="B182" s="4"/>
    </row>
    <row r="183" spans="2:2" ht="15.75" customHeight="1" x14ac:dyDescent="0.25">
      <c r="B183" s="4"/>
    </row>
    <row r="184" spans="2:2" ht="15.75" customHeight="1" x14ac:dyDescent="0.25">
      <c r="B184" s="4"/>
    </row>
    <row r="185" spans="2:2" ht="15.75" customHeight="1" x14ac:dyDescent="0.25">
      <c r="B185" s="4"/>
    </row>
    <row r="186" spans="2:2" ht="15.75" customHeight="1" x14ac:dyDescent="0.25">
      <c r="B186" s="4"/>
    </row>
    <row r="187" spans="2:2" ht="15.75" customHeight="1" x14ac:dyDescent="0.25">
      <c r="B187" s="4"/>
    </row>
    <row r="188" spans="2:2" ht="15.75" customHeight="1" x14ac:dyDescent="0.25">
      <c r="B188" s="4"/>
    </row>
    <row r="189" spans="2:2" ht="15.75" customHeight="1" x14ac:dyDescent="0.25">
      <c r="B189" s="4"/>
    </row>
    <row r="190" spans="2:2" ht="15.75" customHeight="1" x14ac:dyDescent="0.25">
      <c r="B190" s="4"/>
    </row>
    <row r="191" spans="2:2" ht="15.75" customHeight="1" x14ac:dyDescent="0.25">
      <c r="B191" s="4"/>
    </row>
    <row r="192" spans="2:2" ht="15.75" customHeight="1" x14ac:dyDescent="0.25">
      <c r="B192" s="4"/>
    </row>
    <row r="193" spans="2:2" ht="15.75" customHeight="1" x14ac:dyDescent="0.25">
      <c r="B193" s="4"/>
    </row>
    <row r="194" spans="2:2" ht="15.75" customHeight="1" x14ac:dyDescent="0.25">
      <c r="B194" s="4"/>
    </row>
    <row r="195" spans="2:2" ht="15.75" customHeight="1" x14ac:dyDescent="0.25">
      <c r="B195" s="4"/>
    </row>
    <row r="196" spans="2:2" ht="15.75" customHeight="1" x14ac:dyDescent="0.25">
      <c r="B196" s="4"/>
    </row>
    <row r="197" spans="2:2" ht="15.75" customHeight="1" x14ac:dyDescent="0.25">
      <c r="B197" s="4"/>
    </row>
    <row r="198" spans="2:2" ht="15.75" customHeight="1" x14ac:dyDescent="0.25">
      <c r="B198" s="4"/>
    </row>
    <row r="199" spans="2:2" ht="15.75" customHeight="1" x14ac:dyDescent="0.25">
      <c r="B199" s="4"/>
    </row>
    <row r="200" spans="2:2" ht="15.75" customHeight="1" x14ac:dyDescent="0.25">
      <c r="B200" s="4"/>
    </row>
    <row r="201" spans="2:2" ht="15.75" customHeight="1" x14ac:dyDescent="0.25">
      <c r="B201" s="4"/>
    </row>
    <row r="202" spans="2:2" ht="15.75" customHeight="1" x14ac:dyDescent="0.25">
      <c r="B202" s="4"/>
    </row>
    <row r="203" spans="2:2" ht="15.75" customHeight="1" x14ac:dyDescent="0.25">
      <c r="B203" s="4"/>
    </row>
    <row r="204" spans="2:2" ht="15.75" customHeight="1" x14ac:dyDescent="0.25">
      <c r="B204" s="4"/>
    </row>
    <row r="205" spans="2:2" ht="15.75" customHeight="1" x14ac:dyDescent="0.25">
      <c r="B205" s="4"/>
    </row>
    <row r="206" spans="2:2" ht="15.75" customHeight="1" x14ac:dyDescent="0.25">
      <c r="B206" s="4"/>
    </row>
    <row r="207" spans="2:2" ht="15.75" customHeight="1" x14ac:dyDescent="0.25">
      <c r="B207" s="4"/>
    </row>
    <row r="208" spans="2:2" ht="15.75" customHeight="1" x14ac:dyDescent="0.25">
      <c r="B208" s="4"/>
    </row>
    <row r="209" spans="2:2" ht="15.75" customHeight="1" x14ac:dyDescent="0.25">
      <c r="B209" s="4"/>
    </row>
    <row r="210" spans="2:2" ht="15.75" customHeight="1" x14ac:dyDescent="0.25">
      <c r="B210" s="4"/>
    </row>
    <row r="211" spans="2:2" ht="15.75" customHeight="1" x14ac:dyDescent="0.25">
      <c r="B211" s="4"/>
    </row>
    <row r="212" spans="2:2" ht="15.75" customHeight="1" x14ac:dyDescent="0.25">
      <c r="B212" s="4"/>
    </row>
    <row r="213" spans="2:2" ht="15.75" customHeight="1" x14ac:dyDescent="0.25">
      <c r="B213" s="4"/>
    </row>
    <row r="214" spans="2:2" ht="15.75" customHeight="1" x14ac:dyDescent="0.25">
      <c r="B214" s="4"/>
    </row>
    <row r="215" spans="2:2" ht="15.75" customHeight="1" x14ac:dyDescent="0.25">
      <c r="B215" s="4"/>
    </row>
    <row r="216" spans="2:2" ht="15.75" customHeight="1" x14ac:dyDescent="0.25">
      <c r="B216" s="4"/>
    </row>
    <row r="217" spans="2:2" ht="15.75" customHeight="1" x14ac:dyDescent="0.25">
      <c r="B217" s="4"/>
    </row>
    <row r="218" spans="2:2" ht="15.75" customHeight="1" x14ac:dyDescent="0.25">
      <c r="B218" s="4"/>
    </row>
    <row r="219" spans="2:2" ht="15.75" customHeight="1" x14ac:dyDescent="0.25">
      <c r="B219" s="4"/>
    </row>
    <row r="220" spans="2:2" ht="15.75" customHeight="1" x14ac:dyDescent="0.25">
      <c r="B220" s="4"/>
    </row>
    <row r="221" spans="2:2" ht="15.75" customHeight="1" x14ac:dyDescent="0.25">
      <c r="B221" s="4"/>
    </row>
    <row r="222" spans="2:2" ht="15.75" customHeight="1" x14ac:dyDescent="0.25">
      <c r="B222" s="4"/>
    </row>
    <row r="223" spans="2:2" ht="15.75" customHeight="1" x14ac:dyDescent="0.25">
      <c r="B223" s="4"/>
    </row>
    <row r="224" spans="2:2" ht="15.75" customHeight="1" x14ac:dyDescent="0.25">
      <c r="B224" s="4"/>
    </row>
    <row r="225" spans="2:2" ht="15.75" customHeight="1" x14ac:dyDescent="0.25">
      <c r="B225" s="4"/>
    </row>
    <row r="226" spans="2:2" ht="15.75" customHeight="1" x14ac:dyDescent="0.25">
      <c r="B226" s="4"/>
    </row>
    <row r="227" spans="2:2" ht="15.75" customHeight="1" x14ac:dyDescent="0.25">
      <c r="B227" s="4"/>
    </row>
    <row r="228" spans="2:2" ht="15.75" customHeight="1" x14ac:dyDescent="0.25">
      <c r="B228" s="4"/>
    </row>
    <row r="229" spans="2:2" ht="15.75" customHeight="1" x14ac:dyDescent="0.25">
      <c r="B229" s="4"/>
    </row>
    <row r="230" spans="2:2" ht="15.75" customHeight="1" x14ac:dyDescent="0.25">
      <c r="B230" s="4"/>
    </row>
    <row r="231" spans="2:2" ht="15.75" customHeight="1" x14ac:dyDescent="0.25">
      <c r="B231" s="4"/>
    </row>
    <row r="232" spans="2:2" ht="15.75" customHeight="1" x14ac:dyDescent="0.25">
      <c r="B232" s="4"/>
    </row>
    <row r="233" spans="2:2" ht="15.75" customHeight="1" x14ac:dyDescent="0.25">
      <c r="B233" s="4"/>
    </row>
    <row r="234" spans="2:2" ht="15.75" customHeight="1" x14ac:dyDescent="0.25">
      <c r="B234" s="4"/>
    </row>
    <row r="235" spans="2:2" ht="15.75" customHeight="1" x14ac:dyDescent="0.25">
      <c r="B235" s="4"/>
    </row>
    <row r="236" spans="2:2" ht="15.75" customHeight="1" x14ac:dyDescent="0.25">
      <c r="B236" s="4"/>
    </row>
    <row r="237" spans="2:2" ht="15.75" customHeight="1" x14ac:dyDescent="0.25">
      <c r="B237" s="4"/>
    </row>
    <row r="238" spans="2:2" ht="15.75" customHeight="1" x14ac:dyDescent="0.25">
      <c r="B238" s="4"/>
    </row>
    <row r="239" spans="2:2" ht="15.75" customHeight="1" x14ac:dyDescent="0.25">
      <c r="B239" s="4"/>
    </row>
    <row r="240" spans="2:2" ht="15.75" customHeight="1" x14ac:dyDescent="0.25">
      <c r="B240" s="4"/>
    </row>
    <row r="241" spans="2:2" ht="15.75" customHeight="1" x14ac:dyDescent="0.25">
      <c r="B241" s="4"/>
    </row>
    <row r="242" spans="2:2" ht="15.75" customHeight="1" x14ac:dyDescent="0.25">
      <c r="B242" s="4"/>
    </row>
    <row r="243" spans="2:2" ht="15.75" customHeight="1" x14ac:dyDescent="0.25">
      <c r="B243" s="4"/>
    </row>
    <row r="244" spans="2:2" ht="15.75" customHeight="1" x14ac:dyDescent="0.25">
      <c r="B244" s="4"/>
    </row>
    <row r="245" spans="2:2" ht="15.75" customHeight="1" x14ac:dyDescent="0.25">
      <c r="B245" s="4"/>
    </row>
    <row r="246" spans="2:2" ht="15.75" customHeight="1" x14ac:dyDescent="0.25">
      <c r="B246" s="4"/>
    </row>
    <row r="247" spans="2:2" ht="15.75" customHeight="1" x14ac:dyDescent="0.25">
      <c r="B247" s="4"/>
    </row>
    <row r="248" spans="2:2" ht="15.75" customHeight="1" x14ac:dyDescent="0.25">
      <c r="B248" s="4"/>
    </row>
    <row r="249" spans="2:2" ht="15.75" customHeight="1" x14ac:dyDescent="0.25">
      <c r="B249" s="4"/>
    </row>
    <row r="250" spans="2:2" ht="15.75" customHeight="1" x14ac:dyDescent="0.25">
      <c r="B250" s="4"/>
    </row>
    <row r="251" spans="2:2" ht="15.75" customHeight="1" x14ac:dyDescent="0.25">
      <c r="B251" s="4"/>
    </row>
    <row r="252" spans="2:2" ht="15.75" customHeight="1" x14ac:dyDescent="0.25">
      <c r="B252" s="4"/>
    </row>
    <row r="253" spans="2:2" ht="15.75" customHeight="1" x14ac:dyDescent="0.25">
      <c r="B253" s="4"/>
    </row>
    <row r="254" spans="2:2" ht="15.75" customHeight="1" x14ac:dyDescent="0.25">
      <c r="B254" s="4"/>
    </row>
    <row r="255" spans="2:2" ht="15.75" customHeight="1" x14ac:dyDescent="0.25">
      <c r="B255" s="4"/>
    </row>
    <row r="256" spans="2:2" ht="15.75" customHeight="1" x14ac:dyDescent="0.25">
      <c r="B256" s="4"/>
    </row>
    <row r="257" spans="2:2" ht="15.75" customHeight="1" x14ac:dyDescent="0.25">
      <c r="B257" s="4"/>
    </row>
    <row r="258" spans="2:2" ht="15.75" customHeight="1" x14ac:dyDescent="0.25">
      <c r="B258" s="4"/>
    </row>
    <row r="259" spans="2:2" ht="15.75" customHeight="1" x14ac:dyDescent="0.25">
      <c r="B259" s="4"/>
    </row>
    <row r="260" spans="2:2" ht="15.75" customHeight="1" x14ac:dyDescent="0.25">
      <c r="B260" s="4"/>
    </row>
    <row r="261" spans="2:2" ht="15.75" customHeight="1" x14ac:dyDescent="0.25">
      <c r="B261" s="4"/>
    </row>
    <row r="262" spans="2:2" ht="15.75" customHeight="1" x14ac:dyDescent="0.25">
      <c r="B262" s="4"/>
    </row>
    <row r="263" spans="2:2" ht="15.75" customHeight="1" x14ac:dyDescent="0.25">
      <c r="B263" s="4"/>
    </row>
    <row r="264" spans="2:2" ht="15.75" customHeight="1" x14ac:dyDescent="0.25">
      <c r="B264" s="4"/>
    </row>
    <row r="265" spans="2:2" ht="15.75" customHeight="1" x14ac:dyDescent="0.25">
      <c r="B265" s="4"/>
    </row>
    <row r="266" spans="2:2" ht="15.75" customHeight="1" x14ac:dyDescent="0.25">
      <c r="B266" s="4"/>
    </row>
    <row r="267" spans="2:2" ht="15.75" customHeight="1" x14ac:dyDescent="0.25">
      <c r="B267" s="4"/>
    </row>
    <row r="268" spans="2:2" ht="15.75" customHeight="1" x14ac:dyDescent="0.25">
      <c r="B268" s="4"/>
    </row>
    <row r="269" spans="2:2" ht="15.75" customHeight="1" x14ac:dyDescent="0.25">
      <c r="B269" s="4"/>
    </row>
    <row r="270" spans="2:2" ht="15.75" customHeight="1" x14ac:dyDescent="0.25">
      <c r="B270" s="4"/>
    </row>
    <row r="271" spans="2:2" ht="15.75" customHeight="1" x14ac:dyDescent="0.25">
      <c r="B271" s="4"/>
    </row>
    <row r="272" spans="2:2" ht="15.75" customHeight="1" x14ac:dyDescent="0.25">
      <c r="B272" s="4"/>
    </row>
    <row r="273" spans="2:2" ht="15.75" customHeight="1" x14ac:dyDescent="0.25">
      <c r="B273" s="4"/>
    </row>
    <row r="274" spans="2:2" ht="15.75" customHeight="1" x14ac:dyDescent="0.25">
      <c r="B274" s="4"/>
    </row>
    <row r="275" spans="2:2" ht="15.75" customHeight="1" x14ac:dyDescent="0.25">
      <c r="B275" s="4"/>
    </row>
    <row r="276" spans="2:2" ht="15.75" customHeight="1" x14ac:dyDescent="0.25">
      <c r="B276" s="4"/>
    </row>
    <row r="277" spans="2:2" ht="15.75" customHeight="1" x14ac:dyDescent="0.25">
      <c r="B277" s="4"/>
    </row>
    <row r="278" spans="2:2" ht="15.75" customHeight="1" x14ac:dyDescent="0.25">
      <c r="B278" s="4"/>
    </row>
    <row r="279" spans="2:2" ht="15.75" customHeight="1" x14ac:dyDescent="0.25">
      <c r="B279" s="4"/>
    </row>
    <row r="280" spans="2:2" ht="15.75" customHeight="1" x14ac:dyDescent="0.25">
      <c r="B280" s="4"/>
    </row>
    <row r="281" spans="2:2" ht="15.75" customHeight="1" x14ac:dyDescent="0.25">
      <c r="B281" s="4"/>
    </row>
    <row r="282" spans="2:2" ht="15.75" customHeight="1" x14ac:dyDescent="0.25">
      <c r="B282" s="4"/>
    </row>
    <row r="283" spans="2:2" ht="15.75" customHeight="1" x14ac:dyDescent="0.25">
      <c r="B283" s="4"/>
    </row>
    <row r="284" spans="2:2" ht="15.75" customHeight="1" x14ac:dyDescent="0.25">
      <c r="B284" s="4"/>
    </row>
    <row r="285" spans="2:2" ht="15.75" customHeight="1" x14ac:dyDescent="0.25">
      <c r="B285" s="4"/>
    </row>
    <row r="286" spans="2:2" ht="15.75" customHeight="1" x14ac:dyDescent="0.25">
      <c r="B286" s="4"/>
    </row>
    <row r="287" spans="2:2" ht="15.75" customHeight="1" x14ac:dyDescent="0.25">
      <c r="B287" s="4"/>
    </row>
    <row r="288" spans="2:2" ht="15.75" customHeight="1" x14ac:dyDescent="0.25">
      <c r="B288" s="4"/>
    </row>
    <row r="289" spans="2:2" ht="15.75" customHeight="1" x14ac:dyDescent="0.25">
      <c r="B289" s="4"/>
    </row>
    <row r="290" spans="2:2" ht="15.75" customHeight="1" x14ac:dyDescent="0.25">
      <c r="B290" s="4"/>
    </row>
    <row r="291" spans="2:2" ht="15.75" customHeight="1" x14ac:dyDescent="0.25">
      <c r="B291" s="4"/>
    </row>
    <row r="292" spans="2:2" ht="15.75" customHeight="1" x14ac:dyDescent="0.25">
      <c r="B292" s="4"/>
    </row>
    <row r="293" spans="2:2" ht="15.75" customHeight="1" x14ac:dyDescent="0.25">
      <c r="B293" s="4"/>
    </row>
    <row r="294" spans="2:2" ht="15.75" customHeight="1" x14ac:dyDescent="0.25">
      <c r="B294" s="4"/>
    </row>
    <row r="295" spans="2:2" ht="15.75" customHeight="1" x14ac:dyDescent="0.25">
      <c r="B295" s="4"/>
    </row>
    <row r="296" spans="2:2" ht="15.75" customHeight="1" x14ac:dyDescent="0.25">
      <c r="B296" s="4"/>
    </row>
    <row r="297" spans="2:2" ht="15.75" customHeight="1" x14ac:dyDescent="0.25">
      <c r="B297" s="4"/>
    </row>
    <row r="298" spans="2:2" ht="15.75" customHeight="1" x14ac:dyDescent="0.25">
      <c r="B298" s="4"/>
    </row>
    <row r="299" spans="2:2" ht="15.75" customHeight="1" x14ac:dyDescent="0.25">
      <c r="B299" s="4"/>
    </row>
    <row r="300" spans="2:2" ht="15.75" customHeight="1" x14ac:dyDescent="0.25">
      <c r="B300" s="4"/>
    </row>
    <row r="301" spans="2:2" ht="15.75" customHeight="1" x14ac:dyDescent="0.25">
      <c r="B301" s="4"/>
    </row>
    <row r="302" spans="2:2" ht="15.75" customHeight="1" x14ac:dyDescent="0.25">
      <c r="B302" s="4"/>
    </row>
    <row r="303" spans="2:2" ht="15.75" customHeight="1" x14ac:dyDescent="0.25">
      <c r="B303" s="4"/>
    </row>
    <row r="304" spans="2:2" ht="15.75" customHeight="1" x14ac:dyDescent="0.25">
      <c r="B304" s="4"/>
    </row>
    <row r="305" spans="2:2" ht="15.75" customHeight="1" x14ac:dyDescent="0.25">
      <c r="B305" s="4"/>
    </row>
    <row r="306" spans="2:2" ht="15.75" customHeight="1" x14ac:dyDescent="0.25">
      <c r="B306" s="4"/>
    </row>
    <row r="307" spans="2:2" ht="15.75" customHeight="1" x14ac:dyDescent="0.25">
      <c r="B307" s="4"/>
    </row>
    <row r="308" spans="2:2" ht="15.75" customHeight="1" x14ac:dyDescent="0.25">
      <c r="B308" s="4"/>
    </row>
    <row r="309" spans="2:2" ht="15.75" customHeight="1" x14ac:dyDescent="0.25">
      <c r="B309" s="4"/>
    </row>
    <row r="310" spans="2:2" ht="15.75" customHeight="1" x14ac:dyDescent="0.25">
      <c r="B310" s="4"/>
    </row>
    <row r="311" spans="2:2" ht="15.75" customHeight="1" x14ac:dyDescent="0.25">
      <c r="B311" s="4"/>
    </row>
    <row r="312" spans="2:2" ht="15.75" customHeight="1" x14ac:dyDescent="0.25">
      <c r="B312" s="4"/>
    </row>
  </sheetData>
  <mergeCells count="2">
    <mergeCell ref="G24:J24"/>
    <mergeCell ref="G58:J58"/>
  </mergeCells>
  <conditionalFormatting sqref="E95:F95">
    <cfRule type="cellIs" dxfId="11" priority="1" operator="equal">
      <formula>"ERRO"</formula>
    </cfRule>
  </conditionalFormatting>
  <conditionalFormatting sqref="E95:F95">
    <cfRule type="cellIs" dxfId="10" priority="2" operator="equal">
      <formula>"OK"</formula>
    </cfRule>
  </conditionalFormatting>
  <conditionalFormatting sqref="D11">
    <cfRule type="cellIs" dxfId="9" priority="3" operator="equal">
      <formula>"ERRO"</formula>
    </cfRule>
  </conditionalFormatting>
  <conditionalFormatting sqref="D11">
    <cfRule type="cellIs" dxfId="8" priority="4" operator="equal">
      <formula>"OK"</formula>
    </cfRule>
  </conditionalFormatting>
  <conditionalFormatting sqref="E11:F11">
    <cfRule type="cellIs" dxfId="7" priority="5" operator="equal">
      <formula>"ERRO"</formula>
    </cfRule>
  </conditionalFormatting>
  <conditionalFormatting sqref="E11:F11">
    <cfRule type="cellIs" dxfId="6" priority="6" operator="equal">
      <formula>"OK"</formula>
    </cfRule>
  </conditionalFormatting>
  <conditionalFormatting sqref="D21">
    <cfRule type="cellIs" dxfId="5" priority="7" operator="equal">
      <formula>"ERRO"</formula>
    </cfRule>
  </conditionalFormatting>
  <conditionalFormatting sqref="D21">
    <cfRule type="cellIs" dxfId="4" priority="8" operator="equal">
      <formula>"OK"</formula>
    </cfRule>
  </conditionalFormatting>
  <conditionalFormatting sqref="E21:F21">
    <cfRule type="cellIs" dxfId="3" priority="9" operator="equal">
      <formula>"ERRO"</formula>
    </cfRule>
  </conditionalFormatting>
  <conditionalFormatting sqref="E21:F21">
    <cfRule type="cellIs" dxfId="2" priority="10" operator="equal">
      <formula>"OK"</formula>
    </cfRule>
  </conditionalFormatting>
  <conditionalFormatting sqref="D95">
    <cfRule type="cellIs" dxfId="1" priority="35" operator="equal">
      <formula>"ERRO"</formula>
    </cfRule>
  </conditionalFormatting>
  <conditionalFormatting sqref="D95">
    <cfRule type="cellIs" dxfId="0" priority="36" operator="equal">
      <formula>"OK"</formula>
    </cfRule>
  </conditionalFormatting>
  <pageMargins left="0.51180555555555496" right="0.51180555555555496" top="0.78749999999999998" bottom="0.78749999999999998"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0"/>
  <sheetViews>
    <sheetView topLeftCell="C1" workbookViewId="0">
      <selection activeCell="C2" sqref="C2"/>
    </sheetView>
  </sheetViews>
  <sheetFormatPr defaultColWidth="14.42578125" defaultRowHeight="15" customHeight="1" x14ac:dyDescent="0.25"/>
  <cols>
    <col min="1" max="1" width="8.140625" customWidth="1"/>
    <col min="2" max="2" width="225.42578125" customWidth="1"/>
    <col min="3" max="3" width="31.85546875" bestFit="1" customWidth="1"/>
    <col min="4" max="6" width="8.140625" customWidth="1"/>
  </cols>
  <sheetData>
    <row r="2" spans="1:3" x14ac:dyDescent="0.25">
      <c r="A2" t="s">
        <v>39</v>
      </c>
      <c r="B2" t="s">
        <v>109</v>
      </c>
      <c r="C2" s="50" t="s">
        <v>110</v>
      </c>
    </row>
    <row r="3" spans="1:3" x14ac:dyDescent="0.25">
      <c r="A3" t="s">
        <v>106</v>
      </c>
      <c r="B3" s="50" t="s">
        <v>111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sheetData>
  <pageMargins left="0.78749999999999998" right="0.78749999999999998" top="1.05277777777778" bottom="1.05277777777778" header="0" footer="0"/>
  <pageSetup paperSize="9" orientation="portrait" r:id="rId1"/>
  <headerFooter>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Processos</vt:lpstr>
      <vt:lpstr>ICCD</vt:lpstr>
      <vt:lpstr>dados</vt:lpstr>
      <vt:lpstr>ICCD!OLE_LINK19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ALEJANDRO HINOJOSA JARA</dc:creator>
  <cp:lastModifiedBy>MANUEL ALEJANDRO HINOJOSA HARA</cp:lastModifiedBy>
  <dcterms:created xsi:type="dcterms:W3CDTF">2019-02-11T09:43:56Z</dcterms:created>
  <dcterms:modified xsi:type="dcterms:W3CDTF">2019-04-24T11:40:20Z</dcterms:modified>
</cp:coreProperties>
</file>