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Test your Skills Working with Multiple Worksheets Workbooks/"/>
    </mc:Choice>
  </mc:AlternateContent>
  <xr:revisionPtr revIDLastSave="0" documentId="13_ncr:1_{BD422828-E5E4-6944-B97A-3D06DFDFDCB5}" xr6:coauthVersionLast="47" xr6:coauthVersionMax="47" xr10:uidLastSave="{00000000-0000-0000-0000-000000000000}"/>
  <bookViews>
    <workbookView xWindow="0" yWindow="10540" windowWidth="19200" windowHeight="11060" xr2:uid="{00000000-000D-0000-FFFF-FFFF00000000}"/>
  </bookViews>
  <sheets>
    <sheet name="Q1 Summary" sheetId="6" r:id="rId1"/>
    <sheet name="January" sheetId="2" r:id="rId2"/>
    <sheet name="February" sheetId="3" r:id="rId3"/>
    <sheet name="March" sheetId="4" r:id="rId4"/>
    <sheet name="Data" sheetId="1" r:id="rId5"/>
  </sheets>
  <externalReferences>
    <externalReference r:id="rId6"/>
  </externalReferences>
  <definedNames>
    <definedName name="Commission">16.53%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6" l="1"/>
  <c r="C16" i="6"/>
  <c r="E5" i="6"/>
  <c r="F4" i="1"/>
  <c r="C6" i="6"/>
  <c r="C7" i="6"/>
  <c r="C8" i="6"/>
  <c r="C9" i="6"/>
  <c r="C10" i="6"/>
  <c r="C11" i="6"/>
  <c r="C12" i="6"/>
  <c r="C13" i="6"/>
  <c r="C14" i="6"/>
  <c r="C15" i="6"/>
  <c r="C5" i="6"/>
  <c r="B15" i="4" l="1"/>
  <c r="D15" i="4" s="1"/>
  <c r="E15" i="4" s="1"/>
  <c r="B14" i="4"/>
  <c r="D14" i="4" s="1"/>
  <c r="B13" i="4"/>
  <c r="D13" i="4" s="1"/>
  <c r="E13" i="4" s="1"/>
  <c r="B12" i="4"/>
  <c r="D12" i="4" s="1"/>
  <c r="B11" i="4"/>
  <c r="D11" i="4" s="1"/>
  <c r="E11" i="4" s="1"/>
  <c r="B10" i="4"/>
  <c r="D10" i="4" s="1"/>
  <c r="B9" i="4"/>
  <c r="D9" i="4" s="1"/>
  <c r="E9" i="4" s="1"/>
  <c r="B8" i="4"/>
  <c r="D8" i="4" s="1"/>
  <c r="B7" i="4"/>
  <c r="D7" i="4" s="1"/>
  <c r="E7" i="4" s="1"/>
  <c r="B6" i="4"/>
  <c r="D6" i="4" s="1"/>
  <c r="B5" i="4"/>
  <c r="D5" i="4" s="1"/>
  <c r="B15" i="3"/>
  <c r="D15" i="3" s="1"/>
  <c r="E15" i="3" s="1"/>
  <c r="B14" i="3"/>
  <c r="D14" i="3" s="1"/>
  <c r="B13" i="3"/>
  <c r="D13" i="3" s="1"/>
  <c r="E13" i="3" s="1"/>
  <c r="B12" i="3"/>
  <c r="D12" i="3" s="1"/>
  <c r="B11" i="3"/>
  <c r="D11" i="3" s="1"/>
  <c r="E11" i="3" s="1"/>
  <c r="B10" i="3"/>
  <c r="D10" i="3" s="1"/>
  <c r="B9" i="3"/>
  <c r="D9" i="3" s="1"/>
  <c r="E9" i="3" s="1"/>
  <c r="B8" i="3"/>
  <c r="D8" i="3" s="1"/>
  <c r="B7" i="3"/>
  <c r="D7" i="3" s="1"/>
  <c r="E7" i="3" s="1"/>
  <c r="B6" i="3"/>
  <c r="D6" i="3" s="1"/>
  <c r="B5" i="3"/>
  <c r="D5" i="3" s="1"/>
  <c r="B15" i="2"/>
  <c r="B14" i="2"/>
  <c r="B13" i="2"/>
  <c r="B12" i="2"/>
  <c r="B11" i="2"/>
  <c r="B10" i="2"/>
  <c r="B9" i="2"/>
  <c r="B8" i="2"/>
  <c r="B7" i="2"/>
  <c r="B6" i="2"/>
  <c r="B5" i="2"/>
  <c r="B6" i="6"/>
  <c r="B7" i="6"/>
  <c r="B10" i="6"/>
  <c r="B12" i="6"/>
  <c r="B15" i="6"/>
  <c r="B13" i="6"/>
  <c r="B14" i="6"/>
  <c r="B9" i="6"/>
  <c r="B11" i="6"/>
  <c r="B8" i="6"/>
  <c r="B5" i="6"/>
  <c r="E5" i="3" l="1"/>
  <c r="D16" i="3"/>
  <c r="E5" i="4"/>
  <c r="D16" i="4"/>
  <c r="E6" i="3"/>
  <c r="E8" i="3"/>
  <c r="E10" i="3"/>
  <c r="E12" i="3"/>
  <c r="E14" i="3"/>
  <c r="E6" i="4"/>
  <c r="E8" i="4"/>
  <c r="E10" i="4"/>
  <c r="E12" i="4"/>
  <c r="E14" i="4"/>
  <c r="E16" i="4" l="1"/>
  <c r="E16" i="3"/>
  <c r="D9" i="2"/>
  <c r="E9" i="2" s="1"/>
  <c r="D13" i="6"/>
  <c r="E13" i="6" s="1"/>
  <c r="D7" i="2"/>
  <c r="E7" i="2" s="1"/>
  <c r="D12" i="6"/>
  <c r="E12" i="6" s="1"/>
  <c r="D6" i="2"/>
  <c r="E6" i="2" s="1"/>
  <c r="D11" i="6"/>
  <c r="E11" i="6" s="1"/>
  <c r="D9" i="6"/>
  <c r="E9" i="6" s="1"/>
  <c r="D6" i="6"/>
  <c r="E6" i="6" s="1"/>
  <c r="D14" i="2"/>
  <c r="E14" i="2" s="1"/>
  <c r="D7" i="6"/>
  <c r="E7" i="6" s="1"/>
  <c r="D13" i="2"/>
  <c r="E13" i="2" s="1"/>
  <c r="D12" i="2"/>
  <c r="E12" i="2" s="1"/>
  <c r="D11" i="2"/>
  <c r="E11" i="2" s="1"/>
  <c r="D10" i="2"/>
  <c r="E10" i="2" s="1"/>
  <c r="D8" i="2"/>
  <c r="E8" i="2" s="1"/>
  <c r="D5" i="2"/>
  <c r="D8" i="6"/>
  <c r="E8" i="6" s="1"/>
  <c r="D15" i="6"/>
  <c r="E15" i="6" s="1"/>
  <c r="D14" i="6"/>
  <c r="E14" i="6" s="1"/>
  <c r="D15" i="2"/>
  <c r="E15" i="2" s="1"/>
  <c r="D10" i="6"/>
  <c r="E10" i="6" s="1"/>
  <c r="D5" i="6"/>
  <c r="E5" i="2" l="1"/>
  <c r="E16" i="2" s="1"/>
  <c r="D16" i="2"/>
  <c r="E16" i="6"/>
  <c r="D16" i="6"/>
</calcChain>
</file>

<file path=xl/sharedStrings.xml><?xml version="1.0" encoding="utf-8"?>
<sst xmlns="http://schemas.openxmlformats.org/spreadsheetml/2006/main" count="109" uniqueCount="34">
  <si>
    <t>Product List</t>
  </si>
  <si>
    <t>Item Code</t>
  </si>
  <si>
    <t>Item Description</t>
  </si>
  <si>
    <t>Vendor</t>
  </si>
  <si>
    <t>Unit Price</t>
  </si>
  <si>
    <t>Keyboard</t>
  </si>
  <si>
    <t>Dale</t>
  </si>
  <si>
    <t>Mouse</t>
  </si>
  <si>
    <t>Tiger</t>
  </si>
  <si>
    <t>Monitor</t>
  </si>
  <si>
    <t>Comp Inc</t>
  </si>
  <si>
    <t>Memory Board</t>
  </si>
  <si>
    <t>CD ROM Drive</t>
  </si>
  <si>
    <t>AJ Distributors</t>
  </si>
  <si>
    <t>Hard Drive</t>
  </si>
  <si>
    <t>Blu Chip</t>
  </si>
  <si>
    <t>System Unit</t>
  </si>
  <si>
    <t>Arc</t>
  </si>
  <si>
    <t>Quick Parts</t>
  </si>
  <si>
    <t>Nickel</t>
  </si>
  <si>
    <t>Monthly Sales Report</t>
  </si>
  <si>
    <t>Name:</t>
  </si>
  <si>
    <t>Month:</t>
  </si>
  <si>
    <t>January</t>
  </si>
  <si>
    <t>Item Price</t>
  </si>
  <si>
    <t>Quantity</t>
  </si>
  <si>
    <t>Sales</t>
  </si>
  <si>
    <t>Commission</t>
  </si>
  <si>
    <t>Totals:</t>
  </si>
  <si>
    <t>Quarterly Sales Report</t>
  </si>
  <si>
    <t>Commission Rate</t>
  </si>
  <si>
    <t>February</t>
  </si>
  <si>
    <t>March</t>
  </si>
  <si>
    <t>Aneesha Ahkter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</si>
</sst>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* #,##0.00_-;\-&quot;$&quot;* #,##0.00_-;_-&quot;$&quot;* &quot;-&quot;??_-;_-@_-"/>
    <numFmt numFmtId="165" formatCode="&quot;$&quot;#,##0.00"/>
    <numFmt numFmtId="166" formatCode="mmmm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2" borderId="1" applyNumberFormat="0" applyAlignment="0" applyProtection="0"/>
    <xf numFmtId="0" fontId="5" fillId="0" borderId="2" applyNumberFormat="0" applyFill="0" applyAlignment="0" applyProtection="0"/>
    <xf numFmtId="0" fontId="6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0" fontId="7" fillId="0" borderId="0" xfId="2" applyFont="1" applyAlignment="1">
      <alignment horizontal="left"/>
    </xf>
    <xf numFmtId="0" fontId="8" fillId="0" borderId="0" xfId="0" applyFont="1"/>
    <xf numFmtId="0" fontId="6" fillId="3" borderId="0" xfId="5" applyFont="1" applyAlignment="1">
      <alignment horizontal="left"/>
    </xf>
    <xf numFmtId="0" fontId="6" fillId="3" borderId="0" xfId="5" applyFont="1"/>
    <xf numFmtId="0" fontId="4" fillId="3" borderId="3" xfId="5" applyFont="1" applyFill="1" applyBorder="1"/>
    <xf numFmtId="0" fontId="8" fillId="0" borderId="0" xfId="0" applyFont="1" applyAlignment="1">
      <alignment horizontal="left"/>
    </xf>
    <xf numFmtId="165" fontId="8" fillId="0" borderId="0" xfId="0" applyNumberFormat="1" applyFont="1"/>
    <xf numFmtId="10" fontId="3" fillId="2" borderId="1" xfId="3" applyNumberFormat="1"/>
    <xf numFmtId="0" fontId="6" fillId="3" borderId="4" xfId="5" applyFont="1" applyBorder="1" applyAlignment="1">
      <alignment horizontal="left"/>
    </xf>
    <xf numFmtId="0" fontId="6" fillId="3" borderId="5" xfId="5" applyFont="1" applyBorder="1" applyAlignment="1">
      <alignment horizontal="right"/>
    </xf>
    <xf numFmtId="0" fontId="6" fillId="3" borderId="6" xfId="5" applyFont="1" applyBorder="1" applyAlignment="1">
      <alignment horizontal="right"/>
    </xf>
    <xf numFmtId="0" fontId="8" fillId="0" borderId="0" xfId="0" applyFont="1" applyBorder="1" applyAlignment="1">
      <alignment horizontal="left"/>
    </xf>
    <xf numFmtId="165" fontId="8" fillId="0" borderId="0" xfId="0" applyNumberFormat="1" applyFont="1" applyBorder="1"/>
    <xf numFmtId="0" fontId="8" fillId="0" borderId="0" xfId="0" applyFont="1" applyBorder="1"/>
    <xf numFmtId="0" fontId="5" fillId="0" borderId="2" xfId="4" applyFont="1" applyAlignment="1">
      <alignment horizontal="left"/>
    </xf>
    <xf numFmtId="0" fontId="5" fillId="0" borderId="2" xfId="4" applyFont="1"/>
    <xf numFmtId="165" fontId="5" fillId="0" borderId="2" xfId="4" applyNumberFormat="1" applyFont="1"/>
    <xf numFmtId="0" fontId="1" fillId="4" borderId="0" xfId="6" applyAlignment="1">
      <alignment horizontal="right"/>
    </xf>
    <xf numFmtId="0" fontId="1" fillId="4" borderId="0" xfId="6"/>
    <xf numFmtId="166" fontId="1" fillId="4" borderId="0" xfId="6" applyNumberFormat="1" applyAlignment="1">
      <alignment horizontal="center"/>
    </xf>
    <xf numFmtId="165" fontId="8" fillId="0" borderId="0" xfId="1" applyNumberFormat="1" applyFont="1" applyBorder="1"/>
    <xf numFmtId="0" fontId="0" fillId="4" borderId="0" xfId="6" applyFont="1"/>
    <xf numFmtId="0" fontId="7" fillId="0" borderId="0" xfId="2" applyFont="1" applyAlignment="1">
      <alignment horizontal="center"/>
    </xf>
    <xf numFmtId="0" fontId="0" fillId="4" borderId="0" xfId="6" applyFont="1" applyAlignment="1">
      <alignment horizontal="center"/>
    </xf>
  </cellXfs>
  <cellStyles count="7">
    <cellStyle name="20% - Accent1" xfId="6" builtinId="30"/>
    <cellStyle name="Accent1" xfId="5" builtinId="29"/>
    <cellStyle name="Currency" xfId="1" builtinId="4"/>
    <cellStyle name="Normal" xfId="0" builtinId="0"/>
    <cellStyle name="Output" xfId="3" builtinId="21"/>
    <cellStyle name="Title" xfId="2" builtinId="15"/>
    <cellStyle name="Total" xfId="4" builtinId="25"/>
  </cellStyles>
  <dxfs count="6"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2%20W1%20Assessment%20Sales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1 Summary"/>
      <sheetName val="Rates"/>
    </sheetNames>
    <sheetDataSet>
      <sheetData sheetId="0" refreshError="1"/>
      <sheetData sheetId="1">
        <row r="2">
          <cell r="A2">
            <v>0.1653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tems" displayName="Items" ref="A3:D34" totalsRowShown="0" headerRowDxfId="5" dataDxfId="4" headerRowCellStyle="Accent1">
  <autoFilter ref="A3:D34" xr:uid="{00000000-0009-0000-0100-000001000000}"/>
  <tableColumns count="4">
    <tableColumn id="1" xr3:uid="{00000000-0010-0000-0000-000001000000}" name="Item Code" dataDxfId="3"/>
    <tableColumn id="2" xr3:uid="{00000000-0010-0000-0000-000002000000}" name="Item Description" dataDxfId="2"/>
    <tableColumn id="3" xr3:uid="{00000000-0010-0000-0000-000003000000}" name="Vendor" dataDxfId="1"/>
    <tableColumn id="4" xr3:uid="{00000000-0010-0000-0000-000004000000}" name="Unit Pri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7"/>
  <sheetViews>
    <sheetView tabSelected="1" zoomScaleNormal="100" workbookViewId="0">
      <selection activeCell="H2" sqref="H2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5" ht="24" x14ac:dyDescent="0.3">
      <c r="A1" s="23" t="s">
        <v>29</v>
      </c>
      <c r="B1" s="23"/>
      <c r="C1" s="23"/>
      <c r="D1" s="23"/>
      <c r="E1" s="23"/>
    </row>
    <row r="2" spans="1:5" ht="15" x14ac:dyDescent="0.2">
      <c r="A2" s="24" t="s">
        <v>33</v>
      </c>
      <c r="B2" s="24"/>
      <c r="C2" s="24"/>
      <c r="D2" s="24"/>
      <c r="E2" s="24"/>
    </row>
    <row r="3" spans="1:5" ht="15" thickBot="1" x14ac:dyDescent="0.25"/>
    <row r="4" spans="1:5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f>SUM(January:March!C5)</f>
        <v>81</v>
      </c>
      <c r="D5" s="21">
        <f>B5*C5</f>
        <v>10449</v>
      </c>
      <c r="E5" s="13">
        <f>D5*Data!$F$4</f>
        <v>1727.2197000000001</v>
      </c>
    </row>
    <row r="6" spans="1:5" x14ac:dyDescent="0.2">
      <c r="A6" s="12">
        <v>3248</v>
      </c>
      <c r="B6" s="13">
        <f>VLOOKUP(A6,Items[],4,0)</f>
        <v>99</v>
      </c>
      <c r="C6" s="14">
        <f>SUM(January:March!C6)</f>
        <v>28</v>
      </c>
      <c r="D6" s="21">
        <f t="shared" ref="D6:D7" si="0">B6*C6</f>
        <v>2772</v>
      </c>
      <c r="E6" s="13">
        <f>D6*Data!$F$4</f>
        <v>458.21160000000003</v>
      </c>
    </row>
    <row r="7" spans="1:5" x14ac:dyDescent="0.2">
      <c r="A7" s="12">
        <v>3249</v>
      </c>
      <c r="B7" s="13">
        <f>VLOOKUP(A7,Items[],4,0)</f>
        <v>199</v>
      </c>
      <c r="C7" s="14">
        <f>SUM(January:March!C7)</f>
        <v>71</v>
      </c>
      <c r="D7" s="21">
        <f t="shared" si="0"/>
        <v>14129</v>
      </c>
      <c r="E7" s="13">
        <f>D7*Data!$F$4</f>
        <v>2335.5237000000002</v>
      </c>
    </row>
    <row r="8" spans="1:5" x14ac:dyDescent="0.2">
      <c r="A8" s="12">
        <v>3250</v>
      </c>
      <c r="B8" s="13">
        <f>VLOOKUP(A8,Items[],4,0)</f>
        <v>199</v>
      </c>
      <c r="C8" s="14">
        <f>SUM(January:March!C8)</f>
        <v>78</v>
      </c>
      <c r="D8" s="21">
        <f t="shared" ref="D8:D15" si="1">B8*C8</f>
        <v>15522</v>
      </c>
      <c r="E8" s="13">
        <f>D8*Data!$F$4</f>
        <v>2565.7865999999999</v>
      </c>
    </row>
    <row r="9" spans="1:5" x14ac:dyDescent="0.2">
      <c r="A9" s="12">
        <v>3251</v>
      </c>
      <c r="B9" s="13">
        <f>VLOOKUP(A9,Items[],4,0)</f>
        <v>19</v>
      </c>
      <c r="C9" s="14">
        <f>SUM(January:March!C9)</f>
        <v>62</v>
      </c>
      <c r="D9" s="21">
        <f t="shared" si="1"/>
        <v>1178</v>
      </c>
      <c r="E9" s="13">
        <f>D9*Data!$F$4</f>
        <v>194.7234</v>
      </c>
    </row>
    <row r="10" spans="1:5" x14ac:dyDescent="0.2">
      <c r="A10" s="12">
        <v>3252</v>
      </c>
      <c r="B10" s="13">
        <f>VLOOKUP(A10,Items[],4,0)</f>
        <v>129</v>
      </c>
      <c r="C10" s="14">
        <f>SUM(January:March!C10)</f>
        <v>73</v>
      </c>
      <c r="D10" s="21">
        <f t="shared" si="1"/>
        <v>9417</v>
      </c>
      <c r="E10" s="13">
        <f>D10*Data!$F$4</f>
        <v>1556.6301000000001</v>
      </c>
    </row>
    <row r="11" spans="1:5" x14ac:dyDescent="0.2">
      <c r="A11" s="12">
        <v>3256</v>
      </c>
      <c r="B11" s="13">
        <f>VLOOKUP(A11,Items[],4,0)</f>
        <v>199</v>
      </c>
      <c r="C11" s="14">
        <f>SUM(January:March!C11)</f>
        <v>92</v>
      </c>
      <c r="D11" s="21">
        <f t="shared" si="1"/>
        <v>18308</v>
      </c>
      <c r="E11" s="13">
        <f>D11*Data!$F$4</f>
        <v>3026.3124000000003</v>
      </c>
    </row>
    <row r="12" spans="1:5" x14ac:dyDescent="0.2">
      <c r="A12" s="12">
        <v>3258</v>
      </c>
      <c r="B12" s="13">
        <f>VLOOKUP(A12,Items[],4,0)</f>
        <v>29</v>
      </c>
      <c r="C12" s="14">
        <f>SUM(January:March!C12)</f>
        <v>66</v>
      </c>
      <c r="D12" s="21">
        <f t="shared" si="1"/>
        <v>1914</v>
      </c>
      <c r="E12" s="13">
        <f>D12*Data!$F$4</f>
        <v>316.38420000000002</v>
      </c>
    </row>
    <row r="13" spans="1:5" x14ac:dyDescent="0.2">
      <c r="A13" s="12">
        <v>3259</v>
      </c>
      <c r="B13" s="13">
        <f>VLOOKUP(A13,Items[],4,0)</f>
        <v>39</v>
      </c>
      <c r="C13" s="14">
        <f>SUM(January:March!C13)</f>
        <v>42</v>
      </c>
      <c r="D13" s="21">
        <f t="shared" si="1"/>
        <v>1638</v>
      </c>
      <c r="E13" s="13">
        <f>D13*Data!$F$4</f>
        <v>270.76139999999998</v>
      </c>
    </row>
    <row r="14" spans="1:5" x14ac:dyDescent="0.2">
      <c r="A14" s="12">
        <v>3260</v>
      </c>
      <c r="B14" s="13">
        <f>VLOOKUP(A14,Items[],4,0)</f>
        <v>99</v>
      </c>
      <c r="C14" s="14">
        <f>SUM(January:March!C14)</f>
        <v>61</v>
      </c>
      <c r="D14" s="21">
        <f t="shared" si="1"/>
        <v>6039</v>
      </c>
      <c r="E14" s="13">
        <f>D14*Data!$F$4</f>
        <v>998.24670000000003</v>
      </c>
    </row>
    <row r="15" spans="1:5" x14ac:dyDescent="0.2">
      <c r="A15" s="12">
        <v>3262</v>
      </c>
      <c r="B15" s="13">
        <f>VLOOKUP(A15,Items[],4,0)</f>
        <v>129</v>
      </c>
      <c r="C15" s="14">
        <f>SUM(January:March!C15)</f>
        <v>63</v>
      </c>
      <c r="D15" s="21">
        <f t="shared" si="1"/>
        <v>8127</v>
      </c>
      <c r="E15" s="13">
        <f>D15*Data!$F$4</f>
        <v>1343.3931</v>
      </c>
    </row>
    <row r="16" spans="1:5" ht="16" thickBot="1" x14ac:dyDescent="0.25">
      <c r="A16" s="15" t="s">
        <v>28</v>
      </c>
      <c r="B16" s="16">
        <f t="shared" ref="B16:C16" si="2">SUM(B5:B15)</f>
        <v>1269</v>
      </c>
      <c r="C16" s="16">
        <f t="shared" si="2"/>
        <v>717</v>
      </c>
      <c r="D16" s="17">
        <f>SUM(D5:D15)</f>
        <v>89493</v>
      </c>
      <c r="E16" s="17">
        <f>SUM(E5:E15)</f>
        <v>14793.192899999998</v>
      </c>
    </row>
    <row r="17" ht="15" thickTop="1" x14ac:dyDescent="0.2"/>
  </sheetData>
  <sortState xmlns:xlrd2="http://schemas.microsoft.com/office/spreadsheetml/2017/richdata2" ref="A5:A15">
    <sortCondition ref="A5"/>
  </sortState>
  <mergeCells count="2">
    <mergeCell ref="A1:E1"/>
    <mergeCell ref="A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zoomScaleNormal="100" workbookViewId="0">
      <selection sqref="A1:E1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5" ht="24" x14ac:dyDescent="0.3">
      <c r="A1" s="23" t="s">
        <v>20</v>
      </c>
      <c r="B1" s="23"/>
      <c r="C1" s="23"/>
      <c r="D1" s="23"/>
      <c r="E1" s="23"/>
    </row>
    <row r="2" spans="1:5" ht="15" x14ac:dyDescent="0.2">
      <c r="A2" s="18" t="s">
        <v>21</v>
      </c>
      <c r="B2" s="19" t="s">
        <v>33</v>
      </c>
      <c r="C2" s="20"/>
      <c r="D2" s="18" t="s">
        <v>22</v>
      </c>
      <c r="E2" s="19" t="s">
        <v>23</v>
      </c>
    </row>
    <row r="3" spans="1:5" ht="15" thickBot="1" x14ac:dyDescent="0.25"/>
    <row r="4" spans="1:5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32</v>
      </c>
      <c r="D5" s="21">
        <f>B5*C5</f>
        <v>4128</v>
      </c>
      <c r="E5" s="13">
        <f>D5*Data!$F$4</f>
        <v>682.35839999999996</v>
      </c>
    </row>
    <row r="6" spans="1:5" x14ac:dyDescent="0.2">
      <c r="A6" s="12">
        <v>3248</v>
      </c>
      <c r="B6" s="13">
        <f>VLOOKUP(A6,Items[],4,0)</f>
        <v>99</v>
      </c>
      <c r="C6" s="14">
        <v>15</v>
      </c>
      <c r="D6" s="21">
        <f t="shared" ref="D6:D7" si="0">B6*C6</f>
        <v>1485</v>
      </c>
      <c r="E6" s="13">
        <f>D6*Data!$F$4</f>
        <v>245.47050000000002</v>
      </c>
    </row>
    <row r="7" spans="1:5" x14ac:dyDescent="0.2">
      <c r="A7" s="12">
        <v>3249</v>
      </c>
      <c r="B7" s="13">
        <f>VLOOKUP(A7,Items[],4,0)</f>
        <v>199</v>
      </c>
      <c r="C7" s="14">
        <v>11</v>
      </c>
      <c r="D7" s="21">
        <f t="shared" si="0"/>
        <v>2189</v>
      </c>
      <c r="E7" s="13">
        <f>D7*Data!$F$4</f>
        <v>361.8417</v>
      </c>
    </row>
    <row r="8" spans="1:5" x14ac:dyDescent="0.2">
      <c r="A8" s="12">
        <v>3250</v>
      </c>
      <c r="B8" s="13">
        <f>VLOOKUP(A8,Items[],4,0)</f>
        <v>199</v>
      </c>
      <c r="C8" s="14">
        <v>22</v>
      </c>
      <c r="D8" s="21">
        <f t="shared" ref="D8:D15" si="1">B8*C8</f>
        <v>4378</v>
      </c>
      <c r="E8" s="13">
        <f>D8*Data!$F$4</f>
        <v>723.68340000000001</v>
      </c>
    </row>
    <row r="9" spans="1:5" x14ac:dyDescent="0.2">
      <c r="A9" s="12">
        <v>3251</v>
      </c>
      <c r="B9" s="13">
        <f>VLOOKUP(A9,Items[],4,0)</f>
        <v>19</v>
      </c>
      <c r="C9" s="14">
        <v>12</v>
      </c>
      <c r="D9" s="21">
        <f t="shared" si="1"/>
        <v>228</v>
      </c>
      <c r="E9" s="13">
        <f>D9*Data!$F$4</f>
        <v>37.688400000000001</v>
      </c>
    </row>
    <row r="10" spans="1:5" x14ac:dyDescent="0.2">
      <c r="A10" s="12">
        <v>3252</v>
      </c>
      <c r="B10" s="13">
        <f>VLOOKUP(A10,Items[],4,0)</f>
        <v>129</v>
      </c>
      <c r="C10" s="14">
        <v>35</v>
      </c>
      <c r="D10" s="21">
        <f t="shared" si="1"/>
        <v>4515</v>
      </c>
      <c r="E10" s="13">
        <f>D10*Data!$F$4</f>
        <v>746.32950000000005</v>
      </c>
    </row>
    <row r="11" spans="1:5" x14ac:dyDescent="0.2">
      <c r="A11" s="12">
        <v>3256</v>
      </c>
      <c r="B11" s="13">
        <f>VLOOKUP(A11,Items[],4,0)</f>
        <v>199</v>
      </c>
      <c r="C11" s="14">
        <v>33</v>
      </c>
      <c r="D11" s="21">
        <f t="shared" si="1"/>
        <v>6567</v>
      </c>
      <c r="E11" s="13">
        <f>D11*Data!$F$4</f>
        <v>1085.5251000000001</v>
      </c>
    </row>
    <row r="12" spans="1:5" x14ac:dyDescent="0.2">
      <c r="A12" s="12">
        <v>3258</v>
      </c>
      <c r="B12" s="13">
        <f>VLOOKUP(A12,Items[],4,0)</f>
        <v>29</v>
      </c>
      <c r="C12" s="14">
        <v>30</v>
      </c>
      <c r="D12" s="21">
        <f t="shared" si="1"/>
        <v>870</v>
      </c>
      <c r="E12" s="13">
        <f>D12*Data!$F$4</f>
        <v>143.81100000000001</v>
      </c>
    </row>
    <row r="13" spans="1:5" x14ac:dyDescent="0.2">
      <c r="A13" s="12">
        <v>3259</v>
      </c>
      <c r="B13" s="13">
        <f>VLOOKUP(A13,Items[],4,0)</f>
        <v>39</v>
      </c>
      <c r="C13" s="14">
        <v>1</v>
      </c>
      <c r="D13" s="21">
        <f t="shared" si="1"/>
        <v>39</v>
      </c>
      <c r="E13" s="13">
        <f>D13*Data!$F$4</f>
        <v>6.4466999999999999</v>
      </c>
    </row>
    <row r="14" spans="1:5" x14ac:dyDescent="0.2">
      <c r="A14" s="12">
        <v>3260</v>
      </c>
      <c r="B14" s="13">
        <f>VLOOKUP(A14,Items[],4,0)</f>
        <v>99</v>
      </c>
      <c r="C14" s="14">
        <v>22</v>
      </c>
      <c r="D14" s="21">
        <f t="shared" si="1"/>
        <v>2178</v>
      </c>
      <c r="E14" s="13">
        <f>D14*Data!$F$4</f>
        <v>360.02339999999998</v>
      </c>
    </row>
    <row r="15" spans="1:5" x14ac:dyDescent="0.2">
      <c r="A15" s="12">
        <v>3262</v>
      </c>
      <c r="B15" s="13">
        <f>VLOOKUP(A15,Items[],4,0)</f>
        <v>129</v>
      </c>
      <c r="C15" s="14">
        <v>18</v>
      </c>
      <c r="D15" s="21">
        <f t="shared" si="1"/>
        <v>2322</v>
      </c>
      <c r="E15" s="13">
        <f>D15*Data!$F$4</f>
        <v>383.82659999999998</v>
      </c>
    </row>
    <row r="16" spans="1:5" ht="16" thickBot="1" x14ac:dyDescent="0.25">
      <c r="A16" s="15" t="s">
        <v>28</v>
      </c>
      <c r="B16" s="16"/>
      <c r="C16" s="16"/>
      <c r="D16" s="17">
        <f>SUM(D5:D15)</f>
        <v>28899</v>
      </c>
      <c r="E16" s="17">
        <f>SUM(E5:E15)</f>
        <v>4777.0047000000004</v>
      </c>
    </row>
    <row r="17" ht="15" thickTop="1" x14ac:dyDescent="0.2"/>
  </sheetData>
  <sortState xmlns:xlrd2="http://schemas.microsoft.com/office/spreadsheetml/2017/richdata2" ref="A5:E15">
    <sortCondition ref="A6"/>
  </sortState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zoomScaleNormal="100" workbookViewId="0">
      <selection sqref="A1:E1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5" ht="24" x14ac:dyDescent="0.3">
      <c r="A1" s="23" t="s">
        <v>20</v>
      </c>
      <c r="B1" s="23"/>
      <c r="C1" s="23"/>
      <c r="D1" s="23"/>
      <c r="E1" s="23"/>
    </row>
    <row r="2" spans="1:5" ht="15" x14ac:dyDescent="0.2">
      <c r="A2" s="18" t="s">
        <v>21</v>
      </c>
      <c r="B2" s="19" t="s">
        <v>33</v>
      </c>
      <c r="C2" s="20"/>
      <c r="D2" s="18" t="s">
        <v>22</v>
      </c>
      <c r="E2" s="22" t="s">
        <v>31</v>
      </c>
    </row>
    <row r="3" spans="1:5" ht="15" thickBot="1" x14ac:dyDescent="0.25"/>
    <row r="4" spans="1:5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28</v>
      </c>
      <c r="D5" s="21">
        <f>B5*C5</f>
        <v>3612</v>
      </c>
      <c r="E5" s="13">
        <f>D5*Data!$F$4</f>
        <v>597.06360000000006</v>
      </c>
    </row>
    <row r="6" spans="1:5" x14ac:dyDescent="0.2">
      <c r="A6" s="12">
        <v>3248</v>
      </c>
      <c r="B6" s="13">
        <f>VLOOKUP(A6,Items[],4,0)</f>
        <v>99</v>
      </c>
      <c r="C6" s="14">
        <v>11</v>
      </c>
      <c r="D6" s="21">
        <f t="shared" ref="D6:D7" si="0">B6*C6</f>
        <v>1089</v>
      </c>
      <c r="E6" s="13">
        <f>D6*Data!$F$4</f>
        <v>180.01169999999999</v>
      </c>
    </row>
    <row r="7" spans="1:5" x14ac:dyDescent="0.2">
      <c r="A7" s="12">
        <v>3249</v>
      </c>
      <c r="B7" s="13">
        <f>VLOOKUP(A7,Items[],4,0)</f>
        <v>199</v>
      </c>
      <c r="C7" s="14">
        <v>25</v>
      </c>
      <c r="D7" s="21">
        <f t="shared" si="0"/>
        <v>4975</v>
      </c>
      <c r="E7" s="13">
        <f>D7*Data!$F$4</f>
        <v>822.36750000000006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22</v>
      </c>
      <c r="D9" s="21">
        <f t="shared" si="1"/>
        <v>418</v>
      </c>
      <c r="E9" s="13">
        <f>D9*Data!$F$4</f>
        <v>69.095399999999998</v>
      </c>
    </row>
    <row r="10" spans="1:5" x14ac:dyDescent="0.2">
      <c r="A10" s="12">
        <v>3252</v>
      </c>
      <c r="B10" s="13">
        <f>VLOOKUP(A10,Items[],4,0)</f>
        <v>129</v>
      </c>
      <c r="C10" s="14">
        <v>24</v>
      </c>
      <c r="D10" s="21">
        <f t="shared" si="1"/>
        <v>3096</v>
      </c>
      <c r="E10" s="13">
        <f>D10*Data!$F$4</f>
        <v>511.7688</v>
      </c>
    </row>
    <row r="11" spans="1:5" x14ac:dyDescent="0.2">
      <c r="A11" s="12">
        <v>3256</v>
      </c>
      <c r="B11" s="13">
        <f>VLOOKUP(A11,Items[],4,0)</f>
        <v>199</v>
      </c>
      <c r="C11" s="14">
        <v>27</v>
      </c>
      <c r="D11" s="21">
        <f t="shared" si="1"/>
        <v>5373</v>
      </c>
      <c r="E11" s="13">
        <f>D11*Data!$F$4</f>
        <v>888.15690000000006</v>
      </c>
    </row>
    <row r="12" spans="1:5" x14ac:dyDescent="0.2">
      <c r="A12" s="12">
        <v>3258</v>
      </c>
      <c r="B12" s="13">
        <f>VLOOKUP(A12,Items[],4,0)</f>
        <v>29</v>
      </c>
      <c r="C12" s="14">
        <v>31</v>
      </c>
      <c r="D12" s="21">
        <f t="shared" si="1"/>
        <v>899</v>
      </c>
      <c r="E12" s="13">
        <f>D12*Data!$F$4</f>
        <v>148.60470000000001</v>
      </c>
    </row>
    <row r="13" spans="1:5" x14ac:dyDescent="0.2">
      <c r="A13" s="12">
        <v>3259</v>
      </c>
      <c r="B13" s="13">
        <f>VLOOKUP(A13,Items[],4,0)</f>
        <v>39</v>
      </c>
      <c r="C13" s="14">
        <v>34</v>
      </c>
      <c r="D13" s="21">
        <f t="shared" si="1"/>
        <v>1326</v>
      </c>
      <c r="E13" s="13">
        <f>D13*Data!$F$4</f>
        <v>219.18780000000001</v>
      </c>
    </row>
    <row r="14" spans="1:5" x14ac:dyDescent="0.2">
      <c r="A14" s="12">
        <v>3260</v>
      </c>
      <c r="B14" s="13">
        <f>VLOOKUP(A14,Items[],4,0)</f>
        <v>99</v>
      </c>
      <c r="C14" s="14">
        <v>12</v>
      </c>
      <c r="D14" s="21">
        <f t="shared" si="1"/>
        <v>1188</v>
      </c>
      <c r="E14" s="13">
        <f>D14*Data!$F$4</f>
        <v>196.37639999999999</v>
      </c>
    </row>
    <row r="15" spans="1:5" x14ac:dyDescent="0.2">
      <c r="A15" s="12">
        <v>3262</v>
      </c>
      <c r="B15" s="13">
        <f>VLOOKUP(A15,Items[],4,0)</f>
        <v>129</v>
      </c>
      <c r="C15" s="14">
        <v>23</v>
      </c>
      <c r="D15" s="21">
        <f t="shared" si="1"/>
        <v>2967</v>
      </c>
      <c r="E15" s="13">
        <f>D15*Data!$F$4</f>
        <v>490.44510000000002</v>
      </c>
    </row>
    <row r="16" spans="1:5" ht="16" thickBot="1" x14ac:dyDescent="0.25">
      <c r="A16" s="15" t="s">
        <v>28</v>
      </c>
      <c r="B16" s="16"/>
      <c r="C16" s="16"/>
      <c r="D16" s="17">
        <f>SUM(D5:D15)</f>
        <v>30515</v>
      </c>
      <c r="E16" s="17">
        <f>SUM(E5:E15)</f>
        <v>5044.1295</v>
      </c>
    </row>
    <row r="17" ht="15" thickTop="1" x14ac:dyDescent="0.2"/>
  </sheetData>
  <mergeCells count="1">
    <mergeCell ref="A1:E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"/>
  <sheetViews>
    <sheetView zoomScaleNormal="100" workbookViewId="0">
      <selection sqref="A1:E1"/>
    </sheetView>
  </sheetViews>
  <sheetFormatPr baseColWidth="10" defaultColWidth="9.1640625" defaultRowHeight="14" x14ac:dyDescent="0.2"/>
  <cols>
    <col min="1" max="1" width="11.1640625" style="6" customWidth="1"/>
    <col min="2" max="5" width="12.5" style="2" customWidth="1"/>
    <col min="6" max="16384" width="9.1640625" style="2"/>
  </cols>
  <sheetData>
    <row r="1" spans="1:5" ht="24" x14ac:dyDescent="0.3">
      <c r="A1" s="23" t="s">
        <v>20</v>
      </c>
      <c r="B1" s="23"/>
      <c r="C1" s="23"/>
      <c r="D1" s="23"/>
      <c r="E1" s="23"/>
    </row>
    <row r="2" spans="1:5" ht="15" x14ac:dyDescent="0.2">
      <c r="A2" s="18" t="s">
        <v>21</v>
      </c>
      <c r="B2" s="19" t="s">
        <v>33</v>
      </c>
      <c r="C2" s="20"/>
      <c r="D2" s="18" t="s">
        <v>22</v>
      </c>
      <c r="E2" s="22" t="s">
        <v>32</v>
      </c>
    </row>
    <row r="3" spans="1:5" ht="15" thickBot="1" x14ac:dyDescent="0.25"/>
    <row r="4" spans="1:5" ht="15" x14ac:dyDescent="0.2">
      <c r="A4" s="9" t="s">
        <v>1</v>
      </c>
      <c r="B4" s="10" t="s">
        <v>24</v>
      </c>
      <c r="C4" s="10" t="s">
        <v>25</v>
      </c>
      <c r="D4" s="10" t="s">
        <v>26</v>
      </c>
      <c r="E4" s="11" t="s">
        <v>27</v>
      </c>
    </row>
    <row r="5" spans="1:5" x14ac:dyDescent="0.2">
      <c r="A5" s="12">
        <v>3245</v>
      </c>
      <c r="B5" s="13">
        <f>VLOOKUP(A5,Items[],4,0)</f>
        <v>129</v>
      </c>
      <c r="C5" s="14">
        <v>21</v>
      </c>
      <c r="D5" s="21">
        <f>B5*C5</f>
        <v>2709</v>
      </c>
      <c r="E5" s="13">
        <f>D5*Data!$F$4</f>
        <v>447.79770000000002</v>
      </c>
    </row>
    <row r="6" spans="1:5" x14ac:dyDescent="0.2">
      <c r="A6" s="12">
        <v>3248</v>
      </c>
      <c r="B6" s="13">
        <f>VLOOKUP(A6,Items[],4,0)</f>
        <v>99</v>
      </c>
      <c r="C6" s="14">
        <v>2</v>
      </c>
      <c r="D6" s="21">
        <f t="shared" ref="D6:D7" si="0">B6*C6</f>
        <v>198</v>
      </c>
      <c r="E6" s="13">
        <f>D6*Data!$F$4</f>
        <v>32.729399999999998</v>
      </c>
    </row>
    <row r="7" spans="1:5" x14ac:dyDescent="0.2">
      <c r="A7" s="12">
        <v>3249</v>
      </c>
      <c r="B7" s="13">
        <f>VLOOKUP(A7,Items[],4,0)</f>
        <v>199</v>
      </c>
      <c r="C7" s="14">
        <v>35</v>
      </c>
      <c r="D7" s="21">
        <f t="shared" si="0"/>
        <v>6965</v>
      </c>
      <c r="E7" s="13">
        <f>D7*Data!$F$4</f>
        <v>1151.3145</v>
      </c>
    </row>
    <row r="8" spans="1:5" x14ac:dyDescent="0.2">
      <c r="A8" s="12">
        <v>3250</v>
      </c>
      <c r="B8" s="13">
        <f>VLOOKUP(A8,Items[],4,0)</f>
        <v>199</v>
      </c>
      <c r="C8" s="14">
        <v>28</v>
      </c>
      <c r="D8" s="21">
        <f t="shared" ref="D8:D15" si="1">B8*C8</f>
        <v>5572</v>
      </c>
      <c r="E8" s="13">
        <f>D8*Data!$F$4</f>
        <v>921.05160000000001</v>
      </c>
    </row>
    <row r="9" spans="1:5" x14ac:dyDescent="0.2">
      <c r="A9" s="12">
        <v>3251</v>
      </c>
      <c r="B9" s="13">
        <f>VLOOKUP(A9,Items[],4,0)</f>
        <v>19</v>
      </c>
      <c r="C9" s="14">
        <v>28</v>
      </c>
      <c r="D9" s="21">
        <f t="shared" si="1"/>
        <v>532</v>
      </c>
      <c r="E9" s="13">
        <f>D9*Data!$F$4</f>
        <v>87.939599999999999</v>
      </c>
    </row>
    <row r="10" spans="1:5" x14ac:dyDescent="0.2">
      <c r="A10" s="12">
        <v>3252</v>
      </c>
      <c r="B10" s="13">
        <f>VLOOKUP(A10,Items[],4,0)</f>
        <v>129</v>
      </c>
      <c r="C10" s="14">
        <v>14</v>
      </c>
      <c r="D10" s="21">
        <f t="shared" si="1"/>
        <v>1806</v>
      </c>
      <c r="E10" s="13">
        <f>D10*Data!$F$4</f>
        <v>298.53180000000003</v>
      </c>
    </row>
    <row r="11" spans="1:5" x14ac:dyDescent="0.2">
      <c r="A11" s="12">
        <v>3256</v>
      </c>
      <c r="B11" s="13">
        <f>VLOOKUP(A11,Items[],4,0)</f>
        <v>199</v>
      </c>
      <c r="C11" s="14">
        <v>32</v>
      </c>
      <c r="D11" s="21">
        <f t="shared" si="1"/>
        <v>6368</v>
      </c>
      <c r="E11" s="13">
        <f>D11*Data!$F$4</f>
        <v>1052.6304</v>
      </c>
    </row>
    <row r="12" spans="1:5" x14ac:dyDescent="0.2">
      <c r="A12" s="12">
        <v>3258</v>
      </c>
      <c r="B12" s="13">
        <f>VLOOKUP(A12,Items[],4,0)</f>
        <v>29</v>
      </c>
      <c r="C12" s="14">
        <v>5</v>
      </c>
      <c r="D12" s="21">
        <f t="shared" si="1"/>
        <v>145</v>
      </c>
      <c r="E12" s="13">
        <f>D12*Data!$F$4</f>
        <v>23.968499999999999</v>
      </c>
    </row>
    <row r="13" spans="1:5" x14ac:dyDescent="0.2">
      <c r="A13" s="12">
        <v>3259</v>
      </c>
      <c r="B13" s="13">
        <f>VLOOKUP(A13,Items[],4,0)</f>
        <v>39</v>
      </c>
      <c r="C13" s="14">
        <v>7</v>
      </c>
      <c r="D13" s="21">
        <f t="shared" si="1"/>
        <v>273</v>
      </c>
      <c r="E13" s="13">
        <f>D13*Data!$F$4</f>
        <v>45.126899999999999</v>
      </c>
    </row>
    <row r="14" spans="1:5" x14ac:dyDescent="0.2">
      <c r="A14" s="12">
        <v>3260</v>
      </c>
      <c r="B14" s="13">
        <f>VLOOKUP(A14,Items[],4,0)</f>
        <v>99</v>
      </c>
      <c r="C14" s="14">
        <v>27</v>
      </c>
      <c r="D14" s="21">
        <f t="shared" si="1"/>
        <v>2673</v>
      </c>
      <c r="E14" s="13">
        <f>D14*Data!$F$4</f>
        <v>441.84690000000001</v>
      </c>
    </row>
    <row r="15" spans="1:5" x14ac:dyDescent="0.2">
      <c r="A15" s="12">
        <v>3262</v>
      </c>
      <c r="B15" s="13">
        <f>VLOOKUP(A15,Items[],4,0)</f>
        <v>129</v>
      </c>
      <c r="C15" s="14">
        <v>22</v>
      </c>
      <c r="D15" s="21">
        <f t="shared" si="1"/>
        <v>2838</v>
      </c>
      <c r="E15" s="13">
        <f>D15*Data!$F$4</f>
        <v>469.12139999999999</v>
      </c>
    </row>
    <row r="16" spans="1:5" ht="16" thickBot="1" x14ac:dyDescent="0.25">
      <c r="A16" s="15" t="s">
        <v>28</v>
      </c>
      <c r="B16" s="16"/>
      <c r="C16" s="16"/>
      <c r="D16" s="17">
        <f>SUM(D5:D15)</f>
        <v>30079</v>
      </c>
      <c r="E16" s="17">
        <f>SUM(E5:E15)</f>
        <v>4972.0587000000005</v>
      </c>
    </row>
    <row r="17" ht="15" thickTop="1" x14ac:dyDescent="0.2"/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4"/>
  <sheetViews>
    <sheetView zoomScaleNormal="100" workbookViewId="0">
      <selection activeCell="F4" sqref="F4"/>
    </sheetView>
  </sheetViews>
  <sheetFormatPr baseColWidth="10" defaultColWidth="9.1640625" defaultRowHeight="14" x14ac:dyDescent="0.2"/>
  <cols>
    <col min="1" max="1" width="11.1640625" style="6" customWidth="1"/>
    <col min="2" max="2" width="17.1640625" style="2" customWidth="1"/>
    <col min="3" max="3" width="12.33203125" style="2" bestFit="1" customWidth="1"/>
    <col min="4" max="4" width="11.1640625" style="2" customWidth="1"/>
    <col min="5" max="5" width="9.1640625" style="2"/>
    <col min="6" max="6" width="15.1640625" style="2" bestFit="1" customWidth="1"/>
    <col min="7" max="16384" width="9.1640625" style="2"/>
  </cols>
  <sheetData>
    <row r="1" spans="1:6" ht="24" x14ac:dyDescent="0.3">
      <c r="A1" s="1" t="s">
        <v>0</v>
      </c>
    </row>
    <row r="3" spans="1:6" ht="15" x14ac:dyDescent="0.2">
      <c r="A3" s="3" t="s">
        <v>1</v>
      </c>
      <c r="B3" s="4" t="s">
        <v>2</v>
      </c>
      <c r="C3" s="4" t="s">
        <v>3</v>
      </c>
      <c r="D3" s="4" t="s">
        <v>4</v>
      </c>
      <c r="F3" s="5" t="s">
        <v>30</v>
      </c>
    </row>
    <row r="4" spans="1:6" ht="15" x14ac:dyDescent="0.2">
      <c r="A4" s="6">
        <v>3243</v>
      </c>
      <c r="B4" s="2" t="s">
        <v>5</v>
      </c>
      <c r="C4" s="2" t="s">
        <v>6</v>
      </c>
      <c r="D4" s="7">
        <v>29</v>
      </c>
      <c r="F4" s="8">
        <f>[1]Rates!$A$2</f>
        <v>0.1653</v>
      </c>
    </row>
    <row r="5" spans="1:6" x14ac:dyDescent="0.2">
      <c r="A5" s="6">
        <v>3244</v>
      </c>
      <c r="B5" s="2" t="s">
        <v>7</v>
      </c>
      <c r="C5" s="2" t="s">
        <v>8</v>
      </c>
      <c r="D5" s="7">
        <v>19</v>
      </c>
    </row>
    <row r="6" spans="1:6" x14ac:dyDescent="0.2">
      <c r="A6" s="6">
        <v>3245</v>
      </c>
      <c r="B6" s="2" t="s">
        <v>9</v>
      </c>
      <c r="C6" s="2" t="s">
        <v>10</v>
      </c>
      <c r="D6" s="7">
        <v>129</v>
      </c>
    </row>
    <row r="7" spans="1:6" x14ac:dyDescent="0.2">
      <c r="A7" s="6">
        <v>3246</v>
      </c>
      <c r="B7" s="2" t="s">
        <v>11</v>
      </c>
      <c r="C7" s="2" t="s">
        <v>10</v>
      </c>
      <c r="D7" s="7">
        <v>59</v>
      </c>
    </row>
    <row r="8" spans="1:6" x14ac:dyDescent="0.2">
      <c r="A8" s="6">
        <v>3247</v>
      </c>
      <c r="B8" s="2" t="s">
        <v>12</v>
      </c>
      <c r="C8" s="2" t="s">
        <v>13</v>
      </c>
      <c r="D8" s="7">
        <v>39</v>
      </c>
    </row>
    <row r="9" spans="1:6" x14ac:dyDescent="0.2">
      <c r="A9" s="6">
        <v>3248</v>
      </c>
      <c r="B9" s="2" t="s">
        <v>14</v>
      </c>
      <c r="C9" s="2" t="s">
        <v>15</v>
      </c>
      <c r="D9" s="7">
        <v>99</v>
      </c>
    </row>
    <row r="10" spans="1:6" x14ac:dyDescent="0.2">
      <c r="A10" s="6">
        <v>3249</v>
      </c>
      <c r="B10" s="2" t="s">
        <v>16</v>
      </c>
      <c r="C10" s="2" t="s">
        <v>8</v>
      </c>
      <c r="D10" s="7">
        <v>199</v>
      </c>
    </row>
    <row r="11" spans="1:6" x14ac:dyDescent="0.2">
      <c r="A11" s="6">
        <v>3250</v>
      </c>
      <c r="B11" s="2" t="s">
        <v>16</v>
      </c>
      <c r="C11" s="2" t="s">
        <v>6</v>
      </c>
      <c r="D11" s="7">
        <v>199</v>
      </c>
    </row>
    <row r="12" spans="1:6" x14ac:dyDescent="0.2">
      <c r="A12" s="6">
        <v>3251</v>
      </c>
      <c r="B12" s="2" t="s">
        <v>7</v>
      </c>
      <c r="C12" s="2" t="s">
        <v>17</v>
      </c>
      <c r="D12" s="7">
        <v>19</v>
      </c>
    </row>
    <row r="13" spans="1:6" x14ac:dyDescent="0.2">
      <c r="A13" s="6">
        <v>3252</v>
      </c>
      <c r="B13" s="2" t="s">
        <v>9</v>
      </c>
      <c r="C13" s="2" t="s">
        <v>6</v>
      </c>
      <c r="D13" s="7">
        <v>129</v>
      </c>
    </row>
    <row r="14" spans="1:6" x14ac:dyDescent="0.2">
      <c r="A14" s="6">
        <v>3253</v>
      </c>
      <c r="B14" s="2" t="s">
        <v>11</v>
      </c>
      <c r="C14" s="2" t="s">
        <v>10</v>
      </c>
      <c r="D14" s="7">
        <v>59</v>
      </c>
    </row>
    <row r="15" spans="1:6" x14ac:dyDescent="0.2">
      <c r="A15" s="6">
        <v>3254</v>
      </c>
      <c r="B15" s="2" t="s">
        <v>14</v>
      </c>
      <c r="C15" s="2" t="s">
        <v>13</v>
      </c>
      <c r="D15" s="7">
        <v>99</v>
      </c>
    </row>
    <row r="16" spans="1:6" x14ac:dyDescent="0.2">
      <c r="A16" s="6">
        <v>3255</v>
      </c>
      <c r="B16" s="2" t="s">
        <v>9</v>
      </c>
      <c r="C16" s="2" t="s">
        <v>18</v>
      </c>
      <c r="D16" s="7">
        <v>129</v>
      </c>
    </row>
    <row r="17" spans="1:4" x14ac:dyDescent="0.2">
      <c r="A17" s="6">
        <v>3256</v>
      </c>
      <c r="B17" s="2" t="s">
        <v>16</v>
      </c>
      <c r="C17" s="2" t="s">
        <v>6</v>
      </c>
      <c r="D17" s="7">
        <v>199</v>
      </c>
    </row>
    <row r="18" spans="1:4" x14ac:dyDescent="0.2">
      <c r="A18" s="6">
        <v>3257</v>
      </c>
      <c r="B18" s="2" t="s">
        <v>5</v>
      </c>
      <c r="C18" s="2" t="s">
        <v>15</v>
      </c>
      <c r="D18" s="7">
        <v>29</v>
      </c>
    </row>
    <row r="19" spans="1:4" x14ac:dyDescent="0.2">
      <c r="A19" s="6">
        <v>3258</v>
      </c>
      <c r="B19" s="2" t="s">
        <v>5</v>
      </c>
      <c r="C19" s="2" t="s">
        <v>18</v>
      </c>
      <c r="D19" s="7">
        <v>29</v>
      </c>
    </row>
    <row r="20" spans="1:4" x14ac:dyDescent="0.2">
      <c r="A20" s="6">
        <v>3259</v>
      </c>
      <c r="B20" s="2" t="s">
        <v>12</v>
      </c>
      <c r="C20" s="2" t="s">
        <v>8</v>
      </c>
      <c r="D20" s="7">
        <v>39</v>
      </c>
    </row>
    <row r="21" spans="1:4" x14ac:dyDescent="0.2">
      <c r="A21" s="6">
        <v>3260</v>
      </c>
      <c r="B21" s="2" t="s">
        <v>14</v>
      </c>
      <c r="C21" s="2" t="s">
        <v>15</v>
      </c>
      <c r="D21" s="7">
        <v>99</v>
      </c>
    </row>
    <row r="22" spans="1:4" x14ac:dyDescent="0.2">
      <c r="A22" s="6">
        <v>3261</v>
      </c>
      <c r="B22" s="2" t="s">
        <v>7</v>
      </c>
      <c r="C22" s="2" t="s">
        <v>13</v>
      </c>
      <c r="D22" s="7">
        <v>19</v>
      </c>
    </row>
    <row r="23" spans="1:4" x14ac:dyDescent="0.2">
      <c r="A23" s="6">
        <v>3262</v>
      </c>
      <c r="B23" s="2" t="s">
        <v>9</v>
      </c>
      <c r="C23" s="2" t="s">
        <v>10</v>
      </c>
      <c r="D23" s="7">
        <v>129</v>
      </c>
    </row>
    <row r="24" spans="1:4" x14ac:dyDescent="0.2">
      <c r="A24" s="6">
        <v>3263</v>
      </c>
      <c r="B24" s="2" t="s">
        <v>12</v>
      </c>
      <c r="C24" s="2" t="s">
        <v>18</v>
      </c>
      <c r="D24" s="7">
        <v>39</v>
      </c>
    </row>
    <row r="25" spans="1:4" x14ac:dyDescent="0.2">
      <c r="A25" s="6">
        <v>3264</v>
      </c>
      <c r="B25" s="2" t="s">
        <v>9</v>
      </c>
      <c r="C25" s="2" t="s">
        <v>6</v>
      </c>
      <c r="D25" s="7">
        <v>129</v>
      </c>
    </row>
    <row r="26" spans="1:4" x14ac:dyDescent="0.2">
      <c r="A26" s="6">
        <v>3265</v>
      </c>
      <c r="B26" s="2" t="s">
        <v>11</v>
      </c>
      <c r="C26" s="2" t="s">
        <v>19</v>
      </c>
      <c r="D26" s="7">
        <v>59</v>
      </c>
    </row>
    <row r="27" spans="1:4" x14ac:dyDescent="0.2">
      <c r="A27" s="6">
        <v>3266</v>
      </c>
      <c r="B27" s="2" t="s">
        <v>7</v>
      </c>
      <c r="C27" s="2" t="s">
        <v>18</v>
      </c>
      <c r="D27" s="7">
        <v>19</v>
      </c>
    </row>
    <row r="28" spans="1:4" x14ac:dyDescent="0.2">
      <c r="A28" s="6">
        <v>3267</v>
      </c>
      <c r="B28" s="2" t="s">
        <v>9</v>
      </c>
      <c r="C28" s="2" t="s">
        <v>10</v>
      </c>
      <c r="D28" s="7">
        <v>129</v>
      </c>
    </row>
    <row r="29" spans="1:4" x14ac:dyDescent="0.2">
      <c r="A29" s="6">
        <v>3268</v>
      </c>
      <c r="B29" s="2" t="s">
        <v>7</v>
      </c>
      <c r="C29" s="2" t="s">
        <v>10</v>
      </c>
      <c r="D29" s="7">
        <v>19</v>
      </c>
    </row>
    <row r="30" spans="1:4" x14ac:dyDescent="0.2">
      <c r="A30" s="6">
        <v>3269</v>
      </c>
      <c r="B30" s="2" t="s">
        <v>11</v>
      </c>
      <c r="C30" s="2" t="s">
        <v>15</v>
      </c>
      <c r="D30" s="7">
        <v>59</v>
      </c>
    </row>
    <row r="31" spans="1:4" x14ac:dyDescent="0.2">
      <c r="A31" s="6">
        <v>3270</v>
      </c>
      <c r="B31" s="2" t="s">
        <v>5</v>
      </c>
      <c r="C31" s="2" t="s">
        <v>13</v>
      </c>
      <c r="D31" s="7">
        <v>29</v>
      </c>
    </row>
    <row r="32" spans="1:4" x14ac:dyDescent="0.2">
      <c r="A32" s="6">
        <v>3271</v>
      </c>
      <c r="B32" s="2" t="s">
        <v>11</v>
      </c>
      <c r="C32" s="2" t="s">
        <v>10</v>
      </c>
      <c r="D32" s="7">
        <v>59</v>
      </c>
    </row>
    <row r="33" spans="1:4" x14ac:dyDescent="0.2">
      <c r="A33" s="6">
        <v>3272</v>
      </c>
      <c r="B33" s="2" t="s">
        <v>16</v>
      </c>
      <c r="C33" s="2" t="s">
        <v>19</v>
      </c>
      <c r="D33" s="7">
        <v>199</v>
      </c>
    </row>
    <row r="34" spans="1:4" x14ac:dyDescent="0.2">
      <c r="A34" s="6">
        <v>3273</v>
      </c>
      <c r="B34" s="2" t="s">
        <v>11</v>
      </c>
      <c r="C34" s="2" t="s">
        <v>10</v>
      </c>
      <c r="D34" s="7">
        <v>59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 Summary</vt:lpstr>
      <vt:lpstr>January</vt:lpstr>
      <vt:lpstr>February</vt:lpstr>
      <vt:lpstr>March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Microsoft Office User</cp:lastModifiedBy>
  <dcterms:created xsi:type="dcterms:W3CDTF">2017-08-11T00:03:46Z</dcterms:created>
  <dcterms:modified xsi:type="dcterms:W3CDTF">2022-02-02T18:47:47Z</dcterms:modified>
</cp:coreProperties>
</file>