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Excel Exercises/Excel Intermediate Skills/Week 1/Test your Skills Working with Multiple Worksheets Workbooks/"/>
    </mc:Choice>
  </mc:AlternateContent>
  <xr:revisionPtr revIDLastSave="0" documentId="13_ncr:1_{4A071835-DEF1-8A4E-B1F8-DC34427AFDC8}" xr6:coauthVersionLast="47" xr6:coauthVersionMax="47" xr10:uidLastSave="{00000000-0000-0000-0000-000000000000}"/>
  <bookViews>
    <workbookView xWindow="19280" yWindow="10540" windowWidth="19120" windowHeight="11060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6" l="1"/>
  <c r="C15" i="6"/>
  <c r="C6" i="6"/>
  <c r="C7" i="6"/>
  <c r="C8" i="6"/>
  <c r="C9" i="6"/>
  <c r="C10" i="6"/>
  <c r="C11" i="6"/>
  <c r="C12" i="6"/>
  <c r="C13" i="6"/>
  <c r="C14" i="6"/>
  <c r="C5" i="6"/>
  <c r="B15" i="2"/>
  <c r="B15" i="4"/>
  <c r="B15" i="3"/>
  <c r="C15" i="2"/>
  <c r="C15" i="4"/>
  <c r="C15" i="3"/>
  <c r="B14" i="6"/>
  <c r="D14" i="6" s="1"/>
  <c r="E14" i="6" s="1"/>
  <c r="B13" i="6"/>
  <c r="B12" i="6"/>
  <c r="B11" i="6"/>
  <c r="B10" i="6"/>
  <c r="D10" i="6" s="1"/>
  <c r="E10" i="6" s="1"/>
  <c r="B9" i="6"/>
  <c r="B8" i="6"/>
  <c r="D8" i="6" s="1"/>
  <c r="E8" i="6" s="1"/>
  <c r="B7" i="6"/>
  <c r="D7" i="6" s="1"/>
  <c r="E7" i="6" s="1"/>
  <c r="B6" i="6"/>
  <c r="D6" i="6" s="1"/>
  <c r="E6" i="6" s="1"/>
  <c r="B5" i="6"/>
  <c r="B14" i="4"/>
  <c r="D14" i="4" s="1"/>
  <c r="E14" i="4" s="1"/>
  <c r="B13" i="4"/>
  <c r="D13" i="4" s="1"/>
  <c r="E13" i="4" s="1"/>
  <c r="B12" i="4"/>
  <c r="D12" i="4" s="1"/>
  <c r="E12" i="4" s="1"/>
  <c r="B11" i="4"/>
  <c r="B10" i="4"/>
  <c r="D10" i="4" s="1"/>
  <c r="E10" i="4" s="1"/>
  <c r="B9" i="4"/>
  <c r="D9" i="4" s="1"/>
  <c r="E9" i="4" s="1"/>
  <c r="B8" i="4"/>
  <c r="D8" i="4" s="1"/>
  <c r="E8" i="4" s="1"/>
  <c r="B7" i="4"/>
  <c r="B6" i="4"/>
  <c r="D6" i="4" s="1"/>
  <c r="E6" i="4" s="1"/>
  <c r="B5" i="4"/>
  <c r="D5" i="4" s="1"/>
  <c r="B14" i="3"/>
  <c r="D14" i="3" s="1"/>
  <c r="E14" i="3" s="1"/>
  <c r="B13" i="3"/>
  <c r="B12" i="3"/>
  <c r="D12" i="3" s="1"/>
  <c r="E12" i="3" s="1"/>
  <c r="B11" i="3"/>
  <c r="D11" i="3" s="1"/>
  <c r="E11" i="3" s="1"/>
  <c r="B10" i="3"/>
  <c r="D10" i="3" s="1"/>
  <c r="E10" i="3" s="1"/>
  <c r="B9" i="3"/>
  <c r="D8" i="3"/>
  <c r="E8" i="3" s="1"/>
  <c r="B8" i="3"/>
  <c r="B7" i="3"/>
  <c r="D7" i="3" s="1"/>
  <c r="E7" i="3" s="1"/>
  <c r="B6" i="3"/>
  <c r="D6" i="3" s="1"/>
  <c r="E6" i="3" s="1"/>
  <c r="B5" i="3"/>
  <c r="B14" i="2"/>
  <c r="B9" i="2"/>
  <c r="B11" i="2"/>
  <c r="B7" i="2"/>
  <c r="D9" i="6" l="1"/>
  <c r="E9" i="6" s="1"/>
  <c r="D11" i="6"/>
  <c r="E11" i="6" s="1"/>
  <c r="D12" i="6"/>
  <c r="E12" i="6" s="1"/>
  <c r="D13" i="6"/>
  <c r="E13" i="6" s="1"/>
  <c r="D5" i="6"/>
  <c r="D7" i="4"/>
  <c r="E7" i="4" s="1"/>
  <c r="D11" i="4"/>
  <c r="E11" i="4" s="1"/>
  <c r="D9" i="3"/>
  <c r="E9" i="3" s="1"/>
  <c r="D13" i="3"/>
  <c r="E13" i="3" s="1"/>
  <c r="D5" i="3"/>
  <c r="E5" i="3" s="1"/>
  <c r="E5" i="6"/>
  <c r="E5" i="4"/>
  <c r="D7" i="2"/>
  <c r="E7" i="2" s="1"/>
  <c r="D11" i="2"/>
  <c r="E11" i="2" s="1"/>
  <c r="D9" i="2"/>
  <c r="E9" i="2" s="1"/>
  <c r="D14" i="2"/>
  <c r="E14" i="2" s="1"/>
  <c r="B12" i="2"/>
  <c r="D12" i="2" s="1"/>
  <c r="E12" i="2" s="1"/>
  <c r="B5" i="2"/>
  <c r="D5" i="2" s="1"/>
  <c r="E5" i="2" s="1"/>
  <c r="B6" i="2"/>
  <c r="D6" i="2" s="1"/>
  <c r="E6" i="2" s="1"/>
  <c r="B8" i="2"/>
  <c r="D8" i="2" s="1"/>
  <c r="E8" i="2" s="1"/>
  <c r="B10" i="2"/>
  <c r="D10" i="2" s="1"/>
  <c r="E10" i="2" s="1"/>
  <c r="B13" i="2"/>
  <c r="D13" i="2" s="1"/>
  <c r="E13" i="2" s="1"/>
  <c r="E15" i="6" l="1"/>
  <c r="D15" i="6"/>
  <c r="E15" i="3"/>
  <c r="D15" i="4"/>
  <c r="E15" i="4"/>
  <c r="D15" i="3"/>
  <c r="E15" i="2"/>
  <c r="D15" i="2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<sst xmlns="http://schemas.openxmlformats.org/spreadsheetml/2006/main" count="109" uniqueCount="34">
  <si>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</si>
  <si>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</si>
  <si>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</si>
  <si>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</si>
  <si>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</si>
  <si>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Commission Rate: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</si>
  <si>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</si>
  <si>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</si>
  <si>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</si>
  <si>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</si>
  <si>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</si>
  <si>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</si>
  <si>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</si>
  <si>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</si>
  <si>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</si>
  <si>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</si>
  <si>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</si>
  <si>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</si>
  <si>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</si>
  <si>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</si>
  <si>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</si>
  <si>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</si>
  <si>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</si>
  <si>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Di Egan</t>
  </si>
  <si>
    <t>Month:</t>
  </si>
  <si>
    <t>January</t>
  </si>
  <si>
    <t>Item Price</t>
  </si>
  <si>
    <t>Quantity</t>
  </si>
  <si>
    <t>Sales</t>
  </si>
  <si>
    <t>Commission</t>
  </si>
  <si>
    <t>Totals:</t>
  </si>
  <si>
    <t>Quarterly Sales Report</t>
  </si>
  <si>
    <t>March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</si>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</sst>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&quot;$&quot;#,##0.00"/>
    <numFmt numFmtId="166" formatCode="mmmm\,\ yyyy"/>
    <numFmt numFmtId="167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6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Font="1" applyAlignment="1">
      <alignment horizontal="left"/>
    </xf>
    <xf numFmtId="0" fontId="6" fillId="3" borderId="0" xfId="5" applyFont="1"/>
    <xf numFmtId="0" fontId="4" fillId="3" borderId="3" xfId="5" applyFont="1" applyFill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Font="1" applyBorder="1" applyAlignment="1">
      <alignment horizontal="left"/>
    </xf>
    <xf numFmtId="0" fontId="6" fillId="3" borderId="5" xfId="5" applyFont="1" applyBorder="1" applyAlignment="1">
      <alignment horizontal="right"/>
    </xf>
    <xf numFmtId="0" fontId="6" fillId="3" borderId="6" xfId="5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/>
    <xf numFmtId="0" fontId="8" fillId="0" borderId="0" xfId="0" applyFont="1" applyBorder="1"/>
    <xf numFmtId="164" fontId="8" fillId="0" borderId="0" xfId="1" applyFont="1" applyBorder="1"/>
    <xf numFmtId="167" fontId="8" fillId="0" borderId="0" xfId="0" applyNumberFormat="1" applyFont="1" applyBorder="1"/>
    <xf numFmtId="0" fontId="5" fillId="0" borderId="2" xfId="4" applyFont="1" applyAlignment="1">
      <alignment horizontal="left"/>
    </xf>
    <xf numFmtId="0" fontId="5" fillId="0" borderId="2" xfId="4" applyFont="1"/>
    <xf numFmtId="165" fontId="5" fillId="0" borderId="2" xfId="4" applyNumberFormat="1" applyFon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topLeftCell="A4" zoomScale="170" zoomScaleNormal="170" workbookViewId="0">
      <selection activeCell="E15" sqref="E15"/>
    </sheetView>
  </sheetViews>
  <sheetFormatPr baseColWidth="10" defaultColWidth="9.33203125" defaultRowHeight="14" x14ac:dyDescent="0.2"/>
  <cols>
    <col min="1" max="1" width="11.1640625" style="6" customWidth="1"/>
    <col min="2" max="5" width="12.5" style="2" customWidth="1"/>
    <col min="6" max="16384" width="9.33203125" style="2"/>
  </cols>
  <sheetData>
    <row r="1" spans="1:5" ht="24" x14ac:dyDescent="0.3">
      <c r="A1" s="24" t="s">
        <v>31</v>
      </c>
      <c r="B1" s="24"/>
      <c r="C1" s="24"/>
      <c r="D1" s="24"/>
      <c r="E1" s="24"/>
    </row>
    <row r="2" spans="1:5" ht="15" x14ac:dyDescent="0.2">
      <c r="A2" s="25" t="s">
        <v>23</v>
      </c>
      <c r="B2" s="25"/>
      <c r="C2" s="25"/>
      <c r="D2" s="25"/>
      <c r="E2" s="25"/>
    </row>
    <row r="3" spans="1:5" ht="15" thickBot="1" x14ac:dyDescent="0.25"/>
    <row r="4" spans="1:5" ht="15" x14ac:dyDescent="0.2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12">
        <v>3243</v>
      </c>
      <c r="B5" s="13">
        <f>VLOOKUP(A5,Items[],4,0)</f>
        <v>29</v>
      </c>
      <c r="C5" s="14">
        <f>SUM(January:March!C5)</f>
        <v>17</v>
      </c>
      <c r="D5" s="15">
        <f t="shared" ref="D5:D14" si="0">B5*C5</f>
        <v>493</v>
      </c>
      <c r="E5" s="16">
        <f>D5*Data!$G$3</f>
        <v>81.492900000000006</v>
      </c>
    </row>
    <row r="6" spans="1:5" x14ac:dyDescent="0.2">
      <c r="A6" s="12">
        <v>3244</v>
      </c>
      <c r="B6" s="13">
        <f>VLOOKUP(A6,Items[],4,0)</f>
        <v>19</v>
      </c>
      <c r="C6" s="14">
        <f>SUM(January:March!C6)</f>
        <v>41</v>
      </c>
      <c r="D6" s="15">
        <f t="shared" si="0"/>
        <v>779</v>
      </c>
      <c r="E6" s="16">
        <f>D6*Data!$G$3</f>
        <v>128.7687</v>
      </c>
    </row>
    <row r="7" spans="1:5" x14ac:dyDescent="0.2">
      <c r="A7" s="12">
        <v>3245</v>
      </c>
      <c r="B7" s="13">
        <f>VLOOKUP(A7,Items[],4,0)</f>
        <v>129</v>
      </c>
      <c r="C7" s="14">
        <f>SUM(January:March!C7)</f>
        <v>19</v>
      </c>
      <c r="D7" s="15">
        <f t="shared" si="0"/>
        <v>2451</v>
      </c>
      <c r="E7" s="16">
        <f>D7*Data!$G$3</f>
        <v>405.15030000000002</v>
      </c>
    </row>
    <row r="8" spans="1:5" x14ac:dyDescent="0.2">
      <c r="A8" s="12">
        <v>3253</v>
      </c>
      <c r="B8" s="13">
        <f>VLOOKUP(A8,Items[],4,0)</f>
        <v>59</v>
      </c>
      <c r="C8" s="14">
        <f>SUM(January:March!C8)</f>
        <v>37</v>
      </c>
      <c r="D8" s="15">
        <f t="shared" si="0"/>
        <v>2183</v>
      </c>
      <c r="E8" s="16">
        <f>D8*Data!$G$3</f>
        <v>360.84989999999999</v>
      </c>
    </row>
    <row r="9" spans="1:5" x14ac:dyDescent="0.2">
      <c r="A9" s="12">
        <v>3256</v>
      </c>
      <c r="B9" s="13">
        <f>VLOOKUP(A9,Items[],4,0)</f>
        <v>199</v>
      </c>
      <c r="C9" s="14">
        <f>SUM(January:March!C9)</f>
        <v>19</v>
      </c>
      <c r="D9" s="15">
        <f t="shared" si="0"/>
        <v>3781</v>
      </c>
      <c r="E9" s="16">
        <f>D9*Data!$G$3</f>
        <v>624.99930000000006</v>
      </c>
    </row>
    <row r="10" spans="1:5" x14ac:dyDescent="0.2">
      <c r="A10" s="12">
        <v>3258</v>
      </c>
      <c r="B10" s="13">
        <f>VLOOKUP(A10,Items[],4,0)</f>
        <v>29</v>
      </c>
      <c r="C10" s="14">
        <f>SUM(January:March!C10)</f>
        <v>104</v>
      </c>
      <c r="D10" s="15">
        <f t="shared" si="0"/>
        <v>3016</v>
      </c>
      <c r="E10" s="16">
        <f>D10*Data!$G$3</f>
        <v>498.54480000000001</v>
      </c>
    </row>
    <row r="11" spans="1:5" x14ac:dyDescent="0.2">
      <c r="A11" s="12">
        <v>3259</v>
      </c>
      <c r="B11" s="13">
        <f>VLOOKUP(A11,Items[],4,0)</f>
        <v>39</v>
      </c>
      <c r="C11" s="14">
        <f>SUM(January:March!C11)</f>
        <v>59</v>
      </c>
      <c r="D11" s="15">
        <f t="shared" si="0"/>
        <v>2301</v>
      </c>
      <c r="E11" s="16">
        <f>D11*Data!$G$3</f>
        <v>380.3553</v>
      </c>
    </row>
    <row r="12" spans="1:5" x14ac:dyDescent="0.2">
      <c r="A12" s="12">
        <v>3260</v>
      </c>
      <c r="B12" s="13">
        <f>VLOOKUP(A12,Items[],4,0)</f>
        <v>99</v>
      </c>
      <c r="C12" s="14">
        <f>SUM(January:March!C12)</f>
        <v>16</v>
      </c>
      <c r="D12" s="15">
        <f t="shared" si="0"/>
        <v>1584</v>
      </c>
      <c r="E12" s="16">
        <f>D12*Data!$G$3</f>
        <v>261.83519999999999</v>
      </c>
    </row>
    <row r="13" spans="1:5" x14ac:dyDescent="0.2">
      <c r="A13" s="12">
        <v>3265</v>
      </c>
      <c r="B13" s="13">
        <f>VLOOKUP(A13,Items[],4,0)</f>
        <v>59</v>
      </c>
      <c r="C13" s="14">
        <f>SUM(January:March!C13)</f>
        <v>56</v>
      </c>
      <c r="D13" s="15">
        <f t="shared" si="0"/>
        <v>3304</v>
      </c>
      <c r="E13" s="16">
        <f>D13*Data!$G$3</f>
        <v>546.15120000000002</v>
      </c>
    </row>
    <row r="14" spans="1:5" x14ac:dyDescent="0.2">
      <c r="A14" s="12">
        <v>3273</v>
      </c>
      <c r="B14" s="13">
        <f>VLOOKUP(A14,Items[],4,0)</f>
        <v>59</v>
      </c>
      <c r="C14" s="14">
        <f>SUM(January:March!C14)</f>
        <v>7</v>
      </c>
      <c r="D14" s="15">
        <f t="shared" si="0"/>
        <v>413</v>
      </c>
      <c r="E14" s="16">
        <f>D14*Data!$G$3</f>
        <v>68.268900000000002</v>
      </c>
    </row>
    <row r="15" spans="1:5" ht="16" thickBot="1" x14ac:dyDescent="0.25">
      <c r="A15" s="17" t="s">
        <v>30</v>
      </c>
      <c r="B15" s="19">
        <f t="shared" ref="B15:C15" si="1">SUM(B5:B14)</f>
        <v>720</v>
      </c>
      <c r="C15" s="19">
        <f t="shared" si="1"/>
        <v>375</v>
      </c>
      <c r="D15" s="19">
        <f>SUM(D5:D14)</f>
        <v>20305</v>
      </c>
      <c r="E15" s="19">
        <f>SUM(E5:E14)</f>
        <v>3356.4165000000003</v>
      </c>
    </row>
    <row r="16" spans="1:5" ht="15" thickTop="1" x14ac:dyDescent="0.2"/>
  </sheetData>
  <sortState xmlns:xlrd2="http://schemas.microsoft.com/office/spreadsheetml/2017/richdata2" ref="A1:E2">
    <sortCondition ref="A2"/>
  </sortState>
  <mergeCells count="2">
    <mergeCell ref="A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="170" zoomScaleNormal="170" workbookViewId="0">
      <selection activeCell="B8" sqref="B8"/>
    </sheetView>
  </sheetViews>
  <sheetFormatPr baseColWidth="10" defaultColWidth="9.33203125" defaultRowHeight="14" x14ac:dyDescent="0.2"/>
  <cols>
    <col min="1" max="1" width="11.1640625" style="6" customWidth="1"/>
    <col min="2" max="5" width="12.5" style="2" customWidth="1"/>
    <col min="6" max="16384" width="9.33203125" style="2"/>
  </cols>
  <sheetData>
    <row r="1" spans="1:5" ht="24" x14ac:dyDescent="0.3">
      <c r="A1" s="24" t="s">
        <v>21</v>
      </c>
      <c r="B1" s="24"/>
      <c r="C1" s="24"/>
      <c r="D1" s="24"/>
      <c r="E1" s="24"/>
    </row>
    <row r="2" spans="1:5" ht="15" x14ac:dyDescent="0.2">
      <c r="A2" s="20" t="s">
        <v>22</v>
      </c>
      <c r="B2" s="21" t="s">
        <v>23</v>
      </c>
      <c r="C2" s="22"/>
      <c r="D2" s="20" t="s">
        <v>24</v>
      </c>
      <c r="E2" s="21" t="s">
        <v>25</v>
      </c>
    </row>
    <row r="3" spans="1:5" ht="15" thickBot="1" x14ac:dyDescent="0.25"/>
    <row r="4" spans="1:5" ht="15" x14ac:dyDescent="0.2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12">
        <v>3243</v>
      </c>
      <c r="B5" s="13">
        <f>VLOOKUP(A5,Items[],4,0)</f>
        <v>29</v>
      </c>
      <c r="C5" s="14">
        <v>4</v>
      </c>
      <c r="D5" s="15">
        <f t="shared" ref="D5:D14" si="0">B5*C5</f>
        <v>116</v>
      </c>
      <c r="E5" s="16">
        <f>D5*Data!$G$3</f>
        <v>19.174800000000001</v>
      </c>
    </row>
    <row r="6" spans="1:5" x14ac:dyDescent="0.2">
      <c r="A6" s="12">
        <v>3244</v>
      </c>
      <c r="B6" s="13">
        <f>VLOOKUP(A6,Items[],4,0)</f>
        <v>19</v>
      </c>
      <c r="C6" s="14">
        <v>7</v>
      </c>
      <c r="D6" s="15">
        <f t="shared" si="0"/>
        <v>133</v>
      </c>
      <c r="E6" s="16">
        <f>D6*Data!$G$3</f>
        <v>21.9849</v>
      </c>
    </row>
    <row r="7" spans="1:5" x14ac:dyDescent="0.2">
      <c r="A7" s="12">
        <v>3245</v>
      </c>
      <c r="B7" s="13">
        <f>VLOOKUP(A7,Items[],4,0)</f>
        <v>129</v>
      </c>
      <c r="C7" s="14">
        <v>0</v>
      </c>
      <c r="D7" s="15">
        <f t="shared" si="0"/>
        <v>0</v>
      </c>
      <c r="E7" s="16">
        <f>D7*Data!$G$3</f>
        <v>0</v>
      </c>
    </row>
    <row r="8" spans="1:5" x14ac:dyDescent="0.2">
      <c r="A8" s="12">
        <v>3253</v>
      </c>
      <c r="B8" s="13">
        <f>VLOOKUP(A8,Items[],4,0)</f>
        <v>59</v>
      </c>
      <c r="C8" s="14">
        <v>12</v>
      </c>
      <c r="D8" s="15">
        <f t="shared" si="0"/>
        <v>708</v>
      </c>
      <c r="E8" s="16">
        <f>D8*Data!$G$3</f>
        <v>117.0324</v>
      </c>
    </row>
    <row r="9" spans="1:5" x14ac:dyDescent="0.2">
      <c r="A9" s="12">
        <v>3256</v>
      </c>
      <c r="B9" s="13">
        <f>VLOOKUP(A9,Items[],4,0)</f>
        <v>199</v>
      </c>
      <c r="C9" s="14">
        <v>7</v>
      </c>
      <c r="D9" s="15">
        <f t="shared" si="0"/>
        <v>1393</v>
      </c>
      <c r="E9" s="16">
        <f>D9*Data!$G$3</f>
        <v>230.2629</v>
      </c>
    </row>
    <row r="10" spans="1:5" x14ac:dyDescent="0.2">
      <c r="A10" s="12">
        <v>3258</v>
      </c>
      <c r="B10" s="13">
        <f>VLOOKUP(A10,Items[],4,0)</f>
        <v>29</v>
      </c>
      <c r="C10" s="14">
        <v>45</v>
      </c>
      <c r="D10" s="15">
        <f t="shared" si="0"/>
        <v>1305</v>
      </c>
      <c r="E10" s="16">
        <f>D10*Data!$G$3</f>
        <v>215.7165</v>
      </c>
    </row>
    <row r="11" spans="1:5" x14ac:dyDescent="0.2">
      <c r="A11" s="12">
        <v>3259</v>
      </c>
      <c r="B11" s="13">
        <f>VLOOKUP(A11,Items[],4,0)</f>
        <v>39</v>
      </c>
      <c r="C11" s="14">
        <v>2</v>
      </c>
      <c r="D11" s="15">
        <f t="shared" si="0"/>
        <v>78</v>
      </c>
      <c r="E11" s="16">
        <f>D11*Data!$G$3</f>
        <v>12.8934</v>
      </c>
    </row>
    <row r="12" spans="1:5" x14ac:dyDescent="0.2">
      <c r="A12" s="12">
        <v>3260</v>
      </c>
      <c r="B12" s="13">
        <f>VLOOKUP(A12,Items[],4,0)</f>
        <v>99</v>
      </c>
      <c r="C12" s="14">
        <v>0</v>
      </c>
      <c r="D12" s="15">
        <f t="shared" si="0"/>
        <v>0</v>
      </c>
      <c r="E12" s="16">
        <f>D12*Data!$G$3</f>
        <v>0</v>
      </c>
    </row>
    <row r="13" spans="1:5" x14ac:dyDescent="0.2">
      <c r="A13" s="12">
        <v>3265</v>
      </c>
      <c r="B13" s="13">
        <f>VLOOKUP(A13,Items[],4,0)</f>
        <v>59</v>
      </c>
      <c r="C13" s="14">
        <v>3</v>
      </c>
      <c r="D13" s="15">
        <f t="shared" si="0"/>
        <v>177</v>
      </c>
      <c r="E13" s="16">
        <f>D13*Data!$G$3</f>
        <v>29.258099999999999</v>
      </c>
    </row>
    <row r="14" spans="1:5" x14ac:dyDescent="0.2">
      <c r="A14" s="12">
        <v>3273</v>
      </c>
      <c r="B14" s="13">
        <f>VLOOKUP(A14,Items[],4,0)</f>
        <v>59</v>
      </c>
      <c r="C14" s="14">
        <v>4</v>
      </c>
      <c r="D14" s="15">
        <f t="shared" si="0"/>
        <v>236</v>
      </c>
      <c r="E14" s="16">
        <f>D14*Data!$G$3</f>
        <v>39.010800000000003</v>
      </c>
    </row>
    <row r="15" spans="1:5" ht="16" thickBot="1" x14ac:dyDescent="0.25">
      <c r="A15" s="17" t="s">
        <v>30</v>
      </c>
      <c r="B15" s="19">
        <f>SUM(B5:B14)</f>
        <v>720</v>
      </c>
      <c r="C15" s="18">
        <f>SUM(C5:C14)</f>
        <v>84</v>
      </c>
      <c r="D15" s="19">
        <f>SUM(D5:D14)</f>
        <v>4146</v>
      </c>
      <c r="E15" s="19">
        <f>SUM(E5:E14)</f>
        <v>685.3338</v>
      </c>
    </row>
    <row r="16" spans="1:5" ht="15" thickTop="1" x14ac:dyDescent="0.2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zoomScale="170" zoomScaleNormal="170" workbookViewId="0">
      <selection activeCell="B8" sqref="B8"/>
    </sheetView>
  </sheetViews>
  <sheetFormatPr baseColWidth="10" defaultColWidth="9.33203125" defaultRowHeight="14" x14ac:dyDescent="0.2"/>
  <cols>
    <col min="1" max="1" width="11.1640625" style="6" customWidth="1"/>
    <col min="2" max="5" width="12.5" style="2" customWidth="1"/>
    <col min="6" max="16384" width="9.33203125" style="2"/>
  </cols>
  <sheetData>
    <row r="1" spans="1:5" ht="24" x14ac:dyDescent="0.3">
      <c r="A1" s="24" t="s">
        <v>21</v>
      </c>
      <c r="B1" s="24"/>
      <c r="C1" s="24"/>
      <c r="D1" s="24"/>
      <c r="E1" s="24"/>
    </row>
    <row r="2" spans="1:5" ht="15" x14ac:dyDescent="0.2">
      <c r="A2" s="20" t="s">
        <v>22</v>
      </c>
      <c r="B2" s="21" t="s">
        <v>23</v>
      </c>
      <c r="C2" s="22"/>
      <c r="D2" s="20" t="s">
        <v>24</v>
      </c>
      <c r="E2" s="23" t="s">
        <v>33</v>
      </c>
    </row>
    <row r="3" spans="1:5" ht="15" thickBot="1" x14ac:dyDescent="0.25"/>
    <row r="4" spans="1:5" ht="15" x14ac:dyDescent="0.2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12">
        <v>3243</v>
      </c>
      <c r="B5" s="13">
        <f>VLOOKUP(A5,Items[],4,0)</f>
        <v>29</v>
      </c>
      <c r="C5" s="14">
        <v>6</v>
      </c>
      <c r="D5" s="15">
        <f t="shared" ref="D5:D14" si="0">B5*C5</f>
        <v>174</v>
      </c>
      <c r="E5" s="16">
        <f>D5*Data!$G$3</f>
        <v>28.7622</v>
      </c>
    </row>
    <row r="6" spans="1:5" x14ac:dyDescent="0.2">
      <c r="A6" s="12">
        <v>3244</v>
      </c>
      <c r="B6" s="13">
        <f>VLOOKUP(A6,Items[],4,0)</f>
        <v>19</v>
      </c>
      <c r="C6" s="14">
        <v>34</v>
      </c>
      <c r="D6" s="15">
        <f t="shared" si="0"/>
        <v>646</v>
      </c>
      <c r="E6" s="16">
        <f>D6*Data!$G$3</f>
        <v>106.7838</v>
      </c>
    </row>
    <row r="7" spans="1:5" x14ac:dyDescent="0.2">
      <c r="A7" s="12">
        <v>3245</v>
      </c>
      <c r="B7" s="13">
        <f>VLOOKUP(A7,Items[],4,0)</f>
        <v>129</v>
      </c>
      <c r="C7" s="14">
        <v>3</v>
      </c>
      <c r="D7" s="15">
        <f t="shared" si="0"/>
        <v>387</v>
      </c>
      <c r="E7" s="16">
        <f>D7*Data!$G$3</f>
        <v>63.9711</v>
      </c>
    </row>
    <row r="8" spans="1:5" x14ac:dyDescent="0.2">
      <c r="A8" s="12">
        <v>3253</v>
      </c>
      <c r="B8" s="13">
        <f>VLOOKUP(A8,Items[],4,0)</f>
        <v>59</v>
      </c>
      <c r="C8" s="14">
        <v>6</v>
      </c>
      <c r="D8" s="15">
        <f t="shared" si="0"/>
        <v>354</v>
      </c>
      <c r="E8" s="16">
        <f>D8*Data!$G$3</f>
        <v>58.516199999999998</v>
      </c>
    </row>
    <row r="9" spans="1:5" x14ac:dyDescent="0.2">
      <c r="A9" s="12">
        <v>3256</v>
      </c>
      <c r="B9" s="13">
        <f>VLOOKUP(A9,Items[],4,0)</f>
        <v>199</v>
      </c>
      <c r="C9" s="14">
        <v>12</v>
      </c>
      <c r="D9" s="15">
        <f t="shared" si="0"/>
        <v>2388</v>
      </c>
      <c r="E9" s="16">
        <f>D9*Data!$G$3</f>
        <v>394.7364</v>
      </c>
    </row>
    <row r="10" spans="1:5" x14ac:dyDescent="0.2">
      <c r="A10" s="12">
        <v>3258</v>
      </c>
      <c r="B10" s="13">
        <f>VLOOKUP(A10,Items[],4,0)</f>
        <v>29</v>
      </c>
      <c r="C10" s="14">
        <v>23</v>
      </c>
      <c r="D10" s="15">
        <f t="shared" si="0"/>
        <v>667</v>
      </c>
      <c r="E10" s="16">
        <f>D10*Data!$G$3</f>
        <v>110.2551</v>
      </c>
    </row>
    <row r="11" spans="1:5" x14ac:dyDescent="0.2">
      <c r="A11" s="12">
        <v>3259</v>
      </c>
      <c r="B11" s="13">
        <f>VLOOKUP(A11,Items[],4,0)</f>
        <v>39</v>
      </c>
      <c r="C11" s="14">
        <v>21</v>
      </c>
      <c r="D11" s="15">
        <f t="shared" si="0"/>
        <v>819</v>
      </c>
      <c r="E11" s="16">
        <f>D11*Data!$G$3</f>
        <v>135.38069999999999</v>
      </c>
    </row>
    <row r="12" spans="1:5" x14ac:dyDescent="0.2">
      <c r="A12" s="12">
        <v>3260</v>
      </c>
      <c r="B12" s="13">
        <f>VLOOKUP(A12,Items[],4,0)</f>
        <v>99</v>
      </c>
      <c r="C12" s="14">
        <v>0</v>
      </c>
      <c r="D12" s="15">
        <f t="shared" si="0"/>
        <v>0</v>
      </c>
      <c r="E12" s="16">
        <f>D12*Data!$G$3</f>
        <v>0</v>
      </c>
    </row>
    <row r="13" spans="1:5" x14ac:dyDescent="0.2">
      <c r="A13" s="12">
        <v>3265</v>
      </c>
      <c r="B13" s="13">
        <f>VLOOKUP(A13,Items[],4,0)</f>
        <v>59</v>
      </c>
      <c r="C13" s="14">
        <v>27</v>
      </c>
      <c r="D13" s="15">
        <f t="shared" si="0"/>
        <v>1593</v>
      </c>
      <c r="E13" s="16">
        <f>D13*Data!$G$3</f>
        <v>263.3229</v>
      </c>
    </row>
    <row r="14" spans="1:5" x14ac:dyDescent="0.2">
      <c r="A14" s="12">
        <v>3273</v>
      </c>
      <c r="B14" s="13">
        <f>VLOOKUP(A14,Items[],4,0)</f>
        <v>59</v>
      </c>
      <c r="C14" s="14">
        <v>2</v>
      </c>
      <c r="D14" s="15">
        <f t="shared" si="0"/>
        <v>118</v>
      </c>
      <c r="E14" s="16">
        <f>D14*Data!$G$3</f>
        <v>19.505400000000002</v>
      </c>
    </row>
    <row r="15" spans="1:5" ht="16" thickBot="1" x14ac:dyDescent="0.25">
      <c r="A15" s="17" t="s">
        <v>30</v>
      </c>
      <c r="B15" s="19">
        <f>SUM(B5:B14)</f>
        <v>720</v>
      </c>
      <c r="C15" s="18">
        <f>SUM(C5:C14)</f>
        <v>134</v>
      </c>
      <c r="D15" s="19">
        <f>SUM(D5:D14)</f>
        <v>7146</v>
      </c>
      <c r="E15" s="19">
        <f>SUM(E5:E14)</f>
        <v>1181.2338</v>
      </c>
    </row>
    <row r="16" spans="1:5" ht="15" thickTop="1" x14ac:dyDescent="0.2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"/>
  <sheetViews>
    <sheetView topLeftCell="A2" zoomScale="170" zoomScaleNormal="170" workbookViewId="0">
      <selection activeCell="B8" sqref="B8"/>
    </sheetView>
  </sheetViews>
  <sheetFormatPr baseColWidth="10" defaultColWidth="9.33203125" defaultRowHeight="14" x14ac:dyDescent="0.2"/>
  <cols>
    <col min="1" max="1" width="11.1640625" style="6" customWidth="1"/>
    <col min="2" max="5" width="12.5" style="2" customWidth="1"/>
    <col min="6" max="16384" width="9.33203125" style="2"/>
  </cols>
  <sheetData>
    <row r="1" spans="1:5" ht="24" x14ac:dyDescent="0.3">
      <c r="A1" s="24" t="s">
        <v>21</v>
      </c>
      <c r="B1" s="24"/>
      <c r="C1" s="24"/>
      <c r="D1" s="24"/>
      <c r="E1" s="24"/>
    </row>
    <row r="2" spans="1:5" ht="15" x14ac:dyDescent="0.2">
      <c r="A2" s="20" t="s">
        <v>22</v>
      </c>
      <c r="B2" s="21" t="s">
        <v>23</v>
      </c>
      <c r="C2" s="22"/>
      <c r="D2" s="20" t="s">
        <v>24</v>
      </c>
      <c r="E2" s="23" t="s">
        <v>32</v>
      </c>
    </row>
    <row r="3" spans="1:5" ht="15" thickBot="1" x14ac:dyDescent="0.25"/>
    <row r="4" spans="1:5" ht="15" x14ac:dyDescent="0.2">
      <c r="A4" s="9" t="s">
        <v>1</v>
      </c>
      <c r="B4" s="10" t="s">
        <v>26</v>
      </c>
      <c r="C4" s="10" t="s">
        <v>27</v>
      </c>
      <c r="D4" s="10" t="s">
        <v>28</v>
      </c>
      <c r="E4" s="11" t="s">
        <v>29</v>
      </c>
    </row>
    <row r="5" spans="1:5" x14ac:dyDescent="0.2">
      <c r="A5" s="12">
        <v>3243</v>
      </c>
      <c r="B5" s="13">
        <f>VLOOKUP(A5,Items[],4,0)</f>
        <v>29</v>
      </c>
      <c r="C5" s="14">
        <v>7</v>
      </c>
      <c r="D5" s="15">
        <f t="shared" ref="D5:D14" si="0">B5*C5</f>
        <v>203</v>
      </c>
      <c r="E5" s="16">
        <f>D5*Data!$G$3</f>
        <v>33.555900000000001</v>
      </c>
    </row>
    <row r="6" spans="1:5" x14ac:dyDescent="0.2">
      <c r="A6" s="12">
        <v>3244</v>
      </c>
      <c r="B6" s="13">
        <f>VLOOKUP(A6,Items[],4,0)</f>
        <v>19</v>
      </c>
      <c r="C6" s="14">
        <v>0</v>
      </c>
      <c r="D6" s="15">
        <f t="shared" si="0"/>
        <v>0</v>
      </c>
      <c r="E6" s="16">
        <f>D6*Data!$G$3</f>
        <v>0</v>
      </c>
    </row>
    <row r="7" spans="1:5" x14ac:dyDescent="0.2">
      <c r="A7" s="12">
        <v>3245</v>
      </c>
      <c r="B7" s="13">
        <f>VLOOKUP(A7,Items[],4,0)</f>
        <v>129</v>
      </c>
      <c r="C7" s="14">
        <v>16</v>
      </c>
      <c r="D7" s="15">
        <f t="shared" si="0"/>
        <v>2064</v>
      </c>
      <c r="E7" s="16">
        <f>D7*Data!$G$3</f>
        <v>341.17919999999998</v>
      </c>
    </row>
    <row r="8" spans="1:5" x14ac:dyDescent="0.2">
      <c r="A8" s="12">
        <v>3253</v>
      </c>
      <c r="B8" s="13">
        <f>VLOOKUP(A8,Items[],4,0)</f>
        <v>59</v>
      </c>
      <c r="C8" s="14">
        <v>19</v>
      </c>
      <c r="D8" s="15">
        <f t="shared" si="0"/>
        <v>1121</v>
      </c>
      <c r="E8" s="16">
        <f>D8*Data!$G$3</f>
        <v>185.3013</v>
      </c>
    </row>
    <row r="9" spans="1:5" x14ac:dyDescent="0.2">
      <c r="A9" s="12">
        <v>3256</v>
      </c>
      <c r="B9" s="13">
        <f>VLOOKUP(A9,Items[],4,0)</f>
        <v>199</v>
      </c>
      <c r="C9" s="14">
        <v>0</v>
      </c>
      <c r="D9" s="15">
        <f t="shared" si="0"/>
        <v>0</v>
      </c>
      <c r="E9" s="16">
        <f>D9*Data!$G$3</f>
        <v>0</v>
      </c>
    </row>
    <row r="10" spans="1:5" x14ac:dyDescent="0.2">
      <c r="A10" s="12">
        <v>3258</v>
      </c>
      <c r="B10" s="13">
        <f>VLOOKUP(A10,Items[],4,0)</f>
        <v>29</v>
      </c>
      <c r="C10" s="14">
        <v>36</v>
      </c>
      <c r="D10" s="15">
        <f t="shared" si="0"/>
        <v>1044</v>
      </c>
      <c r="E10" s="16">
        <f>D10*Data!$G$3</f>
        <v>172.57320000000001</v>
      </c>
    </row>
    <row r="11" spans="1:5" x14ac:dyDescent="0.2">
      <c r="A11" s="12">
        <v>3259</v>
      </c>
      <c r="B11" s="13">
        <f>VLOOKUP(A11,Items[],4,0)</f>
        <v>39</v>
      </c>
      <c r="C11" s="14">
        <v>36</v>
      </c>
      <c r="D11" s="15">
        <f t="shared" si="0"/>
        <v>1404</v>
      </c>
      <c r="E11" s="16">
        <f>D11*Data!$G$3</f>
        <v>232.0812</v>
      </c>
    </row>
    <row r="12" spans="1:5" x14ac:dyDescent="0.2">
      <c r="A12" s="12">
        <v>3260</v>
      </c>
      <c r="B12" s="13">
        <f>VLOOKUP(A12,Items[],4,0)</f>
        <v>99</v>
      </c>
      <c r="C12" s="14">
        <v>16</v>
      </c>
      <c r="D12" s="15">
        <f t="shared" si="0"/>
        <v>1584</v>
      </c>
      <c r="E12" s="16">
        <f>D12*Data!$G$3</f>
        <v>261.83519999999999</v>
      </c>
    </row>
    <row r="13" spans="1:5" x14ac:dyDescent="0.2">
      <c r="A13" s="12">
        <v>3265</v>
      </c>
      <c r="B13" s="13">
        <f>VLOOKUP(A13,Items[],4,0)</f>
        <v>59</v>
      </c>
      <c r="C13" s="14">
        <v>26</v>
      </c>
      <c r="D13" s="15">
        <f t="shared" si="0"/>
        <v>1534</v>
      </c>
      <c r="E13" s="16">
        <f>D13*Data!$G$3</f>
        <v>253.5702</v>
      </c>
    </row>
    <row r="14" spans="1:5" x14ac:dyDescent="0.2">
      <c r="A14" s="12">
        <v>3273</v>
      </c>
      <c r="B14" s="13">
        <f>VLOOKUP(A14,Items[],4,0)</f>
        <v>59</v>
      </c>
      <c r="C14" s="14">
        <v>1</v>
      </c>
      <c r="D14" s="15">
        <f t="shared" si="0"/>
        <v>59</v>
      </c>
      <c r="E14" s="16">
        <f>D14*Data!$G$3</f>
        <v>9.7527000000000008</v>
      </c>
    </row>
    <row r="15" spans="1:5" ht="16" thickBot="1" x14ac:dyDescent="0.25">
      <c r="A15" s="17" t="s">
        <v>30</v>
      </c>
      <c r="B15" s="19">
        <f>SUM(B5:B14)</f>
        <v>720</v>
      </c>
      <c r="C15" s="18">
        <f>SUM(C5:C14)</f>
        <v>157</v>
      </c>
      <c r="D15" s="19">
        <f>SUM(D5:D14)</f>
        <v>9013</v>
      </c>
      <c r="E15" s="19">
        <f>SUM(E5:E14)</f>
        <v>1489.8489</v>
      </c>
    </row>
    <row r="16" spans="1:5" ht="15" thickTop="1" x14ac:dyDescent="0.2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4"/>
  <sheetViews>
    <sheetView zoomScale="140" zoomScaleNormal="140" workbookViewId="0">
      <selection activeCell="C10" sqref="C10"/>
    </sheetView>
  </sheetViews>
  <sheetFormatPr baseColWidth="10" defaultColWidth="9.33203125" defaultRowHeight="14" x14ac:dyDescent="0.2"/>
  <cols>
    <col min="1" max="1" width="11.1640625" style="6" customWidth="1"/>
    <col min="2" max="2" width="17.33203125" style="2" customWidth="1"/>
    <col min="3" max="3" width="12.33203125" style="2" bestFit="1" customWidth="1"/>
    <col min="4" max="4" width="11.33203125" style="2" customWidth="1"/>
    <col min="5" max="5" width="9.33203125" style="2"/>
    <col min="6" max="6" width="15.33203125" style="2" bestFit="1" customWidth="1"/>
    <col min="7" max="16384" width="9.33203125" style="2"/>
  </cols>
  <sheetData>
    <row r="1" spans="1:7" ht="24" x14ac:dyDescent="0.3">
      <c r="A1" s="1" t="s">
        <v>0</v>
      </c>
    </row>
    <row r="3" spans="1:7" ht="15" x14ac:dyDescent="0.2">
      <c r="A3" s="3" t="s">
        <v>1</v>
      </c>
      <c r="B3" s="4" t="s">
        <v>2</v>
      </c>
      <c r="C3" s="4" t="s">
        <v>3</v>
      </c>
      <c r="D3" s="4" t="s">
        <v>4</v>
      </c>
      <c r="F3" s="5" t="s">
        <v>5</v>
      </c>
      <c r="G3" s="8">
        <v>0.1653</v>
      </c>
    </row>
    <row r="4" spans="1:7" x14ac:dyDescent="0.2">
      <c r="A4" s="6">
        <v>3243</v>
      </c>
      <c r="B4" s="2" t="s">
        <v>6</v>
      </c>
      <c r="C4" s="2" t="s">
        <v>7</v>
      </c>
      <c r="D4" s="7">
        <v>29</v>
      </c>
    </row>
    <row r="5" spans="1:7" x14ac:dyDescent="0.2">
      <c r="A5" s="6">
        <v>3244</v>
      </c>
      <c r="B5" s="2" t="s">
        <v>8</v>
      </c>
      <c r="C5" s="2" t="s">
        <v>9</v>
      </c>
      <c r="D5" s="7">
        <v>19</v>
      </c>
    </row>
    <row r="6" spans="1:7" x14ac:dyDescent="0.2">
      <c r="A6" s="6">
        <v>3245</v>
      </c>
      <c r="B6" s="2" t="s">
        <v>10</v>
      </c>
      <c r="C6" s="2" t="s">
        <v>11</v>
      </c>
      <c r="D6" s="7">
        <v>129</v>
      </c>
    </row>
    <row r="7" spans="1:7" x14ac:dyDescent="0.2">
      <c r="A7" s="6">
        <v>3246</v>
      </c>
      <c r="B7" s="2" t="s">
        <v>12</v>
      </c>
      <c r="C7" s="2" t="s">
        <v>11</v>
      </c>
      <c r="D7" s="7">
        <v>59</v>
      </c>
    </row>
    <row r="8" spans="1:7" x14ac:dyDescent="0.2">
      <c r="A8" s="6">
        <v>3247</v>
      </c>
      <c r="B8" s="2" t="s">
        <v>13</v>
      </c>
      <c r="C8" s="2" t="s">
        <v>14</v>
      </c>
      <c r="D8" s="7">
        <v>39</v>
      </c>
    </row>
    <row r="9" spans="1:7" x14ac:dyDescent="0.2">
      <c r="A9" s="6">
        <v>3248</v>
      </c>
      <c r="B9" s="2" t="s">
        <v>15</v>
      </c>
      <c r="C9" s="2" t="s">
        <v>16</v>
      </c>
      <c r="D9" s="7">
        <v>99</v>
      </c>
    </row>
    <row r="10" spans="1:7" x14ac:dyDescent="0.2">
      <c r="A10" s="6">
        <v>3249</v>
      </c>
      <c r="B10" s="2" t="s">
        <v>17</v>
      </c>
      <c r="C10" s="2" t="s">
        <v>9</v>
      </c>
      <c r="D10" s="7">
        <v>199</v>
      </c>
    </row>
    <row r="11" spans="1:7" x14ac:dyDescent="0.2">
      <c r="A11" s="6">
        <v>3250</v>
      </c>
      <c r="B11" s="2" t="s">
        <v>17</v>
      </c>
      <c r="C11" s="2" t="s">
        <v>7</v>
      </c>
      <c r="D11" s="7">
        <v>199</v>
      </c>
    </row>
    <row r="12" spans="1:7" x14ac:dyDescent="0.2">
      <c r="A12" s="6">
        <v>3251</v>
      </c>
      <c r="B12" s="2" t="s">
        <v>8</v>
      </c>
      <c r="C12" s="2" t="s">
        <v>18</v>
      </c>
      <c r="D12" s="7">
        <v>19</v>
      </c>
    </row>
    <row r="13" spans="1:7" x14ac:dyDescent="0.2">
      <c r="A13" s="6">
        <v>3252</v>
      </c>
      <c r="B13" s="2" t="s">
        <v>10</v>
      </c>
      <c r="C13" s="2" t="s">
        <v>7</v>
      </c>
      <c r="D13" s="7">
        <v>129</v>
      </c>
    </row>
    <row r="14" spans="1:7" x14ac:dyDescent="0.2">
      <c r="A14" s="6">
        <v>3253</v>
      </c>
      <c r="B14" s="2" t="s">
        <v>12</v>
      </c>
      <c r="C14" s="2" t="s">
        <v>11</v>
      </c>
      <c r="D14" s="7">
        <v>59</v>
      </c>
    </row>
    <row r="15" spans="1:7" x14ac:dyDescent="0.2">
      <c r="A15" s="6">
        <v>3254</v>
      </c>
      <c r="B15" s="2" t="s">
        <v>15</v>
      </c>
      <c r="C15" s="2" t="s">
        <v>14</v>
      </c>
      <c r="D15" s="7">
        <v>99</v>
      </c>
    </row>
    <row r="16" spans="1:7" x14ac:dyDescent="0.2">
      <c r="A16" s="6">
        <v>3255</v>
      </c>
      <c r="B16" s="2" t="s">
        <v>10</v>
      </c>
      <c r="C16" s="2" t="s">
        <v>19</v>
      </c>
      <c r="D16" s="7">
        <v>129</v>
      </c>
    </row>
    <row r="17" spans="1:4" x14ac:dyDescent="0.2">
      <c r="A17" s="6">
        <v>3256</v>
      </c>
      <c r="B17" s="2" t="s">
        <v>17</v>
      </c>
      <c r="C17" s="2" t="s">
        <v>7</v>
      </c>
      <c r="D17" s="7">
        <v>199</v>
      </c>
    </row>
    <row r="18" spans="1:4" x14ac:dyDescent="0.2">
      <c r="A18" s="6">
        <v>3257</v>
      </c>
      <c r="B18" s="2" t="s">
        <v>6</v>
      </c>
      <c r="C18" s="2" t="s">
        <v>16</v>
      </c>
      <c r="D18" s="7">
        <v>29</v>
      </c>
    </row>
    <row r="19" spans="1:4" x14ac:dyDescent="0.2">
      <c r="A19" s="6">
        <v>3258</v>
      </c>
      <c r="B19" s="2" t="s">
        <v>6</v>
      </c>
      <c r="C19" s="2" t="s">
        <v>19</v>
      </c>
      <c r="D19" s="7">
        <v>29</v>
      </c>
    </row>
    <row r="20" spans="1:4" x14ac:dyDescent="0.2">
      <c r="A20" s="6">
        <v>3259</v>
      </c>
      <c r="B20" s="2" t="s">
        <v>13</v>
      </c>
      <c r="C20" s="2" t="s">
        <v>9</v>
      </c>
      <c r="D20" s="7">
        <v>39</v>
      </c>
    </row>
    <row r="21" spans="1:4" x14ac:dyDescent="0.2">
      <c r="A21" s="6">
        <v>3260</v>
      </c>
      <c r="B21" s="2" t="s">
        <v>15</v>
      </c>
      <c r="C21" s="2" t="s">
        <v>16</v>
      </c>
      <c r="D21" s="7">
        <v>99</v>
      </c>
    </row>
    <row r="22" spans="1:4" x14ac:dyDescent="0.2">
      <c r="A22" s="6">
        <v>3261</v>
      </c>
      <c r="B22" s="2" t="s">
        <v>8</v>
      </c>
      <c r="C22" s="2" t="s">
        <v>14</v>
      </c>
      <c r="D22" s="7">
        <v>19</v>
      </c>
    </row>
    <row r="23" spans="1:4" x14ac:dyDescent="0.2">
      <c r="A23" s="6">
        <v>3262</v>
      </c>
      <c r="B23" s="2" t="s">
        <v>10</v>
      </c>
      <c r="C23" s="2" t="s">
        <v>11</v>
      </c>
      <c r="D23" s="7">
        <v>129</v>
      </c>
    </row>
    <row r="24" spans="1:4" x14ac:dyDescent="0.2">
      <c r="A24" s="6">
        <v>3263</v>
      </c>
      <c r="B24" s="2" t="s">
        <v>13</v>
      </c>
      <c r="C24" s="2" t="s">
        <v>19</v>
      </c>
      <c r="D24" s="7">
        <v>39</v>
      </c>
    </row>
    <row r="25" spans="1:4" x14ac:dyDescent="0.2">
      <c r="A25" s="6">
        <v>3264</v>
      </c>
      <c r="B25" s="2" t="s">
        <v>10</v>
      </c>
      <c r="C25" s="2" t="s">
        <v>7</v>
      </c>
      <c r="D25" s="7">
        <v>129</v>
      </c>
    </row>
    <row r="26" spans="1:4" x14ac:dyDescent="0.2">
      <c r="A26" s="6">
        <v>3265</v>
      </c>
      <c r="B26" s="2" t="s">
        <v>12</v>
      </c>
      <c r="C26" s="2" t="s">
        <v>20</v>
      </c>
      <c r="D26" s="7">
        <v>59</v>
      </c>
    </row>
    <row r="27" spans="1:4" x14ac:dyDescent="0.2">
      <c r="A27" s="6">
        <v>3266</v>
      </c>
      <c r="B27" s="2" t="s">
        <v>8</v>
      </c>
      <c r="C27" s="2" t="s">
        <v>19</v>
      </c>
      <c r="D27" s="7">
        <v>19</v>
      </c>
    </row>
    <row r="28" spans="1:4" x14ac:dyDescent="0.2">
      <c r="A28" s="6">
        <v>3267</v>
      </c>
      <c r="B28" s="2" t="s">
        <v>10</v>
      </c>
      <c r="C28" s="2" t="s">
        <v>11</v>
      </c>
      <c r="D28" s="7">
        <v>129</v>
      </c>
    </row>
    <row r="29" spans="1:4" x14ac:dyDescent="0.2">
      <c r="A29" s="6">
        <v>3268</v>
      </c>
      <c r="B29" s="2" t="s">
        <v>8</v>
      </c>
      <c r="C29" s="2" t="s">
        <v>11</v>
      </c>
      <c r="D29" s="7">
        <v>19</v>
      </c>
    </row>
    <row r="30" spans="1:4" x14ac:dyDescent="0.2">
      <c r="A30" s="6">
        <v>3269</v>
      </c>
      <c r="B30" s="2" t="s">
        <v>12</v>
      </c>
      <c r="C30" s="2" t="s">
        <v>16</v>
      </c>
      <c r="D30" s="7">
        <v>59</v>
      </c>
    </row>
    <row r="31" spans="1:4" x14ac:dyDescent="0.2">
      <c r="A31" s="6">
        <v>3270</v>
      </c>
      <c r="B31" s="2" t="s">
        <v>6</v>
      </c>
      <c r="C31" s="2" t="s">
        <v>14</v>
      </c>
      <c r="D31" s="7">
        <v>29</v>
      </c>
    </row>
    <row r="32" spans="1:4" x14ac:dyDescent="0.2">
      <c r="A32" s="6">
        <v>3271</v>
      </c>
      <c r="B32" s="2" t="s">
        <v>12</v>
      </c>
      <c r="C32" s="2" t="s">
        <v>11</v>
      </c>
      <c r="D32" s="7">
        <v>59</v>
      </c>
    </row>
    <row r="33" spans="1:4" x14ac:dyDescent="0.2">
      <c r="A33" s="6">
        <v>3272</v>
      </c>
      <c r="B33" s="2" t="s">
        <v>17</v>
      </c>
      <c r="C33" s="2" t="s">
        <v>20</v>
      </c>
      <c r="D33" s="7">
        <v>199</v>
      </c>
    </row>
    <row r="34" spans="1:4" x14ac:dyDescent="0.2">
      <c r="A34" s="6">
        <v>3273</v>
      </c>
      <c r="B34" s="2" t="s">
        <v>12</v>
      </c>
      <c r="C34" s="2" t="s">
        <v>11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2017-08-11T00:03:46Z</dcterms:created>
  <dcterms:modified xsi:type="dcterms:W3CDTF">2022-02-02T18:47:42Z</dcterms:modified>
</cp:coreProperties>
</file>