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dy Aloul\Desktop\"/>
    </mc:Choice>
  </mc:AlternateContent>
  <xr:revisionPtr revIDLastSave="0" documentId="13_ncr:1_{6C3166C4-3A76-45F4-9A2E-5F0C7903AFE3}" xr6:coauthVersionLast="44" xr6:coauthVersionMax="44" xr10:uidLastSave="{00000000-0000-0000-0000-000000000000}"/>
  <bookViews>
    <workbookView xWindow="-120" yWindow="-120" windowWidth="20730" windowHeight="11160" activeTab="3" xr2:uid="{C8E20955-10A6-4B7F-87B5-4D5CE906D5E1}"/>
  </bookViews>
  <sheets>
    <sheet name="Products available" sheetId="2" r:id="rId1"/>
    <sheet name="Cash available" sheetId="1" r:id="rId2"/>
    <sheet name="sales per day" sheetId="3" r:id="rId3"/>
    <sheet name="Total Break Down" sheetId="4" r:id="rId4"/>
  </sheets>
  <externalReferences>
    <externalReference r:id="rId5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E4" i="4"/>
  <c r="F4" i="4"/>
  <c r="H4" i="4"/>
  <c r="J4" i="4"/>
  <c r="P4" i="4"/>
  <c r="R4" i="4"/>
  <c r="Q4" i="4"/>
  <c r="N4" i="4"/>
  <c r="O4" i="4"/>
  <c r="L4" i="4"/>
  <c r="M4" i="4"/>
  <c r="G4" i="4"/>
  <c r="I4" i="4"/>
  <c r="D2" i="2"/>
  <c r="I2" i="2"/>
  <c r="G2" i="2"/>
  <c r="J2" i="2"/>
  <c r="K2" i="2"/>
  <c r="H2" i="2"/>
  <c r="F2" i="2"/>
  <c r="F33" i="3"/>
  <c r="I33" i="3"/>
  <c r="F34" i="3"/>
  <c r="I34" i="3"/>
  <c r="F35" i="3"/>
  <c r="I35" i="3"/>
  <c r="F36" i="3"/>
  <c r="I36" i="3"/>
  <c r="F37" i="3"/>
  <c r="I37" i="3"/>
  <c r="F38" i="3"/>
  <c r="I38" i="3"/>
  <c r="F39" i="3"/>
  <c r="I39" i="3"/>
  <c r="F40" i="3"/>
  <c r="I40" i="3"/>
  <c r="F41" i="3"/>
  <c r="I41" i="3"/>
  <c r="F42" i="3"/>
  <c r="I42" i="3"/>
  <c r="F43" i="3"/>
  <c r="I43" i="3"/>
  <c r="F44" i="3"/>
  <c r="I44" i="3"/>
  <c r="F45" i="3"/>
  <c r="I45" i="3"/>
  <c r="F46" i="3"/>
  <c r="I46" i="3"/>
  <c r="F47" i="3"/>
  <c r="I47" i="3"/>
  <c r="F48" i="3"/>
  <c r="I48" i="3"/>
  <c r="F49" i="3"/>
  <c r="I49" i="3"/>
  <c r="F50" i="3"/>
  <c r="I50" i="3"/>
  <c r="F51" i="3"/>
  <c r="I51" i="3"/>
  <c r="F52" i="3"/>
  <c r="I52" i="3"/>
  <c r="F53" i="3"/>
  <c r="I53" i="3"/>
  <c r="F54" i="3"/>
  <c r="I54" i="3"/>
  <c r="F55" i="3"/>
  <c r="I55" i="3"/>
  <c r="F56" i="3"/>
  <c r="I56" i="3"/>
  <c r="F57" i="3"/>
  <c r="I57" i="3"/>
  <c r="F58" i="3"/>
  <c r="I58" i="3"/>
  <c r="F59" i="3"/>
  <c r="I59" i="3"/>
  <c r="F60" i="3"/>
  <c r="I60" i="3"/>
  <c r="F61" i="3"/>
  <c r="I61" i="3"/>
  <c r="F62" i="3"/>
  <c r="I62" i="3"/>
  <c r="F63" i="3"/>
  <c r="I63" i="3"/>
  <c r="I64" i="3"/>
  <c r="F64" i="3"/>
  <c r="J68" i="3"/>
  <c r="E64" i="3"/>
  <c r="E21" i="4"/>
</calcChain>
</file>

<file path=xl/sharedStrings.xml><?xml version="1.0" encoding="utf-8"?>
<sst xmlns="http://schemas.openxmlformats.org/spreadsheetml/2006/main" count="111" uniqueCount="78">
  <si>
    <t>Profit</t>
  </si>
  <si>
    <t>Product</t>
  </si>
  <si>
    <t>Quantity</t>
  </si>
  <si>
    <t>COGS</t>
  </si>
  <si>
    <t>Revenune</t>
  </si>
  <si>
    <t>Total</t>
  </si>
  <si>
    <t>Fady</t>
  </si>
  <si>
    <t>Tawfiq</t>
  </si>
  <si>
    <t>SUNDISK SD CARD</t>
  </si>
  <si>
    <t>PS4 Controllers</t>
  </si>
  <si>
    <t>Cash available</t>
  </si>
  <si>
    <t>Products available</t>
  </si>
  <si>
    <t>Lightning cables</t>
  </si>
  <si>
    <t>Samsung plug</t>
  </si>
  <si>
    <t>Sandisk 128 gb card</t>
  </si>
  <si>
    <t>Total Value Remaining</t>
  </si>
  <si>
    <t>Magnetic micro usb cable</t>
  </si>
  <si>
    <t>Iphone xsmax case</t>
  </si>
  <si>
    <t>Iphone 11pro case</t>
  </si>
  <si>
    <t>PS4 controller</t>
  </si>
  <si>
    <t>Value per unit</t>
  </si>
  <si>
    <t>Date</t>
  </si>
  <si>
    <t>Product Sold</t>
  </si>
  <si>
    <t>Price</t>
  </si>
  <si>
    <t>Total Value</t>
  </si>
  <si>
    <t>July</t>
  </si>
  <si>
    <t>August</t>
  </si>
  <si>
    <t>September</t>
  </si>
  <si>
    <t>Total for the month</t>
  </si>
  <si>
    <t>PUBG Joy Stick</t>
  </si>
  <si>
    <t>LED Camera Light</t>
  </si>
  <si>
    <t>PS4 Controller</t>
  </si>
  <si>
    <t>SanDisk 128gb SD Card</t>
  </si>
  <si>
    <t>Magnetic Lightning Cable</t>
  </si>
  <si>
    <t>US</t>
  </si>
  <si>
    <t>CAD</t>
  </si>
  <si>
    <t>Shipping USD</t>
  </si>
  <si>
    <t>Exchange Rate</t>
  </si>
  <si>
    <t>Cost /unit USD</t>
  </si>
  <si>
    <t>Cost /unit CAD</t>
  </si>
  <si>
    <t xml:space="preserve">SanDisk 128gb SD Card </t>
  </si>
  <si>
    <t xml:space="preserve">SanDisk 64gb SD Card </t>
  </si>
  <si>
    <t xml:space="preserve">SanDisk 32gb SD Card </t>
  </si>
  <si>
    <t>Profit per unit</t>
  </si>
  <si>
    <t>Pubg Controller</t>
  </si>
  <si>
    <t>M.Cable micro-usb</t>
  </si>
  <si>
    <t xml:space="preserve">M.Cable iphone </t>
  </si>
  <si>
    <t>Iphone cable</t>
  </si>
  <si>
    <t>PM/price</t>
  </si>
  <si>
    <t>PM/COST</t>
  </si>
  <si>
    <t>XSMAX CASE</t>
  </si>
  <si>
    <t>Samsung Wall Plug</t>
  </si>
  <si>
    <t>LED Phone Selfie light</t>
  </si>
  <si>
    <t>Total SD CARD</t>
  </si>
  <si>
    <t>Customs</t>
  </si>
  <si>
    <t>TOTAL USD</t>
  </si>
  <si>
    <t>TOTAL CAD</t>
  </si>
  <si>
    <t>Revenue</t>
  </si>
  <si>
    <t>Cash</t>
  </si>
  <si>
    <t>Etransfer</t>
  </si>
  <si>
    <t>Sandisk 64gb card</t>
  </si>
  <si>
    <t>Sandisk 32 gb card</t>
  </si>
  <si>
    <t>PS4 controller Charger</t>
  </si>
  <si>
    <t>PS4 Controller harging Dock</t>
  </si>
  <si>
    <t>Quantity sold</t>
  </si>
  <si>
    <t>Total Quntity</t>
  </si>
  <si>
    <t>Total value remaining</t>
  </si>
  <si>
    <t>Total value SOLD</t>
  </si>
  <si>
    <t>COGS remaining</t>
  </si>
  <si>
    <t>COGS SOLD</t>
  </si>
  <si>
    <t>TOTAL</t>
  </si>
  <si>
    <t>PM %</t>
  </si>
  <si>
    <t>% profit</t>
  </si>
  <si>
    <t>BE in units</t>
  </si>
  <si>
    <t>Iphone 11Pro Case</t>
  </si>
  <si>
    <t>Iphone headphones</t>
  </si>
  <si>
    <t>Iphone Headphones</t>
  </si>
  <si>
    <t>Units remaining to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</si>
</sst>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??_-;_-@_-"/>
    <numFmt numFmtId="165" formatCode="_(&quot;$&quot;* #,##0.0000000000_);_(&quot;$&quot;* \(#,##0.0000000000\);_(&quot;$&quot;* &quot;-&quot;??_);_(@_)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 val="singleAccounting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0" fillId="0" borderId="1" xfId="0" applyBorder="1"/>
    <xf numFmtId="44" fontId="0" fillId="0" borderId="1" xfId="2" applyFont="1" applyBorder="1"/>
    <xf numFmtId="44" fontId="0" fillId="0" borderId="1" xfId="2" applyFont="1" applyBorder="1" applyAlignment="1">
      <alignment horizontal="center" vertical="center"/>
    </xf>
    <xf numFmtId="44" fontId="6" fillId="2" borderId="1" xfId="0" applyNumberFormat="1" applyFont="1" applyFill="1" applyBorder="1"/>
    <xf numFmtId="0" fontId="2" fillId="2" borderId="1" xfId="0" applyFont="1" applyFill="1" applyBorder="1"/>
    <xf numFmtId="44" fontId="3" fillId="0" borderId="1" xfId="2" applyFont="1" applyBorder="1" applyAlignment="1">
      <alignment horizontal="center" vertical="center"/>
    </xf>
    <xf numFmtId="44" fontId="8" fillId="2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6" borderId="1" xfId="0" applyFill="1" applyBorder="1" applyAlignment="1">
      <alignment horizontal="center" vertical="center"/>
    </xf>
    <xf numFmtId="44" fontId="0" fillId="0" borderId="1" xfId="0" applyNumberFormat="1" applyBorder="1"/>
    <xf numFmtId="44" fontId="0" fillId="0" borderId="0" xfId="0" applyNumberFormat="1"/>
    <xf numFmtId="0" fontId="0" fillId="7" borderId="0" xfId="0" applyFill="1"/>
    <xf numFmtId="44" fontId="0" fillId="7" borderId="0" xfId="2" applyFont="1" applyFill="1"/>
    <xf numFmtId="0" fontId="3" fillId="7" borderId="0" xfId="0" applyFont="1" applyFill="1" applyBorder="1"/>
    <xf numFmtId="44" fontId="0" fillId="7" borderId="0" xfId="2" applyFont="1" applyFill="1" applyBorder="1" applyAlignment="1">
      <alignment horizontal="center" vertical="center"/>
    </xf>
    <xf numFmtId="44" fontId="0" fillId="0" borderId="5" xfId="2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" xfId="3" applyFont="1" applyFill="1" applyBorder="1" applyAlignment="1">
      <alignment horizontal="center" vertical="center"/>
    </xf>
    <xf numFmtId="44" fontId="0" fillId="7" borderId="0" xfId="2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2" xfId="0" applyFont="1" applyFill="1" applyBorder="1"/>
    <xf numFmtId="0" fontId="3" fillId="5" borderId="7" xfId="0" applyFont="1" applyFill="1" applyBorder="1"/>
    <xf numFmtId="0" fontId="9" fillId="8" borderId="2" xfId="0" applyFont="1" applyFill="1" applyBorder="1"/>
    <xf numFmtId="0" fontId="3" fillId="9" borderId="1" xfId="0" applyFont="1" applyFill="1" applyBorder="1"/>
    <xf numFmtId="0" fontId="3" fillId="9" borderId="8" xfId="0" applyFont="1" applyFill="1" applyBorder="1"/>
    <xf numFmtId="9" fontId="6" fillId="2" borderId="1" xfId="3" applyFont="1" applyFill="1" applyBorder="1" applyAlignment="1">
      <alignment horizontal="center" vertical="center"/>
    </xf>
    <xf numFmtId="44" fontId="6" fillId="2" borderId="1" xfId="2" applyFont="1" applyFill="1" applyBorder="1" applyAlignment="1">
      <alignment horizontal="center" vertical="center"/>
    </xf>
    <xf numFmtId="0" fontId="3" fillId="10" borderId="7" xfId="0" applyFont="1" applyFill="1" applyBorder="1"/>
    <xf numFmtId="44" fontId="0" fillId="0" borderId="1" xfId="2" applyNumberFormat="1" applyFont="1" applyBorder="1" applyAlignment="1">
      <alignment horizontal="center" vertical="center"/>
    </xf>
    <xf numFmtId="43" fontId="3" fillId="10" borderId="1" xfId="1" applyFont="1" applyFill="1" applyBorder="1" applyAlignment="1">
      <alignment horizontal="center" vertical="center"/>
    </xf>
    <xf numFmtId="44" fontId="3" fillId="10" borderId="1" xfId="2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5" borderId="1" xfId="0" applyFont="1" applyFill="1" applyBorder="1"/>
    <xf numFmtId="44" fontId="6" fillId="2" borderId="1" xfId="2" applyFont="1" applyFill="1" applyBorder="1"/>
    <xf numFmtId="0" fontId="3" fillId="8" borderId="1" xfId="0" applyFont="1" applyFill="1" applyBorder="1"/>
    <xf numFmtId="44" fontId="0" fillId="11" borderId="0" xfId="2" applyFont="1" applyFill="1" applyBorder="1" applyAlignment="1">
      <alignment horizontal="center" vertical="center"/>
    </xf>
    <xf numFmtId="9" fontId="6" fillId="12" borderId="1" xfId="3" applyFont="1" applyFill="1" applyBorder="1" applyAlignment="1">
      <alignment horizontal="center" vertical="center"/>
    </xf>
    <xf numFmtId="9" fontId="3" fillId="12" borderId="1" xfId="3" applyFont="1" applyFill="1" applyBorder="1" applyAlignment="1">
      <alignment horizontal="center" vertical="center"/>
    </xf>
    <xf numFmtId="0" fontId="0" fillId="13" borderId="1" xfId="0" applyFill="1" applyBorder="1"/>
    <xf numFmtId="0" fontId="0" fillId="6" borderId="1" xfId="0" applyFill="1" applyBorder="1"/>
    <xf numFmtId="0" fontId="0" fillId="13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4" borderId="1" xfId="0" applyFill="1" applyBorder="1"/>
    <xf numFmtId="0" fontId="3" fillId="14" borderId="1" xfId="0" applyFont="1" applyFill="1" applyBorder="1"/>
    <xf numFmtId="0" fontId="0" fillId="11" borderId="1" xfId="0" applyFill="1" applyBorder="1"/>
    <xf numFmtId="0" fontId="0" fillId="7" borderId="1" xfId="0" applyFill="1" applyBorder="1"/>
    <xf numFmtId="0" fontId="2" fillId="7" borderId="1" xfId="0" applyFont="1" applyFill="1" applyBorder="1"/>
    <xf numFmtId="0" fontId="3" fillId="16" borderId="1" xfId="0" applyFont="1" applyFill="1" applyBorder="1" applyAlignment="1">
      <alignment horizontal="center" vertical="center"/>
    </xf>
    <xf numFmtId="0" fontId="0" fillId="16" borderId="1" xfId="0" applyFill="1" applyBorder="1"/>
    <xf numFmtId="9" fontId="6" fillId="7" borderId="0" xfId="3" applyFont="1" applyFill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3" fillId="10" borderId="1" xfId="3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3" fillId="15" borderId="9" xfId="0" applyFont="1" applyFill="1" applyBorder="1" applyAlignment="1">
      <alignment horizontal="center" vertical="center"/>
    </xf>
    <xf numFmtId="0" fontId="3" fillId="15" borderId="1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" fillId="11" borderId="7" xfId="0" applyFont="1" applyFill="1" applyBorder="1"/>
    <xf numFmtId="44" fontId="0" fillId="11" borderId="5" xfId="2" applyFont="1" applyFill="1" applyBorder="1" applyAlignment="1">
      <alignment horizontal="center" vertical="center"/>
    </xf>
    <xf numFmtId="44" fontId="0" fillId="11" borderId="1" xfId="2" applyFont="1" applyFill="1" applyBorder="1" applyAlignment="1">
      <alignment horizontal="center" vertical="center"/>
    </xf>
    <xf numFmtId="44" fontId="0" fillId="11" borderId="1" xfId="2" applyNumberFormat="1" applyFont="1" applyFill="1" applyBorder="1" applyAlignment="1">
      <alignment horizontal="center" vertical="center"/>
    </xf>
    <xf numFmtId="9" fontId="6" fillId="11" borderId="1" xfId="3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44" fontId="3" fillId="11" borderId="1" xfId="2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44" fontId="0" fillId="14" borderId="1" xfId="2" applyFont="1" applyFill="1" applyBorder="1"/>
    <xf numFmtId="44" fontId="0" fillId="16" borderId="1" xfId="2" applyFont="1" applyFill="1" applyBorder="1"/>
    <xf numFmtId="44" fontId="2" fillId="2" borderId="1" xfId="2" applyFont="1" applyFill="1" applyBorder="1"/>
    <xf numFmtId="44" fontId="0" fillId="13" borderId="1" xfId="2" applyFont="1" applyFill="1" applyBorder="1" applyAlignment="1">
      <alignment horizontal="center" vertical="center"/>
    </xf>
    <xf numFmtId="44" fontId="0" fillId="6" borderId="1" xfId="2" applyFont="1" applyFill="1" applyBorder="1" applyAlignment="1">
      <alignment horizontal="center" vertical="center"/>
    </xf>
    <xf numFmtId="44" fontId="0" fillId="11" borderId="1" xfId="2" applyFont="1" applyFill="1" applyBorder="1"/>
    <xf numFmtId="44" fontId="3" fillId="4" borderId="4" xfId="2" applyFont="1" applyFill="1" applyBorder="1" applyAlignment="1">
      <alignment horizontal="center" vertical="center"/>
    </xf>
    <xf numFmtId="44" fontId="3" fillId="16" borderId="1" xfId="2" applyFont="1" applyFill="1" applyBorder="1"/>
    <xf numFmtId="44" fontId="7" fillId="2" borderId="1" xfId="2" applyFont="1" applyFill="1" applyBorder="1"/>
    <xf numFmtId="44" fontId="3" fillId="13" borderId="1" xfId="2" applyFont="1" applyFill="1" applyBorder="1"/>
    <xf numFmtId="44" fontId="3" fillId="6" borderId="1" xfId="2" applyFont="1" applyFill="1" applyBorder="1"/>
    <xf numFmtId="44" fontId="3" fillId="11" borderId="1" xfId="2" applyFont="1" applyFill="1" applyBorder="1"/>
    <xf numFmtId="44" fontId="3" fillId="15" borderId="3" xfId="2" applyFont="1" applyFill="1" applyBorder="1" applyAlignment="1">
      <alignment horizontal="center" vertical="center"/>
    </xf>
    <xf numFmtId="44" fontId="3" fillId="15" borderId="4" xfId="2" applyFont="1" applyFill="1" applyBorder="1" applyAlignment="1">
      <alignment horizontal="center" vertical="center"/>
    </xf>
    <xf numFmtId="44" fontId="3" fillId="13" borderId="1" xfId="2" applyFont="1" applyFill="1" applyBorder="1" applyAlignment="1">
      <alignment horizontal="center" vertical="center"/>
    </xf>
    <xf numFmtId="44" fontId="3" fillId="6" borderId="1" xfId="2" applyFont="1" applyFill="1" applyBorder="1" applyAlignment="1">
      <alignment horizontal="center" vertical="center"/>
    </xf>
    <xf numFmtId="44" fontId="0" fillId="0" borderId="0" xfId="2" applyFont="1"/>
    <xf numFmtId="44" fontId="6" fillId="7" borderId="0" xfId="2" applyFont="1" applyFill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9" fontId="6" fillId="2" borderId="1" xfId="3" applyFont="1" applyFill="1" applyBorder="1"/>
    <xf numFmtId="0" fontId="4" fillId="10" borderId="1" xfId="0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0" fillId="9" borderId="1" xfId="0" applyFill="1" applyBorder="1"/>
    <xf numFmtId="44" fontId="0" fillId="19" borderId="1" xfId="2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7" borderId="0" xfId="0" applyFont="1" applyFill="1"/>
    <xf numFmtId="9" fontId="0" fillId="7" borderId="0" xfId="3" applyFont="1" applyFill="1"/>
    <xf numFmtId="9" fontId="2" fillId="7" borderId="0" xfId="3" applyFont="1" applyFill="1"/>
    <xf numFmtId="166" fontId="0" fillId="0" borderId="1" xfId="1" applyNumberFormat="1" applyFont="1" applyBorder="1" applyAlignment="1">
      <alignment horizontal="center" vertical="center"/>
    </xf>
    <xf numFmtId="166" fontId="0" fillId="7" borderId="1" xfId="1" applyNumberFormat="1" applyFont="1" applyFill="1" applyBorder="1" applyAlignment="1">
      <alignment horizontal="center" vertical="center"/>
    </xf>
    <xf numFmtId="166" fontId="0" fillId="11" borderId="1" xfId="1" applyNumberFormat="1" applyFont="1" applyFill="1" applyBorder="1" applyAlignment="1">
      <alignment horizontal="center" vertical="center"/>
    </xf>
    <xf numFmtId="166" fontId="0" fillId="6" borderId="1" xfId="1" applyNumberFormat="1" applyFont="1" applyFill="1" applyBorder="1" applyAlignment="1">
      <alignment horizontal="center" vertical="center"/>
    </xf>
    <xf numFmtId="166" fontId="0" fillId="13" borderId="1" xfId="1" applyNumberFormat="1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left" vertical="center"/>
    </xf>
    <xf numFmtId="44" fontId="0" fillId="11" borderId="1" xfId="0" applyNumberFormat="1" applyFill="1" applyBorder="1"/>
    <xf numFmtId="9" fontId="6" fillId="11" borderId="1" xfId="3" applyFont="1" applyFill="1" applyBorder="1"/>
    <xf numFmtId="0" fontId="3" fillId="11" borderId="1" xfId="0" applyFont="1" applyFill="1" applyBorder="1" applyAlignment="1">
      <alignment horizontal="left" vertical="center"/>
    </xf>
    <xf numFmtId="43" fontId="0" fillId="11" borderId="1" xfId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44" fontId="3" fillId="1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0" fontId="3" fillId="18" borderId="3" xfId="0" applyFont="1" applyFill="1" applyBorder="1" applyAlignment="1">
      <alignment horizontal="center" vertical="center"/>
    </xf>
    <xf numFmtId="44" fontId="0" fillId="19" borderId="1" xfId="2" applyFont="1" applyFill="1" applyBorder="1" applyAlignment="1">
      <alignment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44" fontId="5" fillId="2" borderId="2" xfId="2" applyFont="1" applyFill="1" applyBorder="1" applyAlignment="1">
      <alignment horizontal="center" vertical="center"/>
    </xf>
    <xf numFmtId="44" fontId="5" fillId="2" borderId="4" xfId="2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165" fontId="0" fillId="11" borderId="2" xfId="2" applyNumberFormat="1" applyFont="1" applyFill="1" applyBorder="1" applyAlignment="1">
      <alignment horizontal="center" vertical="center"/>
    </xf>
    <xf numFmtId="165" fontId="0" fillId="11" borderId="3" xfId="2" applyNumberFormat="1" applyFont="1" applyFill="1" applyBorder="1" applyAlignment="1">
      <alignment horizontal="center" vertical="center"/>
    </xf>
    <xf numFmtId="165" fontId="0" fillId="11" borderId="4" xfId="2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LLING%20BUSINESS%20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 available"/>
      <sheetName val="Cash available"/>
      <sheetName val="sales per day"/>
      <sheetName val="Total Break Down"/>
    </sheetNames>
    <sheetDataSet>
      <sheetData sheetId="0">
        <row r="2">
          <cell r="D2">
            <v>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51684-67BF-4549-983D-76D4224E4C8A}">
  <dimension ref="A1:L43"/>
  <sheetViews>
    <sheetView workbookViewId="0">
      <selection activeCell="I2" sqref="I2"/>
    </sheetView>
  </sheetViews>
  <sheetFormatPr defaultRowHeight="15" x14ac:dyDescent="0.25"/>
  <cols>
    <col min="1" max="1" width="25.85546875" bestFit="1" customWidth="1"/>
    <col min="2" max="2" width="12.5703125" bestFit="1" customWidth="1"/>
    <col min="3" max="3" width="8.7109375" bestFit="1" customWidth="1"/>
    <col min="4" max="4" width="12.85546875" bestFit="1" customWidth="1"/>
    <col min="5" max="5" width="13.7109375" bestFit="1" customWidth="1"/>
    <col min="6" max="6" width="15.5703125" bestFit="1" customWidth="1"/>
    <col min="7" max="7" width="11" bestFit="1" customWidth="1"/>
    <col min="8" max="8" width="20.42578125" bestFit="1" customWidth="1"/>
    <col min="9" max="9" width="15.85546875" bestFit="1" customWidth="1"/>
    <col min="10" max="10" width="10.5703125" bestFit="1" customWidth="1"/>
    <col min="11" max="11" width="7.7109375" bestFit="1" customWidth="1"/>
    <col min="12" max="12" width="14.85546875" bestFit="1" customWidth="1"/>
    <col min="13" max="13" width="14.42578125" bestFit="1" customWidth="1"/>
    <col min="14" max="14" width="18.42578125" bestFit="1" customWidth="1"/>
    <col min="15" max="15" width="16.42578125" bestFit="1" customWidth="1"/>
    <col min="16" max="16" width="17" bestFit="1" customWidth="1"/>
  </cols>
  <sheetData>
    <row r="1" spans="1:11" x14ac:dyDescent="0.25">
      <c r="A1" s="54" t="s">
        <v>11</v>
      </c>
      <c r="B1" s="54" t="s">
        <v>65</v>
      </c>
      <c r="C1" s="54" t="s">
        <v>2</v>
      </c>
      <c r="D1" s="54" t="s">
        <v>64</v>
      </c>
      <c r="E1" s="54" t="s">
        <v>20</v>
      </c>
      <c r="F1" s="54" t="s">
        <v>68</v>
      </c>
      <c r="G1" s="54" t="s">
        <v>69</v>
      </c>
      <c r="H1" s="54" t="s">
        <v>66</v>
      </c>
      <c r="I1" s="54" t="s">
        <v>67</v>
      </c>
      <c r="J1" s="54" t="s">
        <v>0</v>
      </c>
      <c r="K1" s="91" t="s">
        <v>71</v>
      </c>
    </row>
    <row r="2" spans="1:11" x14ac:dyDescent="0.25">
      <c r="A2" s="53" t="s">
        <v>14</v>
      </c>
      <c r="B2" s="55">
        <v>15</v>
      </c>
      <c r="C2" s="55">
        <v>10</v>
      </c>
      <c r="D2" s="55">
        <f>B2-C2</f>
        <v>5</v>
      </c>
      <c r="E2" s="3">
        <v>35</v>
      </c>
      <c r="F2" s="3">
        <f>C2*20.46</f>
        <v>204.60000000000002</v>
      </c>
      <c r="G2" s="3">
        <f>D2*20.46</f>
        <v>102.30000000000001</v>
      </c>
      <c r="H2" s="6">
        <f>C2*E2</f>
        <v>350</v>
      </c>
      <c r="I2" s="6">
        <f>D2*E2</f>
        <v>175</v>
      </c>
      <c r="J2" s="11">
        <f>I2-G2</f>
        <v>72.699999999999989</v>
      </c>
      <c r="K2" s="92">
        <f>J2/I2</f>
        <v>0.41542857142857137</v>
      </c>
    </row>
    <row r="3" spans="1:11" x14ac:dyDescent="0.25">
      <c r="A3" s="53" t="s">
        <v>60</v>
      </c>
      <c r="B3" s="55"/>
      <c r="C3" s="55"/>
      <c r="D3" s="55"/>
      <c r="E3" s="3"/>
      <c r="F3" s="3"/>
      <c r="G3" s="3"/>
      <c r="H3" s="6"/>
      <c r="I3" s="6"/>
      <c r="J3" s="11"/>
      <c r="K3" s="92"/>
    </row>
    <row r="4" spans="1:11" x14ac:dyDescent="0.25">
      <c r="A4" s="53" t="s">
        <v>61</v>
      </c>
      <c r="B4" s="55"/>
      <c r="C4" s="55"/>
      <c r="D4" s="55"/>
      <c r="E4" s="3"/>
      <c r="F4" s="3"/>
      <c r="G4" s="3"/>
      <c r="H4" s="6"/>
      <c r="I4" s="6"/>
      <c r="J4" s="11"/>
      <c r="K4" s="92"/>
    </row>
    <row r="5" spans="1:11" x14ac:dyDescent="0.25">
      <c r="A5" s="53" t="s">
        <v>70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</row>
    <row r="6" spans="1:11" x14ac:dyDescent="0.25">
      <c r="A6" s="53" t="s">
        <v>29</v>
      </c>
      <c r="B6" s="55"/>
      <c r="C6" s="55"/>
      <c r="D6" s="55"/>
      <c r="E6" s="3"/>
      <c r="F6" s="3"/>
      <c r="G6" s="3"/>
      <c r="H6" s="6"/>
      <c r="I6" s="6"/>
      <c r="J6" s="11"/>
      <c r="K6" s="92"/>
    </row>
    <row r="7" spans="1:11" x14ac:dyDescent="0.25">
      <c r="A7" s="110" t="s">
        <v>62</v>
      </c>
      <c r="B7" s="70"/>
      <c r="C7" s="70"/>
      <c r="D7" s="111"/>
      <c r="E7" s="67"/>
      <c r="F7" s="67"/>
      <c r="G7" s="67"/>
      <c r="H7" s="71"/>
      <c r="I7" s="71"/>
      <c r="J7" s="71"/>
      <c r="K7" s="109"/>
    </row>
    <row r="8" spans="1:11" x14ac:dyDescent="0.25">
      <c r="A8" s="53" t="s">
        <v>19</v>
      </c>
      <c r="B8" s="55"/>
      <c r="C8" s="55"/>
      <c r="D8" s="55"/>
      <c r="E8" s="3"/>
      <c r="F8" s="3"/>
      <c r="G8" s="3"/>
      <c r="H8" s="6"/>
      <c r="I8" s="6"/>
      <c r="J8" s="11"/>
      <c r="K8" s="92"/>
    </row>
    <row r="9" spans="1:11" x14ac:dyDescent="0.25">
      <c r="A9" s="53" t="s">
        <v>16</v>
      </c>
      <c r="B9" s="55"/>
      <c r="C9" s="55"/>
      <c r="D9" s="55"/>
      <c r="E9" s="3"/>
      <c r="F9" s="3"/>
      <c r="G9" s="3"/>
      <c r="H9" s="6"/>
      <c r="I9" s="6"/>
      <c r="J9" s="11"/>
      <c r="K9" s="92"/>
    </row>
    <row r="10" spans="1:11" x14ac:dyDescent="0.25">
      <c r="A10" s="53" t="s">
        <v>33</v>
      </c>
      <c r="B10" s="55"/>
      <c r="C10" s="55"/>
      <c r="D10" s="55"/>
      <c r="E10" s="3"/>
      <c r="F10" s="3"/>
      <c r="G10" s="3"/>
      <c r="H10" s="6"/>
      <c r="I10" s="6"/>
      <c r="J10" s="11"/>
      <c r="K10" s="92"/>
    </row>
    <row r="11" spans="1:11" x14ac:dyDescent="0.25">
      <c r="A11" s="53" t="s">
        <v>12</v>
      </c>
      <c r="B11" s="55"/>
      <c r="C11" s="55"/>
      <c r="D11" s="55"/>
      <c r="E11" s="3"/>
      <c r="F11" s="3"/>
      <c r="G11" s="3"/>
      <c r="H11" s="6"/>
      <c r="I11" s="6"/>
      <c r="J11" s="11"/>
      <c r="K11" s="92"/>
    </row>
    <row r="12" spans="1:11" x14ac:dyDescent="0.25">
      <c r="A12" s="53" t="s">
        <v>17</v>
      </c>
      <c r="B12" s="55"/>
      <c r="C12" s="55"/>
      <c r="D12" s="55"/>
      <c r="E12" s="3"/>
      <c r="F12" s="3"/>
      <c r="G12" s="3"/>
      <c r="H12" s="6"/>
      <c r="I12" s="6"/>
      <c r="J12" s="11"/>
      <c r="K12" s="92"/>
    </row>
    <row r="13" spans="1:11" x14ac:dyDescent="0.25">
      <c r="A13" s="53" t="s">
        <v>30</v>
      </c>
      <c r="B13" s="55"/>
      <c r="C13" s="55"/>
      <c r="D13" s="55"/>
      <c r="E13" s="3"/>
      <c r="F13" s="3"/>
      <c r="G13" s="3"/>
      <c r="H13" s="6"/>
      <c r="I13" s="6"/>
      <c r="J13" s="11"/>
      <c r="K13" s="92"/>
    </row>
    <row r="14" spans="1:11" x14ac:dyDescent="0.25">
      <c r="A14" s="53" t="s">
        <v>13</v>
      </c>
      <c r="B14" s="55"/>
      <c r="C14" s="55"/>
      <c r="D14" s="55"/>
      <c r="E14" s="3"/>
      <c r="F14" s="3"/>
      <c r="G14" s="3"/>
      <c r="H14" s="6"/>
      <c r="I14" s="6"/>
      <c r="J14" s="11"/>
      <c r="K14" s="92"/>
    </row>
    <row r="15" spans="1:11" x14ac:dyDescent="0.25">
      <c r="A15" s="53" t="s">
        <v>18</v>
      </c>
      <c r="B15" s="55"/>
      <c r="C15" s="55"/>
      <c r="D15" s="55"/>
      <c r="E15" s="3"/>
      <c r="F15" s="3"/>
      <c r="G15" s="3"/>
      <c r="H15" s="6"/>
      <c r="I15" s="6"/>
      <c r="J15" s="11"/>
      <c r="K15" s="92"/>
    </row>
    <row r="16" spans="1:11" x14ac:dyDescent="0.25">
      <c r="A16" s="107" t="s">
        <v>76</v>
      </c>
      <c r="B16" s="70"/>
      <c r="C16" s="70"/>
      <c r="D16" s="70"/>
      <c r="E16" s="67"/>
      <c r="F16" s="67"/>
      <c r="G16" s="67"/>
      <c r="H16" s="71"/>
      <c r="I16" s="71"/>
      <c r="J16" s="108"/>
      <c r="K16" s="109"/>
    </row>
    <row r="17" spans="1:12" ht="17.25" x14ac:dyDescent="0.25">
      <c r="A17" s="112" t="s">
        <v>15</v>
      </c>
      <c r="B17" s="113"/>
      <c r="C17" s="113"/>
      <c r="D17" s="113"/>
      <c r="E17" s="114"/>
      <c r="F17" s="7"/>
      <c r="G17" s="7"/>
      <c r="H17" s="7"/>
      <c r="I17" s="7"/>
      <c r="J17" s="7"/>
      <c r="K17" s="92"/>
    </row>
    <row r="18" spans="1:12" x14ac:dyDescent="0.25">
      <c r="A18" s="117" t="s">
        <v>70</v>
      </c>
      <c r="B18" s="118"/>
      <c r="C18" s="118"/>
      <c r="D18" s="118"/>
      <c r="E18" s="118"/>
      <c r="F18" s="115"/>
      <c r="G18" s="116"/>
      <c r="H18" s="115"/>
      <c r="I18" s="116"/>
      <c r="J18" s="9"/>
      <c r="K18" s="9"/>
    </row>
    <row r="29" spans="1:12" x14ac:dyDescent="0.25">
      <c r="L29" s="9"/>
    </row>
    <row r="30" spans="1:12" x14ac:dyDescent="0.25">
      <c r="A30" s="72"/>
      <c r="B30" s="72"/>
      <c r="C30" s="72"/>
      <c r="D30" s="72"/>
      <c r="E30" s="72"/>
      <c r="F30" s="72"/>
      <c r="J30" s="9"/>
      <c r="K30" s="9"/>
      <c r="L30" s="9"/>
    </row>
    <row r="31" spans="1:12" x14ac:dyDescent="0.25">
      <c r="A31" s="23" t="s">
        <v>42</v>
      </c>
      <c r="B31" s="72"/>
      <c r="C31" s="72"/>
      <c r="D31" s="72"/>
      <c r="E31" s="72"/>
      <c r="F31" s="72"/>
    </row>
    <row r="32" spans="1:12" x14ac:dyDescent="0.25">
      <c r="A32" s="23" t="s">
        <v>41</v>
      </c>
      <c r="B32" s="72"/>
      <c r="C32" s="72"/>
      <c r="D32" s="72"/>
      <c r="E32" s="72"/>
      <c r="F32" s="72"/>
    </row>
    <row r="33" spans="1:6" x14ac:dyDescent="0.25">
      <c r="A33" s="24" t="s">
        <v>40</v>
      </c>
      <c r="B33" s="72"/>
      <c r="C33" s="72"/>
      <c r="D33" s="72"/>
      <c r="E33" s="72"/>
      <c r="F33" s="72"/>
    </row>
    <row r="34" spans="1:6" x14ac:dyDescent="0.25">
      <c r="A34" s="30" t="s">
        <v>53</v>
      </c>
      <c r="B34" s="72"/>
      <c r="C34" s="72"/>
      <c r="D34" s="72"/>
      <c r="E34" s="72"/>
      <c r="F34" s="72"/>
    </row>
    <row r="35" spans="1:6" x14ac:dyDescent="0.25">
      <c r="A35" s="24" t="s">
        <v>44</v>
      </c>
      <c r="B35" s="72"/>
      <c r="C35" s="72"/>
      <c r="D35" s="72"/>
      <c r="E35" s="72"/>
      <c r="F35" s="72"/>
    </row>
    <row r="36" spans="1:6" x14ac:dyDescent="0.25">
      <c r="A36" s="65" t="s">
        <v>63</v>
      </c>
      <c r="B36" s="72"/>
      <c r="C36" s="72"/>
      <c r="D36" s="72"/>
      <c r="E36" s="72"/>
      <c r="F36" s="72"/>
    </row>
    <row r="37" spans="1:6" x14ac:dyDescent="0.25">
      <c r="A37" s="24" t="s">
        <v>31</v>
      </c>
      <c r="B37" s="72"/>
      <c r="C37" s="72"/>
      <c r="D37" s="72"/>
      <c r="E37" s="72"/>
      <c r="F37" s="72"/>
    </row>
    <row r="38" spans="1:6" x14ac:dyDescent="0.25">
      <c r="A38" s="24" t="s">
        <v>45</v>
      </c>
      <c r="F38" s="72"/>
    </row>
    <row r="39" spans="1:6" x14ac:dyDescent="0.25">
      <c r="A39" s="24" t="s">
        <v>46</v>
      </c>
    </row>
    <row r="40" spans="1:6" x14ac:dyDescent="0.25">
      <c r="A40" s="24" t="s">
        <v>47</v>
      </c>
    </row>
    <row r="41" spans="1:6" x14ac:dyDescent="0.25">
      <c r="A41" s="24" t="s">
        <v>50</v>
      </c>
    </row>
    <row r="42" spans="1:6" x14ac:dyDescent="0.25">
      <c r="A42" s="24" t="s">
        <v>52</v>
      </c>
    </row>
    <row r="43" spans="1:6" x14ac:dyDescent="0.25">
      <c r="A43" s="24" t="s">
        <v>51</v>
      </c>
    </row>
  </sheetData>
  <mergeCells count="4">
    <mergeCell ref="A17:E17"/>
    <mergeCell ref="F18:G18"/>
    <mergeCell ref="H18:I18"/>
    <mergeCell ref="A18:E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1687-689F-4B99-93CF-2B1FB25B19CF}">
  <dimension ref="A1:G19"/>
  <sheetViews>
    <sheetView workbookViewId="0">
      <selection activeCell="B9" sqref="B9"/>
    </sheetView>
  </sheetViews>
  <sheetFormatPr defaultRowHeight="15" x14ac:dyDescent="0.25"/>
  <cols>
    <col min="1" max="1" width="18.42578125" bestFit="1" customWidth="1"/>
    <col min="2" max="2" width="8.7109375" bestFit="1" customWidth="1"/>
    <col min="3" max="3" width="9" bestFit="1" customWidth="1"/>
    <col min="4" max="4" width="10" bestFit="1" customWidth="1"/>
    <col min="5" max="7" width="9" bestFit="1" customWidth="1"/>
  </cols>
  <sheetData>
    <row r="1" spans="1:7" x14ac:dyDescent="0.25">
      <c r="A1" s="128"/>
      <c r="B1" s="128"/>
      <c r="C1" s="128"/>
      <c r="D1" s="128"/>
      <c r="E1" s="128"/>
      <c r="F1" s="124" t="s">
        <v>0</v>
      </c>
      <c r="G1" s="124"/>
    </row>
    <row r="2" spans="1:7" x14ac:dyDescent="0.25">
      <c r="A2" s="95" t="s">
        <v>1</v>
      </c>
      <c r="B2" s="95" t="s">
        <v>2</v>
      </c>
      <c r="C2" s="95" t="s">
        <v>3</v>
      </c>
      <c r="D2" s="95" t="s">
        <v>4</v>
      </c>
      <c r="E2" s="95" t="s">
        <v>5</v>
      </c>
      <c r="F2" s="95" t="s">
        <v>6</v>
      </c>
      <c r="G2" s="95" t="s">
        <v>7</v>
      </c>
    </row>
    <row r="3" spans="1:7" x14ac:dyDescent="0.25">
      <c r="A3" s="93" t="s">
        <v>8</v>
      </c>
      <c r="B3" s="94"/>
      <c r="C3" s="96"/>
      <c r="D3" s="96"/>
      <c r="E3" s="96"/>
      <c r="F3" s="96"/>
      <c r="G3" s="96"/>
    </row>
    <row r="4" spans="1:7" x14ac:dyDescent="0.25">
      <c r="A4" s="93" t="s">
        <v>9</v>
      </c>
      <c r="B4" s="94"/>
      <c r="C4" s="96"/>
      <c r="D4" s="96"/>
      <c r="E4" s="96"/>
      <c r="F4" s="96"/>
      <c r="G4" s="96"/>
    </row>
    <row r="5" spans="1:7" x14ac:dyDescent="0.25">
      <c r="A5" s="93" t="s">
        <v>5</v>
      </c>
      <c r="B5" s="93"/>
      <c r="C5" s="93"/>
      <c r="D5" s="93"/>
      <c r="E5" s="4"/>
      <c r="F5" s="4"/>
      <c r="G5" s="4"/>
    </row>
    <row r="8" spans="1:7" x14ac:dyDescent="0.25">
      <c r="A8" s="125" t="s">
        <v>10</v>
      </c>
      <c r="B8" s="126"/>
      <c r="C8" s="126"/>
      <c r="D8" s="127"/>
    </row>
    <row r="9" spans="1:7" x14ac:dyDescent="0.25">
      <c r="A9" s="93">
        <v>0.05</v>
      </c>
      <c r="B9" s="94"/>
      <c r="C9" s="119"/>
      <c r="D9" s="119"/>
    </row>
    <row r="10" spans="1:7" x14ac:dyDescent="0.25">
      <c r="A10" s="93">
        <v>0.1</v>
      </c>
      <c r="B10" s="94"/>
      <c r="C10" s="119"/>
      <c r="D10" s="119"/>
    </row>
    <row r="11" spans="1:7" x14ac:dyDescent="0.25">
      <c r="A11" s="93">
        <v>0.25</v>
      </c>
      <c r="B11" s="94"/>
      <c r="C11" s="119"/>
      <c r="D11" s="119"/>
    </row>
    <row r="12" spans="1:7" x14ac:dyDescent="0.25">
      <c r="A12" s="93">
        <v>1</v>
      </c>
      <c r="B12" s="94"/>
      <c r="C12" s="119"/>
      <c r="D12" s="119"/>
    </row>
    <row r="13" spans="1:7" x14ac:dyDescent="0.25">
      <c r="A13" s="93">
        <v>2</v>
      </c>
      <c r="B13" s="94"/>
      <c r="C13" s="119"/>
      <c r="D13" s="119"/>
      <c r="E13" s="12"/>
      <c r="F13" s="12"/>
    </row>
    <row r="14" spans="1:7" ht="14.25" customHeight="1" x14ac:dyDescent="0.25">
      <c r="A14" s="93">
        <v>5</v>
      </c>
      <c r="B14" s="94"/>
      <c r="C14" s="119"/>
      <c r="D14" s="119"/>
    </row>
    <row r="15" spans="1:7" x14ac:dyDescent="0.25">
      <c r="A15" s="93">
        <v>10</v>
      </c>
      <c r="B15" s="94"/>
      <c r="C15" s="119"/>
      <c r="D15" s="119"/>
    </row>
    <row r="16" spans="1:7" x14ac:dyDescent="0.25">
      <c r="A16" s="93">
        <v>20</v>
      </c>
      <c r="B16" s="94"/>
      <c r="C16" s="119"/>
      <c r="D16" s="119"/>
    </row>
    <row r="17" spans="1:4" x14ac:dyDescent="0.25">
      <c r="A17" s="93">
        <v>50</v>
      </c>
      <c r="B17" s="94"/>
      <c r="C17" s="119"/>
      <c r="D17" s="119"/>
    </row>
    <row r="18" spans="1:4" x14ac:dyDescent="0.25">
      <c r="A18" s="93">
        <v>100</v>
      </c>
      <c r="B18" s="94"/>
      <c r="C18" s="119"/>
      <c r="D18" s="119"/>
    </row>
    <row r="19" spans="1:4" x14ac:dyDescent="0.25">
      <c r="A19" s="120" t="s">
        <v>5</v>
      </c>
      <c r="B19" s="121"/>
      <c r="C19" s="122"/>
      <c r="D19" s="123"/>
    </row>
  </sheetData>
  <mergeCells count="15">
    <mergeCell ref="C11:D11"/>
    <mergeCell ref="F1:G1"/>
    <mergeCell ref="A8:D8"/>
    <mergeCell ref="C9:D9"/>
    <mergeCell ref="C10:D10"/>
    <mergeCell ref="A1:E1"/>
    <mergeCell ref="C18:D18"/>
    <mergeCell ref="A19:B19"/>
    <mergeCell ref="C19:D19"/>
    <mergeCell ref="C12:D12"/>
    <mergeCell ref="C13:D13"/>
    <mergeCell ref="C14:D14"/>
    <mergeCell ref="C15:D15"/>
    <mergeCell ref="C16:D16"/>
    <mergeCell ref="C17: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09F9-D6FA-4B57-B25C-96543F4B6728}">
  <dimension ref="A1:L69"/>
  <sheetViews>
    <sheetView zoomScaleNormal="100" workbookViewId="0">
      <selection activeCell="R29" sqref="R29"/>
    </sheetView>
  </sheetViews>
  <sheetFormatPr defaultRowHeight="15" x14ac:dyDescent="0.25"/>
  <cols>
    <col min="1" max="1" width="18.42578125" bestFit="1" customWidth="1"/>
    <col min="2" max="2" width="14.7109375" bestFit="1" customWidth="1"/>
    <col min="3" max="3" width="8.7109375" bestFit="1" customWidth="1"/>
    <col min="4" max="4" width="8" bestFit="1" customWidth="1"/>
    <col min="5" max="5" width="9" bestFit="1" customWidth="1"/>
    <col min="6" max="6" width="11" bestFit="1" customWidth="1"/>
    <col min="7" max="9" width="9" bestFit="1" customWidth="1"/>
    <col min="10" max="11" width="9" style="89" bestFit="1" customWidth="1"/>
    <col min="12" max="12" width="8" bestFit="1" customWidth="1"/>
  </cols>
  <sheetData>
    <row r="1" spans="1:12" ht="20.25" customHeight="1" x14ac:dyDescent="0.25">
      <c r="A1" s="44" t="s">
        <v>21</v>
      </c>
      <c r="B1" s="44" t="s">
        <v>22</v>
      </c>
      <c r="C1" s="44" t="s">
        <v>2</v>
      </c>
      <c r="D1" s="44" t="s">
        <v>23</v>
      </c>
      <c r="E1" s="50" t="s">
        <v>3</v>
      </c>
      <c r="F1" s="5" t="s">
        <v>24</v>
      </c>
      <c r="G1" s="41" t="s">
        <v>58</v>
      </c>
      <c r="H1" s="42" t="s">
        <v>59</v>
      </c>
      <c r="I1" s="47" t="s">
        <v>0</v>
      </c>
      <c r="J1" s="14"/>
      <c r="K1" s="14"/>
      <c r="L1" s="98" t="s">
        <v>72</v>
      </c>
    </row>
    <row r="2" spans="1:12" x14ac:dyDescent="0.25">
      <c r="A2" s="133" t="s">
        <v>25</v>
      </c>
      <c r="B2" s="134"/>
      <c r="C2" s="134"/>
      <c r="D2" s="134"/>
      <c r="E2" s="134"/>
      <c r="F2" s="134"/>
      <c r="G2" s="134"/>
      <c r="H2" s="134"/>
      <c r="I2" s="135"/>
      <c r="J2" s="14"/>
      <c r="K2" s="14"/>
      <c r="L2" s="99"/>
    </row>
    <row r="3" spans="1:12" x14ac:dyDescent="0.25">
      <c r="A3" s="44">
        <v>15</v>
      </c>
      <c r="B3" s="46"/>
      <c r="C3" s="45"/>
      <c r="D3" s="45"/>
      <c r="E3" s="51"/>
      <c r="F3" s="5"/>
      <c r="G3" s="43"/>
      <c r="H3" s="10"/>
      <c r="I3" s="47"/>
      <c r="J3" s="14"/>
      <c r="K3" s="14"/>
      <c r="L3" s="100"/>
    </row>
    <row r="4" spans="1:12" x14ac:dyDescent="0.25">
      <c r="A4" s="129">
        <v>16</v>
      </c>
      <c r="B4" s="46"/>
      <c r="C4" s="45"/>
      <c r="D4" s="45"/>
      <c r="E4" s="51"/>
      <c r="F4" s="5"/>
      <c r="G4" s="43"/>
      <c r="H4" s="10"/>
      <c r="I4" s="47"/>
      <c r="J4" s="14"/>
      <c r="K4" s="14"/>
      <c r="L4" s="100"/>
    </row>
    <row r="5" spans="1:12" x14ac:dyDescent="0.25">
      <c r="A5" s="131"/>
      <c r="B5" s="46"/>
      <c r="C5" s="45"/>
      <c r="D5" s="45"/>
      <c r="E5" s="51"/>
      <c r="F5" s="5"/>
      <c r="G5" s="43"/>
      <c r="H5" s="10"/>
      <c r="I5" s="47"/>
      <c r="J5" s="2"/>
      <c r="K5" s="2"/>
      <c r="L5" s="100"/>
    </row>
    <row r="6" spans="1:12" x14ac:dyDescent="0.25">
      <c r="A6" s="44">
        <v>17</v>
      </c>
      <c r="B6" s="46"/>
      <c r="C6" s="45"/>
      <c r="D6" s="45"/>
      <c r="E6" s="51"/>
      <c r="F6" s="5"/>
      <c r="G6" s="43"/>
      <c r="H6" s="10"/>
      <c r="I6" s="47"/>
      <c r="J6" s="14"/>
      <c r="K6" s="14"/>
      <c r="L6" s="100"/>
    </row>
    <row r="7" spans="1:12" x14ac:dyDescent="0.25">
      <c r="A7" s="44">
        <v>18</v>
      </c>
      <c r="B7" s="46"/>
      <c r="C7" s="45"/>
      <c r="D7" s="45"/>
      <c r="E7" s="51"/>
      <c r="F7" s="5"/>
      <c r="G7" s="43"/>
      <c r="H7" s="10"/>
      <c r="I7" s="47"/>
      <c r="J7" s="14"/>
      <c r="K7" s="14"/>
      <c r="L7" s="100"/>
    </row>
    <row r="8" spans="1:12" x14ac:dyDescent="0.25">
      <c r="A8" s="44">
        <v>19</v>
      </c>
      <c r="B8" s="48"/>
      <c r="C8" s="48"/>
      <c r="D8" s="48"/>
      <c r="E8" s="48"/>
      <c r="F8" s="49"/>
      <c r="G8" s="48"/>
      <c r="H8" s="48"/>
      <c r="I8" s="48"/>
      <c r="J8" s="14"/>
      <c r="K8" s="14"/>
      <c r="L8" s="100"/>
    </row>
    <row r="9" spans="1:12" x14ac:dyDescent="0.25">
      <c r="A9" s="44">
        <v>20</v>
      </c>
      <c r="B9" s="48"/>
      <c r="C9" s="48"/>
      <c r="D9" s="48"/>
      <c r="E9" s="48"/>
      <c r="F9" s="49"/>
      <c r="G9" s="48"/>
      <c r="H9" s="48"/>
      <c r="I9" s="48"/>
      <c r="J9" s="14"/>
      <c r="K9" s="14"/>
      <c r="L9" s="100"/>
    </row>
    <row r="10" spans="1:12" x14ac:dyDescent="0.25">
      <c r="A10" s="44">
        <v>21</v>
      </c>
      <c r="B10" s="46"/>
      <c r="C10" s="45"/>
      <c r="D10" s="73"/>
      <c r="E10" s="74"/>
      <c r="F10" s="75"/>
      <c r="G10" s="76"/>
      <c r="H10" s="77"/>
      <c r="I10" s="78"/>
      <c r="J10" s="14"/>
      <c r="K10" s="14"/>
      <c r="L10" s="100"/>
    </row>
    <row r="11" spans="1:12" x14ac:dyDescent="0.25">
      <c r="A11" s="129">
        <v>22</v>
      </c>
      <c r="B11" s="46"/>
      <c r="C11" s="45"/>
      <c r="D11" s="73"/>
      <c r="E11" s="74"/>
      <c r="F11" s="75"/>
      <c r="G11" s="76"/>
      <c r="H11" s="77"/>
      <c r="I11" s="78"/>
      <c r="J11" s="14"/>
      <c r="K11" s="14"/>
      <c r="L11" s="100"/>
    </row>
    <row r="12" spans="1:12" x14ac:dyDescent="0.25">
      <c r="A12" s="130"/>
      <c r="B12" s="46"/>
      <c r="C12" s="45"/>
      <c r="D12" s="73"/>
      <c r="E12" s="74"/>
      <c r="F12" s="75"/>
      <c r="G12" s="76"/>
      <c r="H12" s="77"/>
      <c r="I12" s="78"/>
      <c r="J12" s="14"/>
      <c r="K12" s="14"/>
      <c r="L12" s="100"/>
    </row>
    <row r="13" spans="1:12" x14ac:dyDescent="0.25">
      <c r="A13" s="131"/>
      <c r="B13" s="46"/>
      <c r="C13" s="45"/>
      <c r="D13" s="73"/>
      <c r="E13" s="74"/>
      <c r="F13" s="75"/>
      <c r="G13" s="76"/>
      <c r="H13" s="77"/>
      <c r="I13" s="78"/>
      <c r="J13" s="2"/>
      <c r="K13" s="2"/>
      <c r="L13" s="100"/>
    </row>
    <row r="14" spans="1:12" x14ac:dyDescent="0.25">
      <c r="A14" s="129">
        <v>23</v>
      </c>
      <c r="B14" s="46"/>
      <c r="C14" s="45"/>
      <c r="D14" s="73"/>
      <c r="E14" s="74"/>
      <c r="F14" s="75"/>
      <c r="G14" s="76"/>
      <c r="H14" s="77"/>
      <c r="I14" s="78"/>
      <c r="J14" s="14"/>
      <c r="K14" s="14"/>
      <c r="L14" s="100"/>
    </row>
    <row r="15" spans="1:12" x14ac:dyDescent="0.25">
      <c r="A15" s="130"/>
      <c r="B15" s="46"/>
      <c r="C15" s="45"/>
      <c r="D15" s="73"/>
      <c r="E15" s="74"/>
      <c r="F15" s="75"/>
      <c r="G15" s="76"/>
      <c r="H15" s="77"/>
      <c r="I15" s="78"/>
      <c r="J15" s="14"/>
      <c r="K15" s="14"/>
      <c r="L15" s="100"/>
    </row>
    <row r="16" spans="1:12" x14ac:dyDescent="0.25">
      <c r="A16" s="130"/>
      <c r="B16" s="46"/>
      <c r="C16" s="45"/>
      <c r="D16" s="73"/>
      <c r="E16" s="74"/>
      <c r="F16" s="75"/>
      <c r="G16" s="76"/>
      <c r="H16" s="77"/>
      <c r="I16" s="78"/>
      <c r="J16" s="14"/>
      <c r="K16" s="14"/>
      <c r="L16" s="100"/>
    </row>
    <row r="17" spans="1:12" x14ac:dyDescent="0.25">
      <c r="A17" s="131"/>
      <c r="B17" s="46"/>
      <c r="C17" s="45"/>
      <c r="D17" s="73"/>
      <c r="E17" s="74"/>
      <c r="F17" s="75"/>
      <c r="G17" s="76"/>
      <c r="H17" s="77"/>
      <c r="I17" s="78"/>
      <c r="J17" s="2"/>
      <c r="K17" s="2"/>
      <c r="L17" s="100"/>
    </row>
    <row r="18" spans="1:12" x14ac:dyDescent="0.25">
      <c r="A18" s="132">
        <v>24</v>
      </c>
      <c r="B18" s="46"/>
      <c r="C18" s="45"/>
      <c r="D18" s="73"/>
      <c r="E18" s="74"/>
      <c r="F18" s="75"/>
      <c r="G18" s="76"/>
      <c r="H18" s="77"/>
      <c r="I18" s="78"/>
      <c r="J18" s="14"/>
      <c r="K18" s="14"/>
      <c r="L18" s="100"/>
    </row>
    <row r="19" spans="1:12" x14ac:dyDescent="0.25">
      <c r="A19" s="132"/>
      <c r="B19" s="46"/>
      <c r="C19" s="45"/>
      <c r="D19" s="73"/>
      <c r="E19" s="74"/>
      <c r="F19" s="75"/>
      <c r="G19" s="76"/>
      <c r="H19" s="77"/>
      <c r="I19" s="78"/>
      <c r="J19" s="2"/>
      <c r="K19" s="2"/>
      <c r="L19" s="100"/>
    </row>
    <row r="20" spans="1:12" x14ac:dyDescent="0.25">
      <c r="A20" s="129">
        <v>25</v>
      </c>
      <c r="B20" s="46"/>
      <c r="C20" s="45"/>
      <c r="D20" s="73"/>
      <c r="E20" s="74"/>
      <c r="F20" s="75"/>
      <c r="G20" s="76"/>
      <c r="H20" s="77"/>
      <c r="I20" s="78"/>
      <c r="J20" s="13"/>
      <c r="K20" s="13"/>
      <c r="L20" s="100"/>
    </row>
    <row r="21" spans="1:12" x14ac:dyDescent="0.25">
      <c r="A21" s="130"/>
      <c r="B21" s="46"/>
      <c r="C21" s="45"/>
      <c r="D21" s="73"/>
      <c r="E21" s="74"/>
      <c r="F21" s="75"/>
      <c r="G21" s="76"/>
      <c r="H21" s="77"/>
      <c r="I21" s="78"/>
      <c r="J21" s="13"/>
      <c r="K21" s="13"/>
      <c r="L21" s="100"/>
    </row>
    <row r="22" spans="1:12" x14ac:dyDescent="0.25">
      <c r="A22" s="130"/>
      <c r="B22" s="46"/>
      <c r="C22" s="45"/>
      <c r="D22" s="73"/>
      <c r="E22" s="74"/>
      <c r="F22" s="75"/>
      <c r="G22" s="76"/>
      <c r="H22" s="77"/>
      <c r="I22" s="78"/>
      <c r="J22" s="13"/>
      <c r="K22" s="13"/>
      <c r="L22" s="100"/>
    </row>
    <row r="23" spans="1:12" x14ac:dyDescent="0.25">
      <c r="A23" s="131"/>
      <c r="B23" s="46"/>
      <c r="C23" s="45"/>
      <c r="D23" s="73"/>
      <c r="E23" s="74"/>
      <c r="F23" s="75"/>
      <c r="G23" s="76"/>
      <c r="H23" s="77"/>
      <c r="I23" s="78"/>
      <c r="J23" s="2"/>
      <c r="K23" s="2"/>
      <c r="L23" s="100"/>
    </row>
    <row r="24" spans="1:12" x14ac:dyDescent="0.25">
      <c r="A24" s="44">
        <v>26</v>
      </c>
      <c r="B24" s="46"/>
      <c r="C24" s="45"/>
      <c r="D24" s="73"/>
      <c r="E24" s="74"/>
      <c r="F24" s="75"/>
      <c r="G24" s="76"/>
      <c r="H24" s="77"/>
      <c r="I24" s="78"/>
      <c r="J24" s="13"/>
      <c r="K24" s="13"/>
      <c r="L24" s="100"/>
    </row>
    <row r="25" spans="1:12" x14ac:dyDescent="0.25">
      <c r="A25" s="44">
        <v>27</v>
      </c>
      <c r="B25" s="46"/>
      <c r="C25" s="45"/>
      <c r="D25" s="73"/>
      <c r="E25" s="74"/>
      <c r="F25" s="75"/>
      <c r="G25" s="76"/>
      <c r="H25" s="77"/>
      <c r="I25" s="78"/>
      <c r="J25" s="13"/>
      <c r="K25" s="13"/>
      <c r="L25" s="100"/>
    </row>
    <row r="26" spans="1:12" x14ac:dyDescent="0.25">
      <c r="A26" s="44">
        <v>28</v>
      </c>
      <c r="B26" s="46"/>
      <c r="C26" s="45"/>
      <c r="D26" s="73"/>
      <c r="E26" s="74"/>
      <c r="F26" s="75"/>
      <c r="G26" s="76"/>
      <c r="H26" s="77"/>
      <c r="I26" s="78"/>
      <c r="J26" s="13"/>
      <c r="K26" s="13"/>
      <c r="L26" s="100"/>
    </row>
    <row r="27" spans="1:12" x14ac:dyDescent="0.25">
      <c r="A27" s="44">
        <v>29</v>
      </c>
      <c r="B27" s="46"/>
      <c r="C27" s="45"/>
      <c r="D27" s="73"/>
      <c r="E27" s="74"/>
      <c r="F27" s="75"/>
      <c r="G27" s="76"/>
      <c r="H27" s="77"/>
      <c r="I27" s="78"/>
      <c r="J27" s="14"/>
      <c r="K27" s="14"/>
      <c r="L27" s="100"/>
    </row>
    <row r="28" spans="1:12" x14ac:dyDescent="0.25">
      <c r="A28" s="44">
        <v>30</v>
      </c>
      <c r="B28" s="46"/>
      <c r="C28" s="45"/>
      <c r="D28" s="73"/>
      <c r="E28" s="74"/>
      <c r="F28" s="75"/>
      <c r="G28" s="76"/>
      <c r="H28" s="77"/>
      <c r="I28" s="78"/>
      <c r="J28" s="14"/>
      <c r="K28" s="14"/>
      <c r="L28" s="100"/>
    </row>
    <row r="29" spans="1:12" x14ac:dyDescent="0.25">
      <c r="A29" s="44">
        <v>31</v>
      </c>
      <c r="B29" s="46"/>
      <c r="C29" s="45"/>
      <c r="D29" s="73"/>
      <c r="E29" s="74"/>
      <c r="F29" s="75"/>
      <c r="G29" s="76"/>
      <c r="H29" s="77"/>
      <c r="I29" s="78"/>
      <c r="J29" s="14"/>
      <c r="K29" s="14"/>
      <c r="L29" s="100"/>
    </row>
    <row r="30" spans="1:12" x14ac:dyDescent="0.25">
      <c r="A30" s="62" t="s">
        <v>28</v>
      </c>
      <c r="B30" s="63"/>
      <c r="C30" s="63"/>
      <c r="D30" s="97"/>
      <c r="E30" s="80"/>
      <c r="F30" s="81"/>
      <c r="G30" s="82"/>
      <c r="H30" s="83"/>
      <c r="I30" s="84"/>
      <c r="K30" s="52"/>
      <c r="L30" s="100"/>
    </row>
    <row r="31" spans="1:12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00"/>
    </row>
    <row r="32" spans="1:12" x14ac:dyDescent="0.25">
      <c r="A32" s="57" t="s">
        <v>26</v>
      </c>
      <c r="B32" s="58"/>
      <c r="C32" s="58"/>
      <c r="D32" s="85"/>
      <c r="E32" s="85"/>
      <c r="F32" s="85"/>
      <c r="G32" s="85"/>
      <c r="H32" s="85"/>
      <c r="I32" s="86"/>
      <c r="J32" s="14"/>
      <c r="K32" s="14"/>
      <c r="L32" s="100"/>
    </row>
    <row r="33" spans="1:12" x14ac:dyDescent="0.25">
      <c r="A33" s="44">
        <v>1</v>
      </c>
      <c r="B33" s="45"/>
      <c r="C33" s="45"/>
      <c r="D33" s="73"/>
      <c r="E33" s="74"/>
      <c r="F33" s="75">
        <f t="shared" ref="F33:F63" si="0">D33*C33</f>
        <v>0</v>
      </c>
      <c r="G33" s="76"/>
      <c r="H33" s="77"/>
      <c r="I33" s="78">
        <f>F33-E33</f>
        <v>0</v>
      </c>
      <c r="J33" s="100"/>
      <c r="K33" s="100"/>
      <c r="L33" s="100"/>
    </row>
    <row r="34" spans="1:12" x14ac:dyDescent="0.25">
      <c r="A34" s="44">
        <v>2</v>
      </c>
      <c r="B34" s="45"/>
      <c r="C34" s="45"/>
      <c r="D34" s="73"/>
      <c r="E34" s="74"/>
      <c r="F34" s="75">
        <f t="shared" si="0"/>
        <v>0</v>
      </c>
      <c r="G34" s="76"/>
      <c r="H34" s="77"/>
      <c r="I34" s="78">
        <f t="shared" ref="I34:I55" si="1">F34-E34</f>
        <v>0</v>
      </c>
      <c r="J34" s="14"/>
      <c r="K34" s="14"/>
      <c r="L34" s="100"/>
    </row>
    <row r="35" spans="1:12" x14ac:dyDescent="0.25">
      <c r="A35" s="44">
        <v>3</v>
      </c>
      <c r="B35" s="45"/>
      <c r="C35" s="45"/>
      <c r="D35" s="73"/>
      <c r="E35" s="74"/>
      <c r="F35" s="75">
        <f t="shared" si="0"/>
        <v>0</v>
      </c>
      <c r="G35" s="76"/>
      <c r="H35" s="77"/>
      <c r="I35" s="78">
        <f t="shared" si="1"/>
        <v>0</v>
      </c>
      <c r="J35" s="14"/>
      <c r="K35" s="14"/>
      <c r="L35" s="100"/>
    </row>
    <row r="36" spans="1:12" x14ac:dyDescent="0.25">
      <c r="A36" s="44">
        <v>4</v>
      </c>
      <c r="B36" s="45"/>
      <c r="C36" s="45"/>
      <c r="D36" s="73"/>
      <c r="E36" s="74"/>
      <c r="F36" s="75">
        <f t="shared" si="0"/>
        <v>0</v>
      </c>
      <c r="G36" s="76"/>
      <c r="H36" s="77"/>
      <c r="I36" s="78">
        <f t="shared" si="1"/>
        <v>0</v>
      </c>
      <c r="J36" s="14"/>
      <c r="K36" s="14"/>
      <c r="L36" s="100"/>
    </row>
    <row r="37" spans="1:12" x14ac:dyDescent="0.25">
      <c r="A37" s="44">
        <v>5</v>
      </c>
      <c r="B37" s="45"/>
      <c r="C37" s="45"/>
      <c r="D37" s="73"/>
      <c r="E37" s="74"/>
      <c r="F37" s="75">
        <f t="shared" si="0"/>
        <v>0</v>
      </c>
      <c r="G37" s="76"/>
      <c r="H37" s="77"/>
      <c r="I37" s="78">
        <f t="shared" si="1"/>
        <v>0</v>
      </c>
      <c r="J37" s="14"/>
      <c r="K37" s="14"/>
      <c r="L37" s="100"/>
    </row>
    <row r="38" spans="1:12" x14ac:dyDescent="0.25">
      <c r="A38" s="44">
        <v>6</v>
      </c>
      <c r="B38" s="45"/>
      <c r="C38" s="45"/>
      <c r="D38" s="73"/>
      <c r="E38" s="74"/>
      <c r="F38" s="75">
        <f t="shared" si="0"/>
        <v>0</v>
      </c>
      <c r="G38" s="76"/>
      <c r="H38" s="77"/>
      <c r="I38" s="78">
        <f t="shared" si="1"/>
        <v>0</v>
      </c>
      <c r="J38" s="14"/>
      <c r="K38" s="14"/>
      <c r="L38" s="100"/>
    </row>
    <row r="39" spans="1:12" x14ac:dyDescent="0.25">
      <c r="A39" s="44">
        <v>7</v>
      </c>
      <c r="B39" s="45"/>
      <c r="C39" s="45"/>
      <c r="D39" s="73"/>
      <c r="E39" s="74"/>
      <c r="F39" s="75">
        <f t="shared" si="0"/>
        <v>0</v>
      </c>
      <c r="G39" s="76"/>
      <c r="H39" s="77"/>
      <c r="I39" s="78">
        <f t="shared" si="1"/>
        <v>0</v>
      </c>
      <c r="J39" s="14"/>
      <c r="K39" s="14"/>
      <c r="L39" s="100"/>
    </row>
    <row r="40" spans="1:12" x14ac:dyDescent="0.25">
      <c r="A40" s="44">
        <v>8</v>
      </c>
      <c r="B40" s="45"/>
      <c r="C40" s="45"/>
      <c r="D40" s="73"/>
      <c r="E40" s="74"/>
      <c r="F40" s="75">
        <f t="shared" si="0"/>
        <v>0</v>
      </c>
      <c r="G40" s="76"/>
      <c r="H40" s="77"/>
      <c r="I40" s="78">
        <f t="shared" si="1"/>
        <v>0</v>
      </c>
      <c r="J40" s="14"/>
      <c r="K40" s="14"/>
      <c r="L40" s="100"/>
    </row>
    <row r="41" spans="1:12" x14ac:dyDescent="0.25">
      <c r="A41" s="44">
        <v>9</v>
      </c>
      <c r="B41" s="45"/>
      <c r="C41" s="45"/>
      <c r="D41" s="73"/>
      <c r="E41" s="74"/>
      <c r="F41" s="75">
        <f t="shared" si="0"/>
        <v>0</v>
      </c>
      <c r="G41" s="76"/>
      <c r="H41" s="77"/>
      <c r="I41" s="78">
        <f t="shared" si="1"/>
        <v>0</v>
      </c>
      <c r="J41" s="14"/>
      <c r="K41" s="14"/>
      <c r="L41" s="100"/>
    </row>
    <row r="42" spans="1:12" x14ac:dyDescent="0.25">
      <c r="A42" s="44">
        <v>10</v>
      </c>
      <c r="B42" s="45"/>
      <c r="C42" s="45"/>
      <c r="D42" s="73"/>
      <c r="E42" s="74"/>
      <c r="F42" s="75">
        <f t="shared" si="0"/>
        <v>0</v>
      </c>
      <c r="G42" s="76"/>
      <c r="H42" s="77"/>
      <c r="I42" s="78">
        <f t="shared" si="1"/>
        <v>0</v>
      </c>
      <c r="J42" s="14"/>
      <c r="K42" s="14"/>
      <c r="L42" s="100"/>
    </row>
    <row r="43" spans="1:12" x14ac:dyDescent="0.25">
      <c r="A43" s="44">
        <v>11</v>
      </c>
      <c r="B43" s="45"/>
      <c r="C43" s="45"/>
      <c r="D43" s="73"/>
      <c r="E43" s="74"/>
      <c r="F43" s="75">
        <f t="shared" si="0"/>
        <v>0</v>
      </c>
      <c r="G43" s="76"/>
      <c r="H43" s="77"/>
      <c r="I43" s="78">
        <f t="shared" si="1"/>
        <v>0</v>
      </c>
      <c r="J43" s="14"/>
      <c r="K43" s="14"/>
      <c r="L43" s="100"/>
    </row>
    <row r="44" spans="1:12" x14ac:dyDescent="0.25">
      <c r="A44" s="44">
        <v>12</v>
      </c>
      <c r="B44" s="45"/>
      <c r="C44" s="45"/>
      <c r="D44" s="73"/>
      <c r="E44" s="74"/>
      <c r="F44" s="75">
        <f t="shared" si="0"/>
        <v>0</v>
      </c>
      <c r="G44" s="76"/>
      <c r="H44" s="77"/>
      <c r="I44" s="78">
        <f t="shared" si="1"/>
        <v>0</v>
      </c>
      <c r="J44" s="14"/>
      <c r="K44" s="14"/>
      <c r="L44" s="100"/>
    </row>
    <row r="45" spans="1:12" x14ac:dyDescent="0.25">
      <c r="A45" s="44">
        <v>13</v>
      </c>
      <c r="B45" s="45"/>
      <c r="C45" s="45"/>
      <c r="D45" s="73"/>
      <c r="E45" s="74"/>
      <c r="F45" s="75">
        <f t="shared" si="0"/>
        <v>0</v>
      </c>
      <c r="G45" s="76"/>
      <c r="H45" s="77"/>
      <c r="I45" s="78">
        <f t="shared" si="1"/>
        <v>0</v>
      </c>
      <c r="J45" s="14"/>
      <c r="K45" s="14"/>
      <c r="L45" s="100"/>
    </row>
    <row r="46" spans="1:12" x14ac:dyDescent="0.25">
      <c r="A46" s="44">
        <v>14</v>
      </c>
      <c r="B46" s="45"/>
      <c r="C46" s="45"/>
      <c r="D46" s="73"/>
      <c r="E46" s="74"/>
      <c r="F46" s="75">
        <f t="shared" si="0"/>
        <v>0</v>
      </c>
      <c r="G46" s="76"/>
      <c r="H46" s="77"/>
      <c r="I46" s="78">
        <f t="shared" si="1"/>
        <v>0</v>
      </c>
      <c r="J46" s="14"/>
      <c r="K46" s="14"/>
      <c r="L46" s="100"/>
    </row>
    <row r="47" spans="1:12" x14ac:dyDescent="0.25">
      <c r="A47" s="44">
        <v>15</v>
      </c>
      <c r="B47" s="45"/>
      <c r="C47" s="45"/>
      <c r="D47" s="73"/>
      <c r="E47" s="74"/>
      <c r="F47" s="75">
        <f t="shared" si="0"/>
        <v>0</v>
      </c>
      <c r="G47" s="76"/>
      <c r="H47" s="77"/>
      <c r="I47" s="78">
        <f t="shared" si="1"/>
        <v>0</v>
      </c>
      <c r="J47" s="14"/>
      <c r="K47" s="14"/>
      <c r="L47" s="100"/>
    </row>
    <row r="48" spans="1:12" x14ac:dyDescent="0.25">
      <c r="A48" s="44">
        <v>16</v>
      </c>
      <c r="B48" s="45"/>
      <c r="C48" s="45"/>
      <c r="D48" s="73"/>
      <c r="E48" s="74"/>
      <c r="F48" s="75">
        <f t="shared" si="0"/>
        <v>0</v>
      </c>
      <c r="G48" s="76"/>
      <c r="H48" s="77"/>
      <c r="I48" s="78">
        <f t="shared" si="1"/>
        <v>0</v>
      </c>
      <c r="J48" s="14"/>
      <c r="K48" s="14"/>
      <c r="L48" s="100"/>
    </row>
    <row r="49" spans="1:12" x14ac:dyDescent="0.25">
      <c r="A49" s="44">
        <v>17</v>
      </c>
      <c r="B49" s="45"/>
      <c r="C49" s="45"/>
      <c r="D49" s="73"/>
      <c r="E49" s="74"/>
      <c r="F49" s="75">
        <f t="shared" si="0"/>
        <v>0</v>
      </c>
      <c r="G49" s="76"/>
      <c r="H49" s="77"/>
      <c r="I49" s="78">
        <f t="shared" si="1"/>
        <v>0</v>
      </c>
      <c r="J49" s="14"/>
      <c r="K49" s="14"/>
      <c r="L49" s="100"/>
    </row>
    <row r="50" spans="1:12" x14ac:dyDescent="0.25">
      <c r="A50" s="44">
        <v>18</v>
      </c>
      <c r="B50" s="45"/>
      <c r="C50" s="45"/>
      <c r="D50" s="73"/>
      <c r="E50" s="74"/>
      <c r="F50" s="75">
        <f t="shared" si="0"/>
        <v>0</v>
      </c>
      <c r="G50" s="76"/>
      <c r="H50" s="77"/>
      <c r="I50" s="78">
        <f t="shared" si="1"/>
        <v>0</v>
      </c>
      <c r="J50" s="14"/>
      <c r="K50" s="14"/>
      <c r="L50" s="100"/>
    </row>
    <row r="51" spans="1:12" x14ac:dyDescent="0.25">
      <c r="A51" s="44">
        <v>19</v>
      </c>
      <c r="B51" s="45"/>
      <c r="C51" s="45"/>
      <c r="D51" s="73"/>
      <c r="E51" s="74"/>
      <c r="F51" s="75">
        <f t="shared" si="0"/>
        <v>0</v>
      </c>
      <c r="G51" s="76"/>
      <c r="H51" s="77"/>
      <c r="I51" s="78">
        <f t="shared" si="1"/>
        <v>0</v>
      </c>
      <c r="J51" s="14"/>
      <c r="K51" s="14"/>
      <c r="L51" s="100"/>
    </row>
    <row r="52" spans="1:12" x14ac:dyDescent="0.25">
      <c r="A52" s="44">
        <v>20</v>
      </c>
      <c r="B52" s="45"/>
      <c r="C52" s="45"/>
      <c r="D52" s="73"/>
      <c r="E52" s="74"/>
      <c r="F52" s="75">
        <f t="shared" si="0"/>
        <v>0</v>
      </c>
      <c r="G52" s="76"/>
      <c r="H52" s="77"/>
      <c r="I52" s="78">
        <f t="shared" si="1"/>
        <v>0</v>
      </c>
      <c r="J52" s="14"/>
      <c r="K52" s="14"/>
      <c r="L52" s="100"/>
    </row>
    <row r="53" spans="1:12" x14ac:dyDescent="0.25">
      <c r="A53" s="44">
        <v>21</v>
      </c>
      <c r="B53" s="45"/>
      <c r="C53" s="45"/>
      <c r="D53" s="73"/>
      <c r="E53" s="74"/>
      <c r="F53" s="75">
        <f t="shared" si="0"/>
        <v>0</v>
      </c>
      <c r="G53" s="76"/>
      <c r="H53" s="77"/>
      <c r="I53" s="78">
        <f t="shared" si="1"/>
        <v>0</v>
      </c>
      <c r="J53" s="14"/>
      <c r="K53" s="14"/>
      <c r="L53" s="100"/>
    </row>
    <row r="54" spans="1:12" x14ac:dyDescent="0.25">
      <c r="A54" s="44">
        <v>22</v>
      </c>
      <c r="B54" s="45"/>
      <c r="C54" s="45"/>
      <c r="D54" s="73"/>
      <c r="E54" s="74"/>
      <c r="F54" s="75">
        <f t="shared" si="0"/>
        <v>0</v>
      </c>
      <c r="G54" s="76"/>
      <c r="H54" s="77"/>
      <c r="I54" s="78">
        <f t="shared" si="1"/>
        <v>0</v>
      </c>
      <c r="J54" s="14"/>
      <c r="K54" s="14"/>
      <c r="L54" s="100"/>
    </row>
    <row r="55" spans="1:12" x14ac:dyDescent="0.25">
      <c r="A55" s="44">
        <v>23</v>
      </c>
      <c r="B55" s="45"/>
      <c r="C55" s="45"/>
      <c r="D55" s="73"/>
      <c r="E55" s="74"/>
      <c r="F55" s="75">
        <f t="shared" si="0"/>
        <v>0</v>
      </c>
      <c r="G55" s="76"/>
      <c r="H55" s="77"/>
      <c r="I55" s="78">
        <f t="shared" si="1"/>
        <v>0</v>
      </c>
      <c r="J55" s="14"/>
      <c r="K55" s="14"/>
      <c r="L55" s="100"/>
    </row>
    <row r="56" spans="1:12" x14ac:dyDescent="0.25">
      <c r="A56" s="44">
        <v>24</v>
      </c>
      <c r="B56" s="45"/>
      <c r="C56" s="45"/>
      <c r="D56" s="73"/>
      <c r="E56" s="74"/>
      <c r="F56" s="75">
        <f t="shared" si="0"/>
        <v>0</v>
      </c>
      <c r="G56" s="76"/>
      <c r="H56" s="77"/>
      <c r="I56" s="78">
        <f t="shared" ref="I56:I63" si="2">F56-E56</f>
        <v>0</v>
      </c>
      <c r="J56" s="14"/>
      <c r="K56" s="14"/>
      <c r="L56" s="100"/>
    </row>
    <row r="57" spans="1:12" x14ac:dyDescent="0.25">
      <c r="A57" s="44">
        <v>25</v>
      </c>
      <c r="B57" s="45"/>
      <c r="C57" s="45"/>
      <c r="D57" s="73"/>
      <c r="E57" s="74"/>
      <c r="F57" s="75">
        <f t="shared" si="0"/>
        <v>0</v>
      </c>
      <c r="G57" s="76"/>
      <c r="H57" s="77"/>
      <c r="I57" s="78">
        <f t="shared" si="2"/>
        <v>0</v>
      </c>
      <c r="J57" s="14"/>
      <c r="K57" s="14"/>
      <c r="L57" s="100"/>
    </row>
    <row r="58" spans="1:12" x14ac:dyDescent="0.25">
      <c r="A58" s="44">
        <v>26</v>
      </c>
      <c r="B58" s="45"/>
      <c r="C58" s="45"/>
      <c r="D58" s="73"/>
      <c r="E58" s="74"/>
      <c r="F58" s="75">
        <f t="shared" si="0"/>
        <v>0</v>
      </c>
      <c r="G58" s="76"/>
      <c r="H58" s="77"/>
      <c r="I58" s="78">
        <f t="shared" si="2"/>
        <v>0</v>
      </c>
      <c r="J58" s="14"/>
      <c r="K58" s="14"/>
      <c r="L58" s="100"/>
    </row>
    <row r="59" spans="1:12" x14ac:dyDescent="0.25">
      <c r="A59" s="44">
        <v>27</v>
      </c>
      <c r="B59" s="45"/>
      <c r="C59" s="45"/>
      <c r="D59" s="73"/>
      <c r="E59" s="74"/>
      <c r="F59" s="75">
        <f t="shared" si="0"/>
        <v>0</v>
      </c>
      <c r="G59" s="76"/>
      <c r="H59" s="77"/>
      <c r="I59" s="78">
        <f t="shared" si="2"/>
        <v>0</v>
      </c>
      <c r="J59" s="14"/>
      <c r="K59" s="14"/>
      <c r="L59" s="100"/>
    </row>
    <row r="60" spans="1:12" x14ac:dyDescent="0.25">
      <c r="A60" s="44">
        <v>28</v>
      </c>
      <c r="B60" s="45"/>
      <c r="C60" s="45"/>
      <c r="D60" s="73"/>
      <c r="E60" s="74"/>
      <c r="F60" s="75">
        <f t="shared" si="0"/>
        <v>0</v>
      </c>
      <c r="G60" s="76"/>
      <c r="H60" s="77"/>
      <c r="I60" s="78">
        <f t="shared" si="2"/>
        <v>0</v>
      </c>
      <c r="J60" s="14"/>
      <c r="K60" s="14"/>
      <c r="L60" s="100"/>
    </row>
    <row r="61" spans="1:12" x14ac:dyDescent="0.25">
      <c r="A61" s="44">
        <v>29</v>
      </c>
      <c r="B61" s="45"/>
      <c r="C61" s="45"/>
      <c r="D61" s="73"/>
      <c r="E61" s="74"/>
      <c r="F61" s="75">
        <f t="shared" si="0"/>
        <v>0</v>
      </c>
      <c r="G61" s="76"/>
      <c r="H61" s="77"/>
      <c r="I61" s="78">
        <f t="shared" si="2"/>
        <v>0</v>
      </c>
      <c r="J61" s="14"/>
      <c r="K61" s="14"/>
      <c r="L61" s="100"/>
    </row>
    <row r="62" spans="1:12" x14ac:dyDescent="0.25">
      <c r="A62" s="44">
        <v>30</v>
      </c>
      <c r="B62" s="45"/>
      <c r="C62" s="45"/>
      <c r="D62" s="73"/>
      <c r="E62" s="74"/>
      <c r="F62" s="75">
        <f t="shared" si="0"/>
        <v>0</v>
      </c>
      <c r="G62" s="76"/>
      <c r="H62" s="77"/>
      <c r="I62" s="78">
        <f t="shared" si="2"/>
        <v>0</v>
      </c>
      <c r="J62" s="14"/>
      <c r="K62" s="14"/>
      <c r="L62" s="100"/>
    </row>
    <row r="63" spans="1:12" x14ac:dyDescent="0.25">
      <c r="A63" s="44">
        <v>31</v>
      </c>
      <c r="B63" s="45"/>
      <c r="C63" s="45"/>
      <c r="D63" s="73"/>
      <c r="E63" s="74"/>
      <c r="F63" s="75">
        <f t="shared" si="0"/>
        <v>0</v>
      </c>
      <c r="G63" s="76"/>
      <c r="H63" s="77"/>
      <c r="I63" s="78">
        <f t="shared" si="2"/>
        <v>0</v>
      </c>
      <c r="J63" s="14"/>
      <c r="K63" s="14"/>
      <c r="L63" s="100"/>
    </row>
    <row r="64" spans="1:12" x14ac:dyDescent="0.25">
      <c r="A64" s="62" t="s">
        <v>28</v>
      </c>
      <c r="B64" s="63"/>
      <c r="C64" s="63"/>
      <c r="D64" s="79"/>
      <c r="E64" s="80">
        <f>SUM(E33:E63)</f>
        <v>0</v>
      </c>
      <c r="F64" s="81">
        <f>SUM(F33:F63)</f>
        <v>0</v>
      </c>
      <c r="G64" s="87"/>
      <c r="H64" s="88"/>
      <c r="I64" s="84">
        <f>SUM(I33:I63)</f>
        <v>0</v>
      </c>
      <c r="J64" s="14"/>
      <c r="K64" s="14"/>
      <c r="L64" s="100"/>
    </row>
    <row r="65" spans="1:12" x14ac:dyDescent="0.25">
      <c r="A65" s="59" t="s">
        <v>27</v>
      </c>
      <c r="B65" s="60"/>
      <c r="C65" s="60"/>
      <c r="D65" s="60"/>
      <c r="E65" s="60"/>
      <c r="F65" s="60"/>
      <c r="G65" s="60"/>
      <c r="H65" s="60"/>
      <c r="I65" s="61"/>
      <c r="J65" s="14"/>
      <c r="K65" s="14"/>
      <c r="L65" s="100"/>
    </row>
    <row r="66" spans="1:12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00"/>
    </row>
    <row r="67" spans="1:12" x14ac:dyDescent="0.25">
      <c r="J67" s="14"/>
      <c r="K67" s="14"/>
      <c r="L67" s="100"/>
    </row>
    <row r="68" spans="1:12" x14ac:dyDescent="0.25">
      <c r="J68" s="90" t="e">
        <f>I64/F64</f>
        <v>#DIV/0!</v>
      </c>
      <c r="K68" s="13"/>
      <c r="L68" s="100"/>
    </row>
    <row r="69" spans="1:12" x14ac:dyDescent="0.25">
      <c r="J69" s="14"/>
      <c r="K69" s="14"/>
      <c r="L69" s="100"/>
    </row>
  </sheetData>
  <mergeCells count="6">
    <mergeCell ref="A20:A23"/>
    <mergeCell ref="A14:A17"/>
    <mergeCell ref="A18:A19"/>
    <mergeCell ref="A2:I2"/>
    <mergeCell ref="A4:A5"/>
    <mergeCell ref="A11:A1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724E-6301-4F2C-8A59-8A719EA90614}">
  <dimension ref="A1:T30"/>
  <sheetViews>
    <sheetView tabSelected="1" zoomScale="80" zoomScaleNormal="80" workbookViewId="0">
      <selection activeCell="O10" sqref="O10"/>
    </sheetView>
  </sheetViews>
  <sheetFormatPr defaultRowHeight="15" x14ac:dyDescent="0.25"/>
  <cols>
    <col min="1" max="1" width="26.28515625" bestFit="1" customWidth="1"/>
    <col min="2" max="2" width="8.85546875" bestFit="1" customWidth="1"/>
    <col min="3" max="3" width="9.5703125" bestFit="1" customWidth="1"/>
    <col min="4" max="4" width="13.140625" bestFit="1" customWidth="1"/>
    <col min="5" max="5" width="11.28515625" bestFit="1" customWidth="1"/>
    <col min="6" max="6" width="9.5703125" bestFit="1" customWidth="1"/>
    <col min="7" max="7" width="11.42578125" bestFit="1" customWidth="1"/>
    <col min="8" max="8" width="11.28515625" bestFit="1" customWidth="1"/>
    <col min="9" max="9" width="14.42578125" bestFit="1" customWidth="1"/>
    <col min="10" max="10" width="14.28515625" bestFit="1" customWidth="1"/>
    <col min="11" max="11" width="8.5703125" bestFit="1" customWidth="1"/>
    <col min="12" max="12" width="10.5703125" bestFit="1" customWidth="1"/>
    <col min="13" max="13" width="20.85546875" bestFit="1" customWidth="1"/>
    <col min="14" max="15" width="11.28515625" bestFit="1" customWidth="1"/>
    <col min="16" max="16" width="13.5703125" bestFit="1" customWidth="1"/>
    <col min="17" max="17" width="9.28515625" bestFit="1" customWidth="1"/>
    <col min="18" max="18" width="9.5703125" bestFit="1" customWidth="1"/>
    <col min="19" max="19" width="9.42578125" customWidth="1"/>
  </cols>
  <sheetData>
    <row r="1" spans="1:19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5">
      <c r="A3" s="13"/>
      <c r="B3" s="26" t="s">
        <v>2</v>
      </c>
      <c r="C3" s="26" t="s">
        <v>34</v>
      </c>
      <c r="D3" s="26" t="s">
        <v>36</v>
      </c>
      <c r="E3" s="26" t="s">
        <v>35</v>
      </c>
      <c r="F3" s="26" t="s">
        <v>54</v>
      </c>
      <c r="G3" s="26" t="s">
        <v>55</v>
      </c>
      <c r="H3" s="26" t="s">
        <v>56</v>
      </c>
      <c r="I3" s="26" t="s">
        <v>38</v>
      </c>
      <c r="J3" s="26" t="s">
        <v>39</v>
      </c>
      <c r="K3" s="26" t="s">
        <v>23</v>
      </c>
      <c r="L3" s="26" t="s">
        <v>73</v>
      </c>
      <c r="M3" s="26" t="s">
        <v>77</v>
      </c>
      <c r="N3" s="26" t="s">
        <v>57</v>
      </c>
      <c r="O3" s="26" t="s">
        <v>0</v>
      </c>
      <c r="P3" s="26" t="s">
        <v>43</v>
      </c>
      <c r="Q3" s="26" t="s">
        <v>48</v>
      </c>
      <c r="R3" s="27" t="s">
        <v>49</v>
      </c>
      <c r="S3" s="13"/>
    </row>
    <row r="4" spans="1:19" x14ac:dyDescent="0.25">
      <c r="A4" s="24" t="s">
        <v>40</v>
      </c>
      <c r="B4" s="8">
        <v>15</v>
      </c>
      <c r="C4" s="17">
        <v>205.45</v>
      </c>
      <c r="D4" s="17">
        <f>35/40*15</f>
        <v>13.125</v>
      </c>
      <c r="E4" s="17">
        <f>(D4+C4)*$B$20</f>
        <v>295.68004783124496</v>
      </c>
      <c r="F4" s="17">
        <f>($F$7/40)*B4</f>
        <v>0</v>
      </c>
      <c r="G4" s="17">
        <f>H4/$B$20</f>
        <v>218.57499999999999</v>
      </c>
      <c r="H4" s="17">
        <f t="shared" ref="H4" si="0">E4+F4</f>
        <v>295.68004783124496</v>
      </c>
      <c r="I4" s="3">
        <f>G4/B4</f>
        <v>14.571666666666665</v>
      </c>
      <c r="J4" s="3">
        <f>H4/B4</f>
        <v>19.712003188749666</v>
      </c>
      <c r="K4" s="3">
        <v>31.5</v>
      </c>
      <c r="L4" s="101">
        <f>H4/K4</f>
        <v>9.3866681851188876</v>
      </c>
      <c r="M4" s="104">
        <f>L4-'[1]Products available'!D2</f>
        <v>0.38666818511888756</v>
      </c>
      <c r="N4" s="3">
        <f>K4*B4</f>
        <v>472.5</v>
      </c>
      <c r="O4" s="3">
        <f>N4-H4</f>
        <v>176.81995216875504</v>
      </c>
      <c r="P4" s="3">
        <f>K4-J4</f>
        <v>11.787996811250334</v>
      </c>
      <c r="Q4" s="28">
        <f>P4/K4</f>
        <v>0.37422212099207408</v>
      </c>
      <c r="R4" s="39">
        <f>P4/J4</f>
        <v>0.59801110513101774</v>
      </c>
      <c r="S4" s="13"/>
    </row>
    <row r="5" spans="1:19" x14ac:dyDescent="0.25">
      <c r="A5" s="23" t="s">
        <v>41</v>
      </c>
      <c r="B5" s="8"/>
      <c r="C5" s="17"/>
      <c r="D5" s="17"/>
      <c r="E5" s="17"/>
      <c r="F5" s="17"/>
      <c r="G5" s="17"/>
      <c r="H5" s="17"/>
      <c r="I5" s="3"/>
      <c r="J5" s="3"/>
      <c r="K5" s="3"/>
      <c r="L5" s="101"/>
      <c r="M5" s="104"/>
      <c r="N5" s="3"/>
      <c r="O5" s="3"/>
      <c r="P5" s="3"/>
      <c r="Q5" s="28"/>
      <c r="R5" s="39"/>
      <c r="S5" s="13"/>
    </row>
    <row r="6" spans="1:19" x14ac:dyDescent="0.25">
      <c r="A6" s="23" t="s">
        <v>42</v>
      </c>
      <c r="B6" s="8"/>
      <c r="C6" s="17"/>
      <c r="D6" s="17"/>
      <c r="E6" s="17"/>
      <c r="F6" s="17"/>
      <c r="G6" s="17"/>
      <c r="H6" s="17"/>
      <c r="I6" s="3"/>
      <c r="J6" s="3"/>
      <c r="K6" s="3"/>
      <c r="L6" s="101"/>
      <c r="M6" s="104"/>
      <c r="N6" s="3"/>
      <c r="O6" s="3"/>
      <c r="P6" s="3"/>
      <c r="Q6" s="28"/>
      <c r="R6" s="39"/>
      <c r="S6" s="13"/>
    </row>
    <row r="7" spans="1:19" x14ac:dyDescent="0.25">
      <c r="A7" s="30" t="s">
        <v>53</v>
      </c>
      <c r="B7" s="32"/>
      <c r="C7" s="33"/>
      <c r="D7" s="33"/>
      <c r="E7" s="33"/>
      <c r="F7" s="33"/>
      <c r="G7" s="33"/>
      <c r="H7" s="33"/>
      <c r="I7" s="18"/>
      <c r="J7" s="18"/>
      <c r="K7" s="18"/>
      <c r="L7" s="102"/>
      <c r="M7" s="102"/>
      <c r="N7" s="33"/>
      <c r="O7" s="33"/>
      <c r="P7" s="18"/>
      <c r="Q7" s="56"/>
      <c r="R7" s="40"/>
      <c r="S7" s="13"/>
    </row>
    <row r="8" spans="1:19" x14ac:dyDescent="0.25">
      <c r="A8" s="24" t="s">
        <v>44</v>
      </c>
      <c r="B8" s="8"/>
      <c r="C8" s="17"/>
      <c r="D8" s="17"/>
      <c r="E8" s="17"/>
      <c r="F8" s="17"/>
      <c r="G8" s="17"/>
      <c r="H8" s="17"/>
      <c r="I8" s="3"/>
      <c r="J8" s="31"/>
      <c r="K8" s="3"/>
      <c r="L8" s="101"/>
      <c r="M8" s="104"/>
      <c r="N8" s="3"/>
      <c r="O8" s="3"/>
      <c r="P8" s="3"/>
      <c r="Q8" s="28"/>
      <c r="R8" s="39"/>
      <c r="S8" s="13"/>
    </row>
    <row r="9" spans="1:19" x14ac:dyDescent="0.25">
      <c r="A9" s="65" t="s">
        <v>63</v>
      </c>
      <c r="B9" s="64"/>
      <c r="C9" s="66"/>
      <c r="D9" s="66"/>
      <c r="E9" s="66"/>
      <c r="F9" s="66"/>
      <c r="G9" s="66"/>
      <c r="H9" s="66"/>
      <c r="I9" s="67"/>
      <c r="J9" s="68"/>
      <c r="K9" s="67"/>
      <c r="L9" s="103"/>
      <c r="M9" s="103"/>
      <c r="N9" s="67"/>
      <c r="O9" s="67"/>
      <c r="P9" s="67"/>
      <c r="Q9" s="69"/>
      <c r="R9" s="69"/>
      <c r="S9" s="13"/>
    </row>
    <row r="10" spans="1:19" x14ac:dyDescent="0.25">
      <c r="A10" s="24" t="s">
        <v>31</v>
      </c>
      <c r="B10" s="8"/>
      <c r="C10" s="17"/>
      <c r="D10" s="17"/>
      <c r="E10" s="17"/>
      <c r="F10" s="17"/>
      <c r="G10" s="17"/>
      <c r="H10" s="17"/>
      <c r="I10" s="3"/>
      <c r="J10" s="31"/>
      <c r="K10" s="3"/>
      <c r="L10" s="101"/>
      <c r="M10" s="105"/>
      <c r="N10" s="3"/>
      <c r="O10" s="3"/>
      <c r="P10" s="3"/>
      <c r="Q10" s="28"/>
      <c r="R10" s="39"/>
      <c r="S10" s="13"/>
    </row>
    <row r="11" spans="1:19" x14ac:dyDescent="0.25">
      <c r="A11" s="24" t="s">
        <v>45</v>
      </c>
      <c r="B11" s="8"/>
      <c r="C11" s="17"/>
      <c r="D11" s="17"/>
      <c r="E11" s="17"/>
      <c r="F11" s="17"/>
      <c r="G11" s="17"/>
      <c r="H11" s="17"/>
      <c r="I11" s="3"/>
      <c r="J11" s="31"/>
      <c r="K11" s="3"/>
      <c r="L11" s="101"/>
      <c r="M11" s="104"/>
      <c r="N11" s="3"/>
      <c r="O11" s="3"/>
      <c r="P11" s="3"/>
      <c r="Q11" s="28"/>
      <c r="R11" s="39"/>
      <c r="S11" s="13"/>
    </row>
    <row r="12" spans="1:19" x14ac:dyDescent="0.25">
      <c r="A12" s="24" t="s">
        <v>46</v>
      </c>
      <c r="B12" s="8"/>
      <c r="C12" s="17"/>
      <c r="D12" s="17"/>
      <c r="E12" s="17"/>
      <c r="F12" s="17"/>
      <c r="G12" s="17"/>
      <c r="H12" s="17"/>
      <c r="I12" s="3"/>
      <c r="J12" s="31"/>
      <c r="K12" s="3"/>
      <c r="L12" s="101"/>
      <c r="M12" s="104"/>
      <c r="N12" s="3"/>
      <c r="O12" s="3"/>
      <c r="P12" s="3"/>
      <c r="Q12" s="28"/>
      <c r="R12" s="39"/>
      <c r="S12" s="13"/>
    </row>
    <row r="13" spans="1:19" x14ac:dyDescent="0.25">
      <c r="A13" s="24" t="s">
        <v>47</v>
      </c>
      <c r="B13" s="8"/>
      <c r="C13" s="17"/>
      <c r="D13" s="17"/>
      <c r="E13" s="17"/>
      <c r="F13" s="17"/>
      <c r="G13" s="17"/>
      <c r="H13" s="17"/>
      <c r="I13" s="3"/>
      <c r="J13" s="31"/>
      <c r="K13" s="3"/>
      <c r="L13" s="101"/>
      <c r="M13" s="105"/>
      <c r="N13" s="3"/>
      <c r="O13" s="3"/>
      <c r="P13" s="3"/>
      <c r="Q13" s="28"/>
      <c r="R13" s="39"/>
      <c r="S13" s="13"/>
    </row>
    <row r="14" spans="1:19" x14ac:dyDescent="0.25">
      <c r="A14" s="24" t="s">
        <v>50</v>
      </c>
      <c r="B14" s="8"/>
      <c r="C14" s="17"/>
      <c r="D14" s="17"/>
      <c r="E14" s="17"/>
      <c r="F14" s="17"/>
      <c r="G14" s="17"/>
      <c r="H14" s="17"/>
      <c r="I14" s="3"/>
      <c r="J14" s="31"/>
      <c r="K14" s="3"/>
      <c r="L14" s="101"/>
      <c r="M14" s="105"/>
      <c r="N14" s="3"/>
      <c r="O14" s="3"/>
      <c r="P14" s="3"/>
      <c r="Q14" s="28"/>
      <c r="R14" s="39"/>
      <c r="S14" s="13"/>
    </row>
    <row r="15" spans="1:19" x14ac:dyDescent="0.25">
      <c r="A15" s="24" t="s">
        <v>52</v>
      </c>
      <c r="B15" s="8"/>
      <c r="C15" s="17"/>
      <c r="D15" s="17"/>
      <c r="E15" s="17"/>
      <c r="F15" s="17"/>
      <c r="G15" s="17"/>
      <c r="H15" s="17"/>
      <c r="I15" s="3"/>
      <c r="J15" s="31"/>
      <c r="K15" s="3"/>
      <c r="L15" s="101"/>
      <c r="M15" s="104"/>
      <c r="N15" s="3"/>
      <c r="O15" s="3"/>
      <c r="P15" s="3"/>
      <c r="Q15" s="28"/>
      <c r="R15" s="39"/>
      <c r="S15" s="13"/>
    </row>
    <row r="16" spans="1:19" x14ac:dyDescent="0.25">
      <c r="A16" s="24" t="s">
        <v>51</v>
      </c>
      <c r="B16" s="8"/>
      <c r="C16" s="17"/>
      <c r="D16" s="17"/>
      <c r="E16" s="17"/>
      <c r="F16" s="17"/>
      <c r="G16" s="17"/>
      <c r="H16" s="17"/>
      <c r="I16" s="3"/>
      <c r="J16" s="31"/>
      <c r="K16" s="3"/>
      <c r="L16" s="101"/>
      <c r="M16" s="105"/>
      <c r="N16" s="3"/>
      <c r="O16" s="3"/>
      <c r="P16" s="3"/>
      <c r="Q16" s="28"/>
      <c r="R16" s="39"/>
      <c r="S16" s="13"/>
    </row>
    <row r="17" spans="1:20" x14ac:dyDescent="0.25">
      <c r="A17" s="24" t="s">
        <v>74</v>
      </c>
      <c r="B17" s="8"/>
      <c r="C17" s="17"/>
      <c r="D17" s="17"/>
      <c r="E17" s="17"/>
      <c r="F17" s="17"/>
      <c r="G17" s="17"/>
      <c r="H17" s="17"/>
      <c r="I17" s="3"/>
      <c r="J17" s="31"/>
      <c r="K17" s="3"/>
      <c r="L17" s="101"/>
      <c r="M17" s="105"/>
      <c r="N17" s="3"/>
      <c r="O17" s="3"/>
      <c r="P17" s="3"/>
      <c r="Q17" s="28"/>
      <c r="R17" s="39"/>
      <c r="S17" s="13"/>
    </row>
    <row r="18" spans="1:20" x14ac:dyDescent="0.25">
      <c r="A18" s="24" t="s">
        <v>75</v>
      </c>
      <c r="B18" s="8"/>
      <c r="C18" s="17"/>
      <c r="D18" s="17"/>
      <c r="E18" s="17"/>
      <c r="F18" s="17"/>
      <c r="G18" s="17"/>
      <c r="H18" s="17"/>
      <c r="I18" s="3"/>
      <c r="J18" s="31"/>
      <c r="K18" s="3"/>
      <c r="L18" s="101"/>
      <c r="M18" s="104"/>
      <c r="N18" s="3"/>
      <c r="O18" s="3"/>
      <c r="P18" s="3"/>
      <c r="Q18" s="28"/>
      <c r="R18" s="39"/>
      <c r="S18" s="13"/>
    </row>
    <row r="19" spans="1:20" x14ac:dyDescent="0.25">
      <c r="A19" s="25" t="s">
        <v>5</v>
      </c>
      <c r="B19" s="18"/>
      <c r="C19" s="29"/>
      <c r="D19" s="29"/>
      <c r="E19" s="29"/>
      <c r="F19" s="29"/>
      <c r="G19" s="29"/>
      <c r="H19" s="29"/>
      <c r="I19" s="29"/>
      <c r="J19" s="29"/>
      <c r="K19" s="18"/>
      <c r="L19" s="18"/>
      <c r="M19" s="18"/>
      <c r="N19" s="29"/>
      <c r="O19" s="29"/>
      <c r="P19" s="18"/>
      <c r="Q19" s="18"/>
      <c r="R19" s="19"/>
      <c r="S19" s="13"/>
    </row>
    <row r="20" spans="1:20" x14ac:dyDescent="0.25">
      <c r="A20" s="26" t="s">
        <v>37</v>
      </c>
      <c r="B20" s="136">
        <v>1.3527624286</v>
      </c>
      <c r="C20" s="137"/>
      <c r="D20" s="137"/>
      <c r="E20" s="138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1"/>
      <c r="Q20" s="21"/>
      <c r="R20" s="21"/>
      <c r="S20" s="21"/>
      <c r="T20" s="22"/>
    </row>
    <row r="21" spans="1:20" x14ac:dyDescent="0.25">
      <c r="A21" s="15"/>
      <c r="B21" s="16"/>
      <c r="C21" s="16"/>
      <c r="D21" s="16"/>
      <c r="E21" s="38">
        <f>(C7+D7)*B20</f>
        <v>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1"/>
      <c r="Q21" s="21"/>
      <c r="R21" s="21"/>
      <c r="S21" s="21"/>
      <c r="T21" s="22"/>
    </row>
    <row r="22" spans="1:20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3"/>
      <c r="L22" s="13"/>
      <c r="M22" s="13"/>
      <c r="N22" s="13"/>
      <c r="O22" s="13"/>
      <c r="P22" s="13"/>
      <c r="Q22" s="13"/>
      <c r="R22" s="13"/>
      <c r="S22" s="13"/>
    </row>
    <row r="23" spans="1:20" x14ac:dyDescent="0.25">
      <c r="A23" s="13"/>
      <c r="B23" s="13"/>
      <c r="C23" s="13"/>
      <c r="D23" s="13"/>
      <c r="E23" s="13"/>
      <c r="F23" s="13"/>
      <c r="G23" s="12"/>
      <c r="O23" s="12"/>
    </row>
    <row r="24" spans="1:20" x14ac:dyDescent="0.25">
      <c r="A24" s="13"/>
      <c r="B24" s="13"/>
      <c r="C24" s="13"/>
      <c r="D24" s="13"/>
      <c r="E24" s="13"/>
      <c r="F24" s="13"/>
      <c r="O24" s="12"/>
    </row>
    <row r="25" spans="1:20" x14ac:dyDescent="0.25">
      <c r="A25" s="34" t="s">
        <v>1</v>
      </c>
      <c r="B25" s="34" t="s">
        <v>2</v>
      </c>
      <c r="C25" s="34" t="s">
        <v>0</v>
      </c>
      <c r="D25" s="34" t="s">
        <v>6</v>
      </c>
      <c r="E25" s="34" t="s">
        <v>7</v>
      </c>
      <c r="F25" s="13"/>
      <c r="O25" s="12"/>
    </row>
    <row r="26" spans="1:20" x14ac:dyDescent="0.25">
      <c r="A26" s="35" t="s">
        <v>31</v>
      </c>
      <c r="B26" s="1"/>
      <c r="C26" s="11"/>
      <c r="D26" s="2"/>
      <c r="E26" s="2"/>
      <c r="F26" s="13"/>
    </row>
    <row r="27" spans="1:20" x14ac:dyDescent="0.25">
      <c r="A27" s="35" t="s">
        <v>32</v>
      </c>
      <c r="B27" s="1"/>
      <c r="C27" s="11"/>
      <c r="D27" s="2"/>
      <c r="E27" s="2"/>
      <c r="F27" s="13"/>
    </row>
    <row r="28" spans="1:20" x14ac:dyDescent="0.25">
      <c r="A28" s="37" t="s">
        <v>5</v>
      </c>
      <c r="B28" s="34"/>
      <c r="C28" s="36"/>
      <c r="D28" s="36"/>
      <c r="E28" s="36"/>
      <c r="F28" s="13"/>
    </row>
    <row r="29" spans="1:20" x14ac:dyDescent="0.25">
      <c r="A29" s="13"/>
      <c r="B29" s="13"/>
      <c r="C29" s="13"/>
      <c r="D29" s="13"/>
      <c r="E29" s="13"/>
      <c r="F29" s="13"/>
    </row>
    <row r="30" spans="1:20" x14ac:dyDescent="0.25">
      <c r="A30" s="13"/>
      <c r="B30" s="13"/>
      <c r="C30" s="13"/>
      <c r="D30" s="13"/>
      <c r="E30" s="13"/>
      <c r="F30" s="13"/>
    </row>
  </sheetData>
  <mergeCells count="1">
    <mergeCell ref="B20:E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 available</vt:lpstr>
      <vt:lpstr>Cash available</vt:lpstr>
      <vt:lpstr>sales per day</vt:lpstr>
      <vt:lpstr>Total Break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Fady Aloul</dc:creator>
  <cp:lastModifiedBy>Fady Aloul</cp:lastModifiedBy>
  <dcterms:created xsi:type="dcterms:W3CDTF">2020-07-15T05:01:36Z</dcterms:created>
  <dcterms:modified xsi:type="dcterms:W3CDTF">2020-07-29T00:04:32Z</dcterms:modified>
</cp:coreProperties>
</file>