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Documents\Mine\R\New folder\"/>
    </mc:Choice>
  </mc:AlternateContent>
  <xr:revisionPtr revIDLastSave="0" documentId="13_ncr:1_{06813877-79BB-4645-94A3-CC5A5637F29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otal" sheetId="8" r:id="rId1"/>
    <sheet name="For I-20" sheetId="1" r:id="rId2"/>
    <sheet name="For Visa" sheetId="4" r:id="rId3"/>
    <sheet name="For Journe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H1" i="4"/>
  <c r="H1" i="6"/>
  <c r="H5" i="4"/>
  <c r="E6" i="4"/>
  <c r="E7" i="4"/>
  <c r="D4" i="8"/>
  <c r="D2" i="8"/>
  <c r="E2" i="8" s="1"/>
  <c r="E8" i="8"/>
  <c r="E7" i="8"/>
  <c r="E6" i="8"/>
  <c r="E5" i="8"/>
  <c r="E4" i="8"/>
  <c r="E8" i="6"/>
  <c r="E7" i="6"/>
  <c r="E6" i="6"/>
  <c r="E5" i="6"/>
  <c r="E4" i="6"/>
  <c r="E3" i="6"/>
  <c r="E2" i="6"/>
  <c r="E8" i="4"/>
  <c r="E5" i="4"/>
  <c r="E4" i="4"/>
  <c r="E3" i="4"/>
  <c r="E2" i="4"/>
  <c r="E2" i="1"/>
  <c r="E3" i="1"/>
  <c r="E4" i="1"/>
  <c r="E5" i="1"/>
  <c r="E6" i="1"/>
  <c r="E7" i="1"/>
  <c r="E8" i="1"/>
  <c r="H5" i="1"/>
  <c r="H5" i="6" l="1"/>
  <c r="D3" i="8" l="1"/>
  <c r="E3" i="8" s="1"/>
  <c r="H5" i="8" s="1"/>
  <c r="H6" i="8" s="1"/>
  <c r="H6" i="6"/>
  <c r="H6" i="1"/>
  <c r="H6" i="4"/>
</calcChain>
</file>

<file path=xl/sharedStrings.xml><?xml version="1.0" encoding="utf-8"?>
<sst xmlns="http://schemas.openxmlformats.org/spreadsheetml/2006/main" count="52" uniqueCount="28">
  <si>
    <t>Number</t>
  </si>
  <si>
    <t>Explanation</t>
  </si>
  <si>
    <t>Price</t>
  </si>
  <si>
    <t>Azad Sazi Madrak</t>
  </si>
  <si>
    <t>IELTS Mojadad</t>
  </si>
  <si>
    <t>Tarjome madarek</t>
  </si>
  <si>
    <t>Quntity</t>
  </si>
  <si>
    <t>Doulingo</t>
  </si>
  <si>
    <t>Application Fee</t>
  </si>
  <si>
    <t xml:space="preserve">Ersal madarek </t>
  </si>
  <si>
    <t>Total</t>
  </si>
  <si>
    <t>Dollars</t>
  </si>
  <si>
    <t>Dollar to Toman</t>
  </si>
  <si>
    <t>Toman</t>
  </si>
  <si>
    <t>Million Toman</t>
  </si>
  <si>
    <t>Hazine Safar</t>
  </si>
  <si>
    <t>blit raft</t>
  </si>
  <si>
    <t>Residence per mounth</t>
  </si>
  <si>
    <t>Price $</t>
  </si>
  <si>
    <t>Total $</t>
  </si>
  <si>
    <t>SEVIS Fee</t>
  </si>
  <si>
    <t>MRV Fee</t>
  </si>
  <si>
    <t>Exchange</t>
  </si>
  <si>
    <t>For I-20</t>
  </si>
  <si>
    <t>For Visa</t>
  </si>
  <si>
    <t>Initialazation</t>
  </si>
  <si>
    <t>For Journey</t>
  </si>
  <si>
    <t>milion Toman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</si>
</sst>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1" fillId="4" borderId="0" xfId="3"/>
    <xf numFmtId="0" fontId="1" fillId="4" borderId="0" xfId="3" applyAlignment="1">
      <alignment horizontal="center"/>
    </xf>
    <xf numFmtId="0" fontId="1" fillId="3" borderId="0" xfId="2"/>
    <xf numFmtId="0" fontId="1" fillId="3" borderId="0" xfId="2" applyAlignment="1">
      <alignment horizontal="center"/>
    </xf>
    <xf numFmtId="0" fontId="0" fillId="2" borderId="1" xfId="1" applyFont="1" applyAlignment="1">
      <alignment horizontal="center"/>
    </xf>
    <xf numFmtId="0" fontId="0" fillId="2" borderId="1" xfId="1" applyFont="1"/>
  </cellXfs>
  <cellStyles count="4">
    <cellStyle name="40% - Accent4" xfId="2" builtinId="43"/>
    <cellStyle name="60% - Accent6" xfId="3" builtinId="52"/>
    <cellStyle name="Normal" xfId="0" builtinId="0"/>
    <cellStyle name="Note" xfId="1" builtinId="1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0381F8-2BF6-4AB4-AD7D-DB9026B9C180}" name="Table1345" displayName="Table1345" ref="A1:E8" totalsRowShown="0">
  <autoFilter ref="A1:E8" xr:uid="{D323606C-4A1D-4B25-9599-0B40AF7B383B}"/>
  <tableColumns count="5">
    <tableColumn id="1" xr3:uid="{20149A29-65FF-49E4-BE60-1E0CB84B8949}" name="Number"/>
    <tableColumn id="2" xr3:uid="{7D86CF5C-7D65-4FF2-A80B-82D115A8D1DA}" name="Explanation" dataDxfId="1">
      <calculatedColumnFormula>'For I-20'!H5</calculatedColumnFormula>
    </tableColumn>
    <tableColumn id="3" xr3:uid="{159131DB-6A1D-4A2F-AAEF-BFCBEB18318D}" name="Quntity"/>
    <tableColumn id="4" xr3:uid="{523D5F1B-9065-4DED-92F8-630930D2B54A}" name="Price $"/>
    <tableColumn id="5" xr3:uid="{D5C46B23-1E03-4CC3-BA73-BF355ADD19BA}" name="Total $" dataDxfId="2">
      <calculatedColumnFormula>Table1345[[#This Row],[Quntity]]*Table1345[[#This Row],[Price $]]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23606C-4A1D-4B25-9599-0B40AF7B383B}" name="Table1" displayName="Table1" ref="A1:E8" totalsRowShown="0">
  <autoFilter ref="A1:E8" xr:uid="{D323606C-4A1D-4B25-9599-0B40AF7B383B}"/>
  <tableColumns count="5">
    <tableColumn id="1" xr3:uid="{93984F2E-E21D-414B-9069-22DB65279247}" name="Number"/>
    <tableColumn id="2" xr3:uid="{D4A87C3D-D187-4481-9A15-EC401A1E2CE6}" name="Explanation"/>
    <tableColumn id="3" xr3:uid="{B0007885-070F-46F7-BAD7-D905D6CBE468}" name="Quntity"/>
    <tableColumn id="4" xr3:uid="{5A2CDEBE-4A3E-4AAF-B350-CFC471AA2BD0}" name="Price $"/>
    <tableColumn id="5" xr3:uid="{66333265-2467-4A94-AC85-0BD4B24DDAEE}" name="Total $" dataDxfId="4">
      <calculatedColumnFormula>Table1[[#This Row],[Quntity]]*Table1[[#This Row],[Price $]]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557109-0E55-460A-920F-28239FDA2E09}" name="Table13" displayName="Table13" ref="A1:E8" totalsRowShown="0">
  <autoFilter ref="A1:E8" xr:uid="{D323606C-4A1D-4B25-9599-0B40AF7B383B}"/>
  <tableColumns count="5">
    <tableColumn id="1" xr3:uid="{4EF06AEC-C2A0-4344-A29C-7C22F2E7EF0F}" name="Number"/>
    <tableColumn id="2" xr3:uid="{51B70FCA-6B2A-4A47-83D2-799E0E2AC566}" name="Explanation"/>
    <tableColumn id="3" xr3:uid="{C770652D-1BDE-48A3-BF43-5A14ADF99EFD}" name="Quntity"/>
    <tableColumn id="4" xr3:uid="{0A29D676-B3A3-4B6F-9990-FA045A358B50}" name="Price"/>
    <tableColumn id="5" xr3:uid="{68196659-C11F-4AF8-B6AC-C17A598C4895}" name="Total" dataDxfId="0">
      <calculatedColumnFormula>Table13[[#This Row],[Quntity]]*Table13[[#This Row],[Price]]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C022F8-90F5-4461-8527-611414D03524}" name="Table134" displayName="Table134" ref="A1:E8" totalsRowShown="0">
  <autoFilter ref="A1:E8" xr:uid="{D323606C-4A1D-4B25-9599-0B40AF7B383B}"/>
  <tableColumns count="5">
    <tableColumn id="1" xr3:uid="{D5D8E701-C0B0-47FA-8F2C-221DEB62C729}" name="Number"/>
    <tableColumn id="2" xr3:uid="{A79A2AD3-D73D-46B3-8A45-81E31280C7D5}" name="Explanation"/>
    <tableColumn id="3" xr3:uid="{485FEADD-234E-4AE9-9B70-4879EBCA4685}" name="Quntity"/>
    <tableColumn id="4" xr3:uid="{C4985090-7C58-4217-8278-69C41E283C85}" name="Price $"/>
    <tableColumn id="5" xr3:uid="{BABB5146-A33C-475E-8650-878833A8EFA7}" name="Total $" dataDxfId="3">
      <calculatedColumnFormula>Table134[[#This Row],[Quntity]]*Table134[[#This Row],[Price $]]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F4D1-B06F-471D-87C4-FC0427637954}">
  <dimension ref="A1:I8"/>
  <sheetViews>
    <sheetView tabSelected="1" workbookViewId="0">
      <selection activeCell="I7" sqref="I7"/>
    </sheetView>
  </sheetViews>
  <sheetFormatPr defaultRowHeight="15" x14ac:dyDescent="0.25"/>
  <cols>
    <col min="1" max="1" width="10.42578125" customWidth="1"/>
    <col min="2" max="2" width="36.42578125" customWidth="1"/>
    <col min="3" max="3" width="11.28515625" customWidth="1"/>
    <col min="4" max="4" width="11" customWidth="1"/>
    <col min="5" max="5" width="15.42578125" customWidth="1"/>
    <col min="7" max="7" width="15.28515625" customWidth="1"/>
    <col min="8" max="8" width="21.7109375" customWidth="1"/>
    <col min="9" max="9" width="14" customWidth="1"/>
  </cols>
  <sheetData>
    <row r="1" spans="1:9" x14ac:dyDescent="0.25">
      <c r="A1" t="s">
        <v>0</v>
      </c>
      <c r="B1" t="s">
        <v>1</v>
      </c>
      <c r="C1" t="s">
        <v>6</v>
      </c>
      <c r="D1" t="s">
        <v>18</v>
      </c>
      <c r="E1" t="s">
        <v>19</v>
      </c>
      <c r="G1" s="3" t="s">
        <v>12</v>
      </c>
      <c r="H1" s="4">
        <v>60000</v>
      </c>
    </row>
    <row r="2" spans="1:9" x14ac:dyDescent="0.25">
      <c r="A2">
        <v>1</v>
      </c>
      <c r="B2" t="s">
        <v>23</v>
      </c>
      <c r="C2">
        <v>1</v>
      </c>
      <c r="D2">
        <f>'For I-20'!H5</f>
        <v>1570</v>
      </c>
      <c r="E2">
        <f>Table1345[[#This Row],[Quntity]]*Table1345[[#This Row],[Price $]]</f>
        <v>1570</v>
      </c>
      <c r="H2" s="1"/>
    </row>
    <row r="3" spans="1:9" x14ac:dyDescent="0.25">
      <c r="A3">
        <v>2</v>
      </c>
      <c r="B3" t="s">
        <v>24</v>
      </c>
      <c r="C3">
        <v>1</v>
      </c>
      <c r="D3">
        <f>'For Visa'!H5</f>
        <v>1135</v>
      </c>
      <c r="E3">
        <f>Table1345[[#This Row],[Quntity]]*Table1345[[#This Row],[Price $]]</f>
        <v>1135</v>
      </c>
      <c r="H3" s="1"/>
    </row>
    <row r="4" spans="1:9" x14ac:dyDescent="0.25">
      <c r="A4">
        <v>3</v>
      </c>
      <c r="B4" t="s">
        <v>26</v>
      </c>
      <c r="C4">
        <v>1</v>
      </c>
      <c r="D4">
        <f>'For Journey'!H5</f>
        <v>2700</v>
      </c>
      <c r="E4">
        <f>Table1345[[#This Row],[Quntity]]*Table1345[[#This Row],[Price $]]</f>
        <v>2700</v>
      </c>
      <c r="H4" s="1"/>
    </row>
    <row r="5" spans="1:9" x14ac:dyDescent="0.25">
      <c r="A5">
        <v>4</v>
      </c>
      <c r="E5">
        <f>Table1345[[#This Row],[Quntity]]*Table1345[[#This Row],[Price $]]</f>
        <v>0</v>
      </c>
      <c r="G5" s="5" t="s">
        <v>10</v>
      </c>
      <c r="H5" s="6">
        <f>SUM(E:E)</f>
        <v>5405</v>
      </c>
      <c r="I5" s="5" t="s">
        <v>11</v>
      </c>
    </row>
    <row r="6" spans="1:9" x14ac:dyDescent="0.25">
      <c r="A6">
        <v>5</v>
      </c>
      <c r="E6">
        <f>Table1345[[#This Row],[Quntity]]*Table1345[[#This Row],[Price $]]</f>
        <v>0</v>
      </c>
      <c r="H6" s="7">
        <f>H5*H1/1000000</f>
        <v>324.3</v>
      </c>
      <c r="I6" s="8" t="s">
        <v>27</v>
      </c>
    </row>
    <row r="7" spans="1:9" x14ac:dyDescent="0.25">
      <c r="A7">
        <v>6</v>
      </c>
      <c r="E7">
        <f>Table1345[[#This Row],[Quntity]]*Table1345[[#This Row],[Price $]]</f>
        <v>0</v>
      </c>
    </row>
    <row r="8" spans="1:9" x14ac:dyDescent="0.25">
      <c r="A8">
        <v>7</v>
      </c>
      <c r="E8">
        <f>Table1345[[#This Row],[Quntity]]*Table1345[[#This Row],[Price $]]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H1" sqref="H1"/>
    </sheetView>
  </sheetViews>
  <sheetFormatPr defaultRowHeight="15" x14ac:dyDescent="0.25"/>
  <cols>
    <col min="1" max="1" width="10.42578125" customWidth="1"/>
    <col min="2" max="2" width="36.42578125" customWidth="1"/>
    <col min="3" max="3" width="11.28515625" customWidth="1"/>
    <col min="4" max="4" width="11" customWidth="1"/>
    <col min="5" max="5" width="15.42578125" customWidth="1"/>
    <col min="7" max="7" width="15.28515625" customWidth="1"/>
    <col min="8" max="8" width="21.7109375" customWidth="1"/>
  </cols>
  <sheetData>
    <row r="1" spans="1:9" x14ac:dyDescent="0.25">
      <c r="A1" t="s">
        <v>0</v>
      </c>
      <c r="B1" t="s">
        <v>1</v>
      </c>
      <c r="C1" t="s">
        <v>6</v>
      </c>
      <c r="D1" t="s">
        <v>18</v>
      </c>
      <c r="E1" t="s">
        <v>19</v>
      </c>
      <c r="G1" t="s">
        <v>12</v>
      </c>
      <c r="H1" s="1">
        <f>Total!H1</f>
        <v>60000</v>
      </c>
    </row>
    <row r="2" spans="1:9" x14ac:dyDescent="0.25">
      <c r="A2">
        <v>1</v>
      </c>
      <c r="B2" t="s">
        <v>3</v>
      </c>
      <c r="C2">
        <v>1</v>
      </c>
      <c r="D2">
        <v>350</v>
      </c>
      <c r="E2">
        <f>Table1[[#This Row],[Quntity]]*Table1[[#This Row],[Price $]]</f>
        <v>350</v>
      </c>
      <c r="H2" s="1"/>
    </row>
    <row r="3" spans="1:9" x14ac:dyDescent="0.25">
      <c r="A3">
        <v>2</v>
      </c>
      <c r="B3" t="s">
        <v>4</v>
      </c>
      <c r="C3">
        <v>1</v>
      </c>
      <c r="D3">
        <v>220</v>
      </c>
      <c r="E3">
        <f>Table1[[#This Row],[Quntity]]*Table1[[#This Row],[Price $]]</f>
        <v>220</v>
      </c>
      <c r="H3" s="1"/>
    </row>
    <row r="4" spans="1:9" x14ac:dyDescent="0.25">
      <c r="A4">
        <v>3</v>
      </c>
      <c r="B4" t="s">
        <v>5</v>
      </c>
      <c r="C4">
        <v>1</v>
      </c>
      <c r="D4">
        <v>100</v>
      </c>
      <c r="E4">
        <f>Table1[[#This Row],[Quntity]]*Table1[[#This Row],[Price $]]</f>
        <v>100</v>
      </c>
      <c r="H4" s="1"/>
    </row>
    <row r="5" spans="1:9" x14ac:dyDescent="0.25">
      <c r="A5">
        <v>4</v>
      </c>
      <c r="B5" t="s">
        <v>7</v>
      </c>
      <c r="C5">
        <v>0</v>
      </c>
      <c r="D5">
        <v>90</v>
      </c>
      <c r="E5">
        <f>Table1[[#This Row],[Quntity]]*Table1[[#This Row],[Price $]]</f>
        <v>0</v>
      </c>
      <c r="G5" t="s">
        <v>10</v>
      </c>
      <c r="H5" s="1">
        <f>SUM(E:E)</f>
        <v>1570</v>
      </c>
      <c r="I5" t="s">
        <v>11</v>
      </c>
    </row>
    <row r="6" spans="1:9" x14ac:dyDescent="0.25">
      <c r="A6">
        <v>5</v>
      </c>
      <c r="B6" t="s">
        <v>8</v>
      </c>
      <c r="C6">
        <v>5</v>
      </c>
      <c r="D6">
        <v>80</v>
      </c>
      <c r="E6">
        <f>Table1[[#This Row],[Quntity]]*Table1[[#This Row],[Price $]]</f>
        <v>400</v>
      </c>
      <c r="H6" s="1">
        <f>H5*H1 /1000000</f>
        <v>94.2</v>
      </c>
      <c r="I6" t="s">
        <v>14</v>
      </c>
    </row>
    <row r="7" spans="1:9" x14ac:dyDescent="0.25">
      <c r="A7">
        <v>6</v>
      </c>
      <c r="B7" t="s">
        <v>9</v>
      </c>
      <c r="C7">
        <v>5</v>
      </c>
      <c r="D7">
        <v>100</v>
      </c>
      <c r="E7">
        <f>Table1[[#This Row],[Quntity]]*Table1[[#This Row],[Price $]]</f>
        <v>500</v>
      </c>
    </row>
    <row r="8" spans="1:9" x14ac:dyDescent="0.25">
      <c r="A8">
        <v>7</v>
      </c>
      <c r="E8">
        <f>Table1[[#This Row],[Quntity]]*Table1[[#This Row],[Price $]]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D35E7-C56B-45F2-8A50-F262136200C1}">
  <dimension ref="A1:I8"/>
  <sheetViews>
    <sheetView workbookViewId="0">
      <selection activeCell="H1" sqref="H1"/>
    </sheetView>
  </sheetViews>
  <sheetFormatPr defaultRowHeight="15" x14ac:dyDescent="0.25"/>
  <cols>
    <col min="1" max="1" width="10.42578125" customWidth="1"/>
    <col min="2" max="2" width="36.42578125" customWidth="1"/>
    <col min="3" max="3" width="11.28515625" customWidth="1"/>
    <col min="4" max="4" width="11" customWidth="1"/>
    <col min="5" max="5" width="15.42578125" customWidth="1"/>
    <col min="7" max="7" width="15.28515625" customWidth="1"/>
    <col min="8" max="8" width="21.7109375" customWidth="1"/>
  </cols>
  <sheetData>
    <row r="1" spans="1:9" x14ac:dyDescent="0.25">
      <c r="A1" t="s">
        <v>0</v>
      </c>
      <c r="B1" t="s">
        <v>1</v>
      </c>
      <c r="C1" t="s">
        <v>6</v>
      </c>
      <c r="D1" t="s">
        <v>2</v>
      </c>
      <c r="E1" t="s">
        <v>10</v>
      </c>
      <c r="G1" t="s">
        <v>12</v>
      </c>
      <c r="H1" s="1">
        <f>Total!H1</f>
        <v>60000</v>
      </c>
    </row>
    <row r="2" spans="1:9" x14ac:dyDescent="0.25">
      <c r="A2">
        <v>1</v>
      </c>
      <c r="B2" t="s">
        <v>15</v>
      </c>
      <c r="C2">
        <v>1</v>
      </c>
      <c r="D2">
        <v>500</v>
      </c>
      <c r="E2">
        <f>Table13[[#This Row],[Quntity]]*Table13[[#This Row],[Price]]</f>
        <v>500</v>
      </c>
      <c r="H2" s="1"/>
    </row>
    <row r="3" spans="1:9" x14ac:dyDescent="0.25">
      <c r="A3">
        <v>2</v>
      </c>
      <c r="B3" t="s">
        <v>21</v>
      </c>
      <c r="C3">
        <v>1</v>
      </c>
      <c r="D3">
        <v>185</v>
      </c>
      <c r="E3" s="2">
        <f>Table13[[#This Row],[Quntity]]*Table13[[#This Row],[Price]]</f>
        <v>185</v>
      </c>
      <c r="H3" s="1"/>
    </row>
    <row r="4" spans="1:9" x14ac:dyDescent="0.25">
      <c r="A4">
        <v>3</v>
      </c>
      <c r="B4" t="s">
        <v>20</v>
      </c>
      <c r="C4">
        <v>1</v>
      </c>
      <c r="D4">
        <v>350</v>
      </c>
      <c r="E4" s="2">
        <f>Table13[[#This Row],[Quntity]]*Table13[[#This Row],[Price]]</f>
        <v>350</v>
      </c>
      <c r="H4" s="1"/>
    </row>
    <row r="5" spans="1:9" x14ac:dyDescent="0.25">
      <c r="A5">
        <v>4</v>
      </c>
      <c r="B5" t="s">
        <v>22</v>
      </c>
      <c r="C5">
        <v>1</v>
      </c>
      <c r="D5">
        <v>100</v>
      </c>
      <c r="E5" s="2">
        <f>Table13[[#This Row],[Quntity]]*Table13[[#This Row],[Price]]</f>
        <v>100</v>
      </c>
      <c r="G5" t="s">
        <v>10</v>
      </c>
      <c r="H5" s="1">
        <f>SUM(E:E)</f>
        <v>1135</v>
      </c>
      <c r="I5" t="s">
        <v>11</v>
      </c>
    </row>
    <row r="6" spans="1:9" x14ac:dyDescent="0.25">
      <c r="A6">
        <v>5</v>
      </c>
      <c r="E6" s="2">
        <f>Table13[[#This Row],[Quntity]]*Table13[[#This Row],[Price]]</f>
        <v>0</v>
      </c>
      <c r="H6" s="1">
        <f>H5*H1/1000000</f>
        <v>68.099999999999994</v>
      </c>
      <c r="I6" t="s">
        <v>13</v>
      </c>
    </row>
    <row r="7" spans="1:9" x14ac:dyDescent="0.25">
      <c r="A7">
        <v>6</v>
      </c>
      <c r="E7">
        <f>Table13[[#This Row],[Quntity]]*Table13[[#This Row],[Price]]</f>
        <v>0</v>
      </c>
    </row>
    <row r="8" spans="1:9" x14ac:dyDescent="0.25">
      <c r="A8">
        <v>7</v>
      </c>
      <c r="E8">
        <f>Table13[[#This Row],[Quntity]]*Table13[[#This Row],[Price]]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3795-4D9F-416E-AC6F-1D01BBB344D2}">
  <dimension ref="A1:I8"/>
  <sheetViews>
    <sheetView workbookViewId="0">
      <selection activeCell="G8" sqref="G8"/>
    </sheetView>
  </sheetViews>
  <sheetFormatPr defaultRowHeight="15" x14ac:dyDescent="0.25"/>
  <cols>
    <col min="1" max="1" width="10.42578125" customWidth="1"/>
    <col min="2" max="2" width="36.42578125" customWidth="1"/>
    <col min="3" max="3" width="11.28515625" customWidth="1"/>
    <col min="4" max="4" width="11" customWidth="1"/>
    <col min="5" max="5" width="15.42578125" customWidth="1"/>
    <col min="7" max="7" width="15.28515625" customWidth="1"/>
    <col min="8" max="8" width="21.7109375" customWidth="1"/>
  </cols>
  <sheetData>
    <row r="1" spans="1:9" x14ac:dyDescent="0.25">
      <c r="A1" t="s">
        <v>0</v>
      </c>
      <c r="B1" t="s">
        <v>1</v>
      </c>
      <c r="C1" t="s">
        <v>6</v>
      </c>
      <c r="D1" t="s">
        <v>18</v>
      </c>
      <c r="E1" t="s">
        <v>19</v>
      </c>
      <c r="G1" t="s">
        <v>12</v>
      </c>
      <c r="H1" s="1">
        <f>Total!H1</f>
        <v>60000</v>
      </c>
    </row>
    <row r="2" spans="1:9" x14ac:dyDescent="0.25">
      <c r="A2">
        <v>1</v>
      </c>
      <c r="B2" t="s">
        <v>16</v>
      </c>
      <c r="C2">
        <v>1</v>
      </c>
      <c r="D2">
        <v>1000</v>
      </c>
      <c r="E2">
        <f>Table134[[#This Row],[Quntity]]*Table134[[#This Row],[Price $]]</f>
        <v>1000</v>
      </c>
      <c r="H2" s="1"/>
    </row>
    <row r="3" spans="1:9" x14ac:dyDescent="0.25">
      <c r="A3">
        <v>2</v>
      </c>
      <c r="B3" t="s">
        <v>17</v>
      </c>
      <c r="C3">
        <v>1</v>
      </c>
      <c r="D3">
        <v>1200</v>
      </c>
      <c r="E3">
        <f>Table134[[#This Row],[Quntity]]*Table134[[#This Row],[Price $]]</f>
        <v>1200</v>
      </c>
      <c r="H3" s="1"/>
    </row>
    <row r="4" spans="1:9" x14ac:dyDescent="0.25">
      <c r="A4">
        <v>3</v>
      </c>
      <c r="B4" t="s">
        <v>25</v>
      </c>
      <c r="C4">
        <v>1</v>
      </c>
      <c r="D4">
        <v>500</v>
      </c>
      <c r="E4">
        <f>Table134[[#This Row],[Quntity]]*Table134[[#This Row],[Price $]]</f>
        <v>500</v>
      </c>
      <c r="H4" s="1"/>
    </row>
    <row r="5" spans="1:9" x14ac:dyDescent="0.25">
      <c r="A5">
        <v>4</v>
      </c>
      <c r="E5">
        <f>Table134[[#This Row],[Quntity]]*Table134[[#This Row],[Price $]]</f>
        <v>0</v>
      </c>
      <c r="G5" t="s">
        <v>10</v>
      </c>
      <c r="H5" s="1">
        <f>SUM(E:E)</f>
        <v>2700</v>
      </c>
      <c r="I5" t="s">
        <v>11</v>
      </c>
    </row>
    <row r="6" spans="1:9" x14ac:dyDescent="0.25">
      <c r="A6">
        <v>5</v>
      </c>
      <c r="E6">
        <f>Table134[[#This Row],[Quntity]]*Table134[[#This Row],[Price $]]</f>
        <v>0</v>
      </c>
      <c r="H6" s="1">
        <f>H5*H1/1000000</f>
        <v>162</v>
      </c>
      <c r="I6" t="s">
        <v>13</v>
      </c>
    </row>
    <row r="7" spans="1:9" x14ac:dyDescent="0.25">
      <c r="A7">
        <v>6</v>
      </c>
      <c r="E7">
        <f>Table134[[#This Row],[Quntity]]*Table134[[#This Row],[Price $]]</f>
        <v>0</v>
      </c>
    </row>
    <row r="8" spans="1:9" x14ac:dyDescent="0.25">
      <c r="A8">
        <v>7</v>
      </c>
      <c r="E8">
        <f>Table134[[#This Row],[Quntity]]*Table134[[#This Row],[Price $]]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For I-20</vt:lpstr>
      <vt:lpstr>For Visa</vt:lpstr>
      <vt:lpstr>For Journey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Hadi Najafi</dc:creator>
  <cp:lastModifiedBy>Mohammad Hadi Najafi</cp:lastModifiedBy>
  <dcterms:created xsi:type="dcterms:W3CDTF">2015-06-05T18:17:20Z</dcterms:created>
  <dcterms:modified xsi:type="dcterms:W3CDTF">2024-08-30T06:17:14Z</dcterms:modified>
</cp:coreProperties>
</file>