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xWindow="0" yWindow="0" windowWidth="2370" windowHeight="0"/>
  </bookViews>
  <sheets>
    <sheet name="Tabelle1" sheetId="1" r:id="rId1"/>
    <sheet name="Tabelle3" sheetId="3" r:id="rId2"/>
    <sheet name="ohne kritische Feuchtewert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AM11" i="3"/>
  <c r="AM13" i="3"/>
  <c r="AM12" i="3"/>
  <c r="AM16" i="3"/>
  <c r="AM17" i="3"/>
  <c r="AM18" i="3"/>
  <c r="AM15" i="3"/>
  <c r="AM2" i="3"/>
  <c r="AM3" i="3"/>
  <c r="AM4" i="3"/>
  <c r="AM5" i="3"/>
  <c r="AM6" i="3"/>
  <c r="AM8" i="3"/>
  <c r="AM7" i="3"/>
  <c r="AM10" i="3"/>
  <c r="AM14" i="3"/>
  <c r="AM9" i="3"/>
  <c r="AL9" i="3"/>
  <c r="AL13" i="3"/>
  <c r="AL12" i="3"/>
  <c r="AL16" i="3"/>
  <c r="AL17" i="3"/>
  <c r="AL18" i="3"/>
  <c r="AL15" i="3"/>
  <c r="AL2" i="3"/>
  <c r="AL3" i="3"/>
  <c r="AL4" i="3"/>
  <c r="AL5" i="3"/>
  <c r="AL6" i="3"/>
  <c r="AL8" i="3"/>
  <c r="AL7" i="3"/>
  <c r="AL10" i="3"/>
  <c r="AL11" i="3"/>
  <c r="AL14" i="3"/>
  <c r="AK9" i="3"/>
  <c r="AK13" i="3"/>
  <c r="AK12" i="3"/>
  <c r="AK16" i="3"/>
  <c r="AK17" i="3"/>
  <c r="AK18" i="3"/>
  <c r="AK15" i="3"/>
  <c r="AK2" i="3"/>
  <c r="AK3" i="3"/>
  <c r="AK4" i="3"/>
  <c r="AK5" i="3"/>
  <c r="AK6" i="3"/>
  <c r="AK8" i="3"/>
  <c r="AK7" i="3"/>
  <c r="AK10" i="3"/>
  <c r="AK11" i="3"/>
  <c r="AK14" i="3"/>
  <c r="AJ9" i="3"/>
  <c r="AJ13" i="3"/>
  <c r="AJ12" i="3"/>
  <c r="AJ16" i="3"/>
  <c r="AJ17" i="3"/>
  <c r="AJ18" i="3"/>
  <c r="AJ15" i="3"/>
  <c r="AJ2" i="3"/>
  <c r="AJ3" i="3"/>
  <c r="AJ4" i="3"/>
  <c r="AJ5" i="3"/>
  <c r="AJ6" i="3"/>
  <c r="AJ8" i="3"/>
  <c r="AJ7" i="3"/>
  <c r="AJ10" i="3"/>
  <c r="AJ11" i="3"/>
  <c r="AJ14" i="3"/>
  <c r="AV11" i="3"/>
  <c r="AU11" i="3"/>
  <c r="AQ11" i="3"/>
  <c r="AO11" i="3"/>
  <c r="AP11" i="3" s="1"/>
  <c r="AV10" i="3"/>
  <c r="AU10" i="3"/>
  <c r="AQ10" i="3"/>
  <c r="AO10" i="3"/>
  <c r="AP10" i="3" s="1"/>
  <c r="AV7" i="3"/>
  <c r="AU7" i="3"/>
  <c r="AQ7" i="3"/>
  <c r="AO7" i="3"/>
  <c r="AP7" i="3" s="1"/>
  <c r="AV8" i="3"/>
  <c r="AU8" i="3"/>
  <c r="AQ8" i="3"/>
  <c r="AO8" i="3"/>
  <c r="AP8" i="3" s="1"/>
  <c r="AV6" i="3"/>
  <c r="AU6" i="3"/>
  <c r="AQ6" i="3"/>
  <c r="AO6" i="3"/>
  <c r="AP6" i="3" s="1"/>
  <c r="AV5" i="3"/>
  <c r="AU5" i="3"/>
  <c r="AQ5" i="3"/>
  <c r="AO5" i="3"/>
  <c r="AP5" i="3" s="1"/>
  <c r="AV4" i="3"/>
  <c r="AU4" i="3"/>
  <c r="AW4" i="3" s="1"/>
  <c r="AQ4" i="3"/>
  <c r="AO4" i="3"/>
  <c r="AP4" i="3" s="1"/>
  <c r="AV3" i="3"/>
  <c r="AU3" i="3"/>
  <c r="AQ3" i="3"/>
  <c r="AO3" i="3"/>
  <c r="AP3" i="3" s="1"/>
  <c r="AV2" i="3"/>
  <c r="AU2" i="3"/>
  <c r="AQ2" i="3"/>
  <c r="AO2" i="3"/>
  <c r="AP2" i="3" s="1"/>
  <c r="AV15" i="3"/>
  <c r="AU15" i="3"/>
  <c r="AQ15" i="3"/>
  <c r="AO15" i="3"/>
  <c r="AP15" i="3" s="1"/>
  <c r="AV18" i="3"/>
  <c r="AU18" i="3"/>
  <c r="AQ18" i="3"/>
  <c r="AO18" i="3"/>
  <c r="AP18" i="3" s="1"/>
  <c r="AV17" i="3"/>
  <c r="AU17" i="3"/>
  <c r="AQ17" i="3"/>
  <c r="AO17" i="3"/>
  <c r="AP17" i="3" s="1"/>
  <c r="AV16" i="3"/>
  <c r="AU16" i="3"/>
  <c r="AQ16" i="3"/>
  <c r="AO16" i="3"/>
  <c r="AP16" i="3" s="1"/>
  <c r="AV12" i="3"/>
  <c r="AU12" i="3"/>
  <c r="AQ12" i="3"/>
  <c r="AO12" i="3"/>
  <c r="AP12" i="3" s="1"/>
  <c r="AV13" i="3"/>
  <c r="AU13" i="3"/>
  <c r="AQ13" i="3"/>
  <c r="AO13" i="3"/>
  <c r="AP13" i="3" s="1"/>
  <c r="AV9" i="3"/>
  <c r="AU9" i="3"/>
  <c r="AQ9" i="3"/>
  <c r="AO9" i="3"/>
  <c r="AP9" i="3" s="1"/>
  <c r="AV14" i="3"/>
  <c r="AU14" i="3"/>
  <c r="AQ14" i="3"/>
  <c r="AO14" i="3"/>
  <c r="AP14" i="3" s="1"/>
  <c r="AL3" i="2"/>
  <c r="AL4" i="2"/>
  <c r="AL5" i="2"/>
  <c r="AL6" i="2"/>
  <c r="AL7" i="2"/>
  <c r="AL8" i="2"/>
  <c r="AL9" i="2"/>
  <c r="AL10" i="2"/>
  <c r="AL11" i="2"/>
  <c r="AL12" i="2"/>
  <c r="AL13" i="2"/>
  <c r="AL14" i="2"/>
  <c r="AL2" i="2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T2" i="1"/>
  <c r="AS2" i="1"/>
  <c r="AT3" i="2"/>
  <c r="AU3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U2" i="2"/>
  <c r="AT2" i="2"/>
  <c r="AK3" i="2"/>
  <c r="AK4" i="2"/>
  <c r="AK5" i="2"/>
  <c r="AK6" i="2"/>
  <c r="AK7" i="2"/>
  <c r="AK8" i="2"/>
  <c r="AK9" i="2"/>
  <c r="AK10" i="2"/>
  <c r="AK11" i="2"/>
  <c r="AK12" i="2"/>
  <c r="AK13" i="2"/>
  <c r="AK1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2" i="2"/>
  <c r="AS3" i="2"/>
  <c r="AS4" i="2"/>
  <c r="AS5" i="2"/>
  <c r="AS6" i="2"/>
  <c r="AS7" i="2"/>
  <c r="AS8" i="2"/>
  <c r="AS9" i="2"/>
  <c r="AS10" i="2"/>
  <c r="AS11" i="2"/>
  <c r="AS12" i="2"/>
  <c r="AS13" i="2"/>
  <c r="AS14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2" i="2"/>
  <c r="AP3" i="2"/>
  <c r="AN3" i="2"/>
  <c r="AO3" i="2" s="1"/>
  <c r="AP2" i="2"/>
  <c r="AN2" i="2"/>
  <c r="AO2" i="2" s="1"/>
  <c r="AN4" i="2"/>
  <c r="AO4" i="2" s="1"/>
  <c r="AP4" i="2"/>
  <c r="AP14" i="2"/>
  <c r="AN14" i="2"/>
  <c r="AO14" i="2" s="1"/>
  <c r="AP13" i="2"/>
  <c r="AN13" i="2"/>
  <c r="AO13" i="2" s="1"/>
  <c r="AP12" i="2"/>
  <c r="AN12" i="2"/>
  <c r="AO12" i="2" s="1"/>
  <c r="AP11" i="2"/>
  <c r="AN11" i="2"/>
  <c r="AO11" i="2" s="1"/>
  <c r="AP10" i="2"/>
  <c r="AN10" i="2"/>
  <c r="AO10" i="2" s="1"/>
  <c r="AP9" i="2"/>
  <c r="AN9" i="2"/>
  <c r="AO9" i="2" s="1"/>
  <c r="AP8" i="2"/>
  <c r="AN8" i="2"/>
  <c r="AO8" i="2" s="1"/>
  <c r="AP7" i="2"/>
  <c r="AN7" i="2"/>
  <c r="AO7" i="2" s="1"/>
  <c r="AP6" i="2"/>
  <c r="AN6" i="2"/>
  <c r="AO6" i="2" s="1"/>
  <c r="AP5" i="2"/>
  <c r="AN5" i="2"/>
  <c r="AO5" i="2" s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" i="1"/>
  <c r="AW5" i="3" l="1"/>
  <c r="AW6" i="3"/>
  <c r="AW13" i="3"/>
  <c r="AW12" i="3"/>
  <c r="AW16" i="3"/>
  <c r="AW18" i="3"/>
  <c r="AW14" i="3"/>
  <c r="AW9" i="3"/>
  <c r="AW15" i="3"/>
  <c r="AW2" i="3"/>
  <c r="AW7" i="3"/>
  <c r="AW10" i="3"/>
  <c r="AW17" i="3"/>
  <c r="AW3" i="3"/>
  <c r="AW8" i="3"/>
  <c r="AW11" i="3"/>
</calcChain>
</file>

<file path=xl/sharedStrings.xml><?xml version="1.0" encoding="utf-8"?>
<sst xmlns="http://schemas.openxmlformats.org/spreadsheetml/2006/main" count="184" uniqueCount="72">
  <si>
    <t>Zeit</t>
  </si>
  <si>
    <t>T_AUL</t>
  </si>
  <si>
    <t>T_ABL</t>
  </si>
  <si>
    <t>T_ZUL</t>
  </si>
  <si>
    <t>T_FOL</t>
  </si>
  <si>
    <t>T_ZUL_PHI</t>
  </si>
  <si>
    <t>T_FOL_PHI</t>
  </si>
  <si>
    <t>PHI_AUL</t>
  </si>
  <si>
    <t>PHI_ABL</t>
  </si>
  <si>
    <t>PHI_ZUL</t>
  </si>
  <si>
    <t>01.07.2016, 13:17:49,950</t>
  </si>
  <si>
    <t>01.07.2016, 13:43:34,950</t>
  </si>
  <si>
    <t>01.07.2016, 14:10:04,950</t>
  </si>
  <si>
    <t>01.07.2016, 14:53:22,771</t>
  </si>
  <si>
    <t>01.07.2016, 15:29:34,582</t>
  </si>
  <si>
    <t>01.07.2016, 16:03:59,582</t>
  </si>
  <si>
    <t>04.07.2016, 16:15:31,716</t>
  </si>
  <si>
    <t>04.07.2016, 16:35:05,469</t>
  </si>
  <si>
    <t>04.07.2016, 16:56:48,778</t>
  </si>
  <si>
    <t>04.07.2016, 17:30:28,152</t>
  </si>
  <si>
    <t>06.07.2016, 10:03:38,395</t>
  </si>
  <si>
    <t>06.07.2016, 10:16:18,395</t>
  </si>
  <si>
    <t>06.07.2016, 10:34:48,394</t>
  </si>
  <si>
    <t>06.07.2016, 10:47:48,394</t>
  </si>
  <si>
    <t>06.07.2016, 11:20:48,395</t>
  </si>
  <si>
    <t>06.07.2016, 12:33:47,067</t>
  </si>
  <si>
    <t>06.07.2016, 12:52:47,067</t>
  </si>
  <si>
    <t>06.07.2016, 13:11:17,067</t>
  </si>
  <si>
    <t>06.07.2016, 13:42:07,067</t>
  </si>
  <si>
    <t>06.07.2016, 14:18:46,486</t>
  </si>
  <si>
    <t>06.07.2016, 14:55:46,486</t>
  </si>
  <si>
    <t>06.07.2016, 15:13:36,486</t>
  </si>
  <si>
    <t>06.07.2016, 15:55:06,825</t>
  </si>
  <si>
    <t>PHI_FOL</t>
  </si>
  <si>
    <t>x_AUL</t>
  </si>
  <si>
    <t>x_ABL</t>
  </si>
  <si>
    <t>x_ZUL</t>
  </si>
  <si>
    <t>x_FOL</t>
  </si>
  <si>
    <t>T_ZUL_Mitte</t>
  </si>
  <si>
    <t>T_ZUL_O</t>
  </si>
  <si>
    <t>T_ZUL_U</t>
  </si>
  <si>
    <t>T_ZUL_L</t>
  </si>
  <si>
    <t>T_ZUL_R</t>
  </si>
  <si>
    <t>T_FOL_Mitte</t>
  </si>
  <si>
    <t>T_FOL_O</t>
  </si>
  <si>
    <t>T_FOL_U</t>
  </si>
  <si>
    <t>T_FOL_L</t>
  </si>
  <si>
    <t>T_FOL_R</t>
  </si>
  <si>
    <t>k_sen_Zhang</t>
  </si>
  <si>
    <t>k_lat_Zhang</t>
  </si>
  <si>
    <t>NTU_sen_Zhang</t>
  </si>
  <si>
    <t>NTU_lat_Zhang</t>
  </si>
  <si>
    <t>eff_lat</t>
  </si>
  <si>
    <t>eff_sen</t>
  </si>
  <si>
    <t>T_m_f</t>
  </si>
  <si>
    <t>T_m_e</t>
  </si>
  <si>
    <t>x_m_f</t>
  </si>
  <si>
    <t>x_m_e</t>
  </si>
  <si>
    <t>delta_T_m</t>
  </si>
  <si>
    <t>T_m</t>
  </si>
  <si>
    <t>T_aprox</t>
  </si>
  <si>
    <t>x_aprox</t>
  </si>
  <si>
    <t>&gt;100</t>
  </si>
  <si>
    <t>Phi_aprox</t>
  </si>
  <si>
    <t>delta T</t>
  </si>
  <si>
    <t>xmf-xme</t>
  </si>
  <si>
    <t>Tmf-Tme</t>
  </si>
  <si>
    <t>xAUL-xZUL</t>
  </si>
  <si>
    <t>x_ABL-xFOL</t>
  </si>
  <si>
    <t>delta x</t>
  </si>
  <si>
    <t>delta_x_m</t>
  </si>
  <si>
    <t>x_m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</si>
</sst>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Tabelle3!$AJ$2:$AJ$18</c:f>
              <c:numCache>
                <c:formatCode>General</c:formatCode>
                <c:ptCount val="17"/>
                <c:pt idx="0">
                  <c:v>2.7863982879732703</c:v>
                </c:pt>
                <c:pt idx="1">
                  <c:v>-2.5373395597956825</c:v>
                </c:pt>
                <c:pt idx="2">
                  <c:v>-2.5346332449399895</c:v>
                </c:pt>
                <c:pt idx="3">
                  <c:v>-2.5386536181797528</c:v>
                </c:pt>
                <c:pt idx="4">
                  <c:v>-2.5424477225016</c:v>
                </c:pt>
                <c:pt idx="5">
                  <c:v>-4.4805339587021917</c:v>
                </c:pt>
                <c:pt idx="6">
                  <c:v>-4.3561408900254426</c:v>
                </c:pt>
                <c:pt idx="7">
                  <c:v>-1.7780944044500959</c:v>
                </c:pt>
                <c:pt idx="8">
                  <c:v>-1.7894306290588862</c:v>
                </c:pt>
                <c:pt idx="9">
                  <c:v>-1.7836532395290146</c:v>
                </c:pt>
                <c:pt idx="10">
                  <c:v>-0.69558351637424209</c:v>
                </c:pt>
                <c:pt idx="11">
                  <c:v>-0.67634327188484633</c:v>
                </c:pt>
                <c:pt idx="12">
                  <c:v>-0.67849342781947186</c:v>
                </c:pt>
                <c:pt idx="13">
                  <c:v>-0.59359181763612767</c:v>
                </c:pt>
                <c:pt idx="14">
                  <c:v>-0.15180346812956458</c:v>
                </c:pt>
                <c:pt idx="15">
                  <c:v>-0.14398610040239745</c:v>
                </c:pt>
                <c:pt idx="16">
                  <c:v>-0.10804206947448236</c:v>
                </c:pt>
              </c:numCache>
            </c:numRef>
          </c:xVal>
          <c:yVal>
            <c:numRef>
              <c:f>Tabelle3!$AB$2:$AB$15</c:f>
              <c:numCache>
                <c:formatCode>General</c:formatCode>
                <c:ptCount val="14"/>
                <c:pt idx="0">
                  <c:v>1.6569255396890166</c:v>
                </c:pt>
                <c:pt idx="1">
                  <c:v>4.2457052194092721</c:v>
                </c:pt>
                <c:pt idx="2">
                  <c:v>4.2882244830584586</c:v>
                </c:pt>
                <c:pt idx="3">
                  <c:v>4.3128384654898415</c:v>
                </c:pt>
                <c:pt idx="4">
                  <c:v>4.3830029862915429</c:v>
                </c:pt>
                <c:pt idx="5">
                  <c:v>5.6560982800432384</c:v>
                </c:pt>
                <c:pt idx="6">
                  <c:v>5.7288767113743218</c:v>
                </c:pt>
                <c:pt idx="7">
                  <c:v>9.027245880443628</c:v>
                </c:pt>
                <c:pt idx="8">
                  <c:v>12.208417521941399</c:v>
                </c:pt>
                <c:pt idx="9">
                  <c:v>13.537458304696569</c:v>
                </c:pt>
                <c:pt idx="10">
                  <c:v>35.592995921653198</c:v>
                </c:pt>
                <c:pt idx="11">
                  <c:v>36.343524396053553</c:v>
                </c:pt>
                <c:pt idx="12">
                  <c:v>36.369048089715882</c:v>
                </c:pt>
                <c:pt idx="13">
                  <c:v>40.779528079107514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4FB6-AC51-3AB6D1F3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94928"/>
        <c:axId val="325991648"/>
      </c:scatterChart>
      <c:valAx>
        <c:axId val="3259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991648"/>
        <c:crosses val="autoZero"/>
        <c:crossBetween val="midCat"/>
      </c:valAx>
      <c:valAx>
        <c:axId val="3259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9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18</xdr:row>
      <xdr:rowOff>66675</xdr:rowOff>
    </xdr:from>
    <xdr:to>
      <xdr:col>24</xdr:col>
      <xdr:colOff>209550</xdr:colOff>
      <xdr:row>32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topLeftCell="AM1" workbookViewId="0">
      <selection activeCell="AP2" sqref="AP2"/>
    </sheetView>
  </sheetViews>
  <sheetFormatPr baseColWidth="10"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N1" t="s">
        <v>60</v>
      </c>
      <c r="AO1" t="s">
        <v>61</v>
      </c>
      <c r="AS1" t="s">
        <v>67</v>
      </c>
      <c r="AT1" t="s">
        <v>68</v>
      </c>
    </row>
    <row r="2" spans="1:47" x14ac:dyDescent="0.25">
      <c r="A2" t="s">
        <v>10</v>
      </c>
      <c r="B2">
        <v>15.780999999999997</v>
      </c>
      <c r="C2">
        <v>20.899499999999996</v>
      </c>
      <c r="D2">
        <v>20.392923180530609</v>
      </c>
      <c r="E2">
        <v>16.599497606235833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44.798005933098381</v>
      </c>
      <c r="K2">
        <v>49.845079598702313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f>(-17498.24+3430.98*P2)/(450*196)</f>
        <v>0.55327195623582759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0.25738347467489631</v>
      </c>
      <c r="AA2">
        <v>9.4036775297352999E-4</v>
      </c>
      <c r="AB2">
        <v>36.369048089715882</v>
      </c>
      <c r="AC2">
        <v>0.13354113535640411</v>
      </c>
      <c r="AD2">
        <v>0.11543790750322072</v>
      </c>
      <c r="AE2">
        <v>0.90103021989462007</v>
      </c>
      <c r="AF2">
        <v>17.988535147745406</v>
      </c>
      <c r="AG2">
        <v>18.667028575564878</v>
      </c>
      <c r="AH2">
        <v>6.7259381614835634E-3</v>
      </c>
      <c r="AI2">
        <v>7.54554287648422E-3</v>
      </c>
      <c r="AM2">
        <f>B2-C2</f>
        <v>-5.1184999999999992</v>
      </c>
      <c r="AN2">
        <f>C2+AM2*1/3</f>
        <v>19.193333333333328</v>
      </c>
      <c r="AO2">
        <f>M2*1000</f>
        <v>8.1102067666571838</v>
      </c>
      <c r="AP2">
        <v>58.669003380206121</v>
      </c>
      <c r="AS2">
        <f>L2-N2</f>
        <v>-1.6954173107306021E-4</v>
      </c>
      <c r="AT2">
        <f>M2-O2</f>
        <v>1.1024896165362924E-3</v>
      </c>
      <c r="AU2">
        <f t="shared" ref="AU2:AU23" si="0">(AT2+AS2)/AS2</f>
        <v>-5.5027625326132785</v>
      </c>
    </row>
    <row r="3" spans="1:47" x14ac:dyDescent="0.25">
      <c r="A3" t="s">
        <v>11</v>
      </c>
      <c r="B3">
        <v>11.351499999999998</v>
      </c>
      <c r="C3">
        <v>20.789499999999997</v>
      </c>
      <c r="D3">
        <v>18.933427529414963</v>
      </c>
      <c r="E3">
        <v>13.012969056235828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43.543757581077692</v>
      </c>
      <c r="K3">
        <v>58.339233786166567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6.474847297656694E-2</v>
      </c>
      <c r="AA3">
        <v>5.3659432156097945E-3</v>
      </c>
      <c r="AB3">
        <v>9.027245880443628</v>
      </c>
      <c r="AC3">
        <v>0.75186154968265295</v>
      </c>
      <c r="AD3">
        <v>0.40431898824542278</v>
      </c>
      <c r="AE3">
        <v>0.803340488388956</v>
      </c>
      <c r="AF3">
        <v>14.820635277365488</v>
      </c>
      <c r="AG3">
        <v>16.598729681815584</v>
      </c>
      <c r="AH3">
        <v>5.2839236973985879E-3</v>
      </c>
      <c r="AI3">
        <v>7.1841125641606777E-3</v>
      </c>
      <c r="AM3">
        <f t="shared" ref="AM3:AM24" si="1">B3-C3</f>
        <v>-9.4379999999999988</v>
      </c>
      <c r="AN3">
        <f t="shared" ref="AN3:AN24" si="2">C3+AM3*1/3</f>
        <v>17.643499999999996</v>
      </c>
      <c r="AO3">
        <f t="shared" ref="AO3:AO24" si="3">M3*1000</f>
        <v>8.1674163599738137</v>
      </c>
      <c r="AP3">
        <v>65.036523760388945</v>
      </c>
      <c r="AS3">
        <f t="shared" ref="AS3:AS24" si="4">L3-N3</f>
        <v>-1.444599933226081E-3</v>
      </c>
      <c r="AT3">
        <f t="shared" ref="AT3:AT24" si="5">M3-O3</f>
        <v>1.8843281637856736E-3</v>
      </c>
      <c r="AU3">
        <f t="shared" si="0"/>
        <v>-0.30439446966994615</v>
      </c>
    </row>
    <row r="4" spans="1:47" x14ac:dyDescent="0.25">
      <c r="A4" t="s">
        <v>12</v>
      </c>
      <c r="B4">
        <v>20.106500000000004</v>
      </c>
      <c r="C4">
        <v>21.011499999999995</v>
      </c>
      <c r="D4">
        <v>21.776918938367352</v>
      </c>
      <c r="E4">
        <v>20.077402756235827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48.303155592820907</v>
      </c>
      <c r="K4">
        <v>44.738273105135633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6.9905093182973284</v>
      </c>
      <c r="AA4">
        <v>8.6074737266817511E-2</v>
      </c>
      <c r="AB4">
        <v>999.94453169685426</v>
      </c>
      <c r="AC4">
        <v>12.373964288270539</v>
      </c>
      <c r="AD4">
        <v>1.3366984759436036</v>
      </c>
      <c r="AE4">
        <v>1.8475087952271418</v>
      </c>
      <c r="AF4">
        <v>20.930601318527408</v>
      </c>
      <c r="AG4">
        <v>20.540911663476212</v>
      </c>
      <c r="AH4">
        <v>8.6309836571756855E-3</v>
      </c>
      <c r="AI4">
        <v>8.2138900678489814E-3</v>
      </c>
      <c r="AM4">
        <f t="shared" si="1"/>
        <v>-0.90499999999999048</v>
      </c>
      <c r="AN4">
        <f t="shared" si="2"/>
        <v>20.709833333333332</v>
      </c>
      <c r="AO4">
        <f t="shared" si="3"/>
        <v>8.330356947284006</v>
      </c>
      <c r="AP4">
        <v>54.824912823024285</v>
      </c>
      <c r="AS4">
        <f t="shared" si="4"/>
        <v>1.2708697656694194E-3</v>
      </c>
      <c r="AT4">
        <f t="shared" si="5"/>
        <v>2.3184311614264305E-4</v>
      </c>
      <c r="AU4">
        <f t="shared" si="0"/>
        <v>1.1824286975782461</v>
      </c>
    </row>
    <row r="5" spans="1:47" x14ac:dyDescent="0.25">
      <c r="A5" t="s">
        <v>13</v>
      </c>
      <c r="B5">
        <v>15.824761904761907</v>
      </c>
      <c r="C5">
        <v>20.891428571428566</v>
      </c>
      <c r="D5">
        <v>20.393256461678003</v>
      </c>
      <c r="E5">
        <v>16.646894875283451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37.457512539034141</v>
      </c>
      <c r="K5">
        <v>44.360146058834324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0.25659424458670183</v>
      </c>
      <c r="AA5">
        <v>3.872599002009806E-3</v>
      </c>
      <c r="AB5">
        <v>36.343524396053553</v>
      </c>
      <c r="AC5">
        <v>0.55125014988171339</v>
      </c>
      <c r="AD5">
        <v>0.33615359175133513</v>
      </c>
      <c r="AE5">
        <v>0.90167655728607299</v>
      </c>
      <c r="AF5">
        <v>18.01255423276104</v>
      </c>
      <c r="AG5">
        <v>18.688897504645887</v>
      </c>
      <c r="AH5">
        <v>5.0214402837082377E-3</v>
      </c>
      <c r="AI5">
        <v>7.1810219998657485E-3</v>
      </c>
      <c r="AM5">
        <f t="shared" si="1"/>
        <v>-5.0666666666666593</v>
      </c>
      <c r="AN5">
        <f t="shared" si="2"/>
        <v>19.20253968253968</v>
      </c>
      <c r="AO5">
        <f t="shared" si="3"/>
        <v>8.1993834528795961</v>
      </c>
      <c r="AP5">
        <v>59.274653788169829</v>
      </c>
      <c r="AS5">
        <f t="shared" si="4"/>
        <v>-1.2732459472943871E-3</v>
      </c>
      <c r="AT5">
        <f t="shared" si="5"/>
        <v>1.9486954752636291E-3</v>
      </c>
      <c r="AU5">
        <f t="shared" si="0"/>
        <v>-0.53049415111397269</v>
      </c>
    </row>
    <row r="6" spans="1:47" x14ac:dyDescent="0.25">
      <c r="A6" t="s">
        <v>14</v>
      </c>
      <c r="B6">
        <v>15.838571428571429</v>
      </c>
      <c r="C6">
        <v>20.958095238095233</v>
      </c>
      <c r="D6">
        <v>20.428970800609004</v>
      </c>
      <c r="E6">
        <v>16.669600637188211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55.098662465133465</v>
      </c>
      <c r="K6">
        <v>59.225385892618235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0.25249656677606519</v>
      </c>
      <c r="AA6">
        <v>0.10843948632125829</v>
      </c>
      <c r="AB6">
        <v>35.592995921653198</v>
      </c>
      <c r="AC6">
        <v>15.36252423103563</v>
      </c>
      <c r="AD6">
        <v>1.7190398160371552</v>
      </c>
      <c r="AE6">
        <v>0.89708233422792427</v>
      </c>
      <c r="AF6">
        <v>18.036519102351683</v>
      </c>
      <c r="AG6">
        <v>18.732102618725925</v>
      </c>
      <c r="AH6">
        <v>8.8325245580128976E-3</v>
      </c>
      <c r="AI6">
        <v>8.5773974484140477E-3</v>
      </c>
      <c r="AM6">
        <f t="shared" si="1"/>
        <v>-5.1195238095238036</v>
      </c>
      <c r="AN6">
        <f t="shared" si="2"/>
        <v>19.2515873015873</v>
      </c>
      <c r="AO6">
        <f t="shared" si="3"/>
        <v>8.7700398197541638</v>
      </c>
      <c r="AP6">
        <v>63.353647838623608</v>
      </c>
      <c r="AS6">
        <f t="shared" si="4"/>
        <v>8.4390432455080933E-4</v>
      </c>
      <c r="AT6">
        <f t="shared" si="5"/>
        <v>3.8244282263270001E-4</v>
      </c>
      <c r="AU6">
        <f t="shared" si="0"/>
        <v>1.453182679015498</v>
      </c>
    </row>
    <row r="7" spans="1:47" x14ac:dyDescent="0.25">
      <c r="A7" t="s">
        <v>15</v>
      </c>
      <c r="B7">
        <v>16.380833333333332</v>
      </c>
      <c r="C7">
        <v>20.83124999999999</v>
      </c>
      <c r="D7">
        <v>21.122839174569162</v>
      </c>
      <c r="E7">
        <v>16.911402714569171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45.495959326802279</v>
      </c>
      <c r="K7">
        <v>46.94865356092253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0.46239337390834961</v>
      </c>
      <c r="AA7">
        <v>5.616140707217783E-3</v>
      </c>
      <c r="AB7">
        <v>65.478885863581084</v>
      </c>
      <c r="AC7">
        <v>0.79927038404487771</v>
      </c>
      <c r="AD7">
        <v>0.41791190889770208</v>
      </c>
      <c r="AE7">
        <v>1.065519522419812</v>
      </c>
      <c r="AF7">
        <v>18.651475870528643</v>
      </c>
      <c r="AG7">
        <v>18.803279338658207</v>
      </c>
      <c r="AH7">
        <v>6.8914737587363242E-3</v>
      </c>
      <c r="AI7">
        <v>7.4494501908986847E-3</v>
      </c>
      <c r="AM7">
        <f t="shared" si="1"/>
        <v>-4.4504166666666585</v>
      </c>
      <c r="AN7">
        <f t="shared" si="2"/>
        <v>19.347777777777772</v>
      </c>
      <c r="AO7">
        <f t="shared" si="3"/>
        <v>8.1959655453051496</v>
      </c>
      <c r="AP7">
        <v>58.906527243456985</v>
      </c>
      <c r="AS7">
        <f t="shared" si="4"/>
        <v>-6.8616125546230259E-4</v>
      </c>
      <c r="AT7">
        <f t="shared" si="5"/>
        <v>1.4462629672757311E-3</v>
      </c>
      <c r="AU7">
        <f t="shared" si="0"/>
        <v>-1.1077595911493259</v>
      </c>
    </row>
    <row r="8" spans="1:47" x14ac:dyDescent="0.25">
      <c r="A8" t="s">
        <v>16</v>
      </c>
      <c r="B8">
        <v>16.38</v>
      </c>
      <c r="C8">
        <v>20.83428571</v>
      </c>
      <c r="D8">
        <v>21.147541561797858</v>
      </c>
      <c r="E8">
        <v>16.914526022116824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39.921725791332754</v>
      </c>
      <c r="K8">
        <v>39.31770474423972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0.46511018665037829</v>
      </c>
      <c r="AA8">
        <v>8.7712936533000975E-3</v>
      </c>
      <c r="AB8">
        <v>66.015975023768775</v>
      </c>
      <c r="AC8">
        <v>1.2511889590015701</v>
      </c>
      <c r="AD8">
        <v>0.51938427679018706</v>
      </c>
      <c r="AE8">
        <v>1.0703268429985509</v>
      </c>
      <c r="AF8">
        <v>18.66238696343845</v>
      </c>
      <c r="AG8">
        <v>18.806373063840848</v>
      </c>
      <c r="AH8">
        <v>5.2189984110888512E-3</v>
      </c>
      <c r="AI8">
        <v>6.8960740124352146E-3</v>
      </c>
      <c r="AM8">
        <f t="shared" si="1"/>
        <v>-4.4542857100000006</v>
      </c>
      <c r="AN8">
        <f t="shared" si="2"/>
        <v>19.349523806666667</v>
      </c>
      <c r="AO8">
        <f t="shared" si="3"/>
        <v>8.3209489876806266</v>
      </c>
      <c r="AP8">
        <v>59.615442762516182</v>
      </c>
      <c r="AS8">
        <f t="shared" si="4"/>
        <v>-2.1257794865757237E-3</v>
      </c>
      <c r="AT8">
        <f t="shared" si="5"/>
        <v>2.6769868086824102E-3</v>
      </c>
      <c r="AU8">
        <f t="shared" si="0"/>
        <v>-0.25929656654773242</v>
      </c>
    </row>
    <row r="9" spans="1:47" x14ac:dyDescent="0.25">
      <c r="A9" t="s">
        <v>17</v>
      </c>
      <c r="B9">
        <v>16.340000000000003</v>
      </c>
      <c r="C9">
        <v>20.508095238095237</v>
      </c>
      <c r="D9">
        <v>20.880874604612888</v>
      </c>
      <c r="E9">
        <v>16.862325494331063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53.046944152355699</v>
      </c>
      <c r="K9">
        <v>47.860121184781349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0.48307989445227861</v>
      </c>
      <c r="AA9">
        <v>1.0519519535302264E-2</v>
      </c>
      <c r="AB9">
        <v>68.555987488759484</v>
      </c>
      <c r="AC9">
        <v>1.5003355308751951</v>
      </c>
      <c r="AD9">
        <v>0.55926133610245987</v>
      </c>
      <c r="AE9">
        <v>1.0894363840611296</v>
      </c>
      <c r="AF9">
        <v>18.51773831562069</v>
      </c>
      <c r="AG9">
        <v>18.625780385095172</v>
      </c>
      <c r="AH9">
        <v>6.0595848478791426E-3</v>
      </c>
      <c r="AI9">
        <v>9.0021013273953784E-3</v>
      </c>
      <c r="AM9">
        <f t="shared" si="1"/>
        <v>-4.1680952380952334</v>
      </c>
      <c r="AN9">
        <f t="shared" si="2"/>
        <v>19.118730158730159</v>
      </c>
      <c r="AO9">
        <f t="shared" si="3"/>
        <v>11.553299724911515</v>
      </c>
      <c r="AP9">
        <v>83.923741048531426</v>
      </c>
      <c r="AS9">
        <f t="shared" si="4"/>
        <v>-4.087980415362639E-3</v>
      </c>
      <c r="AT9">
        <f t="shared" si="5"/>
        <v>4.6959606444992906E-3</v>
      </c>
      <c r="AU9">
        <f t="shared" si="0"/>
        <v>-0.14872386052826003</v>
      </c>
    </row>
    <row r="10" spans="1:47" x14ac:dyDescent="0.25">
      <c r="A10" t="s">
        <v>18</v>
      </c>
      <c r="B10">
        <v>15.817</v>
      </c>
      <c r="C10">
        <v>20.546500000000002</v>
      </c>
      <c r="D10">
        <v>20.180922788884356</v>
      </c>
      <c r="E10">
        <v>16.60162970623583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45.831638733278979</v>
      </c>
      <c r="K10">
        <v>54.271982714037691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0.28789611458968339</v>
      </c>
      <c r="AA10">
        <v>4.5730523963186838E-3</v>
      </c>
      <c r="AB10">
        <v>40.779528079107514</v>
      </c>
      <c r="AC10">
        <v>0.65099646607956774</v>
      </c>
      <c r="AD10">
        <v>0.37248176373601</v>
      </c>
      <c r="AE10">
        <v>0.92270277807048395</v>
      </c>
      <c r="AF10">
        <v>17.910442242266285</v>
      </c>
      <c r="AG10">
        <v>18.504034059902413</v>
      </c>
      <c r="AH10">
        <v>5.5026478309308877E-3</v>
      </c>
      <c r="AI10">
        <v>9.2979385812312753E-3</v>
      </c>
      <c r="AM10">
        <f t="shared" si="1"/>
        <v>-4.7295000000000016</v>
      </c>
      <c r="AN10">
        <f t="shared" si="2"/>
        <v>18.970000000000002</v>
      </c>
      <c r="AO10">
        <f t="shared" si="3"/>
        <v>11.181325985238415</v>
      </c>
      <c r="AP10">
        <v>83.734226994478362</v>
      </c>
      <c r="AS10">
        <f t="shared" si="4"/>
        <v>-2.5542365690422158E-3</v>
      </c>
      <c r="AT10">
        <f t="shared" si="5"/>
        <v>3.5423839953450248E-3</v>
      </c>
      <c r="AU10">
        <f t="shared" si="0"/>
        <v>-0.38686605550923703</v>
      </c>
    </row>
    <row r="11" spans="1:47" x14ac:dyDescent="0.25">
      <c r="A11" t="s">
        <v>19</v>
      </c>
      <c r="B11">
        <v>29.31</v>
      </c>
      <c r="C11">
        <v>20.864761900000001</v>
      </c>
      <c r="D11">
        <v>24.388480954522183</v>
      </c>
      <c r="E11">
        <v>27.407269878325828</v>
      </c>
      <c r="F11">
        <v>23.292380949999998</v>
      </c>
      <c r="G11">
        <v>26.353809519999999</v>
      </c>
      <c r="H11">
        <v>33.392038917089486</v>
      </c>
      <c r="I11">
        <v>71.770985278796445</v>
      </c>
      <c r="J11">
        <v>49.280500637371169</v>
      </c>
      <c r="K11">
        <v>33.689218153628062</v>
      </c>
      <c r="L11">
        <v>1.149855352421169E-2</v>
      </c>
      <c r="M11">
        <v>1.1317633949113164E-2</v>
      </c>
      <c r="N11">
        <v>9.5967608056021295E-3</v>
      </c>
      <c r="O11">
        <v>1.0186473857881352E-2</v>
      </c>
      <c r="P11">
        <v>23.318571429999999</v>
      </c>
      <c r="Q11">
        <v>23.228571429999999</v>
      </c>
      <c r="R11">
        <v>23.225714289999999</v>
      </c>
      <c r="S11">
        <v>23.63047619</v>
      </c>
      <c r="T11">
        <v>24.766190479999999</v>
      </c>
      <c r="U11">
        <v>27.277142860000001</v>
      </c>
      <c r="V11">
        <v>26.631428570000001</v>
      </c>
      <c r="W11">
        <v>25.660952380000001</v>
      </c>
      <c r="X11">
        <v>26.342380949999999</v>
      </c>
      <c r="Y11">
        <v>28.394761899999999</v>
      </c>
      <c r="Z11">
        <v>1.1255591832395566E-2</v>
      </c>
      <c r="AA11">
        <v>3717.262183187082</v>
      </c>
      <c r="AB11">
        <v>1.6569255396890166</v>
      </c>
      <c r="AC11">
        <v>549950.8932504172</v>
      </c>
      <c r="AD11">
        <v>10.513693383411638</v>
      </c>
      <c r="AE11">
        <v>0.58286094742251804</v>
      </c>
      <c r="AF11">
        <v>26.773894320605883</v>
      </c>
      <c r="AG11">
        <v>23.987496032632613</v>
      </c>
      <c r="AH11">
        <v>1.0519019779419041E-2</v>
      </c>
      <c r="AI11">
        <v>1.0742129686200546E-2</v>
      </c>
      <c r="AM11">
        <f t="shared" si="1"/>
        <v>8.4452380999999974</v>
      </c>
      <c r="AN11">
        <f t="shared" si="2"/>
        <v>23.679841266666667</v>
      </c>
      <c r="AO11">
        <f t="shared" si="3"/>
        <v>11.317633949113164</v>
      </c>
      <c r="AP11">
        <v>61.870873247870136</v>
      </c>
      <c r="AS11">
        <f t="shared" si="4"/>
        <v>1.9017927186095601E-3</v>
      </c>
      <c r="AT11">
        <f t="shared" si="5"/>
        <v>1.1311600912318111E-3</v>
      </c>
      <c r="AU11">
        <f t="shared" si="0"/>
        <v>1.5947862141668234</v>
      </c>
    </row>
    <row r="12" spans="1:47" x14ac:dyDescent="0.25">
      <c r="A12" t="s">
        <v>20</v>
      </c>
      <c r="B12">
        <v>-8.5766666669999996</v>
      </c>
      <c r="C12">
        <v>20.492857140000002</v>
      </c>
      <c r="D12">
        <v>12.677090154486553</v>
      </c>
      <c r="E12">
        <v>-2.6730067438564724</v>
      </c>
      <c r="F12">
        <v>11.073809519999999</v>
      </c>
      <c r="G12">
        <v>0.97714285700000003</v>
      </c>
      <c r="H12">
        <v>63.46807494634912</v>
      </c>
      <c r="I12">
        <v>17.442041788436004</v>
      </c>
      <c r="J12">
        <v>21.152039486774758</v>
      </c>
      <c r="K12">
        <v>57.675441093425462</v>
      </c>
      <c r="L12">
        <v>1.1764356522016366E-3</v>
      </c>
      <c r="M12">
        <v>2.6513334063546631E-3</v>
      </c>
      <c r="N12">
        <v>1.9526490107480939E-3</v>
      </c>
      <c r="O12">
        <v>1.7769864525872632E-3</v>
      </c>
      <c r="P12">
        <v>11.60714286</v>
      </c>
      <c r="Q12">
        <v>7.8709523810000004</v>
      </c>
      <c r="R12">
        <v>11.400476189999999</v>
      </c>
      <c r="S12">
        <v>9.6828571429999997</v>
      </c>
      <c r="T12">
        <v>6.6985714290000002</v>
      </c>
      <c r="U12">
        <v>-1.3438095240000001</v>
      </c>
      <c r="V12">
        <v>1.11952381</v>
      </c>
      <c r="W12">
        <v>5.5685714290000004</v>
      </c>
      <c r="X12">
        <v>-1.2152380949999999</v>
      </c>
      <c r="Y12">
        <v>-5.3571428570000004</v>
      </c>
      <c r="Z12">
        <v>3.2634909535675743E-2</v>
      </c>
      <c r="AA12">
        <v>9.8945168684198871E-3</v>
      </c>
      <c r="AB12">
        <v>4.2457052194092721</v>
      </c>
      <c r="AC12">
        <v>1.2936836204552427</v>
      </c>
      <c r="AD12">
        <v>0.52628282629137557</v>
      </c>
      <c r="AE12">
        <v>0.73113536233326959</v>
      </c>
      <c r="AF12">
        <v>0.8286457700400941</v>
      </c>
      <c r="AG12">
        <v>3.3659853298357767</v>
      </c>
      <c r="AH12">
        <v>1.5319062679239209E-3</v>
      </c>
      <c r="AI12">
        <v>2.1850820644476712E-3</v>
      </c>
      <c r="AM12">
        <f t="shared" si="1"/>
        <v>-29.069523807000003</v>
      </c>
      <c r="AN12">
        <f t="shared" si="2"/>
        <v>10.803015871000001</v>
      </c>
      <c r="AO12">
        <f t="shared" si="3"/>
        <v>2.651333406354663</v>
      </c>
      <c r="AP12">
        <v>33.208342657136875</v>
      </c>
      <c r="AS12">
        <f t="shared" si="4"/>
        <v>-7.7621335854645727E-4</v>
      </c>
      <c r="AT12">
        <f t="shared" si="5"/>
        <v>8.7434695376739993E-4</v>
      </c>
      <c r="AU12">
        <f t="shared" si="0"/>
        <v>-0.12642605817131045</v>
      </c>
    </row>
    <row r="13" spans="1:47" x14ac:dyDescent="0.25">
      <c r="A13" t="s">
        <v>21</v>
      </c>
      <c r="B13">
        <v>-8.6142857142857139</v>
      </c>
      <c r="C13">
        <v>20.444285714285712</v>
      </c>
      <c r="D13">
        <v>12.676613950126336</v>
      </c>
      <c r="E13">
        <v>-2.6887711723356014</v>
      </c>
      <c r="F13">
        <v>11.040476190476191</v>
      </c>
      <c r="G13">
        <v>0.97714285714285731</v>
      </c>
      <c r="H13">
        <v>63.242494378132555</v>
      </c>
      <c r="I13">
        <v>25.684925412378263</v>
      </c>
      <c r="J13">
        <v>26.229585479020638</v>
      </c>
      <c r="K13">
        <v>78.604107439552138</v>
      </c>
      <c r="L13">
        <v>1.1683733839140827E-3</v>
      </c>
      <c r="M13">
        <v>3.9004125898469098E-3</v>
      </c>
      <c r="N13">
        <v>2.4231324233608205E-3</v>
      </c>
      <c r="O13">
        <v>2.4210942262735081E-3</v>
      </c>
      <c r="P13">
        <v>11.606666666666667</v>
      </c>
      <c r="Q13">
        <v>7.706190476190474</v>
      </c>
      <c r="R13">
        <v>11.39190476190476</v>
      </c>
      <c r="S13">
        <v>9.637142857142857</v>
      </c>
      <c r="T13">
        <v>6.6380952380952385</v>
      </c>
      <c r="U13">
        <v>-1.3600000000000003</v>
      </c>
      <c r="V13">
        <v>1.136190476190476</v>
      </c>
      <c r="W13">
        <v>5.5514285714285725</v>
      </c>
      <c r="X13">
        <v>-1.2233333333333336</v>
      </c>
      <c r="Y13">
        <v>-5.3314285714285701</v>
      </c>
      <c r="Z13">
        <v>3.2966158768621238E-2</v>
      </c>
      <c r="AA13">
        <v>7.3311855478826495E-3</v>
      </c>
      <c r="AB13">
        <v>4.2882244830584586</v>
      </c>
      <c r="AC13">
        <v>0.95840581321017226</v>
      </c>
      <c r="AD13">
        <v>0.45927563437667179</v>
      </c>
      <c r="AE13">
        <v>0.73268913844395245</v>
      </c>
      <c r="AF13">
        <v>0.82099760798179955</v>
      </c>
      <c r="AG13">
        <v>3.3556308529217889</v>
      </c>
      <c r="AH13">
        <v>1.7201473427973157E-3</v>
      </c>
      <c r="AI13">
        <v>3.1021890213079467E-3</v>
      </c>
      <c r="AM13">
        <f t="shared" si="1"/>
        <v>-29.058571428571426</v>
      </c>
      <c r="AN13">
        <f t="shared" si="2"/>
        <v>10.758095238095237</v>
      </c>
      <c r="AO13">
        <f t="shared" si="3"/>
        <v>3.9004125898469097</v>
      </c>
      <c r="AP13">
        <v>48.901796965395924</v>
      </c>
      <c r="AS13">
        <f t="shared" si="4"/>
        <v>-1.2547590394467378E-3</v>
      </c>
      <c r="AT13">
        <f t="shared" si="5"/>
        <v>1.4793183635734017E-3</v>
      </c>
      <c r="AU13">
        <f t="shared" si="0"/>
        <v>-0.17896609394077695</v>
      </c>
    </row>
    <row r="14" spans="1:47" x14ac:dyDescent="0.25">
      <c r="A14" t="s">
        <v>22</v>
      </c>
      <c r="B14">
        <v>-8.6399999999999988</v>
      </c>
      <c r="C14">
        <v>20.41954545454546</v>
      </c>
      <c r="D14">
        <v>12.683583648076686</v>
      </c>
      <c r="E14">
        <v>-2.6451726983096266</v>
      </c>
      <c r="F14">
        <v>11.085000000000001</v>
      </c>
      <c r="G14">
        <v>1.0259090909090909</v>
      </c>
      <c r="H14">
        <v>62.654394167519939</v>
      </c>
      <c r="I14">
        <v>34.961646382570763</v>
      </c>
      <c r="J14">
        <v>33.059171569569322</v>
      </c>
      <c r="K14">
        <v>98.66260239857121</v>
      </c>
      <c r="L14">
        <v>1.1548722932849429E-3</v>
      </c>
      <c r="M14">
        <v>5.3129975567410021E-3</v>
      </c>
      <c r="N14">
        <v>3.0585667499750278E-3</v>
      </c>
      <c r="O14">
        <v>3.0531514979067176E-3</v>
      </c>
      <c r="P14">
        <v>11.613636363636365</v>
      </c>
      <c r="Q14">
        <v>7.7077272727272739</v>
      </c>
      <c r="R14">
        <v>11.434090909090909</v>
      </c>
      <c r="S14">
        <v>9.5968181818181844</v>
      </c>
      <c r="T14">
        <v>6.6563636363636363</v>
      </c>
      <c r="U14">
        <v>-1.3163636363636362</v>
      </c>
      <c r="V14">
        <v>1.2268181818181818</v>
      </c>
      <c r="W14">
        <v>5.622272727272728</v>
      </c>
      <c r="X14">
        <v>-1.1077272727272727</v>
      </c>
      <c r="Y14">
        <v>-5.3599999999999994</v>
      </c>
      <c r="Z14">
        <v>3.3158157283003017E-2</v>
      </c>
      <c r="AA14">
        <v>7.2790441239952257E-3</v>
      </c>
      <c r="AB14">
        <v>4.3128384654898415</v>
      </c>
      <c r="AC14">
        <v>0.95150969724083645</v>
      </c>
      <c r="AD14">
        <v>0.45782518228126057</v>
      </c>
      <c r="AE14">
        <v>0.73378930449654622</v>
      </c>
      <c r="AF14">
        <v>0.81723672395043345</v>
      </c>
      <c r="AG14">
        <v>3.3558903421301864</v>
      </c>
      <c r="AH14">
        <v>1.954598746972435E-3</v>
      </c>
      <c r="AI14">
        <v>4.0792781367325892E-3</v>
      </c>
      <c r="AM14">
        <f t="shared" si="1"/>
        <v>-29.059545454545457</v>
      </c>
      <c r="AN14">
        <f t="shared" si="2"/>
        <v>10.733030303030308</v>
      </c>
      <c r="AO14">
        <f t="shared" si="3"/>
        <v>5.3129975567410019</v>
      </c>
      <c r="AP14">
        <v>66.573287202400707</v>
      </c>
      <c r="AS14">
        <f t="shared" si="4"/>
        <v>-1.9036944566900849E-3</v>
      </c>
      <c r="AT14">
        <f t="shared" si="5"/>
        <v>2.2598460588342845E-3</v>
      </c>
      <c r="AU14">
        <f t="shared" si="0"/>
        <v>-0.18708443515848294</v>
      </c>
    </row>
    <row r="15" spans="1:47" x14ac:dyDescent="0.25">
      <c r="A15" t="s">
        <v>23</v>
      </c>
      <c r="B15">
        <v>-8.5990476190000003</v>
      </c>
      <c r="C15">
        <v>20.40095238</v>
      </c>
      <c r="D15">
        <v>12.748518654489795</v>
      </c>
      <c r="E15">
        <v>-2.3564927437252727</v>
      </c>
      <c r="F15">
        <v>11.212857140000001</v>
      </c>
      <c r="G15">
        <v>1.3461904760000001</v>
      </c>
      <c r="H15">
        <v>62.608823705886145</v>
      </c>
      <c r="I15">
        <v>44.823139674217778</v>
      </c>
      <c r="J15">
        <v>42.223457012390213</v>
      </c>
      <c r="K15">
        <v>110.64973199067019</v>
      </c>
      <c r="L15">
        <v>1.1581965226813806E-3</v>
      </c>
      <c r="M15">
        <v>6.8201419187417086E-3</v>
      </c>
      <c r="N15">
        <v>3.9285576559628735E-3</v>
      </c>
      <c r="O15">
        <v>3.5105765040716907E-3</v>
      </c>
      <c r="P15">
        <v>11.67857143</v>
      </c>
      <c r="Q15">
        <v>7.947619048</v>
      </c>
      <c r="R15">
        <v>11.51142857</v>
      </c>
      <c r="S15">
        <v>9.65</v>
      </c>
      <c r="T15">
        <v>6.8490476190000003</v>
      </c>
      <c r="U15">
        <v>-1.03</v>
      </c>
      <c r="V15">
        <v>1.6723809519999999</v>
      </c>
      <c r="W15">
        <v>5.9166666670000003</v>
      </c>
      <c r="X15">
        <v>-0.552857143</v>
      </c>
      <c r="Y15">
        <v>-5.208571429</v>
      </c>
      <c r="Z15">
        <v>3.3692494782272236E-2</v>
      </c>
      <c r="AA15">
        <v>8.3542022085240294E-3</v>
      </c>
      <c r="AB15">
        <v>4.3830029862915429</v>
      </c>
      <c r="AC15">
        <v>1.0922187843907314</v>
      </c>
      <c r="AD15">
        <v>0.48929492241467998</v>
      </c>
      <c r="AE15">
        <v>0.73612297497330759</v>
      </c>
      <c r="AF15">
        <v>0.83852220075792883</v>
      </c>
      <c r="AG15">
        <v>3.3809699232595287</v>
      </c>
      <c r="AH15">
        <v>2.2681696094696037E-3</v>
      </c>
      <c r="AI15">
        <v>4.9835346506229838E-3</v>
      </c>
      <c r="AM15">
        <f t="shared" si="1"/>
        <v>-28.999999999</v>
      </c>
      <c r="AN15">
        <f t="shared" si="2"/>
        <v>10.734285713666667</v>
      </c>
      <c r="AO15">
        <f t="shared" si="3"/>
        <v>6.8201419187417089</v>
      </c>
      <c r="AP15">
        <v>85.24632436372913</v>
      </c>
      <c r="AS15">
        <f t="shared" si="4"/>
        <v>-2.7703611332814929E-3</v>
      </c>
      <c r="AT15">
        <f t="shared" si="5"/>
        <v>3.3095654146700179E-3</v>
      </c>
      <c r="AU15">
        <f t="shared" si="0"/>
        <v>-0.19463321041825243</v>
      </c>
    </row>
    <row r="16" spans="1:47" x14ac:dyDescent="0.25">
      <c r="A16" t="s">
        <v>24</v>
      </c>
      <c r="B16">
        <v>-8.2885000000000026</v>
      </c>
      <c r="C16">
        <v>20.211000000000002</v>
      </c>
      <c r="D16">
        <v>12.826446720585036</v>
      </c>
      <c r="E16">
        <v>-2.3635232937641728</v>
      </c>
      <c r="F16">
        <v>11.339</v>
      </c>
      <c r="G16">
        <v>1.6659999999999997</v>
      </c>
      <c r="H16">
        <v>63.501185385345472</v>
      </c>
      <c r="I16">
        <v>54.446406249218242</v>
      </c>
      <c r="J16">
        <v>53.171127377904725</v>
      </c>
      <c r="K16">
        <v>119.47088806343751</v>
      </c>
      <c r="L16">
        <v>1.2072341568487703E-3</v>
      </c>
      <c r="M16">
        <v>8.2057199446720352E-3</v>
      </c>
      <c r="N16">
        <v>4.9808423024722947E-3</v>
      </c>
      <c r="O16">
        <v>3.7899044229383022E-3</v>
      </c>
      <c r="P16">
        <v>11.756500000000001</v>
      </c>
      <c r="Q16">
        <v>8.1170000000000009</v>
      </c>
      <c r="R16">
        <v>11.197999999999999</v>
      </c>
      <c r="S16">
        <v>9.6725000000000012</v>
      </c>
      <c r="T16">
        <v>7.1509999999999989</v>
      </c>
      <c r="U16">
        <v>-1.0565000000000002</v>
      </c>
      <c r="V16">
        <v>1.7284999999999999</v>
      </c>
      <c r="W16">
        <v>6.2620000000000005</v>
      </c>
      <c r="X16">
        <v>-0.20900000000000002</v>
      </c>
      <c r="Y16">
        <v>-4.5904999999999996</v>
      </c>
      <c r="Z16">
        <v>3.4961587068019023E-2</v>
      </c>
      <c r="AA16">
        <v>1.0441253792647516E-2</v>
      </c>
      <c r="AB16">
        <v>4.5532130210028541</v>
      </c>
      <c r="AC16">
        <v>1.3666129885620983</v>
      </c>
      <c r="AD16">
        <v>0.53920351630766505</v>
      </c>
      <c r="AE16">
        <v>0.74088832157002871</v>
      </c>
      <c r="AF16">
        <v>0.91644102232690949</v>
      </c>
      <c r="AG16">
        <v>3.3468599298923829</v>
      </c>
      <c r="AH16">
        <v>2.6625949113187803E-3</v>
      </c>
      <c r="AI16">
        <v>5.7163351262882337E-3</v>
      </c>
      <c r="AM16">
        <f t="shared" si="1"/>
        <v>-28.499500000000005</v>
      </c>
      <c r="AN16">
        <f t="shared" si="2"/>
        <v>10.711166666666667</v>
      </c>
      <c r="AO16">
        <f t="shared" si="3"/>
        <v>8.205719944672035</v>
      </c>
      <c r="AP16" s="1" t="s">
        <v>62</v>
      </c>
      <c r="AS16">
        <f t="shared" si="4"/>
        <v>-3.7736081456235244E-3</v>
      </c>
      <c r="AT16">
        <f t="shared" si="5"/>
        <v>4.4158155217337326E-3</v>
      </c>
      <c r="AU16">
        <f t="shared" si="0"/>
        <v>-0.17018390657626015</v>
      </c>
    </row>
    <row r="17" spans="1:47" x14ac:dyDescent="0.25">
      <c r="A17" t="s">
        <v>25</v>
      </c>
      <c r="B17">
        <v>2.1465000000000001</v>
      </c>
      <c r="C17">
        <v>20.3735</v>
      </c>
      <c r="D17">
        <v>16.124436378204081</v>
      </c>
      <c r="E17">
        <v>5.5835769562358273</v>
      </c>
      <c r="F17">
        <v>14.7455</v>
      </c>
      <c r="G17">
        <v>7.9989999999999997</v>
      </c>
      <c r="H17">
        <v>62.382102113433405</v>
      </c>
      <c r="I17">
        <v>64.136591983145124</v>
      </c>
      <c r="J17">
        <v>57.118217615836897</v>
      </c>
      <c r="K17">
        <v>96.538036176484169</v>
      </c>
      <c r="L17">
        <v>2.8645581824406022E-3</v>
      </c>
      <c r="M17">
        <v>9.7882619473245083E-3</v>
      </c>
      <c r="N17">
        <v>6.640312959501622E-3</v>
      </c>
      <c r="O17">
        <v>5.8659885338643112E-3</v>
      </c>
      <c r="P17">
        <v>15.054500000000001</v>
      </c>
      <c r="Q17">
        <v>13.666499999999999</v>
      </c>
      <c r="R17">
        <v>14.2835</v>
      </c>
      <c r="S17">
        <v>13.852499999999999</v>
      </c>
      <c r="T17">
        <v>11.756500000000001</v>
      </c>
      <c r="U17">
        <v>6.4909999999999997</v>
      </c>
      <c r="V17">
        <v>6.6375000000000002</v>
      </c>
      <c r="W17">
        <v>9.7609999999999992</v>
      </c>
      <c r="X17">
        <v>6.8460000000000001</v>
      </c>
      <c r="Y17">
        <v>3.9445000000000001</v>
      </c>
      <c r="Z17">
        <v>4.3287734122804365E-2</v>
      </c>
      <c r="AA17">
        <v>1.0352517877428784E-2</v>
      </c>
      <c r="AB17">
        <v>5.8499914969806879</v>
      </c>
      <c r="AC17">
        <v>1.4060553987511957</v>
      </c>
      <c r="AD17">
        <v>0.54533742419933395</v>
      </c>
      <c r="AE17">
        <v>0.76688080200823394</v>
      </c>
      <c r="AF17">
        <v>6.9317902768920954</v>
      </c>
      <c r="AG17">
        <v>11.426035964627463</v>
      </c>
      <c r="AH17">
        <v>4.4909632742211924E-3</v>
      </c>
      <c r="AI17">
        <v>7.6604973801910996E-3</v>
      </c>
      <c r="AM17">
        <f t="shared" si="1"/>
        <v>-18.227</v>
      </c>
      <c r="AN17">
        <f t="shared" si="2"/>
        <v>14.297833333333333</v>
      </c>
      <c r="AO17">
        <f t="shared" si="3"/>
        <v>9.7882619473245089</v>
      </c>
      <c r="AP17" s="2">
        <v>96.36408937004019</v>
      </c>
      <c r="AS17">
        <f t="shared" si="4"/>
        <v>-3.7757547770610198E-3</v>
      </c>
      <c r="AT17">
        <f t="shared" si="5"/>
        <v>3.9222734134601971E-3</v>
      </c>
      <c r="AU17">
        <f t="shared" si="0"/>
        <v>-3.8805125081037381E-2</v>
      </c>
    </row>
    <row r="18" spans="1:47" x14ac:dyDescent="0.25">
      <c r="A18" t="s">
        <v>26</v>
      </c>
      <c r="B18">
        <v>2.1970000000000001</v>
      </c>
      <c r="C18">
        <v>20.387499999999999</v>
      </c>
      <c r="D18">
        <v>16.101436341455781</v>
      </c>
      <c r="E18">
        <v>5.4679968062358277</v>
      </c>
      <c r="F18">
        <v>14.6935</v>
      </c>
      <c r="G18">
        <v>7.7945000000000002</v>
      </c>
      <c r="H18">
        <v>63.354465943999529</v>
      </c>
      <c r="I18">
        <v>53.81891667622196</v>
      </c>
      <c r="J18">
        <v>48.303341048088356</v>
      </c>
      <c r="K18">
        <v>92.038300546816316</v>
      </c>
      <c r="L18">
        <v>2.9214015683404304E-3</v>
      </c>
      <c r="M18">
        <v>8.2000628664713471E-3</v>
      </c>
      <c r="N18">
        <v>5.5979957684012026E-3</v>
      </c>
      <c r="O18">
        <v>5.5388110553550212E-3</v>
      </c>
      <c r="P18">
        <v>15.031499999999999</v>
      </c>
      <c r="Q18">
        <v>13.513</v>
      </c>
      <c r="R18">
        <v>14.029</v>
      </c>
      <c r="S18">
        <v>13.843500000000001</v>
      </c>
      <c r="T18">
        <v>11.691000000000001</v>
      </c>
      <c r="U18">
        <v>6.3739999999999997</v>
      </c>
      <c r="V18">
        <v>6.1609999999999996</v>
      </c>
      <c r="W18">
        <v>9.7025000000000006</v>
      </c>
      <c r="X18">
        <v>6.3140000000000001</v>
      </c>
      <c r="Y18">
        <v>3.8450000000000002</v>
      </c>
      <c r="Z18">
        <v>4.2386157856413101E-2</v>
      </c>
      <c r="AA18">
        <v>8.7058125485527833E-3</v>
      </c>
      <c r="AB18">
        <v>5.7288767113743218</v>
      </c>
      <c r="AC18">
        <v>1.1825535017023372</v>
      </c>
      <c r="AD18">
        <v>0.50705928054306271</v>
      </c>
      <c r="AE18">
        <v>0.76437900780384171</v>
      </c>
      <c r="AF18">
        <v>6.9807846291635451</v>
      </c>
      <c r="AG18">
        <v>11.336925519188988</v>
      </c>
      <c r="AH18">
        <v>4.1156518520185535E-3</v>
      </c>
      <c r="AI18">
        <v>6.7826449106089754E-3</v>
      </c>
      <c r="AM18">
        <f t="shared" si="1"/>
        <v>-18.1905</v>
      </c>
      <c r="AN18">
        <f t="shared" si="2"/>
        <v>14.323999999999998</v>
      </c>
      <c r="AO18">
        <f t="shared" si="3"/>
        <v>8.2000628664713471</v>
      </c>
      <c r="AP18">
        <v>80.794877920263104</v>
      </c>
      <c r="AS18">
        <f t="shared" si="4"/>
        <v>-2.6765942000607722E-3</v>
      </c>
      <c r="AT18">
        <f t="shared" si="5"/>
        <v>2.6612518111163259E-3</v>
      </c>
      <c r="AU18">
        <f t="shared" si="0"/>
        <v>5.732056411127979E-3</v>
      </c>
    </row>
    <row r="19" spans="1:47" x14ac:dyDescent="0.25">
      <c r="A19" t="s">
        <v>27</v>
      </c>
      <c r="B19">
        <v>2.2324999999999999</v>
      </c>
      <c r="C19">
        <v>20.371500000000001</v>
      </c>
      <c r="D19">
        <v>16.234936289605443</v>
      </c>
      <c r="E19">
        <v>5.8345001562358281</v>
      </c>
      <c r="F19">
        <v>14.91</v>
      </c>
      <c r="G19">
        <v>8.2684999999999995</v>
      </c>
      <c r="H19">
        <v>63.550384198363624</v>
      </c>
      <c r="I19">
        <v>64.012862487385462</v>
      </c>
      <c r="J19">
        <v>55.374614533737365</v>
      </c>
      <c r="K19">
        <v>96.151944797254004</v>
      </c>
      <c r="L19">
        <v>2.938956110564443E-3</v>
      </c>
      <c r="M19">
        <v>9.7678562428621558E-3</v>
      </c>
      <c r="N19">
        <v>6.4815318068085848E-3</v>
      </c>
      <c r="O19">
        <v>5.9603261666947511E-3</v>
      </c>
      <c r="P19">
        <v>15.164999999999999</v>
      </c>
      <c r="Q19">
        <v>14.038500000000001</v>
      </c>
      <c r="R19">
        <v>14.467499999999999</v>
      </c>
      <c r="S19">
        <v>13.922000000000001</v>
      </c>
      <c r="T19">
        <v>12.087</v>
      </c>
      <c r="U19">
        <v>6.7385000000000002</v>
      </c>
      <c r="V19">
        <v>7.0039999999999996</v>
      </c>
      <c r="W19">
        <v>10.4245</v>
      </c>
      <c r="X19">
        <v>7.0650000000000004</v>
      </c>
      <c r="Y19">
        <v>4.2510000000000003</v>
      </c>
      <c r="Z19">
        <v>4.5708976248468078E-2</v>
      </c>
      <c r="AA19">
        <v>9.1652214951644124E-3</v>
      </c>
      <c r="AB19">
        <v>6.178674361832055</v>
      </c>
      <c r="AC19">
        <v>1.2450960038720014</v>
      </c>
      <c r="AD19">
        <v>0.51876226443689033</v>
      </c>
      <c r="AE19">
        <v>0.77195194275348367</v>
      </c>
      <c r="AF19">
        <v>7.057525029067576</v>
      </c>
      <c r="AG19">
        <v>11.626360620375163</v>
      </c>
      <c r="AH19">
        <v>4.4791564842543621E-3</v>
      </c>
      <c r="AI19">
        <v>7.7079905536204382E-3</v>
      </c>
      <c r="AM19">
        <f t="shared" si="1"/>
        <v>-18.139000000000003</v>
      </c>
      <c r="AN19">
        <f t="shared" si="2"/>
        <v>14.325166666666668</v>
      </c>
      <c r="AO19">
        <f t="shared" si="3"/>
        <v>9.7678562428621554</v>
      </c>
      <c r="AP19" s="2">
        <v>95.996271202871668</v>
      </c>
      <c r="AS19">
        <f t="shared" si="4"/>
        <v>-3.5425756962441418E-3</v>
      </c>
      <c r="AT19">
        <f t="shared" si="5"/>
        <v>3.8075300761674048E-3</v>
      </c>
      <c r="AU19">
        <f t="shared" si="0"/>
        <v>-7.4791451938251888E-2</v>
      </c>
    </row>
    <row r="20" spans="1:47" x14ac:dyDescent="0.25">
      <c r="A20" t="s">
        <v>28</v>
      </c>
      <c r="B20">
        <v>2.2000000000000002</v>
      </c>
      <c r="C20">
        <v>20.550999999999998</v>
      </c>
      <c r="D20">
        <v>16.196436503047618</v>
      </c>
      <c r="E20">
        <v>5.5902533562358281</v>
      </c>
      <c r="F20">
        <v>14.801500000000001</v>
      </c>
      <c r="G20">
        <v>7.899</v>
      </c>
      <c r="H20">
        <v>63.827841840845849</v>
      </c>
      <c r="I20">
        <v>44.372237027100176</v>
      </c>
      <c r="J20">
        <v>41.172381123783026</v>
      </c>
      <c r="K20">
        <v>82.393033498610379</v>
      </c>
      <c r="L20">
        <v>2.9440518944341362E-3</v>
      </c>
      <c r="M20">
        <v>6.8143028321777576E-3</v>
      </c>
      <c r="N20">
        <v>4.7944494139020811E-3</v>
      </c>
      <c r="O20">
        <v>5.0022398140282948E-3</v>
      </c>
      <c r="P20">
        <v>15.1265</v>
      </c>
      <c r="Q20">
        <v>13.826499999999999</v>
      </c>
      <c r="R20">
        <v>14.3575</v>
      </c>
      <c r="S20">
        <v>13.96</v>
      </c>
      <c r="T20">
        <v>11.778499999999999</v>
      </c>
      <c r="U20">
        <v>6.5025000000000004</v>
      </c>
      <c r="V20">
        <v>6.2765000000000004</v>
      </c>
      <c r="W20">
        <v>9.9425000000000008</v>
      </c>
      <c r="X20">
        <v>6.109</v>
      </c>
      <c r="Y20">
        <v>4.0795000000000003</v>
      </c>
      <c r="Z20">
        <v>4.1848182274211436E-2</v>
      </c>
      <c r="AA20">
        <v>7.6613142255761565E-3</v>
      </c>
      <c r="AB20">
        <v>5.6560982800432384</v>
      </c>
      <c r="AC20">
        <v>1.0406619733172982</v>
      </c>
      <c r="AD20">
        <v>0.4781078925457834</v>
      </c>
      <c r="AE20">
        <v>0.76270701885715331</v>
      </c>
      <c r="AF20">
        <v>7.011069932772604</v>
      </c>
      <c r="AG20">
        <v>11.491603891474796</v>
      </c>
      <c r="AH20">
        <v>3.7943481157554199E-3</v>
      </c>
      <c r="AI20">
        <v>5.8616640479038336E-3</v>
      </c>
      <c r="AM20">
        <f t="shared" si="1"/>
        <v>-18.350999999999999</v>
      </c>
      <c r="AN20">
        <f t="shared" si="2"/>
        <v>14.433999999999997</v>
      </c>
      <c r="AO20">
        <f t="shared" si="3"/>
        <v>6.8143028321777575</v>
      </c>
      <c r="AP20">
        <v>66.811691813532761</v>
      </c>
      <c r="AS20">
        <f t="shared" si="4"/>
        <v>-1.8503975194679449E-3</v>
      </c>
      <c r="AT20">
        <f t="shared" si="5"/>
        <v>1.8120630181494629E-3</v>
      </c>
      <c r="AU20">
        <f t="shared" si="0"/>
        <v>2.0716900512007062E-2</v>
      </c>
    </row>
    <row r="21" spans="1:47" x14ac:dyDescent="0.25">
      <c r="A21" t="s">
        <v>29</v>
      </c>
      <c r="B21">
        <v>10.97</v>
      </c>
      <c r="C21">
        <v>20.798095239999999</v>
      </c>
      <c r="D21">
        <v>18.985642212163917</v>
      </c>
      <c r="E21">
        <v>12.675008641399828</v>
      </c>
      <c r="F21">
        <v>17.73285714</v>
      </c>
      <c r="G21">
        <v>13.83333333</v>
      </c>
      <c r="H21">
        <v>68.143122338205146</v>
      </c>
      <c r="I21">
        <v>43.773569648122788</v>
      </c>
      <c r="J21">
        <v>45.797185151858393</v>
      </c>
      <c r="K21">
        <v>60.749606720774871</v>
      </c>
      <c r="L21">
        <v>6.288722589763816E-3</v>
      </c>
      <c r="M21">
        <v>6.8256625782230212E-3</v>
      </c>
      <c r="N21">
        <v>6.3757884476074106E-3</v>
      </c>
      <c r="O21">
        <v>6.3798778624259492E-3</v>
      </c>
      <c r="P21">
        <v>17.91571429</v>
      </c>
      <c r="Q21">
        <v>16.989047620000001</v>
      </c>
      <c r="R21">
        <v>17.708571429999999</v>
      </c>
      <c r="S21">
        <v>17.333333329999999</v>
      </c>
      <c r="T21">
        <v>16</v>
      </c>
      <c r="U21">
        <v>13.25571429</v>
      </c>
      <c r="V21">
        <v>12.76857143</v>
      </c>
      <c r="W21">
        <v>15.016666669999999</v>
      </c>
      <c r="X21">
        <v>12.728571430000001</v>
      </c>
      <c r="Y21">
        <v>11.926666669999999</v>
      </c>
      <c r="Z21">
        <v>8.7831075020512711E-2</v>
      </c>
      <c r="AA21">
        <v>1.4582319343709408E-3</v>
      </c>
      <c r="AB21">
        <v>12.208417521941399</v>
      </c>
      <c r="AC21">
        <v>0.20370600970036259</v>
      </c>
      <c r="AD21">
        <v>0.16215193450843082</v>
      </c>
      <c r="AE21">
        <v>0.81558450711187025</v>
      </c>
      <c r="AF21">
        <v>14.613251175325098</v>
      </c>
      <c r="AG21">
        <v>16.402681804383985</v>
      </c>
      <c r="AH21">
        <v>6.3321557575088325E-3</v>
      </c>
      <c r="AI21">
        <v>6.6002613688478477E-3</v>
      </c>
      <c r="AM21">
        <f t="shared" si="1"/>
        <v>-9.8280952399999979</v>
      </c>
      <c r="AN21">
        <f t="shared" si="2"/>
        <v>17.522063493333334</v>
      </c>
      <c r="AO21">
        <f t="shared" si="3"/>
        <v>6.8256625782230209</v>
      </c>
      <c r="AP21">
        <v>54.936457491558443</v>
      </c>
      <c r="AS21">
        <f t="shared" si="4"/>
        <v>-8.7065857843594656E-5</v>
      </c>
      <c r="AT21">
        <f t="shared" si="5"/>
        <v>4.4578471579707207E-4</v>
      </c>
      <c r="AU21">
        <f t="shared" si="0"/>
        <v>-4.1200864131825465</v>
      </c>
    </row>
    <row r="22" spans="1:47" x14ac:dyDescent="0.25">
      <c r="A22" t="s">
        <v>30</v>
      </c>
      <c r="B22">
        <v>11.1645</v>
      </c>
      <c r="C22">
        <v>20.6645</v>
      </c>
      <c r="D22">
        <v>18.966427591836734</v>
      </c>
      <c r="E22">
        <v>12.947057256235828</v>
      </c>
      <c r="F22">
        <v>17.890499999999999</v>
      </c>
      <c r="G22">
        <v>14.2675</v>
      </c>
      <c r="H22">
        <v>68.162009438437693</v>
      </c>
      <c r="I22">
        <v>72.064396132653641</v>
      </c>
      <c r="J22">
        <v>61.033801912373463</v>
      </c>
      <c r="K22">
        <v>77.744735829700801</v>
      </c>
      <c r="L22">
        <v>6.3850832781438558E-3</v>
      </c>
      <c r="M22">
        <v>1.1222899724613995E-2</v>
      </c>
      <c r="N22">
        <v>8.5157097073600089E-3</v>
      </c>
      <c r="O22">
        <v>8.3593201518434058E-3</v>
      </c>
      <c r="P22">
        <v>17.8965</v>
      </c>
      <c r="Q22">
        <v>17.599499999999999</v>
      </c>
      <c r="R22">
        <v>18.086500000000001</v>
      </c>
      <c r="S22">
        <v>17.334499999999998</v>
      </c>
      <c r="T22">
        <v>16.208500000000001</v>
      </c>
      <c r="U22">
        <v>13.515000000000001</v>
      </c>
      <c r="V22">
        <v>14.1485</v>
      </c>
      <c r="W22">
        <v>15.339499999999999</v>
      </c>
      <c r="X22">
        <v>14.098000000000001</v>
      </c>
      <c r="Y22">
        <v>12.166499999999999</v>
      </c>
      <c r="Z22">
        <v>9.7335292668559337E-2</v>
      </c>
      <c r="AA22">
        <v>6.3035232460512593E-3</v>
      </c>
      <c r="AB22">
        <v>13.537458304696569</v>
      </c>
      <c r="AC22">
        <v>0.8810817657240867</v>
      </c>
      <c r="AD22">
        <v>0.44041076233281684</v>
      </c>
      <c r="AE22">
        <v>0.82125553598281398</v>
      </c>
      <c r="AF22">
        <v>14.722525195412961</v>
      </c>
      <c r="AG22">
        <v>16.506178434941976</v>
      </c>
      <c r="AH22">
        <v>7.3993411804242201E-3</v>
      </c>
      <c r="AI22">
        <v>9.720915479701827E-3</v>
      </c>
      <c r="AM22">
        <f t="shared" si="1"/>
        <v>-9.5</v>
      </c>
      <c r="AN22">
        <f t="shared" si="2"/>
        <v>17.497833333333332</v>
      </c>
      <c r="AO22">
        <f t="shared" si="3"/>
        <v>11.222899724613995</v>
      </c>
      <c r="AP22">
        <v>89.837986663454345</v>
      </c>
      <c r="AS22">
        <f t="shared" si="4"/>
        <v>-2.1306264292161531E-3</v>
      </c>
      <c r="AT22">
        <f t="shared" si="5"/>
        <v>2.8635795727705894E-3</v>
      </c>
      <c r="AU22">
        <f t="shared" si="0"/>
        <v>-0.34400828484235318</v>
      </c>
    </row>
    <row r="23" spans="1:47" x14ac:dyDescent="0.25">
      <c r="A23" t="s">
        <v>31</v>
      </c>
      <c r="B23">
        <v>11.164999999999999</v>
      </c>
      <c r="C23">
        <v>20.526250000000001</v>
      </c>
      <c r="D23">
        <v>18.849927452142857</v>
      </c>
      <c r="E23">
        <v>12.902454631235829</v>
      </c>
      <c r="F23">
        <v>17.778749999999999</v>
      </c>
      <c r="G23">
        <v>14.216249999999999</v>
      </c>
      <c r="H23">
        <v>67.388844688963985</v>
      </c>
      <c r="I23">
        <v>72.988597815879189</v>
      </c>
      <c r="J23">
        <v>61.543768156746403</v>
      </c>
      <c r="K23">
        <v>78.091687876966233</v>
      </c>
      <c r="L23">
        <v>6.3121640509278135E-3</v>
      </c>
      <c r="M23">
        <v>1.1271174335127115E-2</v>
      </c>
      <c r="N23">
        <v>8.5247024148033205E-3</v>
      </c>
      <c r="O23">
        <v>8.368718712152905E-3</v>
      </c>
      <c r="P23">
        <v>17.78</v>
      </c>
      <c r="Q23">
        <v>17.56625</v>
      </c>
      <c r="R23">
        <v>17.994999999999997</v>
      </c>
      <c r="S23">
        <v>17.223749999999999</v>
      </c>
      <c r="T23">
        <v>16.09</v>
      </c>
      <c r="U23">
        <v>13.465000000000002</v>
      </c>
      <c r="V23">
        <v>14.1325</v>
      </c>
      <c r="W23">
        <v>15.228750000000002</v>
      </c>
      <c r="X23">
        <v>14.1275</v>
      </c>
      <c r="Y23">
        <v>12.149999999999999</v>
      </c>
      <c r="Z23">
        <v>9.6524694395619226E-2</v>
      </c>
      <c r="AA23">
        <v>6.4640100336716211E-3</v>
      </c>
      <c r="AB23">
        <v>13.425716139397565</v>
      </c>
      <c r="AC23">
        <v>0.90358103902396536</v>
      </c>
      <c r="AD23">
        <v>0.44616531063168602</v>
      </c>
      <c r="AE23">
        <v>0.82092962501192213</v>
      </c>
      <c r="AF23">
        <v>14.67358787978023</v>
      </c>
      <c r="AG23">
        <v>16.420437565736815</v>
      </c>
      <c r="AH23">
        <v>7.3631127111377188E-3</v>
      </c>
      <c r="AI23">
        <v>9.7480360772345953E-3</v>
      </c>
      <c r="AM23">
        <f t="shared" si="1"/>
        <v>-9.3612500000000018</v>
      </c>
      <c r="AN23">
        <f t="shared" si="2"/>
        <v>17.405833333333334</v>
      </c>
      <c r="AO23">
        <f t="shared" si="3"/>
        <v>11.271174335127116</v>
      </c>
      <c r="AP23" s="2">
        <v>90.74342130816764</v>
      </c>
      <c r="AS23">
        <f t="shared" si="4"/>
        <v>-2.212538363875507E-3</v>
      </c>
      <c r="AT23">
        <f t="shared" si="5"/>
        <v>2.9024556229742104E-3</v>
      </c>
      <c r="AU23">
        <f t="shared" si="0"/>
        <v>-0.31182160289877936</v>
      </c>
    </row>
    <row r="24" spans="1:47" x14ac:dyDescent="0.25">
      <c r="A24" t="s">
        <v>32</v>
      </c>
      <c r="B24">
        <v>19.988499999999998</v>
      </c>
      <c r="C24">
        <v>20.778500000000001</v>
      </c>
      <c r="D24">
        <v>21.547418822585033</v>
      </c>
      <c r="E24">
        <v>19.908376256235826</v>
      </c>
      <c r="F24">
        <v>20.521999999999998</v>
      </c>
      <c r="G24">
        <v>19.925999999999998</v>
      </c>
      <c r="H24">
        <v>70.824270387121288</v>
      </c>
      <c r="I24">
        <v>71.228673249602139</v>
      </c>
      <c r="J24">
        <v>66.532575182559114</v>
      </c>
      <c r="K24">
        <v>60.951253341725817</v>
      </c>
      <c r="L24">
        <v>1.2831913431209433E-2</v>
      </c>
      <c r="M24">
        <v>1.1170012672909404E-2</v>
      </c>
      <c r="N24">
        <v>1.0931094852060523E-2</v>
      </c>
      <c r="O24">
        <v>1.0950461257280981E-2</v>
      </c>
      <c r="P24">
        <v>20.477499999999999</v>
      </c>
      <c r="Q24">
        <v>20.224</v>
      </c>
      <c r="R24">
        <v>20.513999999999999</v>
      </c>
      <c r="S24">
        <v>20.405999999999999</v>
      </c>
      <c r="T24">
        <v>20.256</v>
      </c>
      <c r="U24">
        <v>20.137499999999999</v>
      </c>
      <c r="V24">
        <v>19.987500000000001</v>
      </c>
      <c r="W24">
        <v>20.253</v>
      </c>
      <c r="X24">
        <v>19.913499999999999</v>
      </c>
      <c r="Y24">
        <v>20.010999999999999</v>
      </c>
      <c r="Z24">
        <v>11750.572826307685</v>
      </c>
      <c r="AA24">
        <v>7.3674824499017702E-2</v>
      </c>
      <c r="AB24">
        <v>1674273.8620656242</v>
      </c>
      <c r="AC24">
        <v>10.550004152834669</v>
      </c>
      <c r="AD24">
        <v>1.1456416067632549</v>
      </c>
      <c r="AE24">
        <v>1.9765581920507633</v>
      </c>
      <c r="AF24">
        <v>20.758204234241504</v>
      </c>
      <c r="AG24">
        <v>20.340336359357593</v>
      </c>
      <c r="AH24">
        <v>1.1856119470131217E-2</v>
      </c>
      <c r="AI24">
        <v>1.1059873771472068E-2</v>
      </c>
      <c r="AM24">
        <f t="shared" si="1"/>
        <v>-0.7900000000000027</v>
      </c>
      <c r="AN24">
        <f t="shared" si="2"/>
        <v>20.515166666666666</v>
      </c>
      <c r="AO24">
        <f t="shared" si="3"/>
        <v>11.170012672909403</v>
      </c>
      <c r="AP24">
        <v>74.071484761821608</v>
      </c>
      <c r="AS24">
        <f t="shared" si="4"/>
        <v>1.9008185791489097E-3</v>
      </c>
      <c r="AT24">
        <f t="shared" si="5"/>
        <v>2.1955141562842242E-4</v>
      </c>
      <c r="AU24">
        <f>(AT24+AS24)/AS24</f>
        <v>1.1155036140938428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>
      <pane xSplit="5" topLeftCell="AF1" activePane="topRight" state="frozen"/>
      <selection pane="topRight" activeCell="AH2" sqref="AH2"/>
    </sheetView>
  </sheetViews>
  <sheetFormatPr baseColWidth="10" defaultRowHeight="15" x14ac:dyDescent="0.25"/>
  <cols>
    <col min="16" max="25" width="0" hidden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70</v>
      </c>
      <c r="AM1" t="s">
        <v>71</v>
      </c>
      <c r="AP1" t="s">
        <v>60</v>
      </c>
      <c r="AQ1" t="s">
        <v>61</v>
      </c>
      <c r="AU1" t="s">
        <v>67</v>
      </c>
      <c r="AV1" t="s">
        <v>68</v>
      </c>
    </row>
    <row r="2" spans="1:49" x14ac:dyDescent="0.25">
      <c r="A2" t="s">
        <v>19</v>
      </c>
      <c r="B2" s="3">
        <v>29.31</v>
      </c>
      <c r="C2" s="3">
        <v>20.864761900000001</v>
      </c>
      <c r="D2" s="3">
        <v>24.388480954522183</v>
      </c>
      <c r="E2" s="3">
        <v>27.407269878325828</v>
      </c>
      <c r="F2">
        <v>23.292380949999998</v>
      </c>
      <c r="G2">
        <v>26.353809519999999</v>
      </c>
      <c r="H2">
        <v>33.392038917089486</v>
      </c>
      <c r="I2">
        <v>71.770985278796445</v>
      </c>
      <c r="J2">
        <v>49.280500637371169</v>
      </c>
      <c r="K2">
        <v>33.689218153628062</v>
      </c>
      <c r="L2">
        <v>1.149855352421169E-2</v>
      </c>
      <c r="M2">
        <v>1.1317633949113164E-2</v>
      </c>
      <c r="N2">
        <v>9.5967608056021295E-3</v>
      </c>
      <c r="O2">
        <v>1.0186473857881352E-2</v>
      </c>
      <c r="P2">
        <v>23.318571429999999</v>
      </c>
      <c r="Q2" s="3">
        <v>23.228571429999999</v>
      </c>
      <c r="R2" s="3">
        <v>23.225714289999999</v>
      </c>
      <c r="S2" s="3">
        <v>23.63047619</v>
      </c>
      <c r="T2" s="3">
        <v>24.766190479999999</v>
      </c>
      <c r="U2" s="3">
        <v>27.277142860000001</v>
      </c>
      <c r="V2" s="3">
        <v>26.631428570000001</v>
      </c>
      <c r="W2" s="3">
        <v>25.660952380000001</v>
      </c>
      <c r="X2">
        <v>26.342380949999999</v>
      </c>
      <c r="Y2">
        <v>28.394761899999999</v>
      </c>
      <c r="Z2">
        <v>1.1255591832395566E-2</v>
      </c>
      <c r="AA2">
        <v>3717.262183187082</v>
      </c>
      <c r="AB2">
        <v>1.6569255396890166</v>
      </c>
      <c r="AC2">
        <v>549950.8932504172</v>
      </c>
      <c r="AD2">
        <v>10.513693383411638</v>
      </c>
      <c r="AE2">
        <v>0.58286094742251804</v>
      </c>
      <c r="AF2">
        <v>26.773894320605883</v>
      </c>
      <c r="AG2">
        <v>23.987496032632613</v>
      </c>
      <c r="AH2">
        <v>1.0519019779419041E-2</v>
      </c>
      <c r="AI2">
        <v>1.0742129686200546E-2</v>
      </c>
      <c r="AJ2">
        <f>AF2-AG2</f>
        <v>2.7863982879732703</v>
      </c>
      <c r="AK2">
        <f>(AG2+AF2)/2</f>
        <v>25.380695176619248</v>
      </c>
      <c r="AL2">
        <f>AH2-AI2</f>
        <v>-2.231099067815049E-4</v>
      </c>
      <c r="AM2">
        <f>(AI2+AH2)/2</f>
        <v>1.0630574732809792E-2</v>
      </c>
      <c r="AO2">
        <f>B2-C2</f>
        <v>8.4452380999999974</v>
      </c>
      <c r="AP2">
        <f>C2+AO2*1/3</f>
        <v>23.679841266666667</v>
      </c>
      <c r="AQ2">
        <f>M2*1000</f>
        <v>11.317633949113164</v>
      </c>
      <c r="AR2">
        <v>61.870873247870136</v>
      </c>
      <c r="AU2">
        <f>L2-N2</f>
        <v>1.9017927186095601E-3</v>
      </c>
      <c r="AV2">
        <f>M2-O2</f>
        <v>1.1311600912318111E-3</v>
      </c>
      <c r="AW2">
        <f>(AV2+AU2)/AU2</f>
        <v>1.5947862141668234</v>
      </c>
    </row>
    <row r="3" spans="1:49" x14ac:dyDescent="0.25">
      <c r="A3" t="s">
        <v>20</v>
      </c>
      <c r="B3" s="3">
        <v>-8.5766666669999996</v>
      </c>
      <c r="C3" s="3">
        <v>20.492857140000002</v>
      </c>
      <c r="D3" s="3">
        <v>12.677090154486553</v>
      </c>
      <c r="E3" s="3">
        <v>-2.6730067438564724</v>
      </c>
      <c r="F3">
        <v>11.073809519999999</v>
      </c>
      <c r="G3">
        <v>0.97714285700000003</v>
      </c>
      <c r="H3">
        <v>63.46807494634912</v>
      </c>
      <c r="I3">
        <v>17.442041788436004</v>
      </c>
      <c r="J3">
        <v>21.152039486774758</v>
      </c>
      <c r="K3">
        <v>57.675441093425462</v>
      </c>
      <c r="L3">
        <v>1.1764356522016366E-3</v>
      </c>
      <c r="M3">
        <v>2.6513334063546631E-3</v>
      </c>
      <c r="N3">
        <v>1.9526490107480939E-3</v>
      </c>
      <c r="O3">
        <v>1.7769864525872632E-3</v>
      </c>
      <c r="P3">
        <v>11.60714286</v>
      </c>
      <c r="Q3" s="3">
        <v>7.8709523810000004</v>
      </c>
      <c r="R3" s="3">
        <v>11.400476189999999</v>
      </c>
      <c r="S3" s="3">
        <v>9.6828571429999997</v>
      </c>
      <c r="T3" s="3">
        <v>6.6985714290000002</v>
      </c>
      <c r="U3" s="3">
        <v>-1.3438095240000001</v>
      </c>
      <c r="V3" s="3">
        <v>1.11952381</v>
      </c>
      <c r="W3" s="3">
        <v>5.5685714290000004</v>
      </c>
      <c r="X3">
        <v>-1.2152380949999999</v>
      </c>
      <c r="Y3">
        <v>-5.3571428570000004</v>
      </c>
      <c r="Z3">
        <v>3.2634909535675743E-2</v>
      </c>
      <c r="AA3">
        <v>9.8945168684198871E-3</v>
      </c>
      <c r="AB3">
        <v>4.2457052194092721</v>
      </c>
      <c r="AC3">
        <v>1.2936836204552427</v>
      </c>
      <c r="AD3">
        <v>0.52628282629137557</v>
      </c>
      <c r="AE3">
        <v>0.73113536233326959</v>
      </c>
      <c r="AF3">
        <v>0.8286457700400941</v>
      </c>
      <c r="AG3">
        <v>3.3659853298357767</v>
      </c>
      <c r="AH3">
        <v>1.5319062679239209E-3</v>
      </c>
      <c r="AI3">
        <v>2.1850820644476712E-3</v>
      </c>
      <c r="AJ3">
        <f>AF3-AG3</f>
        <v>-2.5373395597956825</v>
      </c>
      <c r="AK3">
        <f>(AG3+AF3)/2</f>
        <v>2.0973155499379352</v>
      </c>
      <c r="AL3">
        <f>AH3-AI3</f>
        <v>-6.5317579652375037E-4</v>
      </c>
      <c r="AM3">
        <f>(AI3+AH3)/2</f>
        <v>1.8584941661857961E-3</v>
      </c>
      <c r="AO3">
        <f>B3-C3</f>
        <v>-29.069523807000003</v>
      </c>
      <c r="AP3">
        <f>C3+AO3*1/3</f>
        <v>10.803015871000001</v>
      </c>
      <c r="AQ3">
        <f>M3*1000</f>
        <v>2.651333406354663</v>
      </c>
      <c r="AR3">
        <v>33.208342657136875</v>
      </c>
      <c r="AU3">
        <f>L3-N3</f>
        <v>-7.7621335854645727E-4</v>
      </c>
      <c r="AV3">
        <f>M3-O3</f>
        <v>8.7434695376739993E-4</v>
      </c>
      <c r="AW3">
        <f>(AV3+AU3)/AU3</f>
        <v>-0.12642605817131045</v>
      </c>
    </row>
    <row r="4" spans="1:49" x14ac:dyDescent="0.25">
      <c r="A4" t="s">
        <v>21</v>
      </c>
      <c r="B4" s="3">
        <v>-8.6142857142857139</v>
      </c>
      <c r="C4" s="3">
        <v>20.444285714285712</v>
      </c>
      <c r="D4" s="3">
        <v>12.676613950126336</v>
      </c>
      <c r="E4" s="3">
        <v>-2.6887711723356014</v>
      </c>
      <c r="F4">
        <v>11.040476190476191</v>
      </c>
      <c r="G4">
        <v>0.97714285714285731</v>
      </c>
      <c r="H4">
        <v>63.242494378132555</v>
      </c>
      <c r="I4">
        <v>25.684925412378263</v>
      </c>
      <c r="J4">
        <v>26.229585479020638</v>
      </c>
      <c r="K4">
        <v>78.604107439552138</v>
      </c>
      <c r="L4">
        <v>1.1683733839140827E-3</v>
      </c>
      <c r="M4">
        <v>3.9004125898469098E-3</v>
      </c>
      <c r="N4">
        <v>2.4231324233608205E-3</v>
      </c>
      <c r="O4">
        <v>2.4210942262735081E-3</v>
      </c>
      <c r="P4">
        <v>11.606666666666667</v>
      </c>
      <c r="Q4" s="3">
        <v>7.706190476190474</v>
      </c>
      <c r="R4" s="3">
        <v>11.39190476190476</v>
      </c>
      <c r="S4" s="3">
        <v>9.637142857142857</v>
      </c>
      <c r="T4" s="3">
        <v>6.6380952380952385</v>
      </c>
      <c r="U4" s="3">
        <v>-1.3600000000000003</v>
      </c>
      <c r="V4" s="3">
        <v>1.136190476190476</v>
      </c>
      <c r="W4" s="3">
        <v>5.5514285714285725</v>
      </c>
      <c r="X4">
        <v>-1.2233333333333336</v>
      </c>
      <c r="Y4">
        <v>-5.3314285714285701</v>
      </c>
      <c r="Z4">
        <v>3.2966158768621238E-2</v>
      </c>
      <c r="AA4">
        <v>7.3311855478826495E-3</v>
      </c>
      <c r="AB4">
        <v>4.2882244830584586</v>
      </c>
      <c r="AC4">
        <v>0.95840581321017226</v>
      </c>
      <c r="AD4">
        <v>0.45927563437667179</v>
      </c>
      <c r="AE4">
        <v>0.73268913844395245</v>
      </c>
      <c r="AF4">
        <v>0.82099760798179955</v>
      </c>
      <c r="AG4">
        <v>3.3556308529217889</v>
      </c>
      <c r="AH4">
        <v>1.7201473427973157E-3</v>
      </c>
      <c r="AI4">
        <v>3.1021890213079467E-3</v>
      </c>
      <c r="AJ4">
        <f>AF4-AG4</f>
        <v>-2.5346332449399895</v>
      </c>
      <c r="AK4">
        <f>(AG4+AF4)/2</f>
        <v>2.0883142304517941</v>
      </c>
      <c r="AL4">
        <f>AH4-AI4</f>
        <v>-1.382041678510631E-3</v>
      </c>
      <c r="AM4">
        <f>(AI4+AH4)/2</f>
        <v>2.4111681820526312E-3</v>
      </c>
      <c r="AO4">
        <f>B4-C4</f>
        <v>-29.058571428571426</v>
      </c>
      <c r="AP4">
        <f>C4+AO4*1/3</f>
        <v>10.758095238095237</v>
      </c>
      <c r="AQ4">
        <f>M4*1000</f>
        <v>3.9004125898469097</v>
      </c>
      <c r="AR4">
        <v>48.901796965395924</v>
      </c>
      <c r="AU4">
        <f>L4-N4</f>
        <v>-1.2547590394467378E-3</v>
      </c>
      <c r="AV4">
        <f>M4-O4</f>
        <v>1.4793183635734017E-3</v>
      </c>
      <c r="AW4">
        <f>(AV4+AU4)/AU4</f>
        <v>-0.17896609394077695</v>
      </c>
    </row>
    <row r="5" spans="1:49" x14ac:dyDescent="0.25">
      <c r="A5" t="s">
        <v>22</v>
      </c>
      <c r="B5" s="3">
        <v>-8.6399999999999988</v>
      </c>
      <c r="C5" s="3">
        <v>20.41954545454546</v>
      </c>
      <c r="D5" s="3">
        <v>12.683583648076686</v>
      </c>
      <c r="E5" s="3">
        <v>-2.6451726983096266</v>
      </c>
      <c r="F5">
        <v>11.085000000000001</v>
      </c>
      <c r="G5">
        <v>1.0259090909090909</v>
      </c>
      <c r="H5">
        <v>62.654394167519939</v>
      </c>
      <c r="I5">
        <v>34.961646382570763</v>
      </c>
      <c r="J5">
        <v>33.059171569569322</v>
      </c>
      <c r="K5">
        <v>98.66260239857121</v>
      </c>
      <c r="L5">
        <v>1.1548722932849429E-3</v>
      </c>
      <c r="M5">
        <v>5.3129975567410021E-3</v>
      </c>
      <c r="N5">
        <v>3.0585667499750278E-3</v>
      </c>
      <c r="O5">
        <v>3.0531514979067176E-3</v>
      </c>
      <c r="P5">
        <v>11.613636363636365</v>
      </c>
      <c r="Q5" s="3">
        <v>7.7077272727272739</v>
      </c>
      <c r="R5" s="3">
        <v>11.434090909090909</v>
      </c>
      <c r="S5" s="3">
        <v>9.5968181818181844</v>
      </c>
      <c r="T5" s="3">
        <v>6.6563636363636363</v>
      </c>
      <c r="U5" s="3">
        <v>-1.3163636363636362</v>
      </c>
      <c r="V5" s="3">
        <v>1.2268181818181818</v>
      </c>
      <c r="W5" s="3">
        <v>5.622272727272728</v>
      </c>
      <c r="X5">
        <v>-1.1077272727272727</v>
      </c>
      <c r="Y5">
        <v>-5.3599999999999994</v>
      </c>
      <c r="Z5">
        <v>3.3158157283003017E-2</v>
      </c>
      <c r="AA5">
        <v>7.2790441239952257E-3</v>
      </c>
      <c r="AB5">
        <v>4.3128384654898415</v>
      </c>
      <c r="AC5">
        <v>0.95150969724083645</v>
      </c>
      <c r="AD5">
        <v>0.45782518228126057</v>
      </c>
      <c r="AE5">
        <v>0.73378930449654622</v>
      </c>
      <c r="AF5">
        <v>0.81723672395043345</v>
      </c>
      <c r="AG5">
        <v>3.3558903421301864</v>
      </c>
      <c r="AH5">
        <v>1.954598746972435E-3</v>
      </c>
      <c r="AI5">
        <v>4.0792781367325892E-3</v>
      </c>
      <c r="AJ5">
        <f>AF5-AG5</f>
        <v>-2.5386536181797528</v>
      </c>
      <c r="AK5">
        <f>(AG5+AF5)/2</f>
        <v>2.0865635330403101</v>
      </c>
      <c r="AL5">
        <f>AH5-AI5</f>
        <v>-2.1246793897601543E-3</v>
      </c>
      <c r="AM5">
        <f>(AI5+AH5)/2</f>
        <v>3.0169384418525123E-3</v>
      </c>
      <c r="AO5">
        <f>B5-C5</f>
        <v>-29.059545454545457</v>
      </c>
      <c r="AP5">
        <f>C5+AO5*1/3</f>
        <v>10.733030303030308</v>
      </c>
      <c r="AQ5">
        <f>M5*1000</f>
        <v>5.3129975567410019</v>
      </c>
      <c r="AR5">
        <v>66.573287202400707</v>
      </c>
      <c r="AU5">
        <f>L5-N5</f>
        <v>-1.9036944566900849E-3</v>
      </c>
      <c r="AV5">
        <f>M5-O5</f>
        <v>2.2598460588342845E-3</v>
      </c>
      <c r="AW5">
        <f>(AV5+AU5)/AU5</f>
        <v>-0.18708443515848294</v>
      </c>
    </row>
    <row r="6" spans="1:49" x14ac:dyDescent="0.25">
      <c r="A6" t="s">
        <v>23</v>
      </c>
      <c r="B6" s="3">
        <v>-8.5990476190000003</v>
      </c>
      <c r="C6" s="3">
        <v>20.40095238</v>
      </c>
      <c r="D6" s="3">
        <v>12.748518654489795</v>
      </c>
      <c r="E6" s="3">
        <v>-2.3564927437252727</v>
      </c>
      <c r="F6">
        <v>11.212857140000001</v>
      </c>
      <c r="G6">
        <v>1.3461904760000001</v>
      </c>
      <c r="H6">
        <v>62.608823705886145</v>
      </c>
      <c r="I6">
        <v>44.823139674217778</v>
      </c>
      <c r="J6">
        <v>42.223457012390213</v>
      </c>
      <c r="K6">
        <v>110.64973199067019</v>
      </c>
      <c r="L6">
        <v>1.1581965226813806E-3</v>
      </c>
      <c r="M6">
        <v>6.8201419187417086E-3</v>
      </c>
      <c r="N6">
        <v>3.9285576559628735E-3</v>
      </c>
      <c r="O6">
        <v>3.5105765040716907E-3</v>
      </c>
      <c r="P6">
        <v>11.67857143</v>
      </c>
      <c r="Q6" s="3">
        <v>7.947619048</v>
      </c>
      <c r="R6" s="3">
        <v>11.51142857</v>
      </c>
      <c r="S6" s="3">
        <v>9.65</v>
      </c>
      <c r="T6" s="3">
        <v>6.8490476190000003</v>
      </c>
      <c r="U6" s="3">
        <v>-1.03</v>
      </c>
      <c r="V6" s="3">
        <v>1.6723809519999999</v>
      </c>
      <c r="W6" s="3">
        <v>5.9166666670000003</v>
      </c>
      <c r="X6">
        <v>-0.552857143</v>
      </c>
      <c r="Y6">
        <v>-5.208571429</v>
      </c>
      <c r="Z6">
        <v>3.3692494782272236E-2</v>
      </c>
      <c r="AA6">
        <v>8.3542022085240294E-3</v>
      </c>
      <c r="AB6">
        <v>4.3830029862915429</v>
      </c>
      <c r="AC6">
        <v>1.0922187843907314</v>
      </c>
      <c r="AD6">
        <v>0.48929492241467998</v>
      </c>
      <c r="AE6">
        <v>0.73612297497330759</v>
      </c>
      <c r="AF6">
        <v>0.83852220075792883</v>
      </c>
      <c r="AG6">
        <v>3.3809699232595287</v>
      </c>
      <c r="AH6">
        <v>2.2681696094696037E-3</v>
      </c>
      <c r="AI6">
        <v>4.9835346506229838E-3</v>
      </c>
      <c r="AJ6">
        <f>AF6-AG6</f>
        <v>-2.5424477225016</v>
      </c>
      <c r="AK6">
        <f>(AG6+AF6)/2</f>
        <v>2.1097460620087287</v>
      </c>
      <c r="AL6">
        <f>AH6-AI6</f>
        <v>-2.7153650411533801E-3</v>
      </c>
      <c r="AM6">
        <f>(AI6+AH6)/2</f>
        <v>3.6258521300462938E-3</v>
      </c>
      <c r="AO6">
        <f>B6-C6</f>
        <v>-28.999999999</v>
      </c>
      <c r="AP6">
        <f>C6+AO6*1/3</f>
        <v>10.734285713666667</v>
      </c>
      <c r="AQ6">
        <f>M6*1000</f>
        <v>6.8201419187417089</v>
      </c>
      <c r="AR6">
        <v>85.24632436372913</v>
      </c>
      <c r="AU6">
        <f>L6-N6</f>
        <v>-2.7703611332814929E-3</v>
      </c>
      <c r="AV6">
        <f>M6-O6</f>
        <v>3.3095654146700179E-3</v>
      </c>
      <c r="AW6">
        <f>(AV6+AU6)/AU6</f>
        <v>-0.19463321041825243</v>
      </c>
    </row>
    <row r="7" spans="1:49" x14ac:dyDescent="0.25">
      <c r="A7" t="s">
        <v>28</v>
      </c>
      <c r="B7" s="3">
        <v>2.2000000000000002</v>
      </c>
      <c r="C7" s="3">
        <v>20.550999999999998</v>
      </c>
      <c r="D7" s="3">
        <v>16.196436503047618</v>
      </c>
      <c r="E7" s="3">
        <v>5.5902533562358281</v>
      </c>
      <c r="F7">
        <v>14.801500000000001</v>
      </c>
      <c r="G7">
        <v>7.899</v>
      </c>
      <c r="H7">
        <v>63.827841840845849</v>
      </c>
      <c r="I7">
        <v>44.372237027100176</v>
      </c>
      <c r="J7">
        <v>41.172381123783026</v>
      </c>
      <c r="K7">
        <v>82.393033498610379</v>
      </c>
      <c r="L7">
        <v>2.9440518944341362E-3</v>
      </c>
      <c r="M7">
        <v>6.8143028321777576E-3</v>
      </c>
      <c r="N7">
        <v>4.7944494139020811E-3</v>
      </c>
      <c r="O7">
        <v>5.0022398140282948E-3</v>
      </c>
      <c r="P7">
        <v>15.1265</v>
      </c>
      <c r="Q7" s="3">
        <v>13.826499999999999</v>
      </c>
      <c r="R7" s="3">
        <v>14.3575</v>
      </c>
      <c r="S7" s="3">
        <v>13.96</v>
      </c>
      <c r="T7" s="3">
        <v>11.778499999999999</v>
      </c>
      <c r="U7" s="3">
        <v>6.5025000000000004</v>
      </c>
      <c r="V7" s="3">
        <v>6.2765000000000004</v>
      </c>
      <c r="W7" s="3">
        <v>9.9425000000000008</v>
      </c>
      <c r="X7">
        <v>6.109</v>
      </c>
      <c r="Y7">
        <v>4.0795000000000003</v>
      </c>
      <c r="Z7">
        <v>4.1848182274211436E-2</v>
      </c>
      <c r="AA7">
        <v>7.6613142255761565E-3</v>
      </c>
      <c r="AB7">
        <v>5.6560982800432384</v>
      </c>
      <c r="AC7">
        <v>1.0406619733172982</v>
      </c>
      <c r="AD7">
        <v>0.4781078925457834</v>
      </c>
      <c r="AE7">
        <v>0.76270701885715331</v>
      </c>
      <c r="AF7">
        <v>7.011069932772604</v>
      </c>
      <c r="AG7">
        <v>11.491603891474796</v>
      </c>
      <c r="AH7">
        <v>3.7943481157554199E-3</v>
      </c>
      <c r="AI7">
        <v>5.8616640479038336E-3</v>
      </c>
      <c r="AJ7">
        <f>AF7-AG7</f>
        <v>-4.4805339587021917</v>
      </c>
      <c r="AK7">
        <f>(AG7+AF7)/2</f>
        <v>9.2513369121236995</v>
      </c>
      <c r="AL7">
        <f>AH7-AI7</f>
        <v>-2.0673159321484137E-3</v>
      </c>
      <c r="AM7">
        <f>(AI7+AH7)/2</f>
        <v>4.8280060818296265E-3</v>
      </c>
      <c r="AO7">
        <f>B7-C7</f>
        <v>-18.350999999999999</v>
      </c>
      <c r="AP7">
        <f>C7+AO7*1/3</f>
        <v>14.433999999999997</v>
      </c>
      <c r="AQ7">
        <f>M7*1000</f>
        <v>6.8143028321777575</v>
      </c>
      <c r="AR7">
        <v>66.811691813532761</v>
      </c>
      <c r="AU7">
        <f>L7-N7</f>
        <v>-1.8503975194679449E-3</v>
      </c>
      <c r="AV7">
        <f>M7-O7</f>
        <v>1.8120630181494629E-3</v>
      </c>
      <c r="AW7">
        <f>(AV7+AU7)/AU7</f>
        <v>2.0716900512007062E-2</v>
      </c>
    </row>
    <row r="8" spans="1:49" x14ac:dyDescent="0.25">
      <c r="A8" t="s">
        <v>26</v>
      </c>
      <c r="B8" s="3">
        <v>2.1970000000000001</v>
      </c>
      <c r="C8" s="3">
        <v>20.387499999999999</v>
      </c>
      <c r="D8" s="3">
        <v>16.101436341455781</v>
      </c>
      <c r="E8" s="3">
        <v>5.4679968062358277</v>
      </c>
      <c r="F8">
        <v>14.6935</v>
      </c>
      <c r="G8">
        <v>7.7945000000000002</v>
      </c>
      <c r="H8">
        <v>63.354465943999529</v>
      </c>
      <c r="I8">
        <v>53.81891667622196</v>
      </c>
      <c r="J8">
        <v>48.303341048088356</v>
      </c>
      <c r="K8">
        <v>92.038300546816316</v>
      </c>
      <c r="L8">
        <v>2.9214015683404304E-3</v>
      </c>
      <c r="M8">
        <v>8.2000628664713471E-3</v>
      </c>
      <c r="N8">
        <v>5.5979957684012026E-3</v>
      </c>
      <c r="O8">
        <v>5.5388110553550212E-3</v>
      </c>
      <c r="P8">
        <v>15.031499999999999</v>
      </c>
      <c r="Q8" s="3">
        <v>13.513</v>
      </c>
      <c r="R8" s="3">
        <v>14.029</v>
      </c>
      <c r="S8" s="3">
        <v>13.843500000000001</v>
      </c>
      <c r="T8" s="3">
        <v>11.691000000000001</v>
      </c>
      <c r="U8" s="3">
        <v>6.3739999999999997</v>
      </c>
      <c r="V8" s="3">
        <v>6.1609999999999996</v>
      </c>
      <c r="W8" s="3">
        <v>9.7025000000000006</v>
      </c>
      <c r="X8">
        <v>6.3140000000000001</v>
      </c>
      <c r="Y8">
        <v>3.8450000000000002</v>
      </c>
      <c r="Z8">
        <v>4.2386157856413101E-2</v>
      </c>
      <c r="AA8">
        <v>8.7058125485527833E-3</v>
      </c>
      <c r="AB8">
        <v>5.7288767113743218</v>
      </c>
      <c r="AC8">
        <v>1.1825535017023372</v>
      </c>
      <c r="AD8">
        <v>0.50705928054306271</v>
      </c>
      <c r="AE8">
        <v>0.76437900780384171</v>
      </c>
      <c r="AF8">
        <v>6.9807846291635451</v>
      </c>
      <c r="AG8">
        <v>11.336925519188988</v>
      </c>
      <c r="AH8">
        <v>4.1156518520185535E-3</v>
      </c>
      <c r="AI8">
        <v>6.7826449106089754E-3</v>
      </c>
      <c r="AJ8">
        <f>AF8-AG8</f>
        <v>-4.3561408900254426</v>
      </c>
      <c r="AK8">
        <f>(AG8+AF8)/2</f>
        <v>9.158855074176266</v>
      </c>
      <c r="AL8">
        <f>AH8-AI8</f>
        <v>-2.6669930585904219E-3</v>
      </c>
      <c r="AM8">
        <f>(AI8+AH8)/2</f>
        <v>5.4491483813137644E-3</v>
      </c>
      <c r="AO8">
        <f>B8-C8</f>
        <v>-18.1905</v>
      </c>
      <c r="AP8">
        <f>C8+AO8*1/3</f>
        <v>14.323999999999998</v>
      </c>
      <c r="AQ8">
        <f>M8*1000</f>
        <v>8.2000628664713471</v>
      </c>
      <c r="AR8">
        <v>80.794877920263104</v>
      </c>
      <c r="AU8">
        <f>L8-N8</f>
        <v>-2.6765942000607722E-3</v>
      </c>
      <c r="AV8">
        <f>M8-O8</f>
        <v>2.6612518111163259E-3</v>
      </c>
      <c r="AW8">
        <f>(AV8+AU8)/AU8</f>
        <v>5.732056411127979E-3</v>
      </c>
    </row>
    <row r="9" spans="1:49" x14ac:dyDescent="0.25">
      <c r="A9" t="s">
        <v>11</v>
      </c>
      <c r="B9" s="3">
        <v>11.351499999999998</v>
      </c>
      <c r="C9" s="3">
        <v>20.789499999999997</v>
      </c>
      <c r="D9" s="3">
        <v>18.933427529414963</v>
      </c>
      <c r="E9" s="3">
        <v>13.012969056235828</v>
      </c>
      <c r="F9">
        <v>17.872</v>
      </c>
      <c r="G9">
        <v>14.504000000000001</v>
      </c>
      <c r="H9">
        <v>48.494396315378211</v>
      </c>
      <c r="I9">
        <v>52.294503974402801</v>
      </c>
      <c r="J9">
        <v>43.543757581077692</v>
      </c>
      <c r="K9">
        <v>58.339233786166567</v>
      </c>
      <c r="L9">
        <v>4.5944950398670147E-3</v>
      </c>
      <c r="M9">
        <v>8.1674163599738132E-3</v>
      </c>
      <c r="N9">
        <v>6.0390949730930957E-3</v>
      </c>
      <c r="O9">
        <v>6.2830881961881396E-3</v>
      </c>
      <c r="P9">
        <v>17.863499999999998</v>
      </c>
      <c r="Q9" s="3">
        <v>18.138999999999999</v>
      </c>
      <c r="R9" s="3">
        <v>18.278999999999996</v>
      </c>
      <c r="S9" s="3">
        <v>17.4435</v>
      </c>
      <c r="T9" s="3">
        <v>16.314500000000002</v>
      </c>
      <c r="U9" s="3">
        <v>13.5785</v>
      </c>
      <c r="V9" s="3">
        <v>14.564999999999998</v>
      </c>
      <c r="W9" s="3">
        <v>15.456499999999997</v>
      </c>
      <c r="X9">
        <v>14.568999999999999</v>
      </c>
      <c r="Y9">
        <v>12.2075</v>
      </c>
      <c r="Z9">
        <v>6.474847297656694E-2</v>
      </c>
      <c r="AA9">
        <v>5.3659432156097945E-3</v>
      </c>
      <c r="AB9">
        <v>9.027245880443628</v>
      </c>
      <c r="AC9">
        <v>0.75186154968265295</v>
      </c>
      <c r="AD9">
        <v>0.40431898824542278</v>
      </c>
      <c r="AE9">
        <v>0.803340488388956</v>
      </c>
      <c r="AF9">
        <v>14.820635277365488</v>
      </c>
      <c r="AG9">
        <v>16.598729681815584</v>
      </c>
      <c r="AH9">
        <v>5.2839236973985879E-3</v>
      </c>
      <c r="AI9">
        <v>7.1841125641606777E-3</v>
      </c>
      <c r="AJ9">
        <f>AF9-AG9</f>
        <v>-1.7780944044500959</v>
      </c>
      <c r="AK9">
        <f>(AG9+AF9)/2</f>
        <v>15.709682479590537</v>
      </c>
      <c r="AL9">
        <f>AH9-AI9</f>
        <v>-1.9001888667620898E-3</v>
      </c>
      <c r="AM9">
        <f>(AI9+AH9)/2</f>
        <v>6.2340181307796328E-3</v>
      </c>
      <c r="AO9">
        <f>B9-C9</f>
        <v>-9.4379999999999988</v>
      </c>
      <c r="AP9">
        <f>C9+AO9*1/3</f>
        <v>17.643499999999996</v>
      </c>
      <c r="AQ9">
        <f>M9*1000</f>
        <v>8.1674163599738137</v>
      </c>
      <c r="AR9">
        <v>65.036523760388945</v>
      </c>
      <c r="AU9">
        <f>L9-N9</f>
        <v>-1.444599933226081E-3</v>
      </c>
      <c r="AV9">
        <f>M9-O9</f>
        <v>1.8843281637856736E-3</v>
      </c>
      <c r="AW9">
        <f>(AV9+AU9)/AU9</f>
        <v>-0.30439446966994615</v>
      </c>
    </row>
    <row r="10" spans="1:49" x14ac:dyDescent="0.25">
      <c r="A10" t="s">
        <v>29</v>
      </c>
      <c r="B10" s="3">
        <v>10.97</v>
      </c>
      <c r="C10" s="3">
        <v>20.798095239999999</v>
      </c>
      <c r="D10" s="3">
        <v>18.985642212163917</v>
      </c>
      <c r="E10" s="3">
        <v>12.675008641399828</v>
      </c>
      <c r="F10">
        <v>17.73285714</v>
      </c>
      <c r="G10">
        <v>13.83333333</v>
      </c>
      <c r="H10">
        <v>68.143122338205146</v>
      </c>
      <c r="I10">
        <v>43.773569648122788</v>
      </c>
      <c r="J10">
        <v>45.797185151858393</v>
      </c>
      <c r="K10">
        <v>60.749606720774871</v>
      </c>
      <c r="L10">
        <v>6.288722589763816E-3</v>
      </c>
      <c r="M10">
        <v>6.8256625782230212E-3</v>
      </c>
      <c r="N10">
        <v>6.3757884476074106E-3</v>
      </c>
      <c r="O10">
        <v>6.3798778624259492E-3</v>
      </c>
      <c r="P10">
        <v>17.91571429</v>
      </c>
      <c r="Q10" s="3">
        <v>16.989047620000001</v>
      </c>
      <c r="R10" s="3">
        <v>17.708571429999999</v>
      </c>
      <c r="S10" s="3">
        <v>17.333333329999999</v>
      </c>
      <c r="T10" s="3">
        <v>16</v>
      </c>
      <c r="U10" s="3">
        <v>13.25571429</v>
      </c>
      <c r="V10" s="3">
        <v>12.76857143</v>
      </c>
      <c r="W10" s="3">
        <v>15.016666669999999</v>
      </c>
      <c r="X10">
        <v>12.728571430000001</v>
      </c>
      <c r="Y10">
        <v>11.926666669999999</v>
      </c>
      <c r="Z10">
        <v>8.7831075020512711E-2</v>
      </c>
      <c r="AA10">
        <v>1.4582319343709408E-3</v>
      </c>
      <c r="AB10">
        <v>12.208417521941399</v>
      </c>
      <c r="AC10">
        <v>0.20370600970036259</v>
      </c>
      <c r="AD10">
        <v>0.16215193450843082</v>
      </c>
      <c r="AE10">
        <v>0.81558450711187025</v>
      </c>
      <c r="AF10">
        <v>14.613251175325098</v>
      </c>
      <c r="AG10">
        <v>16.402681804383985</v>
      </c>
      <c r="AH10">
        <v>6.3321557575088325E-3</v>
      </c>
      <c r="AI10">
        <v>6.6002613688478477E-3</v>
      </c>
      <c r="AJ10">
        <f>AF10-AG10</f>
        <v>-1.7894306290588862</v>
      </c>
      <c r="AK10">
        <f>(AG10+AF10)/2</f>
        <v>15.507966489854542</v>
      </c>
      <c r="AL10">
        <f>AH10-AI10</f>
        <v>-2.6810561133901525E-4</v>
      </c>
      <c r="AM10">
        <f>(AI10+AH10)/2</f>
        <v>6.4662085631783401E-3</v>
      </c>
      <c r="AO10">
        <f>B10-C10</f>
        <v>-9.8280952399999979</v>
      </c>
      <c r="AP10">
        <f>C10+AO10*1/3</f>
        <v>17.522063493333334</v>
      </c>
      <c r="AQ10">
        <f>M10*1000</f>
        <v>6.8256625782230209</v>
      </c>
      <c r="AR10">
        <v>54.936457491558443</v>
      </c>
      <c r="AU10">
        <f>L10-N10</f>
        <v>-8.7065857843594656E-5</v>
      </c>
      <c r="AV10">
        <f>M10-O10</f>
        <v>4.4578471579707207E-4</v>
      </c>
      <c r="AW10">
        <f>(AV10+AU10)/AU10</f>
        <v>-4.1200864131825465</v>
      </c>
    </row>
    <row r="11" spans="1:49" x14ac:dyDescent="0.25">
      <c r="A11" t="s">
        <v>30</v>
      </c>
      <c r="B11" s="3">
        <v>11.1645</v>
      </c>
      <c r="C11" s="3">
        <v>20.6645</v>
      </c>
      <c r="D11" s="3">
        <v>18.966427591836734</v>
      </c>
      <c r="E11" s="3">
        <v>12.947057256235828</v>
      </c>
      <c r="F11">
        <v>17.890499999999999</v>
      </c>
      <c r="G11">
        <v>14.2675</v>
      </c>
      <c r="H11">
        <v>68.162009438437693</v>
      </c>
      <c r="I11">
        <v>72.064396132653641</v>
      </c>
      <c r="J11">
        <v>61.033801912373463</v>
      </c>
      <c r="K11">
        <v>77.744735829700801</v>
      </c>
      <c r="L11">
        <v>6.3850832781438558E-3</v>
      </c>
      <c r="M11">
        <v>1.1222899724613995E-2</v>
      </c>
      <c r="N11">
        <v>8.5157097073600089E-3</v>
      </c>
      <c r="O11">
        <v>8.3593201518434058E-3</v>
      </c>
      <c r="P11">
        <v>17.8965</v>
      </c>
      <c r="Q11" s="3">
        <v>17.599499999999999</v>
      </c>
      <c r="R11" s="3">
        <v>18.086500000000001</v>
      </c>
      <c r="S11" s="3">
        <v>17.334499999999998</v>
      </c>
      <c r="T11" s="3">
        <v>16.208500000000001</v>
      </c>
      <c r="U11" s="3">
        <v>13.515000000000001</v>
      </c>
      <c r="V11" s="3">
        <v>14.1485</v>
      </c>
      <c r="W11" s="3">
        <v>15.339499999999999</v>
      </c>
      <c r="X11">
        <v>14.098000000000001</v>
      </c>
      <c r="Y11">
        <v>12.166499999999999</v>
      </c>
      <c r="Z11">
        <v>9.7335292668559337E-2</v>
      </c>
      <c r="AA11">
        <v>6.3035232460512593E-3</v>
      </c>
      <c r="AB11">
        <v>13.537458304696569</v>
      </c>
      <c r="AC11">
        <v>0.8810817657240867</v>
      </c>
      <c r="AD11">
        <v>0.44041076233281684</v>
      </c>
      <c r="AE11">
        <v>0.82125553598281398</v>
      </c>
      <c r="AF11">
        <v>14.722525195412961</v>
      </c>
      <c r="AG11">
        <v>16.506178434941976</v>
      </c>
      <c r="AH11">
        <v>7.3993411804242201E-3</v>
      </c>
      <c r="AI11">
        <v>9.720915479701827E-3</v>
      </c>
      <c r="AJ11">
        <f>AF11-AG11</f>
        <v>-1.7836532395290146</v>
      </c>
      <c r="AK11">
        <f>(AG11+AF11)/2</f>
        <v>15.614351815177468</v>
      </c>
      <c r="AL11">
        <f>AH11-AI11</f>
        <v>-2.3215742992776069E-3</v>
      </c>
      <c r="AM11">
        <f>(AI11+AH11)/2</f>
        <v>8.560128330063024E-3</v>
      </c>
      <c r="AO11">
        <f>B11-C11</f>
        <v>-9.5</v>
      </c>
      <c r="AP11">
        <f>C11+AO11*1/3</f>
        <v>17.497833333333332</v>
      </c>
      <c r="AQ11">
        <f>M11*1000</f>
        <v>11.222899724613995</v>
      </c>
      <c r="AR11">
        <v>89.837986663454345</v>
      </c>
      <c r="AU11">
        <f>L11-N11</f>
        <v>-2.1306264292161531E-3</v>
      </c>
      <c r="AV11">
        <f>M11-O11</f>
        <v>2.8635795727705894E-3</v>
      </c>
      <c r="AW11">
        <f>(AV11+AU11)/AU11</f>
        <v>-0.34400828484235318</v>
      </c>
    </row>
    <row r="12" spans="1:49" x14ac:dyDescent="0.25">
      <c r="A12" t="s">
        <v>14</v>
      </c>
      <c r="B12" s="3">
        <v>15.838571428571429</v>
      </c>
      <c r="C12" s="3">
        <v>20.958095238095233</v>
      </c>
      <c r="D12" s="3">
        <v>20.428970800609004</v>
      </c>
      <c r="E12" s="3">
        <v>16.669600637188211</v>
      </c>
      <c r="F12">
        <v>19.389523809523805</v>
      </c>
      <c r="G12">
        <v>17.521904761904764</v>
      </c>
      <c r="H12">
        <v>69.419271746828159</v>
      </c>
      <c r="I12">
        <v>55.520235005594301</v>
      </c>
      <c r="J12">
        <v>55.098662465133465</v>
      </c>
      <c r="K12">
        <v>59.225385892618235</v>
      </c>
      <c r="L12">
        <v>9.2611949408466128E-3</v>
      </c>
      <c r="M12">
        <v>8.7700398197541642E-3</v>
      </c>
      <c r="N12">
        <v>8.4172906162958035E-3</v>
      </c>
      <c r="O12">
        <v>8.3875969971214642E-3</v>
      </c>
      <c r="P12">
        <v>19.359047619047619</v>
      </c>
      <c r="Q12" s="3">
        <v>19.500000000000004</v>
      </c>
      <c r="R12" s="3">
        <v>19.623333333333338</v>
      </c>
      <c r="S12" s="3">
        <v>19.134285714285713</v>
      </c>
      <c r="T12" s="3">
        <v>18.526190476190475</v>
      </c>
      <c r="U12" s="3">
        <v>17.067142857142859</v>
      </c>
      <c r="V12" s="3">
        <v>17.571428571428569</v>
      </c>
      <c r="W12" s="3">
        <v>18.067142857142855</v>
      </c>
      <c r="X12">
        <v>17.540000000000003</v>
      </c>
      <c r="Y12">
        <v>16.294285714285714</v>
      </c>
      <c r="Z12">
        <v>0.25249656677606519</v>
      </c>
      <c r="AA12">
        <v>0.10843948632125829</v>
      </c>
      <c r="AB12">
        <v>35.592995921653198</v>
      </c>
      <c r="AC12">
        <v>15.36252423103563</v>
      </c>
      <c r="AD12">
        <v>1.7190398160371552</v>
      </c>
      <c r="AE12">
        <v>0.89708233422792427</v>
      </c>
      <c r="AF12">
        <v>18.036519102351683</v>
      </c>
      <c r="AG12">
        <v>18.732102618725925</v>
      </c>
      <c r="AH12">
        <v>8.8325245580128976E-3</v>
      </c>
      <c r="AI12">
        <v>8.5773974484140477E-3</v>
      </c>
      <c r="AJ12">
        <f>AF12-AG12</f>
        <v>-0.69558351637424209</v>
      </c>
      <c r="AK12">
        <f>(AG12+AF12)/2</f>
        <v>18.384310860538804</v>
      </c>
      <c r="AL12">
        <f>AH12-AI12</f>
        <v>2.5512710959884992E-4</v>
      </c>
      <c r="AM12">
        <f>(AI12+AH12)/2</f>
        <v>8.7049610032134718E-3</v>
      </c>
      <c r="AO12">
        <f>B12-C12</f>
        <v>-5.1195238095238036</v>
      </c>
      <c r="AP12">
        <f>C12+AO12*1/3</f>
        <v>19.2515873015873</v>
      </c>
      <c r="AQ12">
        <f>M12*1000</f>
        <v>8.7700398197541638</v>
      </c>
      <c r="AR12">
        <v>63.353647838623608</v>
      </c>
      <c r="AU12">
        <f>L12-N12</f>
        <v>8.4390432455080933E-4</v>
      </c>
      <c r="AV12">
        <f>M12-O12</f>
        <v>3.8244282263270001E-4</v>
      </c>
      <c r="AW12">
        <f>(AV12+AU12)/AU12</f>
        <v>1.453182679015498</v>
      </c>
    </row>
    <row r="13" spans="1:49" x14ac:dyDescent="0.25">
      <c r="A13" t="s">
        <v>13</v>
      </c>
      <c r="B13" s="3">
        <v>15.824761904761907</v>
      </c>
      <c r="C13" s="3">
        <v>20.891428571428566</v>
      </c>
      <c r="D13" s="3">
        <v>20.393256461678003</v>
      </c>
      <c r="E13" s="3">
        <v>16.646894875283451</v>
      </c>
      <c r="F13">
        <v>19.335714285714282</v>
      </c>
      <c r="G13">
        <v>17.485714285714288</v>
      </c>
      <c r="H13">
        <v>33.358614595510623</v>
      </c>
      <c r="I13">
        <v>52.168133342856372</v>
      </c>
      <c r="J13">
        <v>37.457512539034141</v>
      </c>
      <c r="K13">
        <v>44.360146058834324</v>
      </c>
      <c r="L13">
        <v>4.4116924136112937E-3</v>
      </c>
      <c r="M13">
        <v>8.199383452879596E-3</v>
      </c>
      <c r="N13">
        <v>5.6849383609056808E-3</v>
      </c>
      <c r="O13">
        <v>6.2506879776159669E-3</v>
      </c>
      <c r="P13">
        <v>19.323333333333331</v>
      </c>
      <c r="Q13" s="3">
        <v>19.435238095238098</v>
      </c>
      <c r="R13" s="3">
        <v>19.564285714285717</v>
      </c>
      <c r="S13" s="3">
        <v>19.10047619047619</v>
      </c>
      <c r="T13" s="3">
        <v>18.474285714285713</v>
      </c>
      <c r="U13" s="3">
        <v>17.042380952380956</v>
      </c>
      <c r="V13" s="3">
        <v>17.524761904761903</v>
      </c>
      <c r="W13" s="3">
        <v>18.000952380952384</v>
      </c>
      <c r="X13">
        <v>17.494285714285713</v>
      </c>
      <c r="Y13">
        <v>16.268095238095242</v>
      </c>
      <c r="Z13">
        <v>0.25659424458670183</v>
      </c>
      <c r="AA13">
        <v>3.872599002009806E-3</v>
      </c>
      <c r="AB13">
        <v>36.343524396053553</v>
      </c>
      <c r="AC13">
        <v>0.55125014988171339</v>
      </c>
      <c r="AD13">
        <v>0.33615359175133513</v>
      </c>
      <c r="AE13">
        <v>0.90167655728607299</v>
      </c>
      <c r="AF13">
        <v>18.01255423276104</v>
      </c>
      <c r="AG13">
        <v>18.688897504645887</v>
      </c>
      <c r="AH13">
        <v>5.0214402837082377E-3</v>
      </c>
      <c r="AI13">
        <v>7.1810219998657485E-3</v>
      </c>
      <c r="AJ13">
        <f>AF13-AG13</f>
        <v>-0.67634327188484633</v>
      </c>
      <c r="AK13">
        <f>(AG13+AF13)/2</f>
        <v>18.350725868703464</v>
      </c>
      <c r="AL13">
        <f>AH13-AI13</f>
        <v>-2.1595817161575107E-3</v>
      </c>
      <c r="AM13">
        <f>(AI13+AH13)/2</f>
        <v>6.1012311417869931E-3</v>
      </c>
      <c r="AO13">
        <f>B13-C13</f>
        <v>-5.0666666666666593</v>
      </c>
      <c r="AP13">
        <f>C13+AO13*1/3</f>
        <v>19.20253968253968</v>
      </c>
      <c r="AQ13">
        <f>M13*1000</f>
        <v>8.1993834528795961</v>
      </c>
      <c r="AR13">
        <v>59.274653788169829</v>
      </c>
      <c r="AU13">
        <f>L13-N13</f>
        <v>-1.2732459472943871E-3</v>
      </c>
      <c r="AV13">
        <f>M13-O13</f>
        <v>1.9486954752636291E-3</v>
      </c>
      <c r="AW13">
        <f>(AV13+AU13)/AU13</f>
        <v>-0.53049415111397269</v>
      </c>
    </row>
    <row r="14" spans="1:49" x14ac:dyDescent="0.25">
      <c r="A14" t="s">
        <v>10</v>
      </c>
      <c r="B14" s="3">
        <v>15.780999999999997</v>
      </c>
      <c r="C14" s="3">
        <v>20.899499999999996</v>
      </c>
      <c r="D14" s="3">
        <v>20.392923180530609</v>
      </c>
      <c r="E14" s="3">
        <v>16.599497606235833</v>
      </c>
      <c r="F14">
        <v>19.271999999999998</v>
      </c>
      <c r="G14">
        <v>17.414999999999999</v>
      </c>
      <c r="H14">
        <v>50.202292575781648</v>
      </c>
      <c r="I14">
        <v>51.58242728455761</v>
      </c>
      <c r="J14">
        <v>44.798005933098381</v>
      </c>
      <c r="K14">
        <v>49.845079598702313</v>
      </c>
      <c r="L14">
        <v>6.6415234308272271E-3</v>
      </c>
      <c r="M14">
        <v>8.1102067666571839E-3</v>
      </c>
      <c r="N14">
        <v>6.8110651619002873E-3</v>
      </c>
      <c r="O14">
        <v>7.0077171501208915E-3</v>
      </c>
      <c r="P14">
        <v>19.322999999999997</v>
      </c>
      <c r="Q14" s="3">
        <v>19.421000000000006</v>
      </c>
      <c r="R14" s="3">
        <v>19.536500000000004</v>
      </c>
      <c r="S14" s="3">
        <v>19.092999999999996</v>
      </c>
      <c r="T14" s="3">
        <v>18.442500000000003</v>
      </c>
      <c r="U14" s="3">
        <v>16.997000000000003</v>
      </c>
      <c r="V14" s="3">
        <v>17.481999999999996</v>
      </c>
      <c r="W14" s="3">
        <v>17.957000000000001</v>
      </c>
      <c r="X14">
        <v>17.454499999999999</v>
      </c>
      <c r="Y14">
        <v>16.222999999999999</v>
      </c>
      <c r="Z14">
        <v>0.25738347467489631</v>
      </c>
      <c r="AA14">
        <v>9.4036775297352999E-4</v>
      </c>
      <c r="AB14">
        <v>36.369048089715882</v>
      </c>
      <c r="AC14">
        <v>0.13354113535640411</v>
      </c>
      <c r="AD14">
        <v>0.11543790750322072</v>
      </c>
      <c r="AE14">
        <v>0.90103021989462007</v>
      </c>
      <c r="AF14">
        <v>17.988535147745406</v>
      </c>
      <c r="AG14">
        <v>18.667028575564878</v>
      </c>
      <c r="AH14">
        <v>6.7259381614835634E-3</v>
      </c>
      <c r="AI14">
        <v>7.54554287648422E-3</v>
      </c>
      <c r="AJ14">
        <f>AF14-AG14</f>
        <v>-0.67849342781947186</v>
      </c>
      <c r="AK14">
        <f>(AG14+AF14)/2</f>
        <v>18.32778186165514</v>
      </c>
      <c r="AL14">
        <f>AH14-AI14</f>
        <v>-8.1960471500065659E-4</v>
      </c>
      <c r="AM14">
        <f>(AI14+AH14)/2</f>
        <v>7.1357405189838921E-3</v>
      </c>
      <c r="AO14">
        <f>B14-C14</f>
        <v>-5.1184999999999992</v>
      </c>
      <c r="AP14">
        <f>C14+AO14*1/3</f>
        <v>19.193333333333328</v>
      </c>
      <c r="AQ14">
        <f>M14*1000</f>
        <v>8.1102067666571838</v>
      </c>
      <c r="AR14">
        <v>58.669003380206121</v>
      </c>
      <c r="AU14">
        <f>L14-N14</f>
        <v>-1.6954173107306021E-4</v>
      </c>
      <c r="AV14">
        <f>M14-O14</f>
        <v>1.1024896165362924E-3</v>
      </c>
      <c r="AW14">
        <f>(AV14+AU14)/AU14</f>
        <v>-5.5027625326132785</v>
      </c>
    </row>
    <row r="15" spans="1:49" x14ac:dyDescent="0.25">
      <c r="A15" t="s">
        <v>18</v>
      </c>
      <c r="B15" s="3">
        <v>15.817</v>
      </c>
      <c r="C15" s="3">
        <v>20.546500000000002</v>
      </c>
      <c r="D15" s="3">
        <v>20.180922788884356</v>
      </c>
      <c r="E15" s="3">
        <v>16.60162970623583</v>
      </c>
      <c r="F15">
        <v>19.177499999999998</v>
      </c>
      <c r="G15">
        <v>17.4345</v>
      </c>
      <c r="H15">
        <v>32.718608708304643</v>
      </c>
      <c r="I15">
        <v>72.326608949728111</v>
      </c>
      <c r="J15">
        <v>45.831638733278979</v>
      </c>
      <c r="K15">
        <v>54.271982714037691</v>
      </c>
      <c r="L15">
        <v>4.3239793505385014E-3</v>
      </c>
      <c r="M15">
        <v>1.1181325985238414E-2</v>
      </c>
      <c r="N15">
        <v>6.8782159195807172E-3</v>
      </c>
      <c r="O15">
        <v>7.6389419898933893E-3</v>
      </c>
      <c r="P15">
        <v>19.111000000000001</v>
      </c>
      <c r="Q15" s="3">
        <v>19.2575</v>
      </c>
      <c r="R15" s="3">
        <v>19.283999999999999</v>
      </c>
      <c r="S15" s="3">
        <v>18.872</v>
      </c>
      <c r="T15" s="3">
        <v>18.281500000000001</v>
      </c>
      <c r="U15" s="3">
        <v>16.984000000000002</v>
      </c>
      <c r="V15" s="3">
        <v>17.4435</v>
      </c>
      <c r="W15" s="3">
        <v>17.8705</v>
      </c>
      <c r="X15">
        <v>17.471</v>
      </c>
      <c r="Y15">
        <v>16.271999999999998</v>
      </c>
      <c r="Z15">
        <v>0.28789611458968339</v>
      </c>
      <c r="AA15">
        <v>4.5730523963186838E-3</v>
      </c>
      <c r="AB15">
        <v>40.779528079107514</v>
      </c>
      <c r="AC15">
        <v>0.65099646607956774</v>
      </c>
      <c r="AD15">
        <v>0.37248176373601</v>
      </c>
      <c r="AE15">
        <v>0.92270277807048395</v>
      </c>
      <c r="AF15">
        <v>17.910442242266285</v>
      </c>
      <c r="AG15">
        <v>18.504034059902413</v>
      </c>
      <c r="AH15">
        <v>5.5026478309308877E-3</v>
      </c>
      <c r="AI15">
        <v>9.2979385812312753E-3</v>
      </c>
      <c r="AJ15">
        <f>AF15-AG15</f>
        <v>-0.59359181763612767</v>
      </c>
      <c r="AK15">
        <f>(AG15+AF15)/2</f>
        <v>18.207238151084347</v>
      </c>
      <c r="AL15">
        <f>AH15-AI15</f>
        <v>-3.7952907503003876E-3</v>
      </c>
      <c r="AM15">
        <f>(AI15+AH15)/2</f>
        <v>7.4002932060810815E-3</v>
      </c>
      <c r="AO15">
        <f>B15-C15</f>
        <v>-4.7295000000000016</v>
      </c>
      <c r="AP15">
        <f>C15+AO15*1/3</f>
        <v>18.970000000000002</v>
      </c>
      <c r="AQ15">
        <f>M15*1000</f>
        <v>11.181325985238415</v>
      </c>
      <c r="AR15">
        <v>83.734226994478362</v>
      </c>
      <c r="AU15">
        <f>L15-N15</f>
        <v>-2.5542365690422158E-3</v>
      </c>
      <c r="AV15">
        <f>M15-O15</f>
        <v>3.5423839953450248E-3</v>
      </c>
      <c r="AW15">
        <f>(AV15+AU15)/AU15</f>
        <v>-0.38686605550923703</v>
      </c>
    </row>
    <row r="16" spans="1:49" x14ac:dyDescent="0.25">
      <c r="A16" t="s">
        <v>15</v>
      </c>
      <c r="B16" s="3">
        <v>16.380833333333332</v>
      </c>
      <c r="C16" s="3">
        <v>20.83124999999999</v>
      </c>
      <c r="D16" s="3">
        <v>21.122839174569162</v>
      </c>
      <c r="E16" s="3">
        <v>16.911402714569171</v>
      </c>
      <c r="F16">
        <v>20.00375</v>
      </c>
      <c r="G16">
        <v>17.672083333333337</v>
      </c>
      <c r="H16">
        <v>47.416265795691849</v>
      </c>
      <c r="I16">
        <v>52.340189580692872</v>
      </c>
      <c r="J16">
        <v>45.495959326802279</v>
      </c>
      <c r="K16">
        <v>46.94865356092253</v>
      </c>
      <c r="L16">
        <v>6.5540854245109284E-3</v>
      </c>
      <c r="M16">
        <v>8.1959655453051495E-3</v>
      </c>
      <c r="N16">
        <v>7.240246679973231E-3</v>
      </c>
      <c r="O16">
        <v>6.7497025780294184E-3</v>
      </c>
      <c r="P16">
        <v>20.052916666666668</v>
      </c>
      <c r="Q16" s="3">
        <v>19.842083333333335</v>
      </c>
      <c r="R16" s="3">
        <v>19.957083333333326</v>
      </c>
      <c r="S16" s="3">
        <v>20.156250000000004</v>
      </c>
      <c r="T16" s="3">
        <v>19.100833333333334</v>
      </c>
      <c r="U16" s="3">
        <v>17.282916666666676</v>
      </c>
      <c r="V16" s="3">
        <v>17.39083333333333</v>
      </c>
      <c r="W16" s="3">
        <v>17.882916666666663</v>
      </c>
      <c r="X16">
        <v>17.416666666666671</v>
      </c>
      <c r="Y16">
        <v>16.76583333333333</v>
      </c>
      <c r="Z16">
        <v>0.46239337390834961</v>
      </c>
      <c r="AA16">
        <v>5.616140707217783E-3</v>
      </c>
      <c r="AB16">
        <v>65.478885863581084</v>
      </c>
      <c r="AC16">
        <v>0.79927038404487771</v>
      </c>
      <c r="AD16">
        <v>0.41791190889770208</v>
      </c>
      <c r="AE16">
        <v>1.065519522419812</v>
      </c>
      <c r="AF16">
        <v>18.651475870528643</v>
      </c>
      <c r="AG16">
        <v>18.803279338658207</v>
      </c>
      <c r="AH16">
        <v>6.8914737587363242E-3</v>
      </c>
      <c r="AI16">
        <v>7.4494501908986847E-3</v>
      </c>
      <c r="AJ16">
        <f>AF16-AG16</f>
        <v>-0.15180346812956458</v>
      </c>
      <c r="AK16">
        <f>(AG16+AF16)/2</f>
        <v>18.727377604593425</v>
      </c>
      <c r="AL16">
        <f>AH16-AI16</f>
        <v>-5.5797643216236054E-4</v>
      </c>
      <c r="AM16">
        <f>(AI16+AH16)/2</f>
        <v>7.170461974817504E-3</v>
      </c>
      <c r="AO16">
        <f>B16-C16</f>
        <v>-4.4504166666666585</v>
      </c>
      <c r="AP16">
        <f>C16+AO16*1/3</f>
        <v>19.347777777777772</v>
      </c>
      <c r="AQ16">
        <f>M16*1000</f>
        <v>8.1959655453051496</v>
      </c>
      <c r="AR16">
        <v>58.906527243456985</v>
      </c>
      <c r="AU16">
        <f>L16-N16</f>
        <v>-6.8616125546230259E-4</v>
      </c>
      <c r="AV16">
        <f>M16-O16</f>
        <v>1.4462629672757311E-3</v>
      </c>
      <c r="AW16">
        <f>(AV16+AU16)/AU16</f>
        <v>-1.1077595911493259</v>
      </c>
    </row>
    <row r="17" spans="1:49" x14ac:dyDescent="0.25">
      <c r="A17" t="s">
        <v>16</v>
      </c>
      <c r="B17" s="3">
        <v>16.38</v>
      </c>
      <c r="C17" s="3">
        <v>20.83428571</v>
      </c>
      <c r="D17" s="3">
        <v>21.147541561797858</v>
      </c>
      <c r="E17" s="3">
        <v>16.914526022116824</v>
      </c>
      <c r="F17">
        <v>20.019523809999999</v>
      </c>
      <c r="G17">
        <v>17.676190479999999</v>
      </c>
      <c r="H17">
        <v>30.703899284530376</v>
      </c>
      <c r="I17">
        <v>53.117880166805669</v>
      </c>
      <c r="J17">
        <v>39.921725791332754</v>
      </c>
      <c r="K17">
        <v>39.31770474423972</v>
      </c>
      <c r="L17">
        <v>4.2280651989893038E-3</v>
      </c>
      <c r="M17">
        <v>8.3209489876806264E-3</v>
      </c>
      <c r="N17">
        <v>6.3538446855650275E-3</v>
      </c>
      <c r="O17">
        <v>5.6439621789982162E-3</v>
      </c>
      <c r="P17">
        <v>20.077619049999999</v>
      </c>
      <c r="Q17" s="3">
        <v>19.837619050000001</v>
      </c>
      <c r="R17" s="3">
        <v>19.94714286</v>
      </c>
      <c r="S17" s="3">
        <v>20.170476189999999</v>
      </c>
      <c r="T17" s="3">
        <v>19.085714289999999</v>
      </c>
      <c r="U17" s="3">
        <v>17.286190479999998</v>
      </c>
      <c r="V17" s="3">
        <v>17.405714289999999</v>
      </c>
      <c r="W17" s="3">
        <v>17.862380949999999</v>
      </c>
      <c r="X17">
        <v>17.47380952</v>
      </c>
      <c r="Y17">
        <v>16.803809520000001</v>
      </c>
      <c r="Z17">
        <v>0.46511018665037829</v>
      </c>
      <c r="AA17">
        <v>8.7712936533000975E-3</v>
      </c>
      <c r="AB17">
        <v>66.015975023768775</v>
      </c>
      <c r="AC17">
        <v>1.2511889590015701</v>
      </c>
      <c r="AD17">
        <v>0.51938427679018706</v>
      </c>
      <c r="AE17">
        <v>1.0703268429985509</v>
      </c>
      <c r="AF17">
        <v>18.66238696343845</v>
      </c>
      <c r="AG17">
        <v>18.806373063840848</v>
      </c>
      <c r="AH17">
        <v>5.2189984110888512E-3</v>
      </c>
      <c r="AI17">
        <v>6.8960740124352146E-3</v>
      </c>
      <c r="AJ17">
        <f>AF17-AG17</f>
        <v>-0.14398610040239745</v>
      </c>
      <c r="AK17">
        <f>(AG17+AF17)/2</f>
        <v>18.734380013639651</v>
      </c>
      <c r="AL17">
        <f>AH17-AI17</f>
        <v>-1.6770756013463634E-3</v>
      </c>
      <c r="AM17">
        <f>(AI17+AH17)/2</f>
        <v>6.0575362117620329E-3</v>
      </c>
      <c r="AO17">
        <f>B17-C17</f>
        <v>-4.4542857100000006</v>
      </c>
      <c r="AP17">
        <f>C17+AO17*1/3</f>
        <v>19.349523806666667</v>
      </c>
      <c r="AQ17">
        <f>M17*1000</f>
        <v>8.3209489876806266</v>
      </c>
      <c r="AR17">
        <v>59.615442762516182</v>
      </c>
      <c r="AU17">
        <f>L17-N17</f>
        <v>-2.1257794865757237E-3</v>
      </c>
      <c r="AV17">
        <f>M17-O17</f>
        <v>2.6769868086824102E-3</v>
      </c>
      <c r="AW17">
        <f>(AV17+AU17)/AU17</f>
        <v>-0.25929656654773242</v>
      </c>
    </row>
    <row r="18" spans="1:49" x14ac:dyDescent="0.25">
      <c r="A18" t="s">
        <v>17</v>
      </c>
      <c r="B18" s="3">
        <v>16.340000000000003</v>
      </c>
      <c r="C18" s="3">
        <v>20.508095238095237</v>
      </c>
      <c r="D18" s="3">
        <v>20.880874604612888</v>
      </c>
      <c r="E18" s="3">
        <v>16.862325494331063</v>
      </c>
      <c r="F18">
        <v>19.844761904761899</v>
      </c>
      <c r="G18">
        <v>17.635238095238094</v>
      </c>
      <c r="H18">
        <v>30.90695650314542</v>
      </c>
      <c r="I18">
        <v>74.866073922926887</v>
      </c>
      <c r="J18">
        <v>53.046944152355699</v>
      </c>
      <c r="K18">
        <v>47.860121184781349</v>
      </c>
      <c r="L18">
        <v>4.243693014295463E-3</v>
      </c>
      <c r="M18">
        <v>1.1553299724911514E-2</v>
      </c>
      <c r="N18">
        <v>8.331673429658102E-3</v>
      </c>
      <c r="O18">
        <v>6.8573390804122234E-3</v>
      </c>
      <c r="P18">
        <v>19.810952380952376</v>
      </c>
      <c r="Q18" s="3">
        <v>19.664761904761903</v>
      </c>
      <c r="R18" s="3">
        <v>19.725238095238097</v>
      </c>
      <c r="S18" s="3">
        <v>19.886190476190471</v>
      </c>
      <c r="T18" s="3">
        <v>18.908095238095239</v>
      </c>
      <c r="U18" s="3">
        <v>17.222857142857141</v>
      </c>
      <c r="V18" s="3">
        <v>17.360476190476192</v>
      </c>
      <c r="W18" s="3">
        <v>17.779523809523813</v>
      </c>
      <c r="X18">
        <v>17.433333333333334</v>
      </c>
      <c r="Y18">
        <v>16.758571428571425</v>
      </c>
      <c r="Z18">
        <v>0.48307989445227861</v>
      </c>
      <c r="AA18">
        <v>1.0519519535302264E-2</v>
      </c>
      <c r="AB18">
        <v>68.555987488759484</v>
      </c>
      <c r="AC18">
        <v>1.5003355308751951</v>
      </c>
      <c r="AD18">
        <v>0.55926133610245987</v>
      </c>
      <c r="AE18">
        <v>1.0894363840611296</v>
      </c>
      <c r="AF18">
        <v>18.51773831562069</v>
      </c>
      <c r="AG18">
        <v>18.625780385095172</v>
      </c>
      <c r="AH18">
        <v>6.0595848478791426E-3</v>
      </c>
      <c r="AI18">
        <v>9.0021013273953784E-3</v>
      </c>
      <c r="AJ18">
        <f>AF18-AG18</f>
        <v>-0.10804206947448236</v>
      </c>
      <c r="AK18">
        <f>(AG18+AF18)/2</f>
        <v>18.571759350357929</v>
      </c>
      <c r="AL18">
        <f>AH18-AI18</f>
        <v>-2.9425164795162358E-3</v>
      </c>
      <c r="AM18">
        <f>(AI18+AH18)/2</f>
        <v>7.5308430876372609E-3</v>
      </c>
      <c r="AO18">
        <f>B18-C18</f>
        <v>-4.1680952380952334</v>
      </c>
      <c r="AP18">
        <f>C18+AO18*1/3</f>
        <v>19.118730158730159</v>
      </c>
      <c r="AQ18">
        <f>M18*1000</f>
        <v>11.553299724911515</v>
      </c>
      <c r="AR18">
        <v>83.923741048531426</v>
      </c>
      <c r="AU18">
        <f>L18-N18</f>
        <v>-4.087980415362639E-3</v>
      </c>
      <c r="AV18">
        <f>M18-O18</f>
        <v>4.6959606444992906E-3</v>
      </c>
      <c r="AW18">
        <f>(AV18+AU18)/AU18</f>
        <v>-0.14872386052826003</v>
      </c>
    </row>
  </sheetData>
  <sortState ref="A2:AW18">
    <sortCondition ref="AB2:AB18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opLeftCell="AB1" workbookViewId="0">
      <selection activeCell="AD13" sqref="AD13"/>
    </sheetView>
  </sheetViews>
  <sheetFormatPr baseColWidth="10"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59</v>
      </c>
      <c r="AK1" t="s">
        <v>58</v>
      </c>
      <c r="AL1" t="s">
        <v>69</v>
      </c>
      <c r="AN1" t="s">
        <v>64</v>
      </c>
      <c r="AO1" t="s">
        <v>60</v>
      </c>
      <c r="AP1" t="s">
        <v>61</v>
      </c>
      <c r="AQ1" t="s">
        <v>63</v>
      </c>
      <c r="AR1" t="s">
        <v>65</v>
      </c>
      <c r="AS1" t="s">
        <v>66</v>
      </c>
      <c r="AT1" t="s">
        <v>67</v>
      </c>
      <c r="AU1" t="s">
        <v>68</v>
      </c>
    </row>
    <row r="2" spans="1:47" x14ac:dyDescent="0.25">
      <c r="A2" t="s">
        <v>10</v>
      </c>
      <c r="B2">
        <v>15.780999999999997</v>
      </c>
      <c r="C2">
        <v>20.899499999999996</v>
      </c>
      <c r="D2">
        <v>20.392923180530609</v>
      </c>
      <c r="E2">
        <v>16.599497606235833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44.798005933098381</v>
      </c>
      <c r="K2">
        <v>49.845079598702313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0.25738347467489631</v>
      </c>
      <c r="AA2">
        <v>9.4036775297352999E-4</v>
      </c>
      <c r="AB2">
        <v>36.369048089715882</v>
      </c>
      <c r="AC2">
        <v>0.13354113535640411</v>
      </c>
      <c r="AD2">
        <v>0.11543790750322072</v>
      </c>
      <c r="AE2">
        <v>0.90103021989462007</v>
      </c>
      <c r="AF2">
        <v>17.988535147745399</v>
      </c>
      <c r="AG2">
        <v>18.667028575564878</v>
      </c>
      <c r="AH2">
        <v>6.7259381614835634E-3</v>
      </c>
      <c r="AI2">
        <v>7.54554287648422E-3</v>
      </c>
      <c r="AJ2">
        <f>(AF2+AG2)/2</f>
        <v>18.32778186165514</v>
      </c>
      <c r="AK2">
        <f>ABS(AF2-AG2)</f>
        <v>0.67849342781947897</v>
      </c>
      <c r="AL2">
        <f>AH2-AI2</f>
        <v>-8.1960471500065659E-4</v>
      </c>
      <c r="AN2">
        <f>B2-C2</f>
        <v>-5.1184999999999992</v>
      </c>
      <c r="AO2">
        <f>C2+AN2*1/3</f>
        <v>19.193333333333328</v>
      </c>
      <c r="AP2">
        <f>M2*1000</f>
        <v>8.1102067666571838</v>
      </c>
      <c r="AQ2">
        <v>58.669003380206121</v>
      </c>
      <c r="AR2">
        <f>AH2-AI2</f>
        <v>-8.1960471500065659E-4</v>
      </c>
      <c r="AS2">
        <f>AF2-AG2</f>
        <v>-0.67849342781947897</v>
      </c>
      <c r="AT2">
        <f>L2-N2</f>
        <v>-1.6954173107306021E-4</v>
      </c>
      <c r="AU2">
        <f>M2-O2</f>
        <v>1.1024896165362924E-3</v>
      </c>
    </row>
    <row r="3" spans="1:47" x14ac:dyDescent="0.25">
      <c r="A3" t="s">
        <v>11</v>
      </c>
      <c r="B3">
        <v>11.351499999999998</v>
      </c>
      <c r="C3">
        <v>20.789499999999997</v>
      </c>
      <c r="D3">
        <v>18.933427529414963</v>
      </c>
      <c r="E3">
        <v>13.012969056235828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43.543757581077692</v>
      </c>
      <c r="K3">
        <v>58.339233786166567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6.474847297656694E-2</v>
      </c>
      <c r="AA3">
        <v>5.3659432156097945E-3</v>
      </c>
      <c r="AB3">
        <v>9.027245880443628</v>
      </c>
      <c r="AC3">
        <v>0.75186154968265295</v>
      </c>
      <c r="AD3">
        <v>0.40431898824542278</v>
      </c>
      <c r="AE3">
        <v>0.803340488388956</v>
      </c>
      <c r="AF3">
        <v>14.820635277365488</v>
      </c>
      <c r="AG3">
        <v>16.598729681815584</v>
      </c>
      <c r="AH3">
        <v>5.2839236973985879E-3</v>
      </c>
      <c r="AI3">
        <v>7.1841125641606777E-3</v>
      </c>
      <c r="AJ3">
        <f t="shared" ref="AJ3:AJ14" si="0">(AF3+AG3)/2</f>
        <v>15.709682479590537</v>
      </c>
      <c r="AK3">
        <f t="shared" ref="AK3:AK14" si="1">ABS(AF3-AG3)</f>
        <v>1.7780944044500959</v>
      </c>
      <c r="AL3">
        <f t="shared" ref="AL3:AL14" si="2">AH3-AI3</f>
        <v>-1.9001888667620898E-3</v>
      </c>
      <c r="AN3">
        <f t="shared" ref="AN3" si="3">B3-C3</f>
        <v>-9.4379999999999988</v>
      </c>
      <c r="AO3">
        <f t="shared" ref="AO3" si="4">C3+AN3*1/3</f>
        <v>17.643499999999996</v>
      </c>
      <c r="AP3">
        <f t="shared" ref="AP3" si="5">M3*1000</f>
        <v>8.1674163599738137</v>
      </c>
      <c r="AQ3">
        <v>65.036523760388945</v>
      </c>
      <c r="AR3">
        <f t="shared" ref="AR3:AR14" si="6">AH3-AI3</f>
        <v>-1.9001888667620898E-3</v>
      </c>
      <c r="AS3">
        <f t="shared" ref="AS3:AS14" si="7">AF3-AG3</f>
        <v>-1.7780944044500959</v>
      </c>
      <c r="AT3">
        <f t="shared" ref="AT3:AT14" si="8">L3-N3</f>
        <v>-1.444599933226081E-3</v>
      </c>
      <c r="AU3">
        <f t="shared" ref="AU3:AU14" si="9">M3-O3</f>
        <v>1.8843281637856736E-3</v>
      </c>
    </row>
    <row r="4" spans="1:47" x14ac:dyDescent="0.25">
      <c r="A4" t="s">
        <v>13</v>
      </c>
      <c r="B4">
        <v>15.824761904761907</v>
      </c>
      <c r="C4">
        <v>20.891428571428566</v>
      </c>
      <c r="D4">
        <v>20.393256461678003</v>
      </c>
      <c r="E4">
        <v>16.646894875283451</v>
      </c>
      <c r="F4">
        <v>19.335714285714282</v>
      </c>
      <c r="G4">
        <v>17.485714285714288</v>
      </c>
      <c r="H4">
        <v>33.358614595510623</v>
      </c>
      <c r="I4">
        <v>52.168133342856372</v>
      </c>
      <c r="J4">
        <v>37.457512539034141</v>
      </c>
      <c r="K4">
        <v>44.360146058834324</v>
      </c>
      <c r="L4">
        <v>4.4116924136112937E-3</v>
      </c>
      <c r="M4">
        <v>8.199383452879596E-3</v>
      </c>
      <c r="N4">
        <v>5.6849383609056808E-3</v>
      </c>
      <c r="O4">
        <v>6.2506879776159669E-3</v>
      </c>
      <c r="P4">
        <v>19.323333333333331</v>
      </c>
      <c r="Q4">
        <v>19.435238095238098</v>
      </c>
      <c r="R4">
        <v>19.564285714285717</v>
      </c>
      <c r="S4">
        <v>19.10047619047619</v>
      </c>
      <c r="T4">
        <v>18.474285714285713</v>
      </c>
      <c r="U4">
        <v>17.042380952380956</v>
      </c>
      <c r="V4">
        <v>17.524761904761903</v>
      </c>
      <c r="W4">
        <v>18.000952380952384</v>
      </c>
      <c r="X4">
        <v>17.494285714285713</v>
      </c>
      <c r="Y4">
        <v>16.268095238095242</v>
      </c>
      <c r="Z4">
        <v>0.25659424458670183</v>
      </c>
      <c r="AA4">
        <v>3.872599002009806E-3</v>
      </c>
      <c r="AB4">
        <v>36.343524396053553</v>
      </c>
      <c r="AC4">
        <v>0.55125014988171339</v>
      </c>
      <c r="AD4">
        <v>0.33615359175133513</v>
      </c>
      <c r="AE4">
        <v>0.90167655728607299</v>
      </c>
      <c r="AF4">
        <v>18.01255423276104</v>
      </c>
      <c r="AG4">
        <v>18.688897504645887</v>
      </c>
      <c r="AH4">
        <v>5.0214402837082377E-3</v>
      </c>
      <c r="AI4">
        <v>7.1810219998657485E-3</v>
      </c>
      <c r="AJ4">
        <f t="shared" si="0"/>
        <v>18.350725868703464</v>
      </c>
      <c r="AK4">
        <f t="shared" si="1"/>
        <v>0.67634327188484633</v>
      </c>
      <c r="AL4">
        <f t="shared" si="2"/>
        <v>-2.1595817161575107E-3</v>
      </c>
      <c r="AN4">
        <f>B4-C4</f>
        <v>-5.0666666666666593</v>
      </c>
      <c r="AO4">
        <f>C4+AN4*1/3</f>
        <v>19.20253968253968</v>
      </c>
      <c r="AP4">
        <f>M4*1000</f>
        <v>8.1993834528795961</v>
      </c>
      <c r="AQ4">
        <v>59.274653788169829</v>
      </c>
      <c r="AR4">
        <f t="shared" si="6"/>
        <v>-2.1595817161575107E-3</v>
      </c>
      <c r="AS4">
        <f t="shared" si="7"/>
        <v>-0.67634327188484633</v>
      </c>
      <c r="AT4">
        <f t="shared" si="8"/>
        <v>-1.2732459472943871E-3</v>
      </c>
      <c r="AU4">
        <f t="shared" si="9"/>
        <v>1.9486954752636291E-3</v>
      </c>
    </row>
    <row r="5" spans="1:47" x14ac:dyDescent="0.25">
      <c r="A5" t="s">
        <v>17</v>
      </c>
      <c r="B5">
        <v>16.340000000000003</v>
      </c>
      <c r="C5">
        <v>20.508095238095237</v>
      </c>
      <c r="D5">
        <v>20.880874604612888</v>
      </c>
      <c r="E5">
        <v>16.862325494331063</v>
      </c>
      <c r="F5">
        <v>19.844761904761899</v>
      </c>
      <c r="G5">
        <v>17.635238095238094</v>
      </c>
      <c r="H5">
        <v>30.90695650314542</v>
      </c>
      <c r="I5">
        <v>74.866073922926887</v>
      </c>
      <c r="J5">
        <v>53.046944152355699</v>
      </c>
      <c r="K5">
        <v>47.860121184781349</v>
      </c>
      <c r="L5">
        <v>4.243693014295463E-3</v>
      </c>
      <c r="M5">
        <v>1.1553299724911514E-2</v>
      </c>
      <c r="N5">
        <v>8.331673429658102E-3</v>
      </c>
      <c r="O5">
        <v>6.8573390804122234E-3</v>
      </c>
      <c r="P5">
        <v>19.810952380952376</v>
      </c>
      <c r="Q5">
        <v>19.664761904761903</v>
      </c>
      <c r="R5">
        <v>19.725238095238097</v>
      </c>
      <c r="S5">
        <v>19.886190476190471</v>
      </c>
      <c r="T5">
        <v>18.908095238095239</v>
      </c>
      <c r="U5">
        <v>17.222857142857141</v>
      </c>
      <c r="V5">
        <v>17.360476190476192</v>
      </c>
      <c r="W5">
        <v>17.779523809523813</v>
      </c>
      <c r="X5">
        <v>17.433333333333334</v>
      </c>
      <c r="Y5">
        <v>16.758571428571425</v>
      </c>
      <c r="Z5">
        <v>0.48307989445227861</v>
      </c>
      <c r="AA5">
        <v>1.0519519535302264E-2</v>
      </c>
      <c r="AB5">
        <v>68.555987488759484</v>
      </c>
      <c r="AC5">
        <v>1.5003355308751951</v>
      </c>
      <c r="AD5">
        <v>0.55926133610245987</v>
      </c>
      <c r="AE5">
        <v>1.0894363840611296</v>
      </c>
      <c r="AF5">
        <v>18.51773831562069</v>
      </c>
      <c r="AG5">
        <v>18.625780385095172</v>
      </c>
      <c r="AH5">
        <v>6.0595848478791426E-3</v>
      </c>
      <c r="AI5">
        <v>9.0021013273953784E-3</v>
      </c>
      <c r="AJ5">
        <f t="shared" si="0"/>
        <v>18.571759350357929</v>
      </c>
      <c r="AK5">
        <f t="shared" si="1"/>
        <v>0.10804206947448236</v>
      </c>
      <c r="AL5">
        <f t="shared" si="2"/>
        <v>-2.9425164795162358E-3</v>
      </c>
      <c r="AN5">
        <f>B5-C5</f>
        <v>-4.1680952380952334</v>
      </c>
      <c r="AO5">
        <f>C5+AN5*1/3</f>
        <v>19.118730158730159</v>
      </c>
      <c r="AP5">
        <f>M5*1000</f>
        <v>11.553299724911515</v>
      </c>
      <c r="AQ5">
        <v>83.923741048531426</v>
      </c>
      <c r="AR5">
        <f t="shared" si="6"/>
        <v>-2.9425164795162358E-3</v>
      </c>
      <c r="AS5">
        <f t="shared" si="7"/>
        <v>-0.10804206947448236</v>
      </c>
      <c r="AT5">
        <f t="shared" si="8"/>
        <v>-4.087980415362639E-3</v>
      </c>
      <c r="AU5">
        <f t="shared" si="9"/>
        <v>4.6959606444992906E-3</v>
      </c>
    </row>
    <row r="6" spans="1:47" x14ac:dyDescent="0.25">
      <c r="A6" t="s">
        <v>18</v>
      </c>
      <c r="B6">
        <v>15.817</v>
      </c>
      <c r="C6">
        <v>20.546500000000002</v>
      </c>
      <c r="D6">
        <v>20.180922788884356</v>
      </c>
      <c r="E6">
        <v>16.60162970623583</v>
      </c>
      <c r="F6">
        <v>19.177499999999998</v>
      </c>
      <c r="G6">
        <v>17.4345</v>
      </c>
      <c r="H6">
        <v>32.718608708304643</v>
      </c>
      <c r="I6">
        <v>72.326608949728111</v>
      </c>
      <c r="J6">
        <v>45.831638733278979</v>
      </c>
      <c r="K6">
        <v>54.271982714037691</v>
      </c>
      <c r="L6">
        <v>4.3239793505385014E-3</v>
      </c>
      <c r="M6">
        <v>1.1181325985238414E-2</v>
      </c>
      <c r="N6">
        <v>6.8782159195807172E-3</v>
      </c>
      <c r="O6">
        <v>7.6389419898933893E-3</v>
      </c>
      <c r="P6">
        <v>19.111000000000001</v>
      </c>
      <c r="Q6">
        <v>19.2575</v>
      </c>
      <c r="R6">
        <v>19.283999999999999</v>
      </c>
      <c r="S6">
        <v>18.872</v>
      </c>
      <c r="T6">
        <v>18.281500000000001</v>
      </c>
      <c r="U6">
        <v>16.984000000000002</v>
      </c>
      <c r="V6">
        <v>17.4435</v>
      </c>
      <c r="W6">
        <v>17.8705</v>
      </c>
      <c r="X6">
        <v>17.471</v>
      </c>
      <c r="Y6">
        <v>16.271999999999998</v>
      </c>
      <c r="Z6">
        <v>0.28789611458968339</v>
      </c>
      <c r="AA6">
        <v>4.5730523963186838E-3</v>
      </c>
      <c r="AB6">
        <v>40.779528079107514</v>
      </c>
      <c r="AC6">
        <v>0.65099646607956774</v>
      </c>
      <c r="AD6">
        <v>0.37248176373601</v>
      </c>
      <c r="AE6">
        <v>0.92270277807048395</v>
      </c>
      <c r="AF6">
        <v>17.910442242266285</v>
      </c>
      <c r="AG6">
        <v>18.504034059902413</v>
      </c>
      <c r="AH6">
        <v>5.5026478309308877E-3</v>
      </c>
      <c r="AI6">
        <v>9.2979385812312753E-3</v>
      </c>
      <c r="AJ6">
        <f t="shared" si="0"/>
        <v>18.207238151084347</v>
      </c>
      <c r="AK6">
        <f t="shared" si="1"/>
        <v>0.59359181763612767</v>
      </c>
      <c r="AL6">
        <f t="shared" si="2"/>
        <v>-3.7952907503003876E-3</v>
      </c>
      <c r="AN6">
        <f>B6-C6</f>
        <v>-4.7295000000000016</v>
      </c>
      <c r="AO6">
        <f>C6+AN6*1/3</f>
        <v>18.970000000000002</v>
      </c>
      <c r="AP6">
        <f>M6*1000</f>
        <v>11.181325985238415</v>
      </c>
      <c r="AQ6">
        <v>83.734226994478362</v>
      </c>
      <c r="AR6">
        <f t="shared" si="6"/>
        <v>-3.7952907503003876E-3</v>
      </c>
      <c r="AS6">
        <f t="shared" si="7"/>
        <v>-0.59359181763612767</v>
      </c>
      <c r="AT6">
        <f t="shared" si="8"/>
        <v>-2.5542365690422158E-3</v>
      </c>
      <c r="AU6">
        <f t="shared" si="9"/>
        <v>3.5423839953450248E-3</v>
      </c>
    </row>
    <row r="7" spans="1:47" x14ac:dyDescent="0.25">
      <c r="A7" t="s">
        <v>20</v>
      </c>
      <c r="B7">
        <v>-8.5766666669999996</v>
      </c>
      <c r="C7">
        <v>20.492857140000002</v>
      </c>
      <c r="D7">
        <v>12.677090154486553</v>
      </c>
      <c r="E7">
        <v>-2.6730067438564724</v>
      </c>
      <c r="F7">
        <v>11.073809519999999</v>
      </c>
      <c r="G7">
        <v>0.97714285700000003</v>
      </c>
      <c r="H7">
        <v>63.46807494634912</v>
      </c>
      <c r="I7">
        <v>17.442041788436004</v>
      </c>
      <c r="J7">
        <v>21.152039486774758</v>
      </c>
      <c r="K7">
        <v>57.675441093425462</v>
      </c>
      <c r="L7">
        <v>1.1764356522016366E-3</v>
      </c>
      <c r="M7">
        <v>2.6513334063546631E-3</v>
      </c>
      <c r="N7">
        <v>1.9526490107480939E-3</v>
      </c>
      <c r="O7">
        <v>1.7769864525872632E-3</v>
      </c>
      <c r="P7">
        <v>11.60714286</v>
      </c>
      <c r="Q7">
        <v>7.8709523810000004</v>
      </c>
      <c r="R7">
        <v>11.400476189999999</v>
      </c>
      <c r="S7">
        <v>9.6828571429999997</v>
      </c>
      <c r="T7">
        <v>6.6985714290000002</v>
      </c>
      <c r="U7">
        <v>-1.3438095240000001</v>
      </c>
      <c r="V7">
        <v>1.11952381</v>
      </c>
      <c r="W7">
        <v>5.5685714290000004</v>
      </c>
      <c r="X7">
        <v>-1.2152380949999999</v>
      </c>
      <c r="Y7">
        <v>-5.3571428570000004</v>
      </c>
      <c r="Z7">
        <v>3.2634909535675743E-2</v>
      </c>
      <c r="AA7">
        <v>9.8945168684198871E-3</v>
      </c>
      <c r="AB7">
        <v>4.2457052194092721</v>
      </c>
      <c r="AC7">
        <v>1.2936836204552427</v>
      </c>
      <c r="AD7">
        <v>0.52628282629137557</v>
      </c>
      <c r="AE7">
        <v>0.73113536233326959</v>
      </c>
      <c r="AF7">
        <v>0.8286457700400941</v>
      </c>
      <c r="AG7">
        <v>3.3659853298357767</v>
      </c>
      <c r="AH7">
        <v>1.5319062679239209E-3</v>
      </c>
      <c r="AI7">
        <v>2.1850820644476712E-3</v>
      </c>
      <c r="AJ7">
        <f t="shared" si="0"/>
        <v>2.0973155499379352</v>
      </c>
      <c r="AK7">
        <f t="shared" si="1"/>
        <v>2.5373395597956825</v>
      </c>
      <c r="AL7">
        <f t="shared" si="2"/>
        <v>-6.5317579652375037E-4</v>
      </c>
      <c r="AN7">
        <f>B7-C7</f>
        <v>-29.069523807000003</v>
      </c>
      <c r="AO7">
        <f>C7+AN7*1/3</f>
        <v>10.803015871000001</v>
      </c>
      <c r="AP7">
        <f>M7*1000</f>
        <v>2.651333406354663</v>
      </c>
      <c r="AQ7">
        <v>33.208342657136875</v>
      </c>
      <c r="AR7">
        <f t="shared" si="6"/>
        <v>-6.5317579652375037E-4</v>
      </c>
      <c r="AS7">
        <f t="shared" si="7"/>
        <v>-2.5373395597956825</v>
      </c>
      <c r="AT7">
        <f t="shared" si="8"/>
        <v>-7.7621335854645727E-4</v>
      </c>
      <c r="AU7">
        <f t="shared" si="9"/>
        <v>8.7434695376739993E-4</v>
      </c>
    </row>
    <row r="8" spans="1:47" x14ac:dyDescent="0.25">
      <c r="A8" t="s">
        <v>21</v>
      </c>
      <c r="B8">
        <v>-8.6142857142857139</v>
      </c>
      <c r="C8">
        <v>20.444285714285712</v>
      </c>
      <c r="D8">
        <v>12.676613950126336</v>
      </c>
      <c r="E8">
        <v>-2.6887711723356014</v>
      </c>
      <c r="F8">
        <v>11.040476190476191</v>
      </c>
      <c r="G8">
        <v>0.97714285714285731</v>
      </c>
      <c r="H8">
        <v>63.242494378132555</v>
      </c>
      <c r="I8">
        <v>25.684925412378263</v>
      </c>
      <c r="J8">
        <v>26.229585479020638</v>
      </c>
      <c r="K8">
        <v>78.604107439552138</v>
      </c>
      <c r="L8">
        <v>1.1683733839140827E-3</v>
      </c>
      <c r="M8">
        <v>3.9004125898469098E-3</v>
      </c>
      <c r="N8">
        <v>2.4231324233608205E-3</v>
      </c>
      <c r="O8">
        <v>2.4210942262735081E-3</v>
      </c>
      <c r="P8">
        <v>11.606666666666667</v>
      </c>
      <c r="Q8">
        <v>7.706190476190474</v>
      </c>
      <c r="R8">
        <v>11.39190476190476</v>
      </c>
      <c r="S8">
        <v>9.637142857142857</v>
      </c>
      <c r="T8">
        <v>6.6380952380952385</v>
      </c>
      <c r="U8">
        <v>-1.3600000000000003</v>
      </c>
      <c r="V8">
        <v>1.136190476190476</v>
      </c>
      <c r="W8">
        <v>5.5514285714285725</v>
      </c>
      <c r="X8">
        <v>-1.2233333333333336</v>
      </c>
      <c r="Y8">
        <v>-5.3314285714285701</v>
      </c>
      <c r="Z8">
        <v>3.2966158768621238E-2</v>
      </c>
      <c r="AA8">
        <v>7.3311855478826495E-3</v>
      </c>
      <c r="AB8">
        <v>4.2882244830584586</v>
      </c>
      <c r="AC8">
        <v>0.95840581321017226</v>
      </c>
      <c r="AD8">
        <v>0.45927563437667179</v>
      </c>
      <c r="AE8">
        <v>0.73268913844395245</v>
      </c>
      <c r="AF8">
        <v>0.82099760798179955</v>
      </c>
      <c r="AG8">
        <v>3.3556308529217889</v>
      </c>
      <c r="AH8">
        <v>1.7201473427973157E-3</v>
      </c>
      <c r="AI8">
        <v>3.1021890213079467E-3</v>
      </c>
      <c r="AJ8">
        <f t="shared" si="0"/>
        <v>2.0883142304517941</v>
      </c>
      <c r="AK8">
        <f t="shared" si="1"/>
        <v>2.5346332449399895</v>
      </c>
      <c r="AL8">
        <f t="shared" si="2"/>
        <v>-1.382041678510631E-3</v>
      </c>
      <c r="AN8">
        <f>B8-C8</f>
        <v>-29.058571428571426</v>
      </c>
      <c r="AO8">
        <f>C8+AN8*1/3</f>
        <v>10.758095238095237</v>
      </c>
      <c r="AP8">
        <f>M8*1000</f>
        <v>3.9004125898469097</v>
      </c>
      <c r="AQ8">
        <v>48.901796965395924</v>
      </c>
      <c r="AR8">
        <f t="shared" si="6"/>
        <v>-1.382041678510631E-3</v>
      </c>
      <c r="AS8">
        <f t="shared" si="7"/>
        <v>-2.5346332449399895</v>
      </c>
      <c r="AT8">
        <f t="shared" si="8"/>
        <v>-1.2547590394467378E-3</v>
      </c>
      <c r="AU8">
        <f t="shared" si="9"/>
        <v>1.4793183635734017E-3</v>
      </c>
    </row>
    <row r="9" spans="1:47" x14ac:dyDescent="0.25">
      <c r="A9" t="s">
        <v>22</v>
      </c>
      <c r="B9">
        <v>-8.6399999999999988</v>
      </c>
      <c r="C9">
        <v>20.41954545454546</v>
      </c>
      <c r="D9">
        <v>12.683583648076686</v>
      </c>
      <c r="E9">
        <v>-2.6451726983096266</v>
      </c>
      <c r="F9">
        <v>11.085000000000001</v>
      </c>
      <c r="G9">
        <v>1.0259090909090909</v>
      </c>
      <c r="H9">
        <v>62.654394167519939</v>
      </c>
      <c r="I9">
        <v>34.961646382570763</v>
      </c>
      <c r="J9">
        <v>33.059171569569322</v>
      </c>
      <c r="K9">
        <v>98.66260239857121</v>
      </c>
      <c r="L9">
        <v>1.1548722932849429E-3</v>
      </c>
      <c r="M9">
        <v>5.3129975567410021E-3</v>
      </c>
      <c r="N9">
        <v>3.0585667499750278E-3</v>
      </c>
      <c r="O9">
        <v>3.0531514979067176E-3</v>
      </c>
      <c r="P9">
        <v>11.613636363636365</v>
      </c>
      <c r="Q9">
        <v>7.7077272727272739</v>
      </c>
      <c r="R9">
        <v>11.434090909090909</v>
      </c>
      <c r="S9">
        <v>9.5968181818181844</v>
      </c>
      <c r="T9">
        <v>6.6563636363636363</v>
      </c>
      <c r="U9">
        <v>-1.3163636363636362</v>
      </c>
      <c r="V9">
        <v>1.2268181818181818</v>
      </c>
      <c r="W9">
        <v>5.622272727272728</v>
      </c>
      <c r="X9">
        <v>-1.1077272727272727</v>
      </c>
      <c r="Y9">
        <v>-5.3599999999999994</v>
      </c>
      <c r="Z9">
        <v>3.3158157283003017E-2</v>
      </c>
      <c r="AA9">
        <v>7.2790441239952257E-3</v>
      </c>
      <c r="AB9">
        <v>4.3128384654898415</v>
      </c>
      <c r="AC9">
        <v>0.95150969724083645</v>
      </c>
      <c r="AD9">
        <v>0.45782518228126057</v>
      </c>
      <c r="AE9">
        <v>0.73378930449654622</v>
      </c>
      <c r="AF9">
        <v>0.81723672395043345</v>
      </c>
      <c r="AG9">
        <v>3.3558903421301864</v>
      </c>
      <c r="AH9">
        <v>1.954598746972435E-3</v>
      </c>
      <c r="AI9">
        <v>4.0792781367325892E-3</v>
      </c>
      <c r="AJ9">
        <f t="shared" si="0"/>
        <v>2.0865635330403101</v>
      </c>
      <c r="AK9">
        <f t="shared" si="1"/>
        <v>2.5386536181797528</v>
      </c>
      <c r="AL9">
        <f t="shared" si="2"/>
        <v>-2.1246793897601543E-3</v>
      </c>
      <c r="AN9">
        <f>B9-C9</f>
        <v>-29.059545454545457</v>
      </c>
      <c r="AO9">
        <f>C9+AN9*1/3</f>
        <v>10.733030303030308</v>
      </c>
      <c r="AP9">
        <f>M9*1000</f>
        <v>5.3129975567410019</v>
      </c>
      <c r="AQ9">
        <v>66.573287202400707</v>
      </c>
      <c r="AR9">
        <f t="shared" si="6"/>
        <v>-2.1246793897601543E-3</v>
      </c>
      <c r="AS9">
        <f t="shared" si="7"/>
        <v>-2.5386536181797528</v>
      </c>
      <c r="AT9">
        <f t="shared" si="8"/>
        <v>-1.9036944566900849E-3</v>
      </c>
      <c r="AU9">
        <f t="shared" si="9"/>
        <v>2.2598460588342845E-3</v>
      </c>
    </row>
    <row r="10" spans="1:47" x14ac:dyDescent="0.25">
      <c r="A10" t="s">
        <v>23</v>
      </c>
      <c r="B10">
        <v>-8.5990476190000003</v>
      </c>
      <c r="C10">
        <v>20.40095238</v>
      </c>
      <c r="D10">
        <v>12.748518654489795</v>
      </c>
      <c r="E10">
        <v>-2.3564927437252727</v>
      </c>
      <c r="F10">
        <v>11.212857140000001</v>
      </c>
      <c r="G10">
        <v>1.3461904760000001</v>
      </c>
      <c r="H10">
        <v>62.608823705886145</v>
      </c>
      <c r="I10">
        <v>44.823139674217778</v>
      </c>
      <c r="J10">
        <v>42.223457012390213</v>
      </c>
      <c r="K10">
        <v>110.64973199067019</v>
      </c>
      <c r="L10">
        <v>1.1581965226813806E-3</v>
      </c>
      <c r="M10">
        <v>6.8201419187417086E-3</v>
      </c>
      <c r="N10">
        <v>3.9285576559628735E-3</v>
      </c>
      <c r="O10">
        <v>3.5105765040716907E-3</v>
      </c>
      <c r="P10">
        <v>11.67857143</v>
      </c>
      <c r="Q10">
        <v>7.947619048</v>
      </c>
      <c r="R10">
        <v>11.51142857</v>
      </c>
      <c r="S10">
        <v>9.65</v>
      </c>
      <c r="T10">
        <v>6.8490476190000003</v>
      </c>
      <c r="U10">
        <v>-1.03</v>
      </c>
      <c r="V10">
        <v>1.6723809519999999</v>
      </c>
      <c r="W10">
        <v>5.9166666670000003</v>
      </c>
      <c r="X10">
        <v>-0.552857143</v>
      </c>
      <c r="Y10">
        <v>-5.208571429</v>
      </c>
      <c r="Z10">
        <v>3.3692494782272236E-2</v>
      </c>
      <c r="AA10">
        <v>8.3542022085240294E-3</v>
      </c>
      <c r="AB10">
        <v>4.3830029862915429</v>
      </c>
      <c r="AC10">
        <v>1.0922187843907314</v>
      </c>
      <c r="AD10">
        <v>0.48929492241467998</v>
      </c>
      <c r="AE10">
        <v>0.73612297497330759</v>
      </c>
      <c r="AF10">
        <v>0.83852220075792883</v>
      </c>
      <c r="AG10">
        <v>3.3809699232595287</v>
      </c>
      <c r="AH10">
        <v>2.2681696094696037E-3</v>
      </c>
      <c r="AI10">
        <v>4.9835346506229838E-3</v>
      </c>
      <c r="AJ10">
        <f t="shared" si="0"/>
        <v>2.1097460620087287</v>
      </c>
      <c r="AK10">
        <f t="shared" si="1"/>
        <v>2.5424477225016</v>
      </c>
      <c r="AL10">
        <f t="shared" si="2"/>
        <v>-2.7153650411533801E-3</v>
      </c>
      <c r="AN10">
        <f>B10-C10</f>
        <v>-28.999999999</v>
      </c>
      <c r="AO10">
        <f>C10+AN10*1/3</f>
        <v>10.734285713666667</v>
      </c>
      <c r="AP10">
        <f>M10*1000</f>
        <v>6.8201419187417089</v>
      </c>
      <c r="AQ10">
        <v>85.24632436372913</v>
      </c>
      <c r="AR10">
        <f t="shared" si="6"/>
        <v>-2.7153650411533801E-3</v>
      </c>
      <c r="AS10">
        <f t="shared" si="7"/>
        <v>-2.5424477225016</v>
      </c>
      <c r="AT10">
        <f t="shared" si="8"/>
        <v>-2.7703611332814929E-3</v>
      </c>
      <c r="AU10">
        <f t="shared" si="9"/>
        <v>3.3095654146700179E-3</v>
      </c>
    </row>
    <row r="11" spans="1:47" x14ac:dyDescent="0.25">
      <c r="A11" t="s">
        <v>26</v>
      </c>
      <c r="B11">
        <v>2.1970000000000001</v>
      </c>
      <c r="C11">
        <v>20.387499999999999</v>
      </c>
      <c r="D11">
        <v>16.101436341455781</v>
      </c>
      <c r="E11">
        <v>5.4679968062358277</v>
      </c>
      <c r="F11">
        <v>14.6935</v>
      </c>
      <c r="G11">
        <v>7.7945000000000002</v>
      </c>
      <c r="H11">
        <v>63.354465943999529</v>
      </c>
      <c r="I11">
        <v>53.81891667622196</v>
      </c>
      <c r="J11">
        <v>48.303341048088356</v>
      </c>
      <c r="K11">
        <v>92.038300546816316</v>
      </c>
      <c r="L11">
        <v>2.9214015683404304E-3</v>
      </c>
      <c r="M11">
        <v>8.2000628664713471E-3</v>
      </c>
      <c r="N11">
        <v>5.5979957684012026E-3</v>
      </c>
      <c r="O11">
        <v>5.5388110553550212E-3</v>
      </c>
      <c r="P11">
        <v>15.031499999999999</v>
      </c>
      <c r="Q11">
        <v>13.513</v>
      </c>
      <c r="R11">
        <v>14.029</v>
      </c>
      <c r="S11">
        <v>13.843500000000001</v>
      </c>
      <c r="T11">
        <v>11.691000000000001</v>
      </c>
      <c r="U11">
        <v>6.3739999999999997</v>
      </c>
      <c r="V11">
        <v>6.1609999999999996</v>
      </c>
      <c r="W11">
        <v>9.7025000000000006</v>
      </c>
      <c r="X11">
        <v>6.3140000000000001</v>
      </c>
      <c r="Y11">
        <v>3.8450000000000002</v>
      </c>
      <c r="Z11">
        <v>4.2386157856413101E-2</v>
      </c>
      <c r="AA11">
        <v>8.7058125485527833E-3</v>
      </c>
      <c r="AB11">
        <v>5.7288767113743218</v>
      </c>
      <c r="AC11">
        <v>1.1825535017023372</v>
      </c>
      <c r="AD11">
        <v>0.50705928054306271</v>
      </c>
      <c r="AE11">
        <v>0.76437900780384171</v>
      </c>
      <c r="AF11">
        <v>6.9807846291635451</v>
      </c>
      <c r="AG11">
        <v>11.336925519188988</v>
      </c>
      <c r="AH11">
        <v>4.1156518520185535E-3</v>
      </c>
      <c r="AI11">
        <v>6.7826449106089754E-3</v>
      </c>
      <c r="AJ11">
        <f t="shared" si="0"/>
        <v>9.158855074176266</v>
      </c>
      <c r="AK11">
        <f t="shared" si="1"/>
        <v>4.3561408900254426</v>
      </c>
      <c r="AL11">
        <f t="shared" si="2"/>
        <v>-2.6669930585904219E-3</v>
      </c>
      <c r="AN11">
        <f>B11-C11</f>
        <v>-18.1905</v>
      </c>
      <c r="AO11">
        <f>C11+AN11*1/3</f>
        <v>14.323999999999998</v>
      </c>
      <c r="AP11">
        <f>M11*1000</f>
        <v>8.2000628664713471</v>
      </c>
      <c r="AQ11">
        <v>80.794877920263104</v>
      </c>
      <c r="AR11">
        <f t="shared" si="6"/>
        <v>-2.6669930585904219E-3</v>
      </c>
      <c r="AS11">
        <f t="shared" si="7"/>
        <v>-4.3561408900254426</v>
      </c>
      <c r="AT11">
        <f t="shared" si="8"/>
        <v>-2.6765942000607722E-3</v>
      </c>
      <c r="AU11">
        <f t="shared" si="9"/>
        <v>2.6612518111163259E-3</v>
      </c>
    </row>
    <row r="12" spans="1:47" x14ac:dyDescent="0.25">
      <c r="A12" t="s">
        <v>28</v>
      </c>
      <c r="B12">
        <v>2.2000000000000002</v>
      </c>
      <c r="C12">
        <v>20.550999999999998</v>
      </c>
      <c r="D12">
        <v>16.196436503047618</v>
      </c>
      <c r="E12">
        <v>5.5902533562358281</v>
      </c>
      <c r="F12">
        <v>14.801500000000001</v>
      </c>
      <c r="G12">
        <v>7.899</v>
      </c>
      <c r="H12">
        <v>63.827841840845849</v>
      </c>
      <c r="I12">
        <v>44.372237027100176</v>
      </c>
      <c r="J12">
        <v>41.172381123783026</v>
      </c>
      <c r="K12">
        <v>82.393033498610379</v>
      </c>
      <c r="L12">
        <v>2.9440518944341362E-3</v>
      </c>
      <c r="M12">
        <v>6.8143028321777576E-3</v>
      </c>
      <c r="N12">
        <v>4.7944494139020811E-3</v>
      </c>
      <c r="O12">
        <v>5.0022398140282948E-3</v>
      </c>
      <c r="P12">
        <v>15.1265</v>
      </c>
      <c r="Q12">
        <v>13.826499999999999</v>
      </c>
      <c r="R12">
        <v>14.3575</v>
      </c>
      <c r="S12">
        <v>13.96</v>
      </c>
      <c r="T12">
        <v>11.778499999999999</v>
      </c>
      <c r="U12">
        <v>6.5025000000000004</v>
      </c>
      <c r="V12">
        <v>6.2765000000000004</v>
      </c>
      <c r="W12">
        <v>9.9425000000000008</v>
      </c>
      <c r="X12">
        <v>6.109</v>
      </c>
      <c r="Y12">
        <v>4.0795000000000003</v>
      </c>
      <c r="Z12">
        <v>4.1848182274211436E-2</v>
      </c>
      <c r="AA12">
        <v>7.6613142255761565E-3</v>
      </c>
      <c r="AB12">
        <v>5.6560982800432384</v>
      </c>
      <c r="AC12">
        <v>1.0406619733172982</v>
      </c>
      <c r="AD12">
        <v>0.4781078925457834</v>
      </c>
      <c r="AE12">
        <v>0.76270701885715331</v>
      </c>
      <c r="AF12">
        <v>7.011069932772604</v>
      </c>
      <c r="AG12">
        <v>11.491603891474796</v>
      </c>
      <c r="AH12">
        <v>3.7943481157554199E-3</v>
      </c>
      <c r="AI12">
        <v>5.8616640479038336E-3</v>
      </c>
      <c r="AJ12">
        <f t="shared" si="0"/>
        <v>9.2513369121236995</v>
      </c>
      <c r="AK12">
        <f t="shared" si="1"/>
        <v>4.4805339587021917</v>
      </c>
      <c r="AL12">
        <f t="shared" si="2"/>
        <v>-2.0673159321484137E-3</v>
      </c>
      <c r="AN12">
        <f>B12-C12</f>
        <v>-18.350999999999999</v>
      </c>
      <c r="AO12">
        <f>C12+AN12*1/3</f>
        <v>14.433999999999997</v>
      </c>
      <c r="AP12">
        <f>M12*1000</f>
        <v>6.8143028321777575</v>
      </c>
      <c r="AQ12">
        <v>66.811691813532761</v>
      </c>
      <c r="AR12">
        <f t="shared" si="6"/>
        <v>-2.0673159321484137E-3</v>
      </c>
      <c r="AS12">
        <f t="shared" si="7"/>
        <v>-4.4805339587021917</v>
      </c>
      <c r="AT12">
        <f t="shared" si="8"/>
        <v>-1.8503975194679449E-3</v>
      </c>
      <c r="AU12">
        <f t="shared" si="9"/>
        <v>1.8120630181494629E-3</v>
      </c>
    </row>
    <row r="13" spans="1:47" x14ac:dyDescent="0.25">
      <c r="A13" t="s">
        <v>29</v>
      </c>
      <c r="B13">
        <v>10.97</v>
      </c>
      <c r="C13">
        <v>20.798095239999999</v>
      </c>
      <c r="D13">
        <v>18.985642212163917</v>
      </c>
      <c r="E13">
        <v>12.675008641399828</v>
      </c>
      <c r="F13">
        <v>17.73285714</v>
      </c>
      <c r="G13">
        <v>13.83333333</v>
      </c>
      <c r="H13">
        <v>68.143122338205146</v>
      </c>
      <c r="I13">
        <v>43.773569648122788</v>
      </c>
      <c r="J13">
        <v>45.797185151858393</v>
      </c>
      <c r="K13">
        <v>60.749606720774871</v>
      </c>
      <c r="L13">
        <v>6.288722589763816E-3</v>
      </c>
      <c r="M13">
        <v>6.8256625782230212E-3</v>
      </c>
      <c r="N13">
        <v>6.3757884476074106E-3</v>
      </c>
      <c r="O13">
        <v>6.3798778624259492E-3</v>
      </c>
      <c r="P13">
        <v>17.91571429</v>
      </c>
      <c r="Q13">
        <v>16.989047620000001</v>
      </c>
      <c r="R13">
        <v>17.708571429999999</v>
      </c>
      <c r="S13">
        <v>17.333333329999999</v>
      </c>
      <c r="T13">
        <v>16</v>
      </c>
      <c r="U13">
        <v>13.25571429</v>
      </c>
      <c r="V13">
        <v>12.76857143</v>
      </c>
      <c r="W13">
        <v>15.016666669999999</v>
      </c>
      <c r="X13">
        <v>12.728571430000001</v>
      </c>
      <c r="Y13">
        <v>11.926666669999999</v>
      </c>
      <c r="Z13">
        <v>8.7831075020512711E-2</v>
      </c>
      <c r="AA13">
        <v>1.4582319343709408E-3</v>
      </c>
      <c r="AB13">
        <v>12.208417521941399</v>
      </c>
      <c r="AC13">
        <v>0.20370600970036259</v>
      </c>
      <c r="AD13">
        <v>0.16215193450843082</v>
      </c>
      <c r="AE13">
        <v>0.81558450711187025</v>
      </c>
      <c r="AF13">
        <v>14.613251175325098</v>
      </c>
      <c r="AG13">
        <v>16.402681804383985</v>
      </c>
      <c r="AH13">
        <v>6.3321557575088325E-3</v>
      </c>
      <c r="AI13">
        <v>6.6002613688478477E-3</v>
      </c>
      <c r="AJ13">
        <f t="shared" si="0"/>
        <v>15.507966489854542</v>
      </c>
      <c r="AK13">
        <f t="shared" si="1"/>
        <v>1.7894306290588862</v>
      </c>
      <c r="AL13">
        <f t="shared" si="2"/>
        <v>-2.6810561133901525E-4</v>
      </c>
      <c r="AN13">
        <f>B13-C13</f>
        <v>-9.8280952399999979</v>
      </c>
      <c r="AO13">
        <f>C13+AN13*1/3</f>
        <v>17.522063493333334</v>
      </c>
      <c r="AP13">
        <f>M13*1000</f>
        <v>6.8256625782230209</v>
      </c>
      <c r="AQ13">
        <v>54.936457491558443</v>
      </c>
      <c r="AR13">
        <f t="shared" si="6"/>
        <v>-2.6810561133901525E-4</v>
      </c>
      <c r="AS13">
        <f t="shared" si="7"/>
        <v>-1.7894306290588862</v>
      </c>
      <c r="AT13">
        <f t="shared" si="8"/>
        <v>-8.7065857843594656E-5</v>
      </c>
      <c r="AU13">
        <f t="shared" si="9"/>
        <v>4.4578471579707207E-4</v>
      </c>
    </row>
    <row r="14" spans="1:47" x14ac:dyDescent="0.25">
      <c r="A14" t="s">
        <v>30</v>
      </c>
      <c r="B14">
        <v>11.1645</v>
      </c>
      <c r="C14">
        <v>20.6645</v>
      </c>
      <c r="D14">
        <v>18.966427591836734</v>
      </c>
      <c r="E14">
        <v>12.947057256235828</v>
      </c>
      <c r="F14">
        <v>17.890499999999999</v>
      </c>
      <c r="G14">
        <v>14.2675</v>
      </c>
      <c r="H14">
        <v>68.162009438437693</v>
      </c>
      <c r="I14">
        <v>72.064396132653641</v>
      </c>
      <c r="J14">
        <v>61.033801912373463</v>
      </c>
      <c r="K14">
        <v>77.744735829700801</v>
      </c>
      <c r="L14">
        <v>6.3850832781438558E-3</v>
      </c>
      <c r="M14">
        <v>1.1222899724613995E-2</v>
      </c>
      <c r="N14">
        <v>8.5157097073600089E-3</v>
      </c>
      <c r="O14">
        <v>8.3593201518434058E-3</v>
      </c>
      <c r="P14">
        <v>17.8965</v>
      </c>
      <c r="Q14">
        <v>17.599499999999999</v>
      </c>
      <c r="R14">
        <v>18.086500000000001</v>
      </c>
      <c r="S14">
        <v>17.334499999999998</v>
      </c>
      <c r="T14">
        <v>16.208500000000001</v>
      </c>
      <c r="U14">
        <v>13.515000000000001</v>
      </c>
      <c r="V14">
        <v>14.1485</v>
      </c>
      <c r="W14">
        <v>15.339499999999999</v>
      </c>
      <c r="X14">
        <v>14.098000000000001</v>
      </c>
      <c r="Y14">
        <v>12.166499999999999</v>
      </c>
      <c r="Z14">
        <v>9.7335292668559337E-2</v>
      </c>
      <c r="AA14">
        <v>6.3035232460512593E-3</v>
      </c>
      <c r="AB14">
        <v>13.537458304696569</v>
      </c>
      <c r="AC14">
        <v>0.8810817657240867</v>
      </c>
      <c r="AD14">
        <v>0.44041076233281684</v>
      </c>
      <c r="AE14">
        <v>0.82125553598281398</v>
      </c>
      <c r="AF14">
        <v>14.722525195412961</v>
      </c>
      <c r="AG14">
        <v>16.506178434941976</v>
      </c>
      <c r="AH14">
        <v>7.3993411804242201E-3</v>
      </c>
      <c r="AI14">
        <v>9.720915479701827E-3</v>
      </c>
      <c r="AJ14">
        <f t="shared" si="0"/>
        <v>15.614351815177468</v>
      </c>
      <c r="AK14">
        <f t="shared" si="1"/>
        <v>1.7836532395290146</v>
      </c>
      <c r="AL14">
        <f t="shared" si="2"/>
        <v>-2.3215742992776069E-3</v>
      </c>
      <c r="AN14">
        <f>B14-C14</f>
        <v>-9.5</v>
      </c>
      <c r="AO14">
        <f>C14+AN14*1/3</f>
        <v>17.497833333333332</v>
      </c>
      <c r="AP14">
        <f>M14*1000</f>
        <v>11.222899724613995</v>
      </c>
      <c r="AQ14">
        <v>89.837986663454345</v>
      </c>
      <c r="AR14">
        <f t="shared" si="6"/>
        <v>-2.3215742992776069E-3</v>
      </c>
      <c r="AS14">
        <f t="shared" si="7"/>
        <v>-1.7836532395290146</v>
      </c>
      <c r="AT14">
        <f t="shared" si="8"/>
        <v>-2.1306264292161531E-3</v>
      </c>
      <c r="AU14">
        <f t="shared" si="9"/>
        <v>2.8635795727705894E-3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ohne kritische Feuchtewerte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2016-08-04T12:00:12Z</dcterms:created>
  <dcterms:modified xsi:type="dcterms:W3CDTF">2016-08-05T13:38:30Z</dcterms:modified>
</cp:coreProperties>
</file>